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3" i="1" l="1"/>
  <c r="E43" i="1"/>
  <c r="F43" i="1"/>
  <c r="D44" i="1"/>
  <c r="E44" i="1"/>
  <c r="F44" i="1"/>
  <c r="C43" i="1"/>
  <c r="C44" i="1"/>
  <c r="B43" i="1"/>
  <c r="H43" i="1"/>
  <c r="I42" i="1"/>
  <c r="H42" i="1"/>
  <c r="G42" i="1"/>
  <c r="I16" i="1"/>
  <c r="H16" i="1"/>
  <c r="G16" i="1"/>
  <c r="E24" i="1"/>
  <c r="F24" i="1" s="1"/>
  <c r="E25" i="1"/>
  <c r="F25" i="1" s="1"/>
  <c r="E30" i="1"/>
  <c r="F30" i="1" s="1"/>
  <c r="E31" i="1"/>
  <c r="F31" i="1" s="1"/>
  <c r="E32" i="1"/>
  <c r="F32" i="1" s="1"/>
  <c r="E33" i="1"/>
  <c r="F33" i="1" s="1"/>
  <c r="E38" i="1"/>
  <c r="F38" i="1" s="1"/>
  <c r="E39" i="1"/>
  <c r="F39" i="1" s="1"/>
  <c r="E40" i="1"/>
  <c r="F40" i="1" s="1"/>
  <c r="E41" i="1"/>
  <c r="F41" i="1" s="1"/>
  <c r="D17" i="1"/>
  <c r="C17" i="1"/>
  <c r="E17" i="1" s="1"/>
  <c r="F17" i="1" s="1"/>
  <c r="C16" i="1"/>
  <c r="E16" i="1" s="1"/>
  <c r="F16" i="1" s="1"/>
  <c r="B17" i="1"/>
  <c r="C18" i="1"/>
  <c r="E18" i="1" s="1"/>
  <c r="F18" i="1" s="1"/>
  <c r="C19" i="1"/>
  <c r="E19" i="1" s="1"/>
  <c r="F19" i="1" s="1"/>
  <c r="C20" i="1"/>
  <c r="E21" i="1" s="1"/>
  <c r="F21" i="1" s="1"/>
  <c r="C21" i="1"/>
  <c r="C22" i="1"/>
  <c r="E22" i="1" s="1"/>
  <c r="F22" i="1" s="1"/>
  <c r="C23" i="1"/>
  <c r="C24" i="1"/>
  <c r="C25" i="1"/>
  <c r="C26" i="1"/>
  <c r="E26" i="1" s="1"/>
  <c r="F26" i="1" s="1"/>
  <c r="C27" i="1"/>
  <c r="E27" i="1" s="1"/>
  <c r="F27" i="1" s="1"/>
  <c r="C28" i="1"/>
  <c r="E28" i="1" s="1"/>
  <c r="F28" i="1" s="1"/>
  <c r="C29" i="1"/>
  <c r="C30" i="1"/>
  <c r="C31" i="1"/>
  <c r="C32" i="1"/>
  <c r="C33" i="1"/>
  <c r="C34" i="1"/>
  <c r="E34" i="1" s="1"/>
  <c r="F34" i="1" s="1"/>
  <c r="C35" i="1"/>
  <c r="E35" i="1" s="1"/>
  <c r="F35" i="1" s="1"/>
  <c r="C36" i="1"/>
  <c r="E36" i="1" s="1"/>
  <c r="F36" i="1" s="1"/>
  <c r="C37" i="1"/>
  <c r="C38" i="1"/>
  <c r="C39" i="1"/>
  <c r="C40" i="1"/>
  <c r="C41" i="1"/>
  <c r="C42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" i="1"/>
  <c r="D5" i="1"/>
  <c r="D6" i="1"/>
  <c r="E6" i="1"/>
  <c r="F6" i="1" s="1"/>
  <c r="D7" i="1"/>
  <c r="D8" i="1"/>
  <c r="D9" i="1"/>
  <c r="D10" i="1"/>
  <c r="D11" i="1"/>
  <c r="D12" i="1"/>
  <c r="D13" i="1"/>
  <c r="D14" i="1"/>
  <c r="D15" i="1"/>
  <c r="D16" i="1"/>
  <c r="D3" i="1"/>
  <c r="C3" i="1"/>
  <c r="E3" i="1" s="1"/>
  <c r="F3" i="1" s="1"/>
  <c r="C4" i="1"/>
  <c r="E4" i="1" s="1"/>
  <c r="F4" i="1" s="1"/>
  <c r="C5" i="1"/>
  <c r="C6" i="1"/>
  <c r="C7" i="1"/>
  <c r="E7" i="1" s="1"/>
  <c r="F7" i="1" s="1"/>
  <c r="C8" i="1"/>
  <c r="E8" i="1" s="1"/>
  <c r="F8" i="1" s="1"/>
  <c r="C9" i="1"/>
  <c r="E9" i="1" s="1"/>
  <c r="C10" i="1"/>
  <c r="E10" i="1" s="1"/>
  <c r="F10" i="1" s="1"/>
  <c r="C11" i="1"/>
  <c r="C12" i="1"/>
  <c r="E13" i="1" s="1"/>
  <c r="F13" i="1" s="1"/>
  <c r="C13" i="1"/>
  <c r="C14" i="1"/>
  <c r="E14" i="1" s="1"/>
  <c r="F14" i="1" s="1"/>
  <c r="C15" i="1"/>
  <c r="E15" i="1" s="1"/>
  <c r="F15" i="1" s="1"/>
  <c r="C2" i="1"/>
  <c r="E20" i="1" l="1"/>
  <c r="F20" i="1" s="1"/>
  <c r="E12" i="1"/>
  <c r="F12" i="1" s="1"/>
  <c r="E37" i="1"/>
  <c r="F37" i="1" s="1"/>
  <c r="E29" i="1"/>
  <c r="F29" i="1" s="1"/>
  <c r="E11" i="1"/>
  <c r="F11" i="1" s="1"/>
  <c r="E5" i="1"/>
  <c r="F5" i="1" s="1"/>
  <c r="E42" i="1"/>
  <c r="F42" i="1" s="1"/>
  <c r="E23" i="1"/>
  <c r="F23" i="1" s="1"/>
  <c r="F9" i="1"/>
</calcChain>
</file>

<file path=xl/sharedStrings.xml><?xml version="1.0" encoding="utf-8"?>
<sst xmlns="http://schemas.openxmlformats.org/spreadsheetml/2006/main" count="8" uniqueCount="6">
  <si>
    <t>t</t>
  </si>
  <si>
    <t>mass lb</t>
  </si>
  <si>
    <t>mass kg</t>
  </si>
  <si>
    <t>dt</t>
  </si>
  <si>
    <t>dm</t>
  </si>
  <si>
    <t>mdot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</si>
</sst>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mass kg</c:v>
                </c:pt>
              </c:strCache>
            </c:strRef>
          </c:tx>
          <c:marker>
            <c:symbol val="none"/>
          </c:marker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0.53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6.07</c:v>
                </c:pt>
                <c:pt idx="14">
                  <c:v>6.2</c:v>
                </c:pt>
                <c:pt idx="15">
                  <c:v>6.2</c:v>
                </c:pt>
                <c:pt idx="16">
                  <c:v>12</c:v>
                </c:pt>
                <c:pt idx="17">
                  <c:v>12.13</c:v>
                </c:pt>
                <c:pt idx="18">
                  <c:v>12.28</c:v>
                </c:pt>
                <c:pt idx="19">
                  <c:v>12.58</c:v>
                </c:pt>
                <c:pt idx="20">
                  <c:v>12.72</c:v>
                </c:pt>
                <c:pt idx="21">
                  <c:v>13.32</c:v>
                </c:pt>
                <c:pt idx="22">
                  <c:v>14.64</c:v>
                </c:pt>
                <c:pt idx="23">
                  <c:v>15.24</c:v>
                </c:pt>
                <c:pt idx="24">
                  <c:v>15.68</c:v>
                </c:pt>
                <c:pt idx="25">
                  <c:v>17.16</c:v>
                </c:pt>
                <c:pt idx="26">
                  <c:v>18.04</c:v>
                </c:pt>
                <c:pt idx="27">
                  <c:v>19.82</c:v>
                </c:pt>
                <c:pt idx="28">
                  <c:v>21.14</c:v>
                </c:pt>
                <c:pt idx="29">
                  <c:v>21.88</c:v>
                </c:pt>
                <c:pt idx="30">
                  <c:v>22.47</c:v>
                </c:pt>
                <c:pt idx="31">
                  <c:v>26.01</c:v>
                </c:pt>
                <c:pt idx="32">
                  <c:v>30.15</c:v>
                </c:pt>
                <c:pt idx="33">
                  <c:v>33.99</c:v>
                </c:pt>
                <c:pt idx="34">
                  <c:v>37.08</c:v>
                </c:pt>
                <c:pt idx="35">
                  <c:v>40.18</c:v>
                </c:pt>
                <c:pt idx="36">
                  <c:v>43.58</c:v>
                </c:pt>
                <c:pt idx="37">
                  <c:v>46.24</c:v>
                </c:pt>
                <c:pt idx="38">
                  <c:v>48</c:v>
                </c:pt>
                <c:pt idx="39">
                  <c:v>48.16</c:v>
                </c:pt>
                <c:pt idx="40">
                  <c:v>50.22</c:v>
                </c:pt>
              </c:numCache>
            </c:numRef>
          </c:xVal>
          <c:yVal>
            <c:numRef>
              <c:f>Sheet1!$C$2:$C$42</c:f>
              <c:numCache>
                <c:formatCode>General</c:formatCode>
                <c:ptCount val="41"/>
                <c:pt idx="0">
                  <c:v>2830.1351615306003</c:v>
                </c:pt>
                <c:pt idx="1">
                  <c:v>2829.1145786981001</c:v>
                </c:pt>
                <c:pt idx="2">
                  <c:v>2826.1934438353001</c:v>
                </c:pt>
                <c:pt idx="3">
                  <c:v>2821.3762928658998</c:v>
                </c:pt>
                <c:pt idx="4">
                  <c:v>2814.6631257899003</c:v>
                </c:pt>
                <c:pt idx="5">
                  <c:v>2805.9087930489004</c:v>
                </c:pt>
                <c:pt idx="6">
                  <c:v>2802.5522095109</c:v>
                </c:pt>
                <c:pt idx="7">
                  <c:v>2752.7885905981998</c:v>
                </c:pt>
                <c:pt idx="8">
                  <c:v>2634.5778830525001</c:v>
                </c:pt>
                <c:pt idx="9">
                  <c:v>2507.4631572837002</c:v>
                </c:pt>
                <c:pt idx="10">
                  <c:v>2385.1655824843001</c:v>
                </c:pt>
                <c:pt idx="11">
                  <c:v>2269.8760098014004</c:v>
                </c:pt>
                <c:pt idx="12">
                  <c:v>2159.3990521641999</c:v>
                </c:pt>
                <c:pt idx="13">
                  <c:v>2151.9556013725</c:v>
                </c:pt>
                <c:pt idx="14">
                  <c:v>2144.6618360629</c:v>
                </c:pt>
                <c:pt idx="15">
                  <c:v>1824.1580033446</c:v>
                </c:pt>
                <c:pt idx="16">
                  <c:v>1824.1580033446</c:v>
                </c:pt>
                <c:pt idx="17">
                  <c:v>1822.2075561536001</c:v>
                </c:pt>
                <c:pt idx="18">
                  <c:v>1817.8666771727001</c:v>
                </c:pt>
                <c:pt idx="19">
                  <c:v>1808.6179287484001</c:v>
                </c:pt>
                <c:pt idx="20">
                  <c:v>1804.3178730808002</c:v>
                </c:pt>
                <c:pt idx="21">
                  <c:v>1786.9180697676002</c:v>
                </c:pt>
                <c:pt idx="22">
                  <c:v>1749.0068194830001</c:v>
                </c:pt>
                <c:pt idx="23">
                  <c:v>1732.0288570739001</c:v>
                </c:pt>
                <c:pt idx="24">
                  <c:v>1719.3645581035003</c:v>
                </c:pt>
                <c:pt idx="25">
                  <c:v>1676.1099897003</c:v>
                </c:pt>
                <c:pt idx="26">
                  <c:v>1649.6882341478001</c:v>
                </c:pt>
                <c:pt idx="27">
                  <c:v>1597.6067582244</c:v>
                </c:pt>
                <c:pt idx="28">
                  <c:v>1559.5049991444</c:v>
                </c:pt>
                <c:pt idx="29">
                  <c:v>1538.2814121521001</c:v>
                </c:pt>
                <c:pt idx="30">
                  <c:v>1521.1764438794</c:v>
                </c:pt>
                <c:pt idx="31">
                  <c:v>1419.4266034410002</c:v>
                </c:pt>
                <c:pt idx="32">
                  <c:v>1300.1318101310001</c:v>
                </c:pt>
                <c:pt idx="33">
                  <c:v>1190.2399866511003</c:v>
                </c:pt>
                <c:pt idx="34">
                  <c:v>1103.4178711094</c:v>
                </c:pt>
                <c:pt idx="35">
                  <c:v>1018.6097056905</c:v>
                </c:pt>
                <c:pt idx="36">
                  <c:v>930.15465761680002</c:v>
                </c:pt>
                <c:pt idx="37">
                  <c:v>868.2801224251001</c:v>
                </c:pt>
                <c:pt idx="38">
                  <c:v>832.26942417079999</c:v>
                </c:pt>
                <c:pt idx="39">
                  <c:v>829.38004077390008</c:v>
                </c:pt>
                <c:pt idx="40">
                  <c:v>809.47640757830004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46976"/>
        <c:axId val="113645440"/>
      </c:scatterChart>
      <c:scatterChart>
        <c:scatterStyle val="lineMarker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mdot</c:v>
                </c:pt>
              </c:strCache>
            </c:strRef>
          </c:tx>
          <c:marker>
            <c:symbol val="none"/>
          </c:marker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0.53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6.07</c:v>
                </c:pt>
                <c:pt idx="14">
                  <c:v>6.2</c:v>
                </c:pt>
                <c:pt idx="15">
                  <c:v>6.2</c:v>
                </c:pt>
                <c:pt idx="16">
                  <c:v>12</c:v>
                </c:pt>
                <c:pt idx="17">
                  <c:v>12.13</c:v>
                </c:pt>
                <c:pt idx="18">
                  <c:v>12.28</c:v>
                </c:pt>
                <c:pt idx="19">
                  <c:v>12.58</c:v>
                </c:pt>
                <c:pt idx="20">
                  <c:v>12.72</c:v>
                </c:pt>
                <c:pt idx="21">
                  <c:v>13.32</c:v>
                </c:pt>
                <c:pt idx="22">
                  <c:v>14.64</c:v>
                </c:pt>
                <c:pt idx="23">
                  <c:v>15.24</c:v>
                </c:pt>
                <c:pt idx="24">
                  <c:v>15.68</c:v>
                </c:pt>
                <c:pt idx="25">
                  <c:v>17.16</c:v>
                </c:pt>
                <c:pt idx="26">
                  <c:v>18.04</c:v>
                </c:pt>
                <c:pt idx="27">
                  <c:v>19.82</c:v>
                </c:pt>
                <c:pt idx="28">
                  <c:v>21.14</c:v>
                </c:pt>
                <c:pt idx="29">
                  <c:v>21.88</c:v>
                </c:pt>
                <c:pt idx="30">
                  <c:v>22.47</c:v>
                </c:pt>
                <c:pt idx="31">
                  <c:v>26.01</c:v>
                </c:pt>
                <c:pt idx="32">
                  <c:v>30.15</c:v>
                </c:pt>
                <c:pt idx="33">
                  <c:v>33.99</c:v>
                </c:pt>
                <c:pt idx="34">
                  <c:v>37.08</c:v>
                </c:pt>
                <c:pt idx="35">
                  <c:v>40.18</c:v>
                </c:pt>
                <c:pt idx="36">
                  <c:v>43.58</c:v>
                </c:pt>
                <c:pt idx="37">
                  <c:v>46.24</c:v>
                </c:pt>
                <c:pt idx="38">
                  <c:v>48</c:v>
                </c:pt>
                <c:pt idx="39">
                  <c:v>48.16</c:v>
                </c:pt>
                <c:pt idx="40">
                  <c:v>50.22</c:v>
                </c:pt>
              </c:numCache>
            </c:numRef>
          </c:xVal>
          <c:yVal>
            <c:numRef>
              <c:f>Sheet1!$F$2:$F$42</c:f>
              <c:numCache>
                <c:formatCode>General</c:formatCode>
                <c:ptCount val="41"/>
                <c:pt idx="1">
                  <c:v>-10.205828325001676</c:v>
                </c:pt>
                <c:pt idx="2">
                  <c:v>-29.211348628000451</c:v>
                </c:pt>
                <c:pt idx="3">
                  <c:v>-48.171509694002467</c:v>
                </c:pt>
                <c:pt idx="4">
                  <c:v>-67.13167075999533</c:v>
                </c:pt>
                <c:pt idx="5">
                  <c:v>-87.543327409998724</c:v>
                </c:pt>
                <c:pt idx="6">
                  <c:v>-111.88611793334823</c:v>
                </c:pt>
                <c:pt idx="7">
                  <c:v>-105.88004023978759</c:v>
                </c:pt>
                <c:pt idx="8">
                  <c:v>-118.21070754569973</c:v>
                </c:pt>
                <c:pt idx="9">
                  <c:v>-127.11472576879987</c:v>
                </c:pt>
                <c:pt idx="10">
                  <c:v>-122.29757479940008</c:v>
                </c:pt>
                <c:pt idx="11">
                  <c:v>-115.28957268289969</c:v>
                </c:pt>
                <c:pt idx="12">
                  <c:v>-110.47695763720048</c:v>
                </c:pt>
                <c:pt idx="13">
                  <c:v>-106.33501130999797</c:v>
                </c:pt>
                <c:pt idx="14">
                  <c:v>-56.105886996923708</c:v>
                </c:pt>
                <c:pt idx="15">
                  <c:v>0</c:v>
                </c:pt>
                <c:pt idx="16">
                  <c:v>0</c:v>
                </c:pt>
                <c:pt idx="17">
                  <c:v>-15.003439930768883</c:v>
                </c:pt>
                <c:pt idx="18">
                  <c:v>-28.939193206000379</c:v>
                </c:pt>
                <c:pt idx="19">
                  <c:v>-30.829161414333083</c:v>
                </c:pt>
                <c:pt idx="20">
                  <c:v>-30.714683339999613</c:v>
                </c:pt>
                <c:pt idx="21">
                  <c:v>-28.999672188666654</c:v>
                </c:pt>
                <c:pt idx="22">
                  <c:v>-28.72064415500007</c:v>
                </c:pt>
                <c:pt idx="23">
                  <c:v>-28.29660401516664</c:v>
                </c:pt>
                <c:pt idx="24">
                  <c:v>-28.78249765999967</c:v>
                </c:pt>
                <c:pt idx="25">
                  <c:v>-29.226059731892025</c:v>
                </c:pt>
                <c:pt idx="26">
                  <c:v>-30.02472221874994</c:v>
                </c:pt>
                <c:pt idx="27">
                  <c:v>-29.259256136741637</c:v>
                </c:pt>
                <c:pt idx="28">
                  <c:v>-28.864968999999967</c:v>
                </c:pt>
                <c:pt idx="29">
                  <c:v>-28.680522962567551</c:v>
                </c:pt>
                <c:pt idx="30">
                  <c:v>-28.991471648644133</c:v>
                </c:pt>
                <c:pt idx="31">
                  <c:v>-28.742892779208965</c:v>
                </c:pt>
                <c:pt idx="32">
                  <c:v>-28.815167466183635</c:v>
                </c:pt>
                <c:pt idx="33">
                  <c:v>-28.617662364557219</c:v>
                </c:pt>
                <c:pt idx="34">
                  <c:v>-28.097772019967739</c:v>
                </c:pt>
                <c:pt idx="35">
                  <c:v>-27.357472715774179</c:v>
                </c:pt>
                <c:pt idx="36">
                  <c:v>-26.016190609911785</c:v>
                </c:pt>
                <c:pt idx="37">
                  <c:v>-23.261103455526253</c:v>
                </c:pt>
                <c:pt idx="38">
                  <c:v>-20.460624008125084</c:v>
                </c:pt>
                <c:pt idx="39">
                  <c:v>-18.058646230624859</c:v>
                </c:pt>
                <c:pt idx="40">
                  <c:v>-9.6619578619417545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224"/>
        <c:axId val="1681664"/>
      </c:scatterChart>
      <c:valAx>
        <c:axId val="11364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645440"/>
        <c:crosses val="autoZero"/>
        <c:crossBetween val="midCat"/>
      </c:valAx>
      <c:valAx>
        <c:axId val="11364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646976"/>
        <c:crosses val="autoZero"/>
        <c:crossBetween val="midCat"/>
      </c:valAx>
      <c:valAx>
        <c:axId val="16816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84224"/>
        <c:crosses val="max"/>
        <c:crossBetween val="midCat"/>
      </c:valAx>
      <c:valAx>
        <c:axId val="1684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166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</xdr:row>
      <xdr:rowOff>180975</xdr:rowOff>
    </xdr:from>
    <xdr:to>
      <xdr:col>21</xdr:col>
      <xdr:colOff>123825</xdr:colOff>
      <xdr:row>33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E44" sqref="E44"/>
    </sheetView>
  </sheetViews>
  <sheetFormatPr defaultRowHeight="15" x14ac:dyDescent="0.25"/>
  <cols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>
        <v>0.45359237000000002</v>
      </c>
    </row>
    <row r="2" spans="1:9" x14ac:dyDescent="0.25">
      <c r="A2">
        <v>0</v>
      </c>
      <c r="B2">
        <v>6239.38</v>
      </c>
      <c r="C2">
        <f>B2*$I$1</f>
        <v>2830.1351615306003</v>
      </c>
    </row>
    <row r="3" spans="1:9" x14ac:dyDescent="0.25">
      <c r="A3">
        <v>0.1</v>
      </c>
      <c r="B3">
        <v>6237.13</v>
      </c>
      <c r="C3">
        <f>B3*$I$1</f>
        <v>2829.1145786981001</v>
      </c>
      <c r="D3">
        <f>A3-A2</f>
        <v>0.1</v>
      </c>
      <c r="E3">
        <f>C3-C2</f>
        <v>-1.0205828325001676</v>
      </c>
      <c r="F3">
        <f>E3/D3</f>
        <v>-10.205828325001676</v>
      </c>
    </row>
    <row r="4" spans="1:9" x14ac:dyDescent="0.25">
      <c r="A4">
        <v>0.2</v>
      </c>
      <c r="B4">
        <v>6230.69</v>
      </c>
      <c r="C4">
        <f>B4*$I$1</f>
        <v>2826.1934438353001</v>
      </c>
      <c r="D4">
        <f t="shared" ref="D4:D42" si="0">A4-A3</f>
        <v>0.1</v>
      </c>
      <c r="E4">
        <f t="shared" ref="E4:E42" si="1">C4-C3</f>
        <v>-2.9211348628000451</v>
      </c>
      <c r="F4">
        <f t="shared" ref="F4:F42" si="2">E4/D4</f>
        <v>-29.211348628000451</v>
      </c>
    </row>
    <row r="5" spans="1:9" x14ac:dyDescent="0.25">
      <c r="A5">
        <v>0.3</v>
      </c>
      <c r="B5">
        <v>6220.07</v>
      </c>
      <c r="C5">
        <f>B5*$I$1</f>
        <v>2821.3762928658998</v>
      </c>
      <c r="D5">
        <f t="shared" si="0"/>
        <v>9.9999999999999978E-2</v>
      </c>
      <c r="E5">
        <f t="shared" si="1"/>
        <v>-4.8171509694002452</v>
      </c>
      <c r="F5">
        <f t="shared" si="2"/>
        <v>-48.171509694002467</v>
      </c>
    </row>
    <row r="6" spans="1:9" x14ac:dyDescent="0.25">
      <c r="A6">
        <v>0.4</v>
      </c>
      <c r="B6">
        <v>6205.27</v>
      </c>
      <c r="C6">
        <f>B6*$I$1</f>
        <v>2814.6631257899003</v>
      </c>
      <c r="D6">
        <f t="shared" si="0"/>
        <v>0.10000000000000003</v>
      </c>
      <c r="E6">
        <f t="shared" si="1"/>
        <v>-6.7131670759995359</v>
      </c>
      <c r="F6">
        <f t="shared" si="2"/>
        <v>-67.13167075999533</v>
      </c>
    </row>
    <row r="7" spans="1:9" x14ac:dyDescent="0.25">
      <c r="A7">
        <v>0.5</v>
      </c>
      <c r="B7">
        <v>6185.97</v>
      </c>
      <c r="C7">
        <f>B7*$I$1</f>
        <v>2805.9087930489004</v>
      </c>
      <c r="D7">
        <f t="shared" si="0"/>
        <v>9.9999999999999978E-2</v>
      </c>
      <c r="E7">
        <f t="shared" si="1"/>
        <v>-8.754332740999871</v>
      </c>
      <c r="F7">
        <f t="shared" si="2"/>
        <v>-87.543327409998724</v>
      </c>
    </row>
    <row r="8" spans="1:9" x14ac:dyDescent="0.25">
      <c r="A8">
        <v>0.53</v>
      </c>
      <c r="B8">
        <v>6178.57</v>
      </c>
      <c r="C8">
        <f>B8*$I$1</f>
        <v>2802.5522095109</v>
      </c>
      <c r="D8">
        <f t="shared" si="0"/>
        <v>3.0000000000000027E-2</v>
      </c>
      <c r="E8">
        <f t="shared" si="1"/>
        <v>-3.3565835380004501</v>
      </c>
      <c r="F8">
        <f t="shared" si="2"/>
        <v>-111.88611793334823</v>
      </c>
    </row>
    <row r="9" spans="1:9" x14ac:dyDescent="0.25">
      <c r="A9">
        <v>1</v>
      </c>
      <c r="B9">
        <v>6068.86</v>
      </c>
      <c r="C9">
        <f>B9*$I$1</f>
        <v>2752.7885905981998</v>
      </c>
      <c r="D9">
        <f t="shared" si="0"/>
        <v>0.47</v>
      </c>
      <c r="E9">
        <f t="shared" si="1"/>
        <v>-49.763618912700167</v>
      </c>
      <c r="F9">
        <f t="shared" si="2"/>
        <v>-105.88004023978759</v>
      </c>
    </row>
    <row r="10" spans="1:9" x14ac:dyDescent="0.25">
      <c r="A10">
        <v>2</v>
      </c>
      <c r="B10">
        <v>5808.25</v>
      </c>
      <c r="C10">
        <f>B10*$I$1</f>
        <v>2634.5778830525001</v>
      </c>
      <c r="D10">
        <f t="shared" si="0"/>
        <v>1</v>
      </c>
      <c r="E10">
        <f t="shared" si="1"/>
        <v>-118.21070754569973</v>
      </c>
      <c r="F10">
        <f t="shared" si="2"/>
        <v>-118.21070754569973</v>
      </c>
    </row>
    <row r="11" spans="1:9" x14ac:dyDescent="0.25">
      <c r="A11">
        <v>3</v>
      </c>
      <c r="B11">
        <v>5528.01</v>
      </c>
      <c r="C11">
        <f>B11*$I$1</f>
        <v>2507.4631572837002</v>
      </c>
      <c r="D11">
        <f t="shared" si="0"/>
        <v>1</v>
      </c>
      <c r="E11">
        <f t="shared" si="1"/>
        <v>-127.11472576879987</v>
      </c>
      <c r="F11">
        <f t="shared" si="2"/>
        <v>-127.11472576879987</v>
      </c>
    </row>
    <row r="12" spans="1:9" x14ac:dyDescent="0.25">
      <c r="A12">
        <v>4</v>
      </c>
      <c r="B12">
        <v>5258.39</v>
      </c>
      <c r="C12">
        <f>B12*$I$1</f>
        <v>2385.1655824843001</v>
      </c>
      <c r="D12">
        <f t="shared" si="0"/>
        <v>1</v>
      </c>
      <c r="E12">
        <f t="shared" si="1"/>
        <v>-122.29757479940008</v>
      </c>
      <c r="F12">
        <f t="shared" si="2"/>
        <v>-122.29757479940008</v>
      </c>
    </row>
    <row r="13" spans="1:9" x14ac:dyDescent="0.25">
      <c r="A13">
        <v>5</v>
      </c>
      <c r="B13">
        <v>5004.22</v>
      </c>
      <c r="C13">
        <f>B13*$I$1</f>
        <v>2269.8760098014004</v>
      </c>
      <c r="D13">
        <f t="shared" si="0"/>
        <v>1</v>
      </c>
      <c r="E13">
        <f t="shared" si="1"/>
        <v>-115.28957268289969</v>
      </c>
      <c r="F13">
        <f t="shared" si="2"/>
        <v>-115.28957268289969</v>
      </c>
    </row>
    <row r="14" spans="1:9" x14ac:dyDescent="0.25">
      <c r="A14">
        <v>6</v>
      </c>
      <c r="B14">
        <v>4760.66</v>
      </c>
      <c r="C14">
        <f>B14*$I$1</f>
        <v>2159.3990521641999</v>
      </c>
      <c r="D14">
        <f t="shared" si="0"/>
        <v>1</v>
      </c>
      <c r="E14">
        <f t="shared" si="1"/>
        <v>-110.47695763720048</v>
      </c>
      <c r="F14">
        <f t="shared" si="2"/>
        <v>-110.47695763720048</v>
      </c>
    </row>
    <row r="15" spans="1:9" x14ac:dyDescent="0.25">
      <c r="A15">
        <v>6.07</v>
      </c>
      <c r="B15">
        <v>4744.25</v>
      </c>
      <c r="C15">
        <f>B15*$I$1</f>
        <v>2151.9556013725</v>
      </c>
      <c r="D15">
        <f t="shared" si="0"/>
        <v>7.0000000000000284E-2</v>
      </c>
      <c r="E15">
        <f t="shared" si="1"/>
        <v>-7.4434507916998882</v>
      </c>
      <c r="F15">
        <f t="shared" si="2"/>
        <v>-106.33501130999797</v>
      </c>
    </row>
    <row r="16" spans="1:9" x14ac:dyDescent="0.25">
      <c r="A16">
        <v>6.2</v>
      </c>
      <c r="B16">
        <v>4728.17</v>
      </c>
      <c r="C16">
        <f>B16*$I$1</f>
        <v>2144.6618360629</v>
      </c>
      <c r="D16">
        <f t="shared" si="0"/>
        <v>0.12999999999999989</v>
      </c>
      <c r="E16">
        <f t="shared" si="1"/>
        <v>-7.2937653096000759</v>
      </c>
      <c r="F16">
        <f t="shared" si="2"/>
        <v>-56.105886996923708</v>
      </c>
      <c r="G16">
        <f>A16-A2</f>
        <v>6.2</v>
      </c>
      <c r="H16">
        <f>C16-C2</f>
        <v>-685.47332546770031</v>
      </c>
      <c r="I16">
        <f>H16/G16</f>
        <v>-110.56021378511295</v>
      </c>
    </row>
    <row r="17" spans="1:6" x14ac:dyDescent="0.25">
      <c r="A17">
        <v>6.2</v>
      </c>
      <c r="B17">
        <f>B18</f>
        <v>4021.58</v>
      </c>
      <c r="C17">
        <f>B17*$I$1</f>
        <v>1824.1580033446</v>
      </c>
      <c r="D17">
        <f t="shared" si="0"/>
        <v>0</v>
      </c>
      <c r="E17">
        <f t="shared" si="1"/>
        <v>-320.50383271829992</v>
      </c>
      <c r="F17" t="e">
        <f t="shared" si="2"/>
        <v>#DIV/0!</v>
      </c>
    </row>
    <row r="18" spans="1:6" x14ac:dyDescent="0.25">
      <c r="A18">
        <v>12</v>
      </c>
      <c r="B18">
        <v>4021.58</v>
      </c>
      <c r="C18">
        <f>B18*$I$1</f>
        <v>1824.1580033446</v>
      </c>
      <c r="D18">
        <f>A18-A16</f>
        <v>5.8</v>
      </c>
      <c r="E18">
        <f t="shared" si="1"/>
        <v>0</v>
      </c>
      <c r="F18">
        <f t="shared" si="2"/>
        <v>0</v>
      </c>
    </row>
    <row r="19" spans="1:6" x14ac:dyDescent="0.25">
      <c r="A19">
        <v>12.13</v>
      </c>
      <c r="B19">
        <v>4017.28</v>
      </c>
      <c r="C19">
        <f>B19*$I$1</f>
        <v>1822.2075561536001</v>
      </c>
      <c r="D19">
        <f t="shared" si="0"/>
        <v>0.13000000000000078</v>
      </c>
      <c r="E19">
        <f t="shared" si="1"/>
        <v>-1.9504471909999666</v>
      </c>
      <c r="F19">
        <f t="shared" si="2"/>
        <v>-15.003439930768883</v>
      </c>
    </row>
    <row r="20" spans="1:6" x14ac:dyDescent="0.25">
      <c r="A20">
        <v>12.28</v>
      </c>
      <c r="B20">
        <v>4007.71</v>
      </c>
      <c r="C20">
        <f>B20*$I$1</f>
        <v>1817.8666771727001</v>
      </c>
      <c r="D20">
        <f t="shared" si="0"/>
        <v>0.14999999999999858</v>
      </c>
      <c r="E20">
        <f t="shared" si="1"/>
        <v>-4.3408789809000154</v>
      </c>
      <c r="F20">
        <f t="shared" si="2"/>
        <v>-28.939193206000379</v>
      </c>
    </row>
    <row r="21" spans="1:6" x14ac:dyDescent="0.25">
      <c r="A21">
        <v>12.58</v>
      </c>
      <c r="B21">
        <v>3987.32</v>
      </c>
      <c r="C21">
        <f>B21*$I$1</f>
        <v>1808.6179287484001</v>
      </c>
      <c r="D21">
        <f t="shared" si="0"/>
        <v>0.30000000000000071</v>
      </c>
      <c r="E21">
        <f t="shared" si="1"/>
        <v>-9.2487484242999471</v>
      </c>
      <c r="F21">
        <f t="shared" si="2"/>
        <v>-30.829161414333083</v>
      </c>
    </row>
    <row r="22" spans="1:6" x14ac:dyDescent="0.25">
      <c r="A22">
        <v>12.72</v>
      </c>
      <c r="B22">
        <v>3977.84</v>
      </c>
      <c r="C22">
        <f>B22*$I$1</f>
        <v>1804.3178730808002</v>
      </c>
      <c r="D22">
        <f t="shared" si="0"/>
        <v>0.14000000000000057</v>
      </c>
      <c r="E22">
        <f t="shared" si="1"/>
        <v>-4.3000556675999633</v>
      </c>
      <c r="F22">
        <f t="shared" si="2"/>
        <v>-30.714683339999613</v>
      </c>
    </row>
    <row r="23" spans="1:6" x14ac:dyDescent="0.25">
      <c r="A23">
        <v>13.32</v>
      </c>
      <c r="B23">
        <v>3939.48</v>
      </c>
      <c r="C23">
        <f>B23*$I$1</f>
        <v>1786.9180697676002</v>
      </c>
      <c r="D23">
        <f t="shared" si="0"/>
        <v>0.59999999999999964</v>
      </c>
      <c r="E23">
        <f t="shared" si="1"/>
        <v>-17.399803313199982</v>
      </c>
      <c r="F23">
        <f t="shared" si="2"/>
        <v>-28.999672188666654</v>
      </c>
    </row>
    <row r="24" spans="1:6" x14ac:dyDescent="0.25">
      <c r="A24">
        <v>14.64</v>
      </c>
      <c r="B24">
        <v>3855.9</v>
      </c>
      <c r="C24">
        <f>B24*$I$1</f>
        <v>1749.0068194830001</v>
      </c>
      <c r="D24">
        <f t="shared" si="0"/>
        <v>1.3200000000000003</v>
      </c>
      <c r="E24">
        <f t="shared" si="1"/>
        <v>-37.911250284600101</v>
      </c>
      <c r="F24">
        <f t="shared" si="2"/>
        <v>-28.72064415500007</v>
      </c>
    </row>
    <row r="25" spans="1:6" x14ac:dyDescent="0.25">
      <c r="A25">
        <v>15.24</v>
      </c>
      <c r="B25">
        <v>3818.47</v>
      </c>
      <c r="C25">
        <f>B25*$I$1</f>
        <v>1732.0288570739001</v>
      </c>
      <c r="D25">
        <f t="shared" si="0"/>
        <v>0.59999999999999964</v>
      </c>
      <c r="E25">
        <f t="shared" si="1"/>
        <v>-16.977962409099973</v>
      </c>
      <c r="F25">
        <f t="shared" si="2"/>
        <v>-28.29660401516664</v>
      </c>
    </row>
    <row r="26" spans="1:6" x14ac:dyDescent="0.25">
      <c r="A26">
        <v>15.68</v>
      </c>
      <c r="B26">
        <v>3790.55</v>
      </c>
      <c r="C26">
        <f>B26*$I$1</f>
        <v>1719.3645581035003</v>
      </c>
      <c r="D26">
        <f t="shared" si="0"/>
        <v>0.4399999999999995</v>
      </c>
      <c r="E26">
        <f t="shared" si="1"/>
        <v>-12.664298970399841</v>
      </c>
      <c r="F26">
        <f t="shared" si="2"/>
        <v>-28.78249765999967</v>
      </c>
    </row>
    <row r="27" spans="1:6" x14ac:dyDescent="0.25">
      <c r="A27">
        <v>17.16</v>
      </c>
      <c r="B27">
        <v>3695.19</v>
      </c>
      <c r="C27">
        <f>B27*$I$1</f>
        <v>1676.1099897003</v>
      </c>
      <c r="D27">
        <f t="shared" si="0"/>
        <v>1.4800000000000004</v>
      </c>
      <c r="E27">
        <f t="shared" si="1"/>
        <v>-43.25456840320021</v>
      </c>
      <c r="F27">
        <f t="shared" si="2"/>
        <v>-29.226059731892025</v>
      </c>
    </row>
    <row r="28" spans="1:6" x14ac:dyDescent="0.25">
      <c r="A28">
        <v>18.04</v>
      </c>
      <c r="B28">
        <v>3636.94</v>
      </c>
      <c r="C28">
        <f>B28*$I$1</f>
        <v>1649.6882341478001</v>
      </c>
      <c r="D28">
        <f t="shared" si="0"/>
        <v>0.87999999999999901</v>
      </c>
      <c r="E28">
        <f t="shared" si="1"/>
        <v>-26.421755552499917</v>
      </c>
      <c r="F28">
        <f t="shared" si="2"/>
        <v>-30.02472221874994</v>
      </c>
    </row>
    <row r="29" spans="1:6" x14ac:dyDescent="0.25">
      <c r="A29">
        <v>19.82</v>
      </c>
      <c r="B29">
        <v>3522.12</v>
      </c>
      <c r="C29">
        <f>B29*$I$1</f>
        <v>1597.6067582244</v>
      </c>
      <c r="D29">
        <f t="shared" si="0"/>
        <v>1.7800000000000011</v>
      </c>
      <c r="E29">
        <f t="shared" si="1"/>
        <v>-52.081475923400149</v>
      </c>
      <c r="F29">
        <f t="shared" si="2"/>
        <v>-29.259256136741637</v>
      </c>
    </row>
    <row r="30" spans="1:6" x14ac:dyDescent="0.25">
      <c r="A30">
        <v>21.14</v>
      </c>
      <c r="B30">
        <v>3438.12</v>
      </c>
      <c r="C30">
        <f>B30*$I$1</f>
        <v>1559.5049991444</v>
      </c>
      <c r="D30">
        <f t="shared" si="0"/>
        <v>1.3200000000000003</v>
      </c>
      <c r="E30">
        <f t="shared" si="1"/>
        <v>-38.101759079999965</v>
      </c>
      <c r="F30">
        <f t="shared" si="2"/>
        <v>-28.864968999999967</v>
      </c>
    </row>
    <row r="31" spans="1:6" x14ac:dyDescent="0.25">
      <c r="A31">
        <v>21.88</v>
      </c>
      <c r="B31">
        <v>3391.33</v>
      </c>
      <c r="C31">
        <f>B31*$I$1</f>
        <v>1538.2814121521001</v>
      </c>
      <c r="D31">
        <f t="shared" si="0"/>
        <v>0.73999999999999844</v>
      </c>
      <c r="E31">
        <f t="shared" si="1"/>
        <v>-21.223586992299943</v>
      </c>
      <c r="F31">
        <f t="shared" si="2"/>
        <v>-28.680522962567551</v>
      </c>
    </row>
    <row r="32" spans="1:6" x14ac:dyDescent="0.25">
      <c r="A32">
        <v>22.47</v>
      </c>
      <c r="B32">
        <v>3353.62</v>
      </c>
      <c r="C32">
        <f>B32*$I$1</f>
        <v>1521.1764438794</v>
      </c>
      <c r="D32">
        <f t="shared" si="0"/>
        <v>0.58999999999999986</v>
      </c>
      <c r="E32">
        <f t="shared" si="1"/>
        <v>-17.104968272700035</v>
      </c>
      <c r="F32">
        <f t="shared" si="2"/>
        <v>-28.991471648644133</v>
      </c>
    </row>
    <row r="33" spans="1:9" x14ac:dyDescent="0.25">
      <c r="A33">
        <v>26.01</v>
      </c>
      <c r="B33">
        <v>3129.3</v>
      </c>
      <c r="C33">
        <f>B33*$I$1</f>
        <v>1419.4266034410002</v>
      </c>
      <c r="D33">
        <f t="shared" si="0"/>
        <v>3.5400000000000027</v>
      </c>
      <c r="E33">
        <f t="shared" si="1"/>
        <v>-101.74984043839981</v>
      </c>
      <c r="F33">
        <f t="shared" si="2"/>
        <v>-28.742892779208965</v>
      </c>
    </row>
    <row r="34" spans="1:9" x14ac:dyDescent="0.25">
      <c r="A34">
        <v>30.15</v>
      </c>
      <c r="B34">
        <v>2866.3</v>
      </c>
      <c r="C34">
        <f>B34*$I$1</f>
        <v>1300.1318101310001</v>
      </c>
      <c r="D34">
        <f t="shared" si="0"/>
        <v>4.139999999999997</v>
      </c>
      <c r="E34">
        <f t="shared" si="1"/>
        <v>-119.29479331000016</v>
      </c>
      <c r="F34">
        <f t="shared" si="2"/>
        <v>-28.815167466183635</v>
      </c>
    </row>
    <row r="35" spans="1:9" x14ac:dyDescent="0.25">
      <c r="A35">
        <v>33.99</v>
      </c>
      <c r="B35">
        <v>2624.03</v>
      </c>
      <c r="C35">
        <f>B35*$I$1</f>
        <v>1190.2399866511003</v>
      </c>
      <c r="D35">
        <f t="shared" si="0"/>
        <v>3.8400000000000034</v>
      </c>
      <c r="E35">
        <f t="shared" si="1"/>
        <v>-109.89182347989981</v>
      </c>
      <c r="F35">
        <f t="shared" si="2"/>
        <v>-28.617662364557219</v>
      </c>
    </row>
    <row r="36" spans="1:9" x14ac:dyDescent="0.25">
      <c r="A36">
        <v>37.08</v>
      </c>
      <c r="B36">
        <v>2432.62</v>
      </c>
      <c r="C36">
        <f>B36*$I$1</f>
        <v>1103.4178711094</v>
      </c>
      <c r="D36">
        <f t="shared" si="0"/>
        <v>3.0899999999999963</v>
      </c>
      <c r="E36">
        <f t="shared" si="1"/>
        <v>-86.822115541700214</v>
      </c>
      <c r="F36">
        <f t="shared" si="2"/>
        <v>-28.097772019967739</v>
      </c>
    </row>
    <row r="37" spans="1:9" x14ac:dyDescent="0.25">
      <c r="A37">
        <v>40.18</v>
      </c>
      <c r="B37">
        <v>2245.65</v>
      </c>
      <c r="C37">
        <f>B37*$I$1</f>
        <v>1018.6097056905</v>
      </c>
      <c r="D37">
        <f t="shared" si="0"/>
        <v>3.1000000000000014</v>
      </c>
      <c r="E37">
        <f t="shared" si="1"/>
        <v>-84.808165418899989</v>
      </c>
      <c r="F37">
        <f t="shared" si="2"/>
        <v>-27.357472715774179</v>
      </c>
    </row>
    <row r="38" spans="1:9" x14ac:dyDescent="0.25">
      <c r="A38">
        <v>43.58</v>
      </c>
      <c r="B38">
        <v>2050.64</v>
      </c>
      <c r="C38">
        <f>B38*$I$1</f>
        <v>930.15465761680002</v>
      </c>
      <c r="D38">
        <f t="shared" si="0"/>
        <v>3.3999999999999986</v>
      </c>
      <c r="E38">
        <f t="shared" si="1"/>
        <v>-88.455048073700027</v>
      </c>
      <c r="F38">
        <f t="shared" si="2"/>
        <v>-26.016190609911785</v>
      </c>
    </row>
    <row r="39" spans="1:9" x14ac:dyDescent="0.25">
      <c r="A39">
        <v>46.24</v>
      </c>
      <c r="B39">
        <v>1914.23</v>
      </c>
      <c r="C39">
        <f>B39*$I$1</f>
        <v>868.2801224251001</v>
      </c>
      <c r="D39">
        <f t="shared" si="0"/>
        <v>2.6600000000000037</v>
      </c>
      <c r="E39">
        <f t="shared" si="1"/>
        <v>-61.87453519169992</v>
      </c>
      <c r="F39">
        <f t="shared" si="2"/>
        <v>-23.261103455526253</v>
      </c>
    </row>
    <row r="40" spans="1:9" x14ac:dyDescent="0.25">
      <c r="A40">
        <v>48</v>
      </c>
      <c r="B40">
        <v>1834.84</v>
      </c>
      <c r="C40">
        <f>B40*$I$1</f>
        <v>832.26942417079999</v>
      </c>
      <c r="D40">
        <f t="shared" si="0"/>
        <v>1.759999999999998</v>
      </c>
      <c r="E40">
        <f t="shared" si="1"/>
        <v>-36.01069825430011</v>
      </c>
      <c r="F40">
        <f t="shared" si="2"/>
        <v>-20.460624008125084</v>
      </c>
    </row>
    <row r="41" spans="1:9" x14ac:dyDescent="0.25">
      <c r="A41">
        <v>48.16</v>
      </c>
      <c r="B41">
        <v>1828.47</v>
      </c>
      <c r="C41">
        <f>B41*$I$1</f>
        <v>829.38004077390008</v>
      </c>
      <c r="D41">
        <f t="shared" si="0"/>
        <v>0.15999999999999659</v>
      </c>
      <c r="E41">
        <f t="shared" si="1"/>
        <v>-2.8893833968999161</v>
      </c>
      <c r="F41">
        <f t="shared" si="2"/>
        <v>-18.058646230624859</v>
      </c>
    </row>
    <row r="42" spans="1:9" x14ac:dyDescent="0.25">
      <c r="A42">
        <v>50.22</v>
      </c>
      <c r="B42">
        <v>1784.59</v>
      </c>
      <c r="C42">
        <f>B42*$I$1</f>
        <v>809.47640757830004</v>
      </c>
      <c r="D42">
        <f t="shared" si="0"/>
        <v>2.0600000000000023</v>
      </c>
      <c r="E42">
        <f t="shared" si="1"/>
        <v>-19.903633195600037</v>
      </c>
      <c r="F42">
        <f t="shared" si="2"/>
        <v>-9.6619578619417545</v>
      </c>
      <c r="G42">
        <f>A42-A18</f>
        <v>38.22</v>
      </c>
      <c r="H42">
        <f>C42-C18</f>
        <v>-1014.6815957663</v>
      </c>
      <c r="I42">
        <f>H42/G42</f>
        <v>-26.548445729102564</v>
      </c>
    </row>
    <row r="43" spans="1:9" x14ac:dyDescent="0.25">
      <c r="A43">
        <v>90</v>
      </c>
      <c r="B43">
        <f>B42</f>
        <v>1784.59</v>
      </c>
      <c r="C43">
        <f t="shared" ref="C43:C44" si="3">B43*$I$1</f>
        <v>809.47640757830004</v>
      </c>
      <c r="D43">
        <f t="shared" ref="D43:D44" si="4">A43-A42</f>
        <v>39.78</v>
      </c>
      <c r="E43">
        <f t="shared" ref="E43:E44" si="5">C43-C42</f>
        <v>0</v>
      </c>
      <c r="F43">
        <f t="shared" ref="F43:F44" si="6">E43/D43</f>
        <v>0</v>
      </c>
      <c r="H43">
        <f>H42+H16</f>
        <v>-1700.1549212340003</v>
      </c>
    </row>
    <row r="44" spans="1:9" x14ac:dyDescent="0.25">
      <c r="A44">
        <v>90</v>
      </c>
      <c r="B44">
        <v>1181</v>
      </c>
      <c r="C44">
        <f t="shared" si="3"/>
        <v>535.69258896999997</v>
      </c>
      <c r="D44">
        <f t="shared" si="4"/>
        <v>0</v>
      </c>
      <c r="E44">
        <f t="shared" si="5"/>
        <v>-273.78381860830007</v>
      </c>
      <c r="F44" t="e">
        <f t="shared" si="6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LASP, 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jeppesen</dc:creator>
  <cp:lastModifiedBy>jeppesen</cp:lastModifiedBy>
  <dcterms:created xsi:type="dcterms:W3CDTF">2013-08-07T18:18:50Z</dcterms:created>
  <dcterms:modified xsi:type="dcterms:W3CDTF">2013-08-07T22:51:13Z</dcterms:modified>
</cp:coreProperties>
</file>