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8B535263-59FC-465F-869D-928370E63D0D}" xr6:coauthVersionLast="46" xr6:coauthVersionMax="46" xr10:uidLastSave="{00000000-0000-0000-0000-000000000000}"/>
  <bookViews>
    <workbookView xWindow="-120" yWindow="-120" windowWidth="29040" windowHeight="16440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E21" i="6"/>
  <c r="F21" i="6"/>
  <c r="G21" i="6"/>
  <c r="H21" i="6"/>
  <c r="J209" i="5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52" i="6"/>
  <c r="N51" i="6"/>
  <c r="N50" i="6"/>
  <c r="N49" i="6"/>
  <c r="N47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236" i="5" l="1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I146" i="5"/>
  <c r="N146" i="5" s="1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44" i="5"/>
  <c r="N144" i="5" s="1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I145" i="5"/>
  <c r="K145" i="5" s="1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G37" i="6"/>
  <c r="J8" i="5"/>
  <c r="G15" i="6" s="1"/>
  <c r="L53" i="5"/>
  <c r="J48" i="5" s="1"/>
  <c r="L17" i="5"/>
  <c r="L26" i="5"/>
  <c r="J25" i="5" s="1"/>
  <c r="X21" i="5"/>
  <c r="W21" i="5"/>
  <c r="V21" i="5"/>
  <c r="Y21" i="5"/>
  <c r="G34" i="6"/>
  <c r="Y15" i="5"/>
  <c r="Y17" i="5"/>
  <c r="I22" i="5" l="1"/>
  <c r="M77" i="5"/>
  <c r="O77" i="5" s="1"/>
  <c r="U170" i="5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I95" i="5"/>
  <c r="F26" i="6" s="1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AB208" i="5" l="1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<sst xmlns="http://schemas.openxmlformats.org/spreadsheetml/2006/main" count="661" uniqueCount="581">
  <si>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</si>
  <si>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</si>
  <si>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</si>
  <si>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</si>
  <si>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</si>
  <si>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</si>
  <si>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</si>
  <si>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</si>
  <si>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</si>
  <si>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</si>
  <si>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</si>
  <si>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</si>
  <si>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</si>
  <si>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</si>
  <si>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</si>
  <si>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</si>
  <si>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</si>
  <si>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</si>
  <si>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</si>
  <si>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</si>
  <si>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</si>
  <si>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</si>
  <si>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</si>
  <si>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</si>
  <si>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</si>
  <si>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</si>
  <si>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</si>
  <si>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</si>
  <si>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</si>
  <si>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</si>
  <si>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</si>
  <si>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</si>
  <si>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</si>
  <si>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</si>
  <si>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</si>
  <si>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</si>
  <si>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</si>
  <si>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</si>
  <si>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</si>
  <si>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</si>
  <si>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</si>
  <si>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</si>
  <si>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</si>
  <si>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</si>
  <si>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</si>
  <si>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</si>
  <si>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</si>
  <si>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</si>
  <si>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</si>
  <si>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</si>
  <si>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</si>
  <si>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</si>
  <si>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</si>
  <si>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</si>
  <si>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</si>
  <si>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</si>
  <si>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</si>
  <si>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</si>
  <si>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</si>
  <si>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</si>
  <si>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</si>
  <si>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</si>
  <si>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</si>
  <si>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</si>
  <si>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</si>
  <si>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</si>
  <si>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</si>
  <si>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</si>
  <si>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</si>
  <si>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</si>
  <si>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</si>
  <si>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</si>
  <si>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</si>
  <si>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</si>
  <si>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</si>
  <si>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</si>
  <si>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</si>
  <si>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</si>
  <si>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</si>
  <si>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</si>
  <si>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</si>
  <si>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</si>
  <si>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</si>
  <si>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</si>
  <si>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</si>
  <si>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</si>
  <si>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</si>
  <si>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</si>
  <si>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</si>
  <si>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</si>
  <si>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</si>
  <si>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</si>
  <si>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</si>
  <si>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</si>
  <si>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</si>
  <si>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</si>
  <si>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</si>
  <si>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</si>
  <si>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</si>
  <si>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</si>
  <si>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</si>
  <si>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</si>
  <si>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</si>
  <si>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</si>
  <si>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</si>
  <si>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</si>
  <si>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</si>
  <si>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</si>
  <si>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</si>
  <si>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</si>
  <si>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</si>
  <si>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</si>
  <si>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</si>
  <si>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</si>
  <si>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</si>
  <si>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</si>
  <si>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</si>
  <si>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</si>
  <si>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</si>
  <si>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</si>
  <si>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</si>
  <si>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</si>
  <si>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</si>
  <si>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</si>
  <si>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</si>
  <si>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</si>
  <si>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</si>
  <si>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</si>
  <si>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</si>
  <si>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</si>
  <si>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</si>
  <si>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</si>
  <si>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</si>
  <si>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</si>
  <si>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</si>
  <si>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</si>
  <si>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</si>
  <si>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</si>
  <si>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</si>
  <si>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</si>
  <si>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</si>
  <si>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</si>
  <si>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</si>
  <si>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</si>
  <si>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</si>
  <si>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</si>
  <si>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</si>
  <si>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</si>
  <si>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</si>
  <si>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</si>
  <si>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</si>
  <si>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</si>
  <si>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</si>
  <si>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</si>
  <si>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</si>
  <si>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</si>
  <si>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</si>
  <si>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</si>
  <si>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</si>
  <si>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</si>
  <si>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</si>
  <si>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</si>
  <si>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</si>
  <si>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</si>
  <si>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</si>
  <si>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</si>
  <si>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</si>
  <si>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</si>
  <si>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</si>
  <si>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</si>
  <si>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</si>
  <si>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</si>
  <si>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</si>
  <si>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</si>
  <si>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</si>
  <si>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</si>
  <si>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</si>
  <si>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</si>
  <si>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</si>
  <si>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</si>
  <si>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</si>
  <si>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</si>
  <si>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</si>
  <si>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</si>
  <si>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</si>
  <si>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</si>
  <si>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</si>
  <si>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</si>
  <si>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</si>
  <si>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</si>
  <si>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</si>
  <si>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</si>
  <si>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</si>
  <si>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</si>
  <si>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</si>
  <si>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</si>
  <si>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</si>
  <si>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</si>
  <si>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</si>
  <si>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</si>
  <si>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</si>
  <si>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</si>
  <si>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</si>
  <si>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</si>
  <si>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</si>
  <si>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</si>
  <si>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</si>
  <si>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</si>
  <si>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</si>
  <si>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</si>
  <si>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</si>
  <si>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</si>
  <si>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</si>
  <si>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</si>
  <si>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</si>
  <si>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</si>
  <si>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</si>
  <si>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</si>
  <si>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</si>
  <si>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</si>
  <si>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</si>
  <si>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</si>
  <si>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</si>
  <si>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</si>
  <si>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</si>
  <si>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</si>
  <si>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</si>
  <si>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</si>
  <si>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</si>
  <si>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</si>
  <si>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</si>
  <si>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</si>
  <si>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</si>
  <si>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</si>
  <si>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</si>
  <si>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</si>
  <si>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</si>
  <si>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</si>
  <si>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</si>
  <si>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</si>
  <si>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</si>
  <si>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</si>
  <si>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</si>
  <si>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</si>
  <si>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</si>
  <si>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</si>
  <si>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</si>
  <si>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</si>
  <si>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</si>
  <si>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</si>
  <si>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</si>
  <si>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</si>
  <si>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</si>
  <si>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</si>
  <si>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</si>
  <si>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</si>
  <si>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</si>
  <si>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</si>
  <si>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</si>
  <si>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</si>
  <si>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</si>
  <si>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</si>
  <si>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</si>
  <si>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</si>
  <si>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</si>
  <si>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</si>
  <si>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</si>
  <si>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</si>
  <si>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</si>
  <si>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</si>
  <si>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</si>
  <si>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</si>
  <si>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</si>
  <si>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</si>
  <si>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</si>
  <si>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</si>
  <si>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</si>
  <si>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</si>
  <si>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</si>
  <si>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</si>
  <si>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</si>
  <si>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</si>
  <si>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</si>
  <si>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</si>
  <si>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</si>
  <si>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</si>
  <si>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</si>
  <si>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</si>
  <si>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</si>
  <si>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</si>
  <si>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</si>
  <si>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</si>
  <si>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</si>
  <si>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</si>
  <si>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</si>
  <si>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</si>
  <si>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</si>
  <si>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</si>
  <si>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</si>
  <si>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</si>
  <si>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</si>
  <si>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</si>
  <si>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</si>
  <si>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</si>
  <si>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</si>
  <si>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</si>
  <si>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</si>
  <si>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</si>
  <si>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</si>
  <si>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</si>
  <si>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</si>
  <si>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</si>
  <si>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</si>
  <si>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</si>
  <si>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</si>
  <si>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</si>
  <si>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</si>
  <si>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</si>
  <si>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</si>
  <si>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</si>
  <si>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</si>
  <si>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</si>
  <si>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</si>
  <si>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</si>
  <si>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</si>
  <si>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</si>
  <si>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</si>
  <si>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</si>
  <si>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</si>
  <si>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</si>
  <si>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</si>
  <si>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</si>
  <si>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</si>
  <si>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</si>
  <si>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</si>
  <si>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</si>
  <si>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</si>
  <si>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</si>
  <si>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</si>
  <si>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</si>
  <si>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</si>
  <si>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</si>
  <si>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</si>
  <si>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</si>
  <si>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</si>
  <si>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</si>
  <si>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</si>
  <si>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</si>
  <si>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</si>
  <si>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</si>
  <si>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</si>
  <si>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</si>
  <si>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</si>
  <si>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</si>
  <si>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</si>
  <si>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</si>
  <si>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</si>
  <si>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</si>
  <si>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</si>
  <si>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</si>
  <si>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</si>
  <si>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</si>
  <si>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</si>
  <si>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</si>
  <si>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</si>
  <si>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</si>
  <si>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</si>
  <si>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</si>
  <si>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</si>
  <si>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</si>
  <si>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</si>
  <si>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</si>
  <si>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</si>
  <si>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</si>
  <si>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</si>
  <si>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</si>
  <si>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</si>
  <si>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</si>
  <si>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</si>
  <si>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</si>
  <si>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</si>
  <si>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</si>
  <si>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</si>
  <si>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</si>
  <si>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</si>
  <si>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</si>
  <si>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</si>
  <si>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</si>
  <si>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</si>
  <si>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</si>
  <si>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</si>
  <si>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</si>
  <si>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</si>
  <si>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</si>
  <si>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</si>
  <si>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</si>
  <si>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</si>
  <si>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</si>
  <si>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</si>
  <si>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</si>
  <si>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</si>
  <si>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</si>
  <si>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</si>
  <si>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</si>
  <si>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</si>
  <si>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</si>
  <si>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</si>
  <si>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</si>
  <si>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</si>
  <si>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</si>
  <si>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</si>
  <si>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</si>
  <si>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</si>
  <si>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</si>
  <si>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</si>
  <si>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</si>
  <si>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</si>
  <si>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</si>
  <si>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</si>
  <si>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</si>
  <si>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</si>
  <si>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</si>
  <si>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</si>
  <si>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</si>
  <si>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</si>
  <si>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</si>
  <si>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</si>
  <si>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</si>
  <si>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</si>
  <si>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</si>
  <si>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</si>
  <si>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</si>
  <si>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</si>
  <si>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</si>
  <si>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</si>
  <si>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</si>
  <si>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</si>
  <si>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</si>
  <si>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</si>
  <si>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</si>
  <si>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</si>
  <si>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</si>
  <si>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</si>
  <si>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</si>
  <si>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</si>
  <si>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</si>
  <si>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</si>
  <si>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</si>
  <si>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</si>
  <si>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</si>
  <si>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</si>
  <si>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</si>
  <si>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</si>
  <si>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</si>
  <si>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</si>
  <si>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</si>
  <si>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</si>
  <si>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</si>
  <si>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</si>
  <si>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</si>
  <si>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</si>
  <si>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</si>
  <si>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</si>
  <si>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</si>
  <si>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</si>
  <si>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</si>
  <si>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</si>
  <si>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</si>
  <si>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</si>
  <si>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</si>
  <si>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</si>
  <si>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</si>
  <si>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</si>
  <si>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</si>
  <si>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</si>
  <si>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</si>
  <si>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</si>
  <si>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</si>
  <si>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</si>
  <si>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</si>
  <si>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</si>
  <si>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</si>
  <si>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</si>
  <si>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</si>
  <si>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</si>
  <si>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</si>
  <si>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</si>
  <si>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</si>
  <si>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</si>
  <si>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</si>
  <si>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</si>
  <si>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</si>
  <si>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</si>
  <si>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</si>
  <si>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</si>
  <si>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</si>
  <si>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</si>
  <si>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</si>
  <si>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</si>
  <si>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</si>
  <si>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</si>
  <si>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</si>
  <si>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</si>
  <si>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</si>
  <si>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</si>
  <si>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</si>
  <si>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</si>
  <si>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</si>
  <si>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</si>
  <si>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</si>
  <si>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</si>
  <si>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</si>
  <si>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</si>
  <si>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</si>
  <si>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</si>
  <si>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</si>
  <si>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</si>
  <si>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</si>
  <si>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</si>
  <si>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</si>
  <si>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</si>
  <si>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</si>
  <si>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</si>
  <si>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</si>
  <si>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</si>
  <si>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</si>
  <si>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</si>
  <si>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</si>
  <si>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</si>
  <si>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</si>
  <si>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</si>
  <si>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</si>
  <si>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</si>
  <si>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</si>
  <si>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</si>
  <si>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</si>
  <si>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</si>
  <si>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</si>
  <si>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</si>
  <si>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</si>
  <si>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</si>
  <si>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</si>
  <si>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</si>
  <si>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</si>
  <si>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</si>
  <si>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</si>
  <si>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</si>
  <si>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</si>
  <si>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</si>
  <si>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</si>
  <si>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</si>
  <si>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</si>
  <si>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</si>
  <si>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</si>
  <si>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</si>
  <si>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</si>
  <si>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</si>
  <si>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</si>
  <si>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</si>
  <si>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</si>
  <si>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</si>
  <si>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</si>
  <si>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</si>
  <si>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</si>
  <si>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</si>
  <si>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</si>
  <si>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</si>
  <si>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</si>
  <si>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</si>
  <si>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</si>
  <si>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</si>
  <si>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</si>
  <si>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</si>
  <si>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</si>
  <si>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</si>
  <si>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</si>
  <si>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</si>
  <si>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</si>
  <si>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</si>
  <si>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Ingame Conversion</t>
    <phoneticPr fontId="30" type="noConversion"/>
  </si>
  <si>
    <t>p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</si>
</sst>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8" t="s">
        <v>5</v>
      </c>
      <c r="B3" s="208"/>
      <c r="C3" s="208"/>
      <c r="D3" s="208"/>
      <c r="E3" s="208"/>
      <c r="F3" s="208"/>
      <c r="G3" s="208"/>
      <c r="H3" s="208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9" t="s">
        <v>26</v>
      </c>
      <c r="C5" s="210"/>
      <c r="D5" s="64" t="s">
        <v>7</v>
      </c>
      <c r="E5" s="63" t="s">
        <v>8</v>
      </c>
      <c r="F5" s="209" t="s">
        <v>9</v>
      </c>
      <c r="G5" s="211"/>
      <c r="H5" s="210"/>
    </row>
    <row r="6" spans="1:8" x14ac:dyDescent="0.3">
      <c r="A6" s="84" t="s">
        <v>10</v>
      </c>
      <c r="B6" s="205" t="s">
        <v>27</v>
      </c>
      <c r="C6" s="206"/>
      <c r="D6" s="85" t="s">
        <v>24</v>
      </c>
      <c r="E6" s="86" t="s">
        <v>25</v>
      </c>
      <c r="F6" s="205"/>
      <c r="G6" s="207"/>
      <c r="H6" s="206"/>
    </row>
    <row r="7" spans="1:8" x14ac:dyDescent="0.3">
      <c r="A7" s="84" t="s">
        <v>11</v>
      </c>
      <c r="B7" s="205" t="s">
        <v>27</v>
      </c>
      <c r="C7" s="206"/>
      <c r="D7" s="85" t="s">
        <v>24</v>
      </c>
      <c r="E7" s="86" t="s">
        <v>25</v>
      </c>
      <c r="F7" s="205"/>
      <c r="G7" s="207"/>
      <c r="H7" s="206"/>
    </row>
    <row r="8" spans="1:8" x14ac:dyDescent="0.3">
      <c r="A8" s="84" t="s">
        <v>12</v>
      </c>
      <c r="B8" s="205" t="s">
        <v>28</v>
      </c>
      <c r="C8" s="206"/>
      <c r="D8" s="85" t="s">
        <v>29</v>
      </c>
      <c r="E8" s="86"/>
      <c r="F8" s="205"/>
      <c r="G8" s="207"/>
      <c r="H8" s="206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8" t="s">
        <v>13</v>
      </c>
      <c r="B10" s="208"/>
      <c r="C10" s="208"/>
      <c r="D10" s="208"/>
      <c r="E10" s="208"/>
      <c r="F10" s="208"/>
      <c r="G10" s="208"/>
      <c r="H10" s="208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9" t="s">
        <v>16</v>
      </c>
      <c r="D12" s="210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2" t="s">
        <v>21</v>
      </c>
      <c r="D13" s="203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399</v>
      </c>
      <c r="B14" s="87">
        <v>1.1000000000000001</v>
      </c>
      <c r="C14" s="202" t="s">
        <v>400</v>
      </c>
      <c r="D14" s="203"/>
      <c r="E14" s="195" t="s">
        <v>401</v>
      </c>
      <c r="F14" s="196" t="s">
        <v>402</v>
      </c>
      <c r="G14" s="194" t="s">
        <v>24</v>
      </c>
      <c r="H14" s="84" t="s">
        <v>29</v>
      </c>
    </row>
    <row r="15" spans="1:8" x14ac:dyDescent="0.3">
      <c r="A15" s="86"/>
      <c r="B15" s="87"/>
      <c r="C15" s="202"/>
      <c r="D15" s="203"/>
      <c r="E15" s="88"/>
      <c r="F15" s="85"/>
      <c r="G15" s="84"/>
      <c r="H15" s="84"/>
    </row>
    <row r="16" spans="1:8" x14ac:dyDescent="0.3">
      <c r="A16" s="84"/>
      <c r="B16" s="87"/>
      <c r="C16" s="202"/>
      <c r="D16" s="203"/>
      <c r="E16" s="84"/>
      <c r="F16" s="84"/>
      <c r="G16" s="84"/>
      <c r="H16" s="84"/>
    </row>
    <row r="17" spans="1:8" x14ac:dyDescent="0.3">
      <c r="A17" s="84"/>
      <c r="B17" s="87"/>
      <c r="C17" s="202"/>
      <c r="D17" s="203"/>
      <c r="E17" s="84"/>
      <c r="F17" s="84"/>
      <c r="G17" s="84"/>
      <c r="H17" s="84"/>
    </row>
    <row r="18" spans="1:8" x14ac:dyDescent="0.3">
      <c r="A18" s="84"/>
      <c r="B18" s="87"/>
      <c r="C18" s="202"/>
      <c r="D18" s="203"/>
      <c r="E18" s="84"/>
      <c r="F18" s="84"/>
      <c r="G18" s="84"/>
      <c r="H18" s="84"/>
    </row>
    <row r="19" spans="1:8" x14ac:dyDescent="0.3">
      <c r="A19" s="84"/>
      <c r="B19" s="87"/>
      <c r="C19" s="202"/>
      <c r="D19" s="203"/>
      <c r="E19" s="84"/>
      <c r="F19" s="84"/>
      <c r="G19" s="84"/>
      <c r="H19" s="84"/>
    </row>
    <row r="20" spans="1:8" x14ac:dyDescent="0.3">
      <c r="A20" s="84"/>
      <c r="B20" s="87"/>
      <c r="C20" s="202"/>
      <c r="D20" s="203"/>
      <c r="E20" s="84"/>
      <c r="F20" s="84"/>
      <c r="G20" s="84"/>
      <c r="H20" s="84"/>
    </row>
    <row r="21" spans="1:8" x14ac:dyDescent="0.3">
      <c r="A21" s="84"/>
      <c r="B21" s="87"/>
      <c r="C21" s="202"/>
      <c r="D21" s="203"/>
      <c r="E21" s="84"/>
      <c r="F21" s="84"/>
      <c r="G21" s="84"/>
      <c r="H21" s="84"/>
    </row>
    <row r="22" spans="1:8" x14ac:dyDescent="0.3">
      <c r="A22" s="84"/>
      <c r="B22" s="87"/>
      <c r="C22" s="202"/>
      <c r="D22" s="203"/>
      <c r="E22" s="84"/>
      <c r="F22" s="84"/>
      <c r="G22" s="84"/>
      <c r="H22" s="84"/>
    </row>
    <row r="23" spans="1:8" x14ac:dyDescent="0.3">
      <c r="A23" s="84"/>
      <c r="B23" s="87"/>
      <c r="C23" s="204"/>
      <c r="D23" s="204"/>
      <c r="E23" s="84"/>
      <c r="F23" s="84"/>
      <c r="G23" s="84"/>
      <c r="H23" s="84"/>
    </row>
    <row r="24" spans="1:8" x14ac:dyDescent="0.3">
      <c r="A24" s="89"/>
      <c r="B24" s="89"/>
      <c r="C24" s="200"/>
      <c r="D24" s="201"/>
      <c r="E24" s="89"/>
      <c r="F24" s="89"/>
      <c r="G24" s="89"/>
      <c r="H24" s="89"/>
    </row>
    <row r="25" spans="1:8" x14ac:dyDescent="0.3">
      <c r="A25" s="89"/>
      <c r="B25" s="89"/>
      <c r="C25" s="200"/>
      <c r="D25" s="201"/>
      <c r="E25" s="89"/>
      <c r="F25" s="89"/>
      <c r="G25" s="89"/>
      <c r="H25" s="89"/>
    </row>
    <row r="26" spans="1:8" x14ac:dyDescent="0.3">
      <c r="A26" s="89"/>
      <c r="B26" s="89"/>
      <c r="C26" s="200"/>
      <c r="D26" s="201"/>
      <c r="E26" s="89"/>
      <c r="F26" s="89"/>
      <c r="G26" s="89"/>
      <c r="H26" s="89"/>
    </row>
    <row r="27" spans="1:8" x14ac:dyDescent="0.3">
      <c r="A27" s="89"/>
      <c r="B27" s="89"/>
      <c r="C27" s="200"/>
      <c r="D27" s="201"/>
      <c r="E27" s="89"/>
      <c r="F27" s="89"/>
      <c r="G27" s="89"/>
      <c r="H27" s="89"/>
    </row>
    <row r="28" spans="1:8" x14ac:dyDescent="0.3">
      <c r="A28" s="89"/>
      <c r="B28" s="89"/>
      <c r="C28" s="200"/>
      <c r="D28" s="201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abSelected="1" workbookViewId="0">
      <pane ySplit="5" topLeftCell="A177" activePane="bottomLeft" state="frozen"/>
      <selection pane="bottomLeft" activeCell="S146" sqref="S146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8" t="s">
        <v>33</v>
      </c>
      <c r="B3" s="218" t="s">
        <v>34</v>
      </c>
      <c r="C3" s="218" t="s">
        <v>35</v>
      </c>
      <c r="D3" s="218"/>
      <c r="E3" s="218"/>
      <c r="F3" s="218" t="s">
        <v>36</v>
      </c>
      <c r="G3" s="218" t="s">
        <v>37</v>
      </c>
      <c r="H3" s="222" t="s">
        <v>38</v>
      </c>
      <c r="I3" s="215" t="s">
        <v>39</v>
      </c>
      <c r="J3" s="225" t="s">
        <v>40</v>
      </c>
      <c r="K3" s="215" t="s">
        <v>41</v>
      </c>
      <c r="L3" s="215" t="s">
        <v>42</v>
      </c>
      <c r="M3" s="215" t="s">
        <v>43</v>
      </c>
      <c r="N3" s="215" t="s">
        <v>44</v>
      </c>
      <c r="O3" s="215" t="s">
        <v>45</v>
      </c>
      <c r="P3" s="218" t="s">
        <v>46</v>
      </c>
      <c r="Q3" s="218" t="s">
        <v>47</v>
      </c>
      <c r="R3" s="219" t="s">
        <v>48</v>
      </c>
      <c r="S3" s="219" t="s">
        <v>49</v>
      </c>
      <c r="T3" s="215" t="s">
        <v>50</v>
      </c>
      <c r="U3" s="212" t="s">
        <v>51</v>
      </c>
      <c r="V3" s="21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8"/>
      <c r="B4" s="218"/>
      <c r="C4" s="218"/>
      <c r="D4" s="218"/>
      <c r="E4" s="218"/>
      <c r="F4" s="218"/>
      <c r="G4" s="218"/>
      <c r="H4" s="223"/>
      <c r="I4" s="216"/>
      <c r="J4" s="226"/>
      <c r="K4" s="216"/>
      <c r="L4" s="216"/>
      <c r="M4" s="216"/>
      <c r="N4" s="216"/>
      <c r="O4" s="216"/>
      <c r="P4" s="218"/>
      <c r="Q4" s="218"/>
      <c r="R4" s="220"/>
      <c r="S4" s="220"/>
      <c r="T4" s="216"/>
      <c r="U4" s="213"/>
      <c r="V4" s="21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8"/>
      <c r="B5" s="218"/>
      <c r="C5" s="218"/>
      <c r="D5" s="218"/>
      <c r="E5" s="218"/>
      <c r="F5" s="218"/>
      <c r="G5" s="218"/>
      <c r="H5" s="224"/>
      <c r="I5" s="217"/>
      <c r="J5" s="227"/>
      <c r="K5" s="217"/>
      <c r="L5" s="217"/>
      <c r="M5" s="217"/>
      <c r="N5" s="217"/>
      <c r="O5" s="217"/>
      <c r="P5" s="218"/>
      <c r="Q5" s="218"/>
      <c r="R5" s="221"/>
      <c r="S5" s="221"/>
      <c r="T5" s="217"/>
      <c r="U5" s="213"/>
      <c r="V5" s="21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0.54541988234212702</v>
      </c>
      <c r="J6" s="56">
        <f>SUM(L7,L47,L24,L94,L167,L259)</f>
        <v>0.41014999999999996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0.75198945487418822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0.52400000000000002</v>
      </c>
      <c r="J7" s="36">
        <f>SUM(L8,L16,L21)</f>
        <v>0.33999999999999997</v>
      </c>
      <c r="K7" s="28">
        <f t="shared" ca="1" si="14"/>
        <v>5.2400000000000002E-2</v>
      </c>
      <c r="L7" s="28">
        <f t="shared" si="15"/>
        <v>3.3999999999999996E-2</v>
      </c>
      <c r="M7" s="28">
        <f t="shared" ca="1" si="16"/>
        <v>-1.8400000000000007E-2</v>
      </c>
      <c r="N7" s="37">
        <f t="shared" ca="1" si="17"/>
        <v>0.64885496183206093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0.56000000000000005</v>
      </c>
      <c r="J16" s="40">
        <f>SUM(L17,)</f>
        <v>0.4</v>
      </c>
      <c r="K16" s="41">
        <f t="shared" ca="1" si="14"/>
        <v>0.22400000000000003</v>
      </c>
      <c r="L16" s="41">
        <f t="shared" si="15"/>
        <v>0.16</v>
      </c>
      <c r="M16" s="41">
        <f t="shared" ca="1" si="16"/>
        <v>-6.4000000000000029E-2</v>
      </c>
      <c r="N16" s="42">
        <f t="shared" ca="1" si="17"/>
        <v>0.7142857142857143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0.56000000000000005</v>
      </c>
      <c r="J17" s="48">
        <f>SUM(L18:L20)</f>
        <v>0.4</v>
      </c>
      <c r="K17" s="50">
        <f t="shared" ca="1" si="14"/>
        <v>0.56000000000000005</v>
      </c>
      <c r="L17" s="50">
        <f t="shared" si="15"/>
        <v>0.4</v>
      </c>
      <c r="M17" s="50">
        <f t="shared" ca="1" si="16"/>
        <v>-0.16000000000000003</v>
      </c>
      <c r="N17" s="51">
        <f t="shared" ca="1" si="17"/>
        <v>0.7142857142857143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0.8</v>
      </c>
      <c r="J19" s="33">
        <v>0</v>
      </c>
      <c r="K19" s="118">
        <f ca="1">H19*I19/100</f>
        <v>0.16</v>
      </c>
      <c r="L19" s="118">
        <f t="shared" si="15"/>
        <v>0</v>
      </c>
      <c r="M19" s="118">
        <f t="shared" ca="1" si="16"/>
        <v>-0.16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0</v>
      </c>
      <c r="J20" s="33">
        <v>0</v>
      </c>
      <c r="K20" s="118">
        <f t="shared" ca="1" si="14"/>
        <v>0</v>
      </c>
      <c r="L20" s="118">
        <f t="shared" si="15"/>
        <v>0</v>
      </c>
      <c r="M20" s="118">
        <f t="shared" ca="1" si="16"/>
        <v>0</v>
      </c>
      <c r="N20" s="34" t="str">
        <f t="shared" ca="1" si="29"/>
        <v/>
      </c>
      <c r="O20" s="118" t="str">
        <f t="shared" ca="1" si="30"/>
        <v/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0.59754545454545449</v>
      </c>
      <c r="J24" s="36">
        <f>SUM(L25,L40)</f>
        <v>0.52024999999999999</v>
      </c>
      <c r="K24" s="28">
        <f ca="1">H24*I24/100</f>
        <v>0.1195090909090909</v>
      </c>
      <c r="L24" s="28">
        <f>H24*J24/100</f>
        <v>0.10404999999999999</v>
      </c>
      <c r="M24" s="28">
        <f t="shared" ca="1" si="16"/>
        <v>-1.5459090909090908E-2</v>
      </c>
      <c r="N24" s="37">
        <f t="shared" ca="1" si="29"/>
        <v>0.87064506313707601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440</v>
      </c>
      <c r="E25" s="110"/>
      <c r="F25" s="43"/>
      <c r="G25" s="111"/>
      <c r="H25" s="45">
        <v>60</v>
      </c>
      <c r="I25" s="40">
        <f ca="1">SUM(K26,K32)</f>
        <v>0.99590909090909085</v>
      </c>
      <c r="J25" s="40">
        <f>SUM(L26,L32)</f>
        <v>0.83374999999999999</v>
      </c>
      <c r="K25" s="41">
        <f ca="1">H25*I25/100</f>
        <v>0.59754545454545449</v>
      </c>
      <c r="L25" s="41">
        <f>H25*J25/100</f>
        <v>0.50024999999999997</v>
      </c>
      <c r="M25" s="41">
        <f t="shared" ca="1" si="16"/>
        <v>-9.7295454545454518E-2</v>
      </c>
      <c r="N25" s="42">
        <f t="shared" ca="1" si="29"/>
        <v>0.83717480602464633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441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442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443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444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445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0.99181818181818193</v>
      </c>
      <c r="J32" s="76">
        <f>SUM(L33:L39)</f>
        <v>0.66749999999999998</v>
      </c>
      <c r="K32" s="77">
        <f t="shared" ca="1" si="36"/>
        <v>0.49590909090909091</v>
      </c>
      <c r="L32" s="77">
        <f t="shared" si="37"/>
        <v>0.33374999999999999</v>
      </c>
      <c r="M32" s="77">
        <f t="shared" ca="1" si="16"/>
        <v>-0.16215909090909092</v>
      </c>
      <c r="N32" s="78">
        <f t="shared" ca="1" si="29"/>
        <v>0.67300641613198886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441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442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443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444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445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446</v>
      </c>
      <c r="F38" s="122"/>
      <c r="G38" s="123"/>
      <c r="H38" s="70">
        <v>25</v>
      </c>
      <c r="I38" s="71">
        <f t="shared" ca="1" si="40"/>
        <v>1</v>
      </c>
      <c r="J38" s="72">
        <v>0.2</v>
      </c>
      <c r="K38" s="124">
        <f t="shared" ca="1" si="36"/>
        <v>0.25</v>
      </c>
      <c r="L38" s="124">
        <f t="shared" si="37"/>
        <v>0.05</v>
      </c>
      <c r="M38" s="124">
        <f t="shared" ca="1" si="16"/>
        <v>-0.2</v>
      </c>
      <c r="N38" s="73">
        <f ca="1">IF(AND(I38=0,J38=0),"",IF(I38=0,J38,J38/I38))</f>
        <v>0.2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447</v>
      </c>
      <c r="F39" s="122"/>
      <c r="G39" s="123"/>
      <c r="H39" s="70">
        <v>3</v>
      </c>
      <c r="I39" s="71">
        <f t="shared" ca="1" si="40"/>
        <v>0.72727272727272729</v>
      </c>
      <c r="J39" s="72">
        <v>0</v>
      </c>
      <c r="K39" s="124">
        <f t="shared" ca="1" si="36"/>
        <v>2.1818181818181816E-2</v>
      </c>
      <c r="L39" s="124">
        <f t="shared" si="37"/>
        <v>0</v>
      </c>
      <c r="M39" s="124">
        <f t="shared" ca="1" si="16"/>
        <v>-2.1818181818181816E-2</v>
      </c>
      <c r="N39" s="73">
        <f t="shared" ca="1" si="29"/>
        <v>0</v>
      </c>
      <c r="O39" s="124" t="str">
        <f t="shared" ca="1" si="30"/>
        <v>지연</v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</v>
      </c>
      <c r="J40" s="40">
        <f>SUM(L41:L46)</f>
        <v>0.05</v>
      </c>
      <c r="K40" s="41">
        <f t="shared" ca="1" si="33"/>
        <v>0</v>
      </c>
      <c r="L40" s="41">
        <f t="shared" si="34"/>
        <v>0.02</v>
      </c>
      <c r="M40" s="41">
        <f t="shared" ref="M40:M93" ca="1" si="43">L40-K40</f>
        <v>0.02</v>
      </c>
      <c r="N40" s="42">
        <f t="shared" ref="N40:N93" ca="1" si="44">IF(AND(I40=0,J40=0),"",IF(I40=0,J40,J40/I40))</f>
        <v>0.05</v>
      </c>
      <c r="O40" s="41" t="str">
        <f t="shared" ref="O40:O93" ca="1" si="45">IF(AND(J40=0%,M40=0),"",IF(M40&lt;0,"지연",IF(J40=100%,"종료","진행")))</f>
        <v>진행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441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0</v>
      </c>
      <c r="J41" s="33">
        <v>1</v>
      </c>
      <c r="K41" s="118">
        <f t="shared" ref="K41:K43" ca="1" si="52">H41*I41/100</f>
        <v>0</v>
      </c>
      <c r="L41" s="118">
        <f t="shared" ref="L41:L43" si="53">H41*J41/100</f>
        <v>0.02</v>
      </c>
      <c r="M41" s="118">
        <f t="shared" ref="M41:M43" ca="1" si="54">L41-K41</f>
        <v>0.02</v>
      </c>
      <c r="N41" s="34">
        <f t="shared" ref="N41:N43" ca="1" si="55">IF(AND(I41=0,J41=0),"",IF(I41=0,J41,J41/I41))</f>
        <v>1</v>
      </c>
      <c r="O41" s="118" t="str">
        <f t="shared" ref="O41:O43" ca="1" si="56">IF(AND(J41=0%,M41=0),"",IF(M41&lt;0,"지연",IF(J41=100%,"종료","진행")))</f>
        <v>종료</v>
      </c>
      <c r="P41" s="103">
        <v>44302</v>
      </c>
      <c r="Q41" s="103">
        <v>44309</v>
      </c>
      <c r="R41" s="103">
        <v>44242</v>
      </c>
      <c r="S41" s="103">
        <v>44298</v>
      </c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448</v>
      </c>
      <c r="F42" s="108"/>
      <c r="G42" s="117"/>
      <c r="H42" s="39">
        <v>3</v>
      </c>
      <c r="I42" s="44">
        <f t="shared" ca="1" si="51"/>
        <v>0</v>
      </c>
      <c r="J42" s="33">
        <v>1</v>
      </c>
      <c r="K42" s="118">
        <f t="shared" ca="1" si="52"/>
        <v>0</v>
      </c>
      <c r="L42" s="118">
        <f t="shared" si="53"/>
        <v>0.03</v>
      </c>
      <c r="M42" s="118">
        <f t="shared" ca="1" si="54"/>
        <v>0.03</v>
      </c>
      <c r="N42" s="34">
        <f t="shared" ca="1" si="55"/>
        <v>1</v>
      </c>
      <c r="O42" s="118" t="str">
        <f t="shared" ca="1" si="56"/>
        <v>종료</v>
      </c>
      <c r="P42" s="103">
        <v>44309</v>
      </c>
      <c r="Q42" s="103">
        <v>44316</v>
      </c>
      <c r="R42" s="103">
        <v>44287</v>
      </c>
      <c r="S42" s="103">
        <v>44298</v>
      </c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449</v>
      </c>
      <c r="F43" s="108"/>
      <c r="G43" s="117"/>
      <c r="H43" s="39">
        <v>20</v>
      </c>
      <c r="I43" s="44">
        <f t="shared" ca="1" si="51"/>
        <v>0</v>
      </c>
      <c r="J43" s="33">
        <v>0</v>
      </c>
      <c r="K43" s="118">
        <f t="shared" ca="1" si="52"/>
        <v>0</v>
      </c>
      <c r="L43" s="118">
        <f t="shared" si="53"/>
        <v>0</v>
      </c>
      <c r="M43" s="118">
        <f t="shared" ca="1" si="54"/>
        <v>0</v>
      </c>
      <c r="N43" s="34" t="str">
        <f t="shared" ca="1" si="55"/>
        <v/>
      </c>
      <c r="O43" s="118" t="str">
        <f t="shared" ca="1" si="56"/>
        <v/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445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450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451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0.63234782608695661</v>
      </c>
      <c r="J47" s="36">
        <f>SUM(L48,L70,L82)</f>
        <v>0.4</v>
      </c>
      <c r="K47" s="28">
        <f t="shared" ca="1" si="14"/>
        <v>0.12646956521739131</v>
      </c>
      <c r="L47" s="28">
        <f t="shared" si="15"/>
        <v>0.08</v>
      </c>
      <c r="M47" s="28">
        <f t="shared" ca="1" si="43"/>
        <v>-4.6469565217391304E-2</v>
      </c>
      <c r="N47" s="37">
        <f t="shared" ca="1" si="44"/>
        <v>0.63256325632563248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454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452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462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501</v>
      </c>
      <c r="B51" s="108"/>
      <c r="C51" s="20"/>
      <c r="D51" s="115"/>
      <c r="E51" s="116" t="s">
        <v>463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502</v>
      </c>
      <c r="B52" s="108"/>
      <c r="C52" s="20"/>
      <c r="D52" s="115"/>
      <c r="E52" s="116" t="s">
        <v>464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455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465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464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456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466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463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503</v>
      </c>
      <c r="B59" s="108"/>
      <c r="C59" s="20"/>
      <c r="D59" s="115"/>
      <c r="E59" s="116" t="s">
        <v>467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504</v>
      </c>
      <c r="B60" s="108"/>
      <c r="C60" s="20"/>
      <c r="D60" s="115"/>
      <c r="E60" s="121" t="s">
        <v>468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505</v>
      </c>
      <c r="B61" s="108"/>
      <c r="C61" s="20"/>
      <c r="D61" s="115"/>
      <c r="E61" s="116" t="s">
        <v>469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506</v>
      </c>
      <c r="B62" s="108"/>
      <c r="C62" s="20"/>
      <c r="D62" s="115"/>
      <c r="E62" s="121" t="s">
        <v>470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507</v>
      </c>
      <c r="B63" s="108"/>
      <c r="C63" s="20"/>
      <c r="D63" s="115"/>
      <c r="E63" s="116" t="s">
        <v>471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513</v>
      </c>
      <c r="B64" s="108"/>
      <c r="C64" s="20"/>
      <c r="D64" s="112" t="s">
        <v>457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508</v>
      </c>
      <c r="B65" s="108"/>
      <c r="C65" s="20"/>
      <c r="D65" s="115"/>
      <c r="E65" s="116" t="s">
        <v>472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509</v>
      </c>
      <c r="B66" s="108"/>
      <c r="C66" s="20"/>
      <c r="D66" s="115"/>
      <c r="E66" s="121" t="s">
        <v>473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510</v>
      </c>
      <c r="B67" s="108"/>
      <c r="C67" s="20"/>
      <c r="D67" s="115"/>
      <c r="E67" s="116" t="s">
        <v>464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511</v>
      </c>
      <c r="B68" s="108"/>
      <c r="C68" s="20"/>
      <c r="D68" s="115"/>
      <c r="E68" s="121" t="s">
        <v>474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512</v>
      </c>
      <c r="B69" s="108"/>
      <c r="C69" s="20"/>
      <c r="D69" s="115"/>
      <c r="E69" s="116" t="s">
        <v>475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458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453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476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514</v>
      </c>
      <c r="B73" s="108"/>
      <c r="C73" s="20"/>
      <c r="D73" s="112" t="s">
        <v>459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515</v>
      </c>
      <c r="B74" s="108"/>
      <c r="C74" s="20"/>
      <c r="D74" s="115"/>
      <c r="E74" s="116" t="s">
        <v>477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516</v>
      </c>
      <c r="B75" s="108"/>
      <c r="C75" s="20"/>
      <c r="D75" s="115"/>
      <c r="E75" s="121" t="s">
        <v>478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517</v>
      </c>
      <c r="B76" s="108"/>
      <c r="C76" s="20"/>
      <c r="D76" s="112" t="s">
        <v>460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518</v>
      </c>
      <c r="B77" s="108"/>
      <c r="C77" s="20"/>
      <c r="D77" s="115"/>
      <c r="E77" s="116" t="s">
        <v>479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519</v>
      </c>
      <c r="B78" s="108"/>
      <c r="C78" s="20"/>
      <c r="D78" s="115"/>
      <c r="E78" s="116" t="s">
        <v>480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520</v>
      </c>
      <c r="B79" s="108"/>
      <c r="C79" s="20"/>
      <c r="D79" s="112" t="s">
        <v>461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521</v>
      </c>
      <c r="B80" s="108"/>
      <c r="C80" s="20"/>
      <c r="D80" s="115"/>
      <c r="E80" s="116" t="s">
        <v>481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522</v>
      </c>
      <c r="B81" s="108"/>
      <c r="C81" s="20"/>
      <c r="D81" s="115"/>
      <c r="E81" s="116" t="s">
        <v>482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347</v>
      </c>
      <c r="B82" s="108"/>
      <c r="C82" s="43" t="s">
        <v>345</v>
      </c>
      <c r="D82" s="81" t="s">
        <v>346</v>
      </c>
      <c r="E82" s="110"/>
      <c r="F82" s="43"/>
      <c r="G82" s="111"/>
      <c r="H82" s="45">
        <v>60</v>
      </c>
      <c r="I82" s="40">
        <f ca="1">SUM(K83,K87,K91)</f>
        <v>0.38724637681159424</v>
      </c>
      <c r="J82" s="40">
        <f>SUM(L83,L87,L91)</f>
        <v>0</v>
      </c>
      <c r="K82" s="41">
        <f t="shared" ref="K82:K89" ca="1" si="118">H82*I82/100</f>
        <v>0.23234782608695653</v>
      </c>
      <c r="L82" s="41">
        <f t="shared" ref="L82:L89" si="119">H82*J82/100</f>
        <v>0</v>
      </c>
      <c r="M82" s="41">
        <f t="shared" ref="M82:M86" ca="1" si="120">L82-K82</f>
        <v>-0.23234782608695653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348</v>
      </c>
      <c r="B83" s="108"/>
      <c r="C83" s="20"/>
      <c r="D83" s="112" t="s">
        <v>359</v>
      </c>
      <c r="E83" s="113"/>
      <c r="F83" s="53"/>
      <c r="G83" s="114"/>
      <c r="H83" s="38">
        <v>30</v>
      </c>
      <c r="I83" s="48">
        <f ca="1">SUM(K84:K86)</f>
        <v>0.9177777777777778</v>
      </c>
      <c r="J83" s="48">
        <f>SUM(L84:L86)</f>
        <v>0</v>
      </c>
      <c r="K83" s="50">
        <f t="shared" ca="1" si="118"/>
        <v>0.27533333333333337</v>
      </c>
      <c r="L83" s="50">
        <f t="shared" si="119"/>
        <v>0</v>
      </c>
      <c r="M83" s="50">
        <f t="shared" ca="1" si="120"/>
        <v>-0.27533333333333337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349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0.93333333333333335</v>
      </c>
      <c r="J84" s="33">
        <v>0</v>
      </c>
      <c r="K84" s="118">
        <f t="shared" ca="1" si="118"/>
        <v>0.28000000000000003</v>
      </c>
      <c r="L84" s="118">
        <f t="shared" si="119"/>
        <v>0</v>
      </c>
      <c r="M84" s="118">
        <f t="shared" ca="1" si="120"/>
        <v>-0.28000000000000003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350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0.91111111111111109</v>
      </c>
      <c r="J85" s="33">
        <v>0</v>
      </c>
      <c r="K85" s="118">
        <f t="shared" ca="1" si="118"/>
        <v>0.27333333333333332</v>
      </c>
      <c r="L85" s="118">
        <f t="shared" si="119"/>
        <v>0</v>
      </c>
      <c r="M85" s="118">
        <f t="shared" ca="1" si="120"/>
        <v>-0.27333333333333332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351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0.91111111111111109</v>
      </c>
      <c r="J86" s="33">
        <v>0</v>
      </c>
      <c r="K86" s="118">
        <f t="shared" ca="1" si="118"/>
        <v>0.3644444444444444</v>
      </c>
      <c r="L86" s="118">
        <f t="shared" si="119"/>
        <v>0</v>
      </c>
      <c r="M86" s="118">
        <f t="shared" ca="1" si="120"/>
        <v>-0.3644444444444444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352</v>
      </c>
      <c r="B87" s="108"/>
      <c r="C87" s="20"/>
      <c r="D87" s="112" t="s">
        <v>483</v>
      </c>
      <c r="E87" s="113"/>
      <c r="F87" s="53"/>
      <c r="G87" s="114"/>
      <c r="H87" s="38">
        <v>30</v>
      </c>
      <c r="I87" s="48">
        <f ca="1">SUM(K88:K90)</f>
        <v>0.37304347826086959</v>
      </c>
      <c r="J87" s="48">
        <f>SUM(L88:L90)</f>
        <v>0</v>
      </c>
      <c r="K87" s="50">
        <f t="shared" ca="1" si="118"/>
        <v>0.11191304347826087</v>
      </c>
      <c r="L87" s="50">
        <f t="shared" si="119"/>
        <v>0</v>
      </c>
      <c r="M87" s="50">
        <f ca="1">L87-K87</f>
        <v>-0.11191304347826087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353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0.37681159420289856</v>
      </c>
      <c r="J88" s="33">
        <v>0</v>
      </c>
      <c r="K88" s="118">
        <f t="shared" ca="1" si="118"/>
        <v>0.11304347826086956</v>
      </c>
      <c r="L88" s="118">
        <f t="shared" si="119"/>
        <v>0</v>
      </c>
      <c r="M88" s="118">
        <f ca="1">L88-K88</f>
        <v>-0.11304347826086956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354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0.37142857142857144</v>
      </c>
      <c r="J89" s="33">
        <v>0</v>
      </c>
      <c r="K89" s="118">
        <f t="shared" ca="1" si="118"/>
        <v>0.11142857142857142</v>
      </c>
      <c r="L89" s="118">
        <f t="shared" si="119"/>
        <v>0</v>
      </c>
      <c r="M89" s="118">
        <f ca="1">L89-K89</f>
        <v>-0.11142857142857142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355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0.37142857142857144</v>
      </c>
      <c r="J90" s="33">
        <v>0</v>
      </c>
      <c r="K90" s="118">
        <f t="shared" ca="1" si="64"/>
        <v>0.14857142857142858</v>
      </c>
      <c r="L90" s="118">
        <f t="shared" si="65"/>
        <v>0</v>
      </c>
      <c r="M90" s="118">
        <f t="shared" ca="1" si="43"/>
        <v>-0.14857142857142858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356</v>
      </c>
      <c r="B91" s="108"/>
      <c r="C91" s="20"/>
      <c r="D91" s="112" t="s">
        <v>360</v>
      </c>
      <c r="E91" s="113"/>
      <c r="F91" s="53"/>
      <c r="G91" s="114"/>
      <c r="H91" s="38">
        <v>40</v>
      </c>
      <c r="I91" s="48">
        <f ca="1">SUM(K92:K93)</f>
        <v>0</v>
      </c>
      <c r="J91" s="48">
        <f>SUM(L92:L93)</f>
        <v>0</v>
      </c>
      <c r="K91" s="50">
        <f t="shared" ca="1" si="64"/>
        <v>0</v>
      </c>
      <c r="L91" s="50">
        <f t="shared" si="65"/>
        <v>0</v>
      </c>
      <c r="M91" s="50">
        <f t="shared" ca="1" si="43"/>
        <v>0</v>
      </c>
      <c r="N91" s="51" t="str">
        <f t="shared" ca="1" si="44"/>
        <v/>
      </c>
      <c r="O91" s="50" t="str">
        <f t="shared" ca="1" si="45"/>
        <v/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357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</v>
      </c>
      <c r="J92" s="33">
        <v>0</v>
      </c>
      <c r="K92" s="118">
        <f t="shared" ca="1" si="64"/>
        <v>0</v>
      </c>
      <c r="L92" s="118">
        <f t="shared" si="65"/>
        <v>0</v>
      </c>
      <c r="M92" s="118">
        <f t="shared" ca="1" si="43"/>
        <v>0</v>
      </c>
      <c r="N92" s="34" t="str">
        <f t="shared" ca="1" si="44"/>
        <v/>
      </c>
      <c r="O92" s="118" t="str">
        <f t="shared" ca="1" si="45"/>
        <v/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358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</v>
      </c>
      <c r="J93" s="33">
        <v>0</v>
      </c>
      <c r="K93" s="118">
        <f t="shared" ca="1" si="64"/>
        <v>0</v>
      </c>
      <c r="L93" s="118">
        <f t="shared" si="65"/>
        <v>0</v>
      </c>
      <c r="M93" s="118">
        <f t="shared" ca="1" si="43"/>
        <v>0</v>
      </c>
      <c r="N93" s="34" t="str">
        <f t="shared" ca="1" si="44"/>
        <v/>
      </c>
      <c r="O93" s="118" t="str">
        <f t="shared" ca="1" si="45"/>
        <v/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0.6060584038054968</v>
      </c>
      <c r="J94" s="36">
        <f>SUM(L95,L113,L139,L151)</f>
        <v>0.51249999999999996</v>
      </c>
      <c r="K94" s="28">
        <f t="shared" ca="1" si="64"/>
        <v>0.12121168076109935</v>
      </c>
      <c r="L94" s="28">
        <f t="shared" si="65"/>
        <v>0.10249999999999999</v>
      </c>
      <c r="M94" s="28">
        <f t="shared" ref="M94:M156" ca="1" si="132">L94-K94</f>
        <v>-1.8711680761099359E-2</v>
      </c>
      <c r="N94" s="37">
        <f t="shared" ref="N94:N156" ca="1" si="133">IF(AND(I94=0,J94=0),"",IF(I94=0,J94,J94/I94))</f>
        <v>0.84562807277642715</v>
      </c>
      <c r="O94" s="28" t="str">
        <f t="shared" ref="O94:O156" ca="1" si="134">IF(AND(J94=0%,M94=0),"",IF(M94&lt;0,"지연",IF(J94=100%,"종료","진행")))</f>
        <v>지연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1</v>
      </c>
      <c r="K95" s="41">
        <f t="shared" ca="1" si="64"/>
        <v>0.25</v>
      </c>
      <c r="L95" s="41">
        <f t="shared" si="65"/>
        <v>0.25</v>
      </c>
      <c r="M95" s="41">
        <f t="shared" ca="1" si="132"/>
        <v>0</v>
      </c>
      <c r="N95" s="42">
        <f t="shared" ca="1" si="133"/>
        <v>1</v>
      </c>
      <c r="O95" s="41" t="str">
        <f t="shared" ca="1" si="134"/>
        <v>종료</v>
      </c>
      <c r="P95" s="47">
        <f>MIN(P96:P112)</f>
        <v>44222</v>
      </c>
      <c r="Q95" s="47">
        <f>MAX(Q96:Q112)</f>
        <v>44252</v>
      </c>
      <c r="R95" s="103">
        <v>44222</v>
      </c>
      <c r="S95" s="103">
        <v>44232</v>
      </c>
      <c r="T95" s="104"/>
      <c r="U95" s="105" t="str">
        <f t="shared" si="100"/>
        <v/>
      </c>
      <c r="V95" s="106">
        <f t="shared" si="135"/>
        <v>23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1</v>
      </c>
      <c r="AB95" s="107">
        <f t="shared" si="131"/>
        <v>1</v>
      </c>
      <c r="AC95" s="107">
        <f t="shared" si="131"/>
        <v>1</v>
      </c>
      <c r="AD95" s="107">
        <f t="shared" si="131"/>
        <v>1</v>
      </c>
      <c r="AE95" s="107">
        <f t="shared" si="131"/>
        <v>1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0</v>
      </c>
      <c r="AK95" s="107">
        <f t="shared" si="131"/>
        <v>0</v>
      </c>
      <c r="AL95" s="107">
        <f t="shared" si="131"/>
        <v>0</v>
      </c>
      <c r="AM95" s="107">
        <f t="shared" si="129"/>
        <v>0</v>
      </c>
      <c r="AN95" s="107">
        <f t="shared" si="129"/>
        <v>0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44222</v>
      </c>
      <c r="Q96" s="26">
        <f>MAX(Q97:Q98)</f>
        <v>44222</v>
      </c>
      <c r="R96" s="103">
        <v>44222</v>
      </c>
      <c r="S96" s="103">
        <v>44222</v>
      </c>
      <c r="T96" s="104"/>
      <c r="U96" s="199" t="str">
        <f t="shared" si="100"/>
        <v/>
      </c>
      <c r="V96" s="106">
        <f t="shared" si="135"/>
        <v>1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1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0</v>
      </c>
      <c r="AK96" s="107">
        <f t="shared" si="131"/>
        <v>0</v>
      </c>
      <c r="AL96" s="107">
        <f t="shared" si="131"/>
        <v>0</v>
      </c>
      <c r="AM96" s="107">
        <f t="shared" si="129"/>
        <v>0</v>
      </c>
      <c r="AN96" s="107">
        <f t="shared" si="129"/>
        <v>0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/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44222</v>
      </c>
      <c r="Q97" s="103">
        <v>44222</v>
      </c>
      <c r="R97" s="103">
        <v>44222</v>
      </c>
      <c r="S97" s="103">
        <v>44222</v>
      </c>
      <c r="T97" s="104"/>
      <c r="U97" s="105" t="str">
        <f t="shared" si="100"/>
        <v/>
      </c>
      <c r="V97" s="106">
        <f t="shared" si="135"/>
        <v>1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1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0</v>
      </c>
      <c r="AN97" s="107">
        <f t="shared" si="129"/>
        <v>0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/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44222</v>
      </c>
      <c r="Q98" s="103">
        <v>44222</v>
      </c>
      <c r="R98" s="103">
        <v>44222</v>
      </c>
      <c r="S98" s="103">
        <v>44222</v>
      </c>
      <c r="T98" s="104"/>
      <c r="U98" s="199" t="str">
        <f t="shared" si="100"/>
        <v/>
      </c>
      <c r="V98" s="106">
        <f t="shared" si="135"/>
        <v>1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1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0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44222</v>
      </c>
      <c r="Q99" s="26">
        <f>MAX(Q100:Q105)</f>
        <v>44248</v>
      </c>
      <c r="R99" s="103">
        <v>44222</v>
      </c>
      <c r="S99" s="127">
        <v>44248</v>
      </c>
      <c r="T99" s="104"/>
      <c r="U99" s="105" t="str">
        <f t="shared" si="100"/>
        <v/>
      </c>
      <c r="V99" s="106">
        <f t="shared" si="135"/>
        <v>19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1</v>
      </c>
      <c r="AB99" s="107">
        <f t="shared" si="131"/>
        <v>1</v>
      </c>
      <c r="AC99" s="107">
        <f t="shared" si="131"/>
        <v>1</v>
      </c>
      <c r="AD99" s="107">
        <f t="shared" si="131"/>
        <v>1</v>
      </c>
      <c r="AE99" s="107">
        <f t="shared" si="131"/>
        <v>1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0</v>
      </c>
      <c r="AK99" s="107">
        <f t="shared" si="131"/>
        <v>0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403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44247</v>
      </c>
      <c r="Q100" s="127">
        <v>44248</v>
      </c>
      <c r="R100" s="127">
        <v>44247</v>
      </c>
      <c r="S100" s="127">
        <v>44248</v>
      </c>
      <c r="T100" s="104"/>
      <c r="U100" s="199" t="str">
        <f t="shared" si="100"/>
        <v/>
      </c>
      <c r="V100" s="106">
        <f t="shared" si="135"/>
        <v>0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1</v>
      </c>
      <c r="AE100" s="107">
        <f t="shared" si="131"/>
        <v>1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0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404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44247</v>
      </c>
      <c r="Q101" s="127">
        <v>44248</v>
      </c>
      <c r="R101" s="127">
        <v>44247</v>
      </c>
      <c r="S101" s="127">
        <v>44248</v>
      </c>
      <c r="T101" s="104"/>
      <c r="U101" s="105" t="str">
        <f t="shared" si="100"/>
        <v/>
      </c>
      <c r="V101" s="106">
        <f t="shared" si="135"/>
        <v>0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1</v>
      </c>
      <c r="AE101" s="107">
        <f t="shared" si="131"/>
        <v>1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0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405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44222</v>
      </c>
      <c r="Q102" s="127">
        <v>44222</v>
      </c>
      <c r="R102" s="127">
        <v>44222</v>
      </c>
      <c r="S102" s="127">
        <v>44222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1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0</v>
      </c>
      <c r="AK102" s="107">
        <f t="shared" si="131"/>
        <v>0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523</v>
      </c>
      <c r="B103" s="108"/>
      <c r="C103" s="20"/>
      <c r="D103" s="115"/>
      <c r="E103" s="121" t="s">
        <v>406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44222</v>
      </c>
      <c r="Q103" s="127">
        <v>44222</v>
      </c>
      <c r="R103" s="127">
        <v>44222</v>
      </c>
      <c r="S103" s="127">
        <v>44222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1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0</v>
      </c>
      <c r="AK103" s="107">
        <f t="shared" si="131"/>
        <v>0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524</v>
      </c>
      <c r="B104" s="108"/>
      <c r="C104" s="20"/>
      <c r="D104" s="115"/>
      <c r="E104" s="121" t="s">
        <v>407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44222</v>
      </c>
      <c r="Q104" s="127">
        <v>44222</v>
      </c>
      <c r="R104" s="127">
        <v>44222</v>
      </c>
      <c r="S104" s="127">
        <v>44222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1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0</v>
      </c>
      <c r="AK104" s="107">
        <f t="shared" si="131"/>
        <v>0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525</v>
      </c>
      <c r="B105" s="108"/>
      <c r="C105" s="20"/>
      <c r="D105" s="115"/>
      <c r="E105" s="121" t="s">
        <v>408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44222</v>
      </c>
      <c r="Q105" s="127">
        <v>44222</v>
      </c>
      <c r="R105" s="127">
        <v>44222</v>
      </c>
      <c r="S105" s="127">
        <v>44222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1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0</v>
      </c>
      <c r="AK105" s="107">
        <f t="shared" si="131"/>
        <v>0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44248</v>
      </c>
      <c r="Q106" s="26">
        <f>MAX(Q107:Q109)</f>
        <v>44252</v>
      </c>
      <c r="R106" s="127">
        <v>44248</v>
      </c>
      <c r="S106" s="103">
        <v>44252</v>
      </c>
      <c r="T106" s="104"/>
      <c r="U106" s="199" t="str">
        <f t="shared" si="100"/>
        <v/>
      </c>
      <c r="V106" s="106">
        <f t="shared" si="135"/>
        <v>4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1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0</v>
      </c>
      <c r="AL106" s="107">
        <f t="shared" si="147"/>
        <v>0</v>
      </c>
      <c r="AM106" s="107">
        <f t="shared" si="147"/>
        <v>0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409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44248</v>
      </c>
      <c r="Q107" s="103">
        <v>44252</v>
      </c>
      <c r="R107" s="127">
        <v>44248</v>
      </c>
      <c r="S107" s="103">
        <v>44252</v>
      </c>
      <c r="T107" s="104"/>
      <c r="U107" s="105" t="str">
        <f t="shared" si="100"/>
        <v/>
      </c>
      <c r="V107" s="106">
        <f t="shared" si="135"/>
        <v>4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1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0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410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44248</v>
      </c>
      <c r="Q108" s="103">
        <v>44252</v>
      </c>
      <c r="R108" s="127">
        <v>44248</v>
      </c>
      <c r="S108" s="103">
        <v>44252</v>
      </c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1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0</v>
      </c>
      <c r="AL108" s="107">
        <f t="shared" si="147"/>
        <v>0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411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44248</v>
      </c>
      <c r="Q109" s="103">
        <v>44252</v>
      </c>
      <c r="R109" s="127">
        <v>44248</v>
      </c>
      <c r="S109" s="103">
        <v>44252</v>
      </c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1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0</v>
      </c>
      <c r="AM109" s="107">
        <f t="shared" si="147"/>
        <v>0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1</v>
      </c>
      <c r="K110" s="77">
        <f t="shared" ca="1" si="64"/>
        <v>0.25</v>
      </c>
      <c r="L110" s="77">
        <f t="shared" si="137"/>
        <v>0.25</v>
      </c>
      <c r="M110" s="77">
        <f t="shared" ca="1" si="132"/>
        <v>0</v>
      </c>
      <c r="N110" s="78">
        <f t="shared" ca="1" si="133"/>
        <v>1</v>
      </c>
      <c r="O110" s="77" t="str">
        <f t="shared" ca="1" si="134"/>
        <v>종료</v>
      </c>
      <c r="P110" s="26">
        <f>MIN(P111:P112)</f>
        <v>44232</v>
      </c>
      <c r="Q110" s="26">
        <f>MAX(Q111:Q112)</f>
        <v>44232</v>
      </c>
      <c r="R110" s="103">
        <v>44232</v>
      </c>
      <c r="S110" s="103">
        <v>44232</v>
      </c>
      <c r="T110" s="104"/>
      <c r="U110" s="199" t="str">
        <f t="shared" si="100"/>
        <v/>
      </c>
      <c r="V110" s="106">
        <f t="shared" si="135"/>
        <v>1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1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0</v>
      </c>
      <c r="AN110" s="107">
        <f t="shared" si="147"/>
        <v>0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412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44232</v>
      </c>
      <c r="Q111" s="103">
        <v>44232</v>
      </c>
      <c r="R111" s="103">
        <v>44232</v>
      </c>
      <c r="S111" s="103">
        <v>44232</v>
      </c>
      <c r="T111" s="104"/>
      <c r="U111" s="105" t="str">
        <f t="shared" si="100"/>
        <v/>
      </c>
      <c r="V111" s="106">
        <f t="shared" si="135"/>
        <v>1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1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0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413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1</v>
      </c>
      <c r="K112" s="124">
        <f t="shared" ca="1" si="64"/>
        <v>0.5</v>
      </c>
      <c r="L112" s="124">
        <f t="shared" si="137"/>
        <v>0.5</v>
      </c>
      <c r="M112" s="124">
        <f t="shared" ca="1" si="132"/>
        <v>0</v>
      </c>
      <c r="N112" s="73">
        <f t="shared" ca="1" si="133"/>
        <v>1</v>
      </c>
      <c r="O112" s="124" t="str">
        <f t="shared" ca="1" si="134"/>
        <v>종료</v>
      </c>
      <c r="P112" s="103">
        <v>44232</v>
      </c>
      <c r="Q112" s="103">
        <v>44232</v>
      </c>
      <c r="R112" s="103">
        <v>44232</v>
      </c>
      <c r="S112" s="103">
        <v>44232</v>
      </c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1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0</v>
      </c>
      <c r="AN112" s="107">
        <f t="shared" si="147"/>
        <v>0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44233</v>
      </c>
      <c r="R113" s="103">
        <v>44222</v>
      </c>
      <c r="S113" s="103">
        <v>44233</v>
      </c>
      <c r="T113" s="104"/>
      <c r="U113" s="105" t="str">
        <f t="shared" si="100"/>
        <v/>
      </c>
      <c r="V113" s="106">
        <f t="shared" si="135"/>
        <v>9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0</v>
      </c>
      <c r="AD113" s="107">
        <f t="shared" si="147"/>
        <v>0</v>
      </c>
      <c r="AE113" s="107">
        <f t="shared" si="147"/>
        <v>0</v>
      </c>
      <c r="AF113" s="107">
        <f t="shared" si="147"/>
        <v>0</v>
      </c>
      <c r="AG113" s="107">
        <f t="shared" si="147"/>
        <v>0</v>
      </c>
      <c r="AH113" s="107">
        <f t="shared" si="147"/>
        <v>0</v>
      </c>
      <c r="AI113" s="107">
        <f t="shared" si="147"/>
        <v>0</v>
      </c>
      <c r="AJ113" s="107">
        <f t="shared" si="147"/>
        <v>0</v>
      </c>
      <c r="AK113" s="107">
        <f t="shared" si="147"/>
        <v>0</v>
      </c>
      <c r="AL113" s="107">
        <f t="shared" si="147"/>
        <v>0</v>
      </c>
      <c r="AM113" s="107">
        <f t="shared" si="147"/>
        <v>0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426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44224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3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0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414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44222</v>
      </c>
      <c r="R115" s="103">
        <v>44222</v>
      </c>
      <c r="S115" s="103">
        <v>44222</v>
      </c>
      <c r="T115" s="104"/>
      <c r="U115" s="105" t="str">
        <f t="shared" si="100"/>
        <v/>
      </c>
      <c r="V115" s="106">
        <f t="shared" si="135"/>
        <v>1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0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415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44223</v>
      </c>
      <c r="Q116" s="103">
        <v>44223</v>
      </c>
      <c r="R116" s="103">
        <v>44223</v>
      </c>
      <c r="S116" s="103">
        <v>44223</v>
      </c>
      <c r="T116" s="104"/>
      <c r="U116" s="199" t="str">
        <f t="shared" si="100"/>
        <v/>
      </c>
      <c r="V116" s="106">
        <f t="shared" si="135"/>
        <v>1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1</v>
      </c>
      <c r="AB116" s="107">
        <f t="shared" si="152"/>
        <v>0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417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44224</v>
      </c>
      <c r="Q117" s="103">
        <v>44224</v>
      </c>
      <c r="R117" s="103">
        <v>44224</v>
      </c>
      <c r="S117" s="103">
        <v>44234</v>
      </c>
      <c r="T117" s="104"/>
      <c r="U117" s="105" t="str">
        <f t="shared" si="100"/>
        <v/>
      </c>
      <c r="V117" s="106">
        <f t="shared" si="135"/>
        <v>1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1</v>
      </c>
      <c r="AB117" s="107">
        <f t="shared" si="152"/>
        <v>0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416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44223</v>
      </c>
      <c r="Q118" s="103">
        <v>44223</v>
      </c>
      <c r="R118" s="103">
        <v>44223</v>
      </c>
      <c r="S118" s="103">
        <v>44223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1</v>
      </c>
      <c r="AB118" s="107">
        <f t="shared" si="152"/>
        <v>0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427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44224</v>
      </c>
      <c r="Q119" s="26">
        <f>MAX(Q120:Q124)</f>
        <v>44227</v>
      </c>
      <c r="R119" s="103">
        <v>44224</v>
      </c>
      <c r="S119" s="103">
        <v>44227</v>
      </c>
      <c r="T119" s="104"/>
      <c r="U119" s="105" t="str">
        <f t="shared" si="100"/>
        <v/>
      </c>
      <c r="V119" s="106">
        <f t="shared" si="135"/>
        <v>2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1</v>
      </c>
      <c r="AB119" s="107">
        <f t="shared" si="152"/>
        <v>1</v>
      </c>
      <c r="AC119" s="107">
        <f t="shared" si="152"/>
        <v>0</v>
      </c>
      <c r="AD119" s="107">
        <f t="shared" si="152"/>
        <v>0</v>
      </c>
      <c r="AE119" s="107">
        <f t="shared" si="152"/>
        <v>0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414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44224</v>
      </c>
      <c r="Q120" s="103">
        <v>44224</v>
      </c>
      <c r="R120" s="103">
        <v>44223</v>
      </c>
      <c r="S120" s="103">
        <v>44223</v>
      </c>
      <c r="T120" s="104"/>
      <c r="U120" s="199" t="str">
        <f t="shared" si="100"/>
        <v/>
      </c>
      <c r="V120" s="106">
        <f t="shared" si="135"/>
        <v>1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1</v>
      </c>
      <c r="AB120" s="107">
        <f t="shared" si="152"/>
        <v>0</v>
      </c>
      <c r="AC120" s="107">
        <f t="shared" si="152"/>
        <v>0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418</v>
      </c>
      <c r="B121" s="108"/>
      <c r="C121" s="108"/>
      <c r="D121" s="115"/>
      <c r="E121" s="121" t="s">
        <v>422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44224</v>
      </c>
      <c r="Q121" s="103">
        <v>44224</v>
      </c>
      <c r="R121" s="103">
        <v>44224</v>
      </c>
      <c r="S121" s="103">
        <v>44224</v>
      </c>
      <c r="T121" s="104"/>
      <c r="U121" s="105" t="str">
        <f t="shared" si="100"/>
        <v/>
      </c>
      <c r="V121" s="106">
        <f t="shared" ref="V121:V124" si="160">NETWORKDAYS(P121,Q121)</f>
        <v>1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1</v>
      </c>
      <c r="AB121" s="107">
        <f t="shared" si="161"/>
        <v>0</v>
      </c>
      <c r="AC121" s="107">
        <f t="shared" si="161"/>
        <v>0</v>
      </c>
      <c r="AD121" s="107">
        <f t="shared" si="161"/>
        <v>0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419</v>
      </c>
      <c r="B122" s="108"/>
      <c r="C122" s="108"/>
      <c r="D122" s="115"/>
      <c r="E122" s="121" t="s">
        <v>423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44224</v>
      </c>
      <c r="Q122" s="103">
        <v>44224</v>
      </c>
      <c r="R122" s="103">
        <v>44224</v>
      </c>
      <c r="S122" s="103">
        <v>44224</v>
      </c>
      <c r="T122" s="104"/>
      <c r="U122" s="199" t="str">
        <f t="shared" si="100"/>
        <v/>
      </c>
      <c r="V122" s="106">
        <f t="shared" si="160"/>
        <v>1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1</v>
      </c>
      <c r="AB122" s="107">
        <f t="shared" si="161"/>
        <v>0</v>
      </c>
      <c r="AC122" s="107">
        <f t="shared" si="161"/>
        <v>0</v>
      </c>
      <c r="AD122" s="107">
        <f t="shared" si="161"/>
        <v>0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420</v>
      </c>
      <c r="B123" s="108"/>
      <c r="C123" s="108"/>
      <c r="D123" s="115"/>
      <c r="E123" s="121" t="s">
        <v>424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44227</v>
      </c>
      <c r="Q123" s="103">
        <v>44227</v>
      </c>
      <c r="R123" s="103">
        <v>44226</v>
      </c>
      <c r="S123" s="103">
        <v>44226</v>
      </c>
      <c r="T123" s="104"/>
      <c r="U123" s="105" t="str">
        <f t="shared" si="100"/>
        <v/>
      </c>
      <c r="V123" s="106">
        <f t="shared" si="160"/>
        <v>0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1</v>
      </c>
      <c r="AC123" s="107">
        <f t="shared" si="161"/>
        <v>0</v>
      </c>
      <c r="AD123" s="107">
        <f t="shared" si="161"/>
        <v>0</v>
      </c>
      <c r="AE123" s="107">
        <f t="shared" si="161"/>
        <v>0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421</v>
      </c>
      <c r="B124" s="108"/>
      <c r="C124" s="108"/>
      <c r="D124" s="115"/>
      <c r="E124" s="121" t="s">
        <v>425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44227</v>
      </c>
      <c r="Q124" s="103">
        <v>44227</v>
      </c>
      <c r="R124" s="103">
        <v>44227</v>
      </c>
      <c r="S124" s="103">
        <v>44227</v>
      </c>
      <c r="T124" s="104"/>
      <c r="U124" s="199" t="str">
        <f t="shared" si="100"/>
        <v/>
      </c>
      <c r="V124" s="106">
        <f t="shared" si="160"/>
        <v>0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1</v>
      </c>
      <c r="AC124" s="107">
        <f t="shared" si="161"/>
        <v>0</v>
      </c>
      <c r="AD124" s="107">
        <f t="shared" si="161"/>
        <v>0</v>
      </c>
      <c r="AE124" s="107">
        <f t="shared" si="161"/>
        <v>0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431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44225</v>
      </c>
      <c r="Q125" s="26">
        <f>MAX(Q126:Q131)</f>
        <v>44227</v>
      </c>
      <c r="R125" s="103">
        <v>44225</v>
      </c>
      <c r="S125" s="103">
        <v>44227</v>
      </c>
      <c r="T125" s="104"/>
      <c r="U125" s="105" t="str">
        <f t="shared" si="100"/>
        <v/>
      </c>
      <c r="V125" s="106">
        <f t="shared" si="135"/>
        <v>1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1</v>
      </c>
      <c r="AB125" s="107">
        <f t="shared" si="152"/>
        <v>1</v>
      </c>
      <c r="AC125" s="107">
        <f t="shared" si="152"/>
        <v>0</v>
      </c>
      <c r="AD125" s="107">
        <f t="shared" si="152"/>
        <v>0</v>
      </c>
      <c r="AE125" s="107">
        <f t="shared" si="152"/>
        <v>0</v>
      </c>
      <c r="AF125" s="107">
        <f t="shared" si="152"/>
        <v>0</v>
      </c>
      <c r="AG125" s="107">
        <f t="shared" si="152"/>
        <v>0</v>
      </c>
      <c r="AH125" s="107">
        <f t="shared" si="152"/>
        <v>0</v>
      </c>
      <c r="AI125" s="107">
        <f t="shared" si="152"/>
        <v>0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414</v>
      </c>
      <c r="F126" s="122"/>
      <c r="G126" s="123"/>
      <c r="H126" s="70">
        <v>10</v>
      </c>
      <c r="I126" s="71">
        <f t="shared" ref="I126:I146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44225</v>
      </c>
      <c r="Q126" s="103">
        <v>44225</v>
      </c>
      <c r="R126" s="103">
        <v>44225</v>
      </c>
      <c r="S126" s="103">
        <v>44225</v>
      </c>
      <c r="T126" s="104"/>
      <c r="U126" s="199" t="str">
        <f t="shared" si="100"/>
        <v/>
      </c>
      <c r="V126" s="106">
        <f t="shared" si="135"/>
        <v>1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1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0</v>
      </c>
      <c r="AF126" s="107">
        <f t="shared" si="152"/>
        <v>0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428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44225</v>
      </c>
      <c r="Q127" s="103">
        <v>44225</v>
      </c>
      <c r="R127" s="103">
        <v>44225</v>
      </c>
      <c r="S127" s="103">
        <v>44225</v>
      </c>
      <c r="T127" s="104"/>
      <c r="U127" s="105" t="str">
        <f t="shared" si="100"/>
        <v/>
      </c>
      <c r="V127" s="106">
        <f t="shared" si="135"/>
        <v>1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1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0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429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44225</v>
      </c>
      <c r="Q128" s="103">
        <v>44225</v>
      </c>
      <c r="R128" s="103">
        <v>44225</v>
      </c>
      <c r="S128" s="103">
        <v>44225</v>
      </c>
      <c r="T128" s="104"/>
      <c r="U128" s="199" t="str">
        <f t="shared" si="100"/>
        <v/>
      </c>
      <c r="V128" s="106">
        <f t="shared" si="135"/>
        <v>1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1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0</v>
      </c>
      <c r="AG128" s="107">
        <f t="shared" si="152"/>
        <v>0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430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44225</v>
      </c>
      <c r="Q129" s="103">
        <v>44225</v>
      </c>
      <c r="R129" s="103">
        <v>44225</v>
      </c>
      <c r="S129" s="103">
        <v>44225</v>
      </c>
      <c r="T129" s="104"/>
      <c r="U129" s="105" t="str">
        <f t="shared" si="100"/>
        <v/>
      </c>
      <c r="V129" s="106">
        <f t="shared" si="135"/>
        <v>1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1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0</v>
      </c>
      <c r="AH129" s="107">
        <f t="shared" si="152"/>
        <v>0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424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44227</v>
      </c>
      <c r="Q130" s="103">
        <v>44227</v>
      </c>
      <c r="R130" s="103">
        <v>44226</v>
      </c>
      <c r="S130" s="103">
        <v>44226</v>
      </c>
      <c r="T130" s="104"/>
      <c r="U130" s="199" t="str">
        <f t="shared" si="100"/>
        <v/>
      </c>
      <c r="V130" s="106">
        <f t="shared" si="135"/>
        <v>0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1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0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425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44227</v>
      </c>
      <c r="Q131" s="103">
        <v>44227</v>
      </c>
      <c r="R131" s="103">
        <v>44227</v>
      </c>
      <c r="S131" s="103">
        <v>44227</v>
      </c>
      <c r="T131" s="104"/>
      <c r="U131" s="105" t="str">
        <f t="shared" si="100"/>
        <v/>
      </c>
      <c r="V131" s="106">
        <f t="shared" si="135"/>
        <v>0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1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0</v>
      </c>
      <c r="AI131" s="107">
        <f t="shared" si="152"/>
        <v>0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432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44228</v>
      </c>
      <c r="Q132" s="26">
        <f>MAX(Q133:Q138)</f>
        <v>44233</v>
      </c>
      <c r="R132" s="103">
        <v>44228</v>
      </c>
      <c r="S132" s="103">
        <v>44233</v>
      </c>
      <c r="T132" s="104"/>
      <c r="U132" s="199" t="str">
        <f t="shared" si="100"/>
        <v/>
      </c>
      <c r="V132" s="106">
        <f t="shared" si="135"/>
        <v>5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1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0</v>
      </c>
      <c r="AJ132" s="107">
        <f t="shared" si="152"/>
        <v>0</v>
      </c>
      <c r="AK132" s="107">
        <f t="shared" si="152"/>
        <v>0</v>
      </c>
      <c r="AL132" s="107">
        <f t="shared" si="152"/>
        <v>0</v>
      </c>
      <c r="AM132" s="107">
        <f t="shared" si="150"/>
        <v>0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414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44228</v>
      </c>
      <c r="Q133" s="127">
        <v>44228</v>
      </c>
      <c r="R133" s="127">
        <v>44228</v>
      </c>
      <c r="S133" s="127">
        <v>44229</v>
      </c>
      <c r="T133" s="104"/>
      <c r="U133" s="105" t="str">
        <f t="shared" si="100"/>
        <v/>
      </c>
      <c r="V133" s="106">
        <f t="shared" si="135"/>
        <v>1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1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0</v>
      </c>
      <c r="AJ133" s="107">
        <f t="shared" si="152"/>
        <v>0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434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44229</v>
      </c>
      <c r="Q134" s="127">
        <v>44229</v>
      </c>
      <c r="R134" s="127">
        <v>44229</v>
      </c>
      <c r="S134" s="127">
        <v>44229</v>
      </c>
      <c r="T134" s="104"/>
      <c r="U134" s="199" t="str">
        <f t="shared" si="100"/>
        <v/>
      </c>
      <c r="V134" s="106">
        <f t="shared" si="135"/>
        <v>1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1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0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526</v>
      </c>
      <c r="B135" s="108"/>
      <c r="C135" s="108"/>
      <c r="D135" s="115"/>
      <c r="E135" s="121" t="s">
        <v>435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44229</v>
      </c>
      <c r="Q135" s="127">
        <v>44229</v>
      </c>
      <c r="R135" s="127">
        <v>44229</v>
      </c>
      <c r="S135" s="127">
        <v>44230</v>
      </c>
      <c r="T135" s="104"/>
      <c r="U135" s="105" t="str">
        <f t="shared" si="100"/>
        <v/>
      </c>
      <c r="V135" s="106">
        <f t="shared" si="135"/>
        <v>1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1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0</v>
      </c>
      <c r="AK135" s="107">
        <f t="shared" si="169"/>
        <v>0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437</v>
      </c>
      <c r="B136" s="108"/>
      <c r="C136" s="108"/>
      <c r="D136" s="115"/>
      <c r="E136" s="121" t="s">
        <v>433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44230</v>
      </c>
      <c r="Q136" s="127">
        <v>44230</v>
      </c>
      <c r="R136" s="127">
        <v>44230</v>
      </c>
      <c r="S136" s="127">
        <v>44232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1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1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0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438</v>
      </c>
      <c r="B137" s="108"/>
      <c r="C137" s="108"/>
      <c r="D137" s="115"/>
      <c r="E137" s="121" t="s">
        <v>436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44231</v>
      </c>
      <c r="Q137" s="127">
        <v>44232</v>
      </c>
      <c r="R137" s="127">
        <v>44230</v>
      </c>
      <c r="S137" s="127">
        <v>44231</v>
      </c>
      <c r="T137" s="104"/>
      <c r="U137" s="105" t="str">
        <f t="shared" si="176"/>
        <v/>
      </c>
      <c r="V137" s="106">
        <f t="shared" si="177"/>
        <v>2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1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0</v>
      </c>
      <c r="AL137" s="107">
        <f t="shared" si="169"/>
        <v>0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527</v>
      </c>
      <c r="B138" s="108"/>
      <c r="C138" s="108"/>
      <c r="D138" s="115"/>
      <c r="E138" s="121" t="s">
        <v>439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44233</v>
      </c>
      <c r="Q138" s="127">
        <v>44233</v>
      </c>
      <c r="R138" s="127">
        <v>44233</v>
      </c>
      <c r="S138" s="127">
        <v>44233</v>
      </c>
      <c r="T138" s="104"/>
      <c r="U138" s="199" t="str">
        <f t="shared" si="176"/>
        <v/>
      </c>
      <c r="V138" s="106">
        <f t="shared" ref="V138" si="185">NETWORKDAYS(P138,Q138)</f>
        <v>0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1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0</v>
      </c>
      <c r="AM138" s="107">
        <f t="shared" si="169"/>
        <v>0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320</v>
      </c>
      <c r="E139" s="110"/>
      <c r="F139" s="43"/>
      <c r="G139" s="111"/>
      <c r="H139" s="45">
        <v>25</v>
      </c>
      <c r="I139" s="40">
        <f ca="1">SUM(K140,K147)</f>
        <v>0.42423361522198733</v>
      </c>
      <c r="J139" s="40">
        <f>SUM(L140,L147)</f>
        <v>0.05</v>
      </c>
      <c r="K139" s="41">
        <f t="shared" ca="1" si="165"/>
        <v>0.10605840380549683</v>
      </c>
      <c r="L139" s="41">
        <f t="shared" ref="L139:L144" si="186">H139*J139/100</f>
        <v>1.2500000000000001E-2</v>
      </c>
      <c r="M139" s="41">
        <f t="shared" ref="M139:M144" ca="1" si="187">L139-K139</f>
        <v>-9.3558403805496834E-2</v>
      </c>
      <c r="N139" s="42">
        <f ca="1">IF(AND(I139=0,J139=0),"",IF(I139=0,J139,J139/I139))</f>
        <v>0.11785959010776802</v>
      </c>
      <c r="O139" s="41" t="str">
        <f t="shared" ref="O139:O144" ca="1" si="188">IF(AND(J139=0%,M139=0),"",IF(M139&lt;0,"지연",IF(J139=100%,"종료","진행")))</f>
        <v>지연</v>
      </c>
      <c r="P139" s="47">
        <f>MIN(P140:P150)</f>
        <v>44256</v>
      </c>
      <c r="Q139" s="47">
        <f>MAX(Q140:Q150)</f>
        <v>44324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50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1</v>
      </c>
      <c r="AG139" s="107">
        <f t="shared" si="190"/>
        <v>1</v>
      </c>
      <c r="AH139" s="107">
        <f t="shared" si="190"/>
        <v>1</v>
      </c>
      <c r="AI139" s="107">
        <f t="shared" si="190"/>
        <v>1</v>
      </c>
      <c r="AJ139" s="107">
        <f t="shared" si="190"/>
        <v>1</v>
      </c>
      <c r="AK139" s="107">
        <f t="shared" si="190"/>
        <v>1</v>
      </c>
      <c r="AL139" s="107">
        <f t="shared" si="190"/>
        <v>1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0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/>
      <c r="E140" s="113"/>
      <c r="F140" s="53"/>
      <c r="G140" s="114"/>
      <c r="H140" s="38">
        <v>50</v>
      </c>
      <c r="I140" s="48">
        <f ca="1">SUM(K141:K144)</f>
        <v>0.26962884660559078</v>
      </c>
      <c r="J140" s="48">
        <f>SUM(L141:L146)</f>
        <v>0.1</v>
      </c>
      <c r="K140" s="50">
        <f t="shared" ca="1" si="165"/>
        <v>0.13481442330279539</v>
      </c>
      <c r="L140" s="50">
        <f>H140*J140/100</f>
        <v>0.05</v>
      </c>
      <c r="M140" s="50">
        <f t="shared" ca="1" si="187"/>
        <v>-8.4814423302795386E-2</v>
      </c>
      <c r="N140" s="51">
        <f t="shared" ref="N140:N144" ca="1" si="192">IF(AND(I140=0,J140=0),"",IF(I140=0,J140,J140/I140))</f>
        <v>0.37088019794216814</v>
      </c>
      <c r="O140" s="50" t="str">
        <f t="shared" ca="1" si="188"/>
        <v>지연</v>
      </c>
      <c r="P140" s="26">
        <f>MIN(P141:P146)</f>
        <v>44256</v>
      </c>
      <c r="Q140" s="26">
        <f>MAX(Q141:Q146)</f>
        <v>44321</v>
      </c>
      <c r="R140" s="103">
        <v>44256</v>
      </c>
      <c r="S140" s="103"/>
      <c r="T140" s="104"/>
      <c r="U140" s="199" t="str">
        <f t="shared" si="176"/>
        <v/>
      </c>
      <c r="V140" s="106">
        <f t="shared" si="189"/>
        <v>48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1</v>
      </c>
      <c r="AG140" s="107">
        <f t="shared" si="190"/>
        <v>1</v>
      </c>
      <c r="AH140" s="107">
        <f t="shared" si="190"/>
        <v>1</v>
      </c>
      <c r="AI140" s="107">
        <f t="shared" si="190"/>
        <v>1</v>
      </c>
      <c r="AJ140" s="107">
        <f t="shared" si="190"/>
        <v>1</v>
      </c>
      <c r="AK140" s="107">
        <f t="shared" si="190"/>
        <v>1</v>
      </c>
      <c r="AL140" s="107">
        <f t="shared" si="190"/>
        <v>1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0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 t="s">
        <v>579</v>
      </c>
      <c r="F141" s="122"/>
      <c r="G141" s="123"/>
      <c r="H141" s="70">
        <v>10</v>
      </c>
      <c r="I141" s="71">
        <f ca="1">IF(CheckDay&gt;=Q141,1,IF(CheckDay&lt;P141,0,IF(P141=CheckDay,(NETWORKDAYS(P141,CheckDay))/V141,NETWORKDAYS(P141,CheckDay)/V141)))</f>
        <v>0.68888888888888888</v>
      </c>
      <c r="J141" s="72">
        <v>1</v>
      </c>
      <c r="K141" s="124">
        <f t="shared" ca="1" si="165"/>
        <v>6.8888888888888888E-2</v>
      </c>
      <c r="L141" s="124">
        <f t="shared" si="186"/>
        <v>0.1</v>
      </c>
      <c r="M141" s="124">
        <f t="shared" ca="1" si="187"/>
        <v>3.1111111111111117E-2</v>
      </c>
      <c r="N141" s="73">
        <f t="shared" ca="1" si="192"/>
        <v>1.4516129032258065</v>
      </c>
      <c r="O141" s="124" t="str">
        <f t="shared" ca="1" si="188"/>
        <v>종료</v>
      </c>
      <c r="P141" s="103">
        <v>44256</v>
      </c>
      <c r="Q141" s="103">
        <v>44316</v>
      </c>
      <c r="R141" s="103">
        <v>44256</v>
      </c>
      <c r="S141" s="103">
        <v>44298</v>
      </c>
      <c r="T141" s="104"/>
      <c r="U141" s="105" t="str">
        <f t="shared" si="176"/>
        <v/>
      </c>
      <c r="V141" s="106">
        <f t="shared" si="189"/>
        <v>45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1</v>
      </c>
      <c r="AG141" s="107">
        <f t="shared" si="190"/>
        <v>1</v>
      </c>
      <c r="AH141" s="107">
        <f t="shared" si="190"/>
        <v>1</v>
      </c>
      <c r="AI141" s="107">
        <f t="shared" si="190"/>
        <v>1</v>
      </c>
      <c r="AJ141" s="107">
        <f t="shared" si="190"/>
        <v>1</v>
      </c>
      <c r="AK141" s="107">
        <f t="shared" si="190"/>
        <v>1</v>
      </c>
      <c r="AL141" s="107">
        <f t="shared" si="190"/>
        <v>1</v>
      </c>
      <c r="AM141" s="107">
        <f t="shared" si="190"/>
        <v>1</v>
      </c>
      <c r="AN141" s="107">
        <f t="shared" si="190"/>
        <v>1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3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3"/>
        <v>0</v>
      </c>
      <c r="BL141" s="107">
        <f t="shared" si="193"/>
        <v>0</v>
      </c>
      <c r="BM141" s="107">
        <f t="shared" si="193"/>
        <v>0</v>
      </c>
      <c r="BN141" s="107">
        <f t="shared" si="193"/>
        <v>0</v>
      </c>
      <c r="BO141" s="107">
        <f t="shared" si="193"/>
        <v>0</v>
      </c>
      <c r="BP141" s="107">
        <f t="shared" si="193"/>
        <v>0</v>
      </c>
      <c r="BQ141" s="107">
        <f t="shared" si="193"/>
        <v>0</v>
      </c>
      <c r="BR141" s="107">
        <f t="shared" si="193"/>
        <v>0</v>
      </c>
      <c r="BS141" s="107">
        <f t="shared" si="193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/>
      <c r="F142" s="122"/>
      <c r="G142" s="123"/>
      <c r="H142" s="70">
        <v>10</v>
      </c>
      <c r="I142" s="71">
        <f ca="1">IF(CheckDay&gt;=Q142,1,IF(CheckDay&lt;P142,0,IF(P142=CheckDay,(NETWORKDAYS(P142,CheckDay))/V142,NETWORKDAYS(P142,CheckDay)/V142)))</f>
        <v>0.68181818181818177</v>
      </c>
      <c r="J142" s="72">
        <v>0</v>
      </c>
      <c r="K142" s="124">
        <f t="shared" ca="1" si="165"/>
        <v>6.8181818181818177E-2</v>
      </c>
      <c r="L142" s="124">
        <f t="shared" si="186"/>
        <v>0</v>
      </c>
      <c r="M142" s="124">
        <f t="shared" ca="1" si="187"/>
        <v>-6.8181818181818177E-2</v>
      </c>
      <c r="N142" s="73">
        <f t="shared" ca="1" si="192"/>
        <v>0</v>
      </c>
      <c r="O142" s="124" t="str">
        <f t="shared" ca="1" si="188"/>
        <v>지연</v>
      </c>
      <c r="P142" s="103">
        <v>44257</v>
      </c>
      <c r="Q142" s="103">
        <v>44317</v>
      </c>
      <c r="R142" s="103">
        <v>44289</v>
      </c>
      <c r="S142" s="103"/>
      <c r="T142" s="104"/>
      <c r="U142" s="199" t="str">
        <f t="shared" si="176"/>
        <v/>
      </c>
      <c r="V142" s="106">
        <f t="shared" si="189"/>
        <v>44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1</v>
      </c>
      <c r="AG142" s="107">
        <f t="shared" si="190"/>
        <v>1</v>
      </c>
      <c r="AH142" s="107">
        <f t="shared" si="190"/>
        <v>1</v>
      </c>
      <c r="AI142" s="107">
        <f t="shared" si="190"/>
        <v>1</v>
      </c>
      <c r="AJ142" s="107">
        <f t="shared" si="190"/>
        <v>1</v>
      </c>
      <c r="AK142" s="107">
        <f t="shared" si="190"/>
        <v>1</v>
      </c>
      <c r="AL142" s="107">
        <f t="shared" si="190"/>
        <v>1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3"/>
        <v>0</v>
      </c>
      <c r="BH142" s="107">
        <f t="shared" si="193"/>
        <v>0</v>
      </c>
      <c r="BI142" s="107">
        <f t="shared" si="193"/>
        <v>0</v>
      </c>
      <c r="BJ142" s="107">
        <f t="shared" si="193"/>
        <v>0</v>
      </c>
      <c r="BK142" s="107">
        <f t="shared" si="193"/>
        <v>0</v>
      </c>
      <c r="BL142" s="107">
        <f t="shared" si="193"/>
        <v>0</v>
      </c>
      <c r="BM142" s="107">
        <f t="shared" si="193"/>
        <v>0</v>
      </c>
      <c r="BN142" s="107">
        <f t="shared" si="193"/>
        <v>0</v>
      </c>
      <c r="BO142" s="107">
        <f t="shared" si="193"/>
        <v>0</v>
      </c>
      <c r="BP142" s="107">
        <f t="shared" si="193"/>
        <v>0</v>
      </c>
      <c r="BQ142" s="107">
        <f t="shared" si="193"/>
        <v>0</v>
      </c>
      <c r="BR142" s="107">
        <f t="shared" si="193"/>
        <v>0</v>
      </c>
      <c r="BS142" s="107">
        <f t="shared" si="193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/>
      <c r="F143" s="122"/>
      <c r="G143" s="123"/>
      <c r="H143" s="70">
        <v>10</v>
      </c>
      <c r="I143" s="71">
        <f ca="1">IF(CheckDay&gt;=Q143,1,IF(CheckDay&lt;P143,0,IF(P143=CheckDay,(NETWORKDAYS(P143,CheckDay))/V143,NETWORKDAYS(P143,CheckDay)/V143)))</f>
        <v>0.67441860465116277</v>
      </c>
      <c r="J143" s="72">
        <v>0</v>
      </c>
      <c r="K143" s="124">
        <f ca="1">H143*I143/100</f>
        <v>6.7441860465116271E-2</v>
      </c>
      <c r="L143" s="124">
        <f t="shared" si="186"/>
        <v>0</v>
      </c>
      <c r="M143" s="124">
        <f t="shared" ca="1" si="187"/>
        <v>-6.7441860465116271E-2</v>
      </c>
      <c r="N143" s="73">
        <f t="shared" ca="1" si="192"/>
        <v>0</v>
      </c>
      <c r="O143" s="124" t="str">
        <f t="shared" ca="1" si="188"/>
        <v>지연</v>
      </c>
      <c r="P143" s="103">
        <v>44258</v>
      </c>
      <c r="Q143" s="103">
        <v>44318</v>
      </c>
      <c r="R143" s="103">
        <v>44290</v>
      </c>
      <c r="T143" s="104"/>
      <c r="U143" s="105" t="str">
        <f t="shared" si="176"/>
        <v/>
      </c>
      <c r="V143" s="106">
        <f t="shared" si="189"/>
        <v>43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1</v>
      </c>
      <c r="AG143" s="107">
        <f t="shared" si="190"/>
        <v>1</v>
      </c>
      <c r="AH143" s="107">
        <f t="shared" si="190"/>
        <v>1</v>
      </c>
      <c r="AI143" s="107">
        <f t="shared" si="190"/>
        <v>1</v>
      </c>
      <c r="AJ143" s="107">
        <f t="shared" si="190"/>
        <v>1</v>
      </c>
      <c r="AK143" s="107">
        <f t="shared" si="190"/>
        <v>1</v>
      </c>
      <c r="AL143" s="107">
        <f t="shared" si="190"/>
        <v>1</v>
      </c>
      <c r="AM143" s="107">
        <f t="shared" si="190"/>
        <v>1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3"/>
        <v>0</v>
      </c>
      <c r="BH143" s="107">
        <f t="shared" si="193"/>
        <v>0</v>
      </c>
      <c r="BI143" s="107">
        <f t="shared" si="193"/>
        <v>0</v>
      </c>
      <c r="BJ143" s="107">
        <f t="shared" si="193"/>
        <v>0</v>
      </c>
      <c r="BK143" s="107">
        <f t="shared" si="193"/>
        <v>0</v>
      </c>
      <c r="BL143" s="107">
        <f t="shared" si="193"/>
        <v>0</v>
      </c>
      <c r="BM143" s="107">
        <f t="shared" si="193"/>
        <v>0</v>
      </c>
      <c r="BN143" s="107">
        <f t="shared" si="193"/>
        <v>0</v>
      </c>
      <c r="BO143" s="107">
        <f t="shared" si="193"/>
        <v>0</v>
      </c>
      <c r="BP143" s="107">
        <f t="shared" si="193"/>
        <v>0</v>
      </c>
      <c r="BQ143" s="107">
        <f t="shared" si="193"/>
        <v>0</v>
      </c>
      <c r="BR143" s="107">
        <f t="shared" si="193"/>
        <v>0</v>
      </c>
      <c r="BS143" s="107">
        <f t="shared" si="193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/>
      <c r="F144" s="122"/>
      <c r="G144" s="123"/>
      <c r="H144" s="70">
        <v>10</v>
      </c>
      <c r="I144" s="71">
        <f ca="1">IF(CheckDay&gt;=Q144,1,IF(CheckDay&lt;P144,0,IF(P144=CheckDay,(NETWORKDAYS(P144,CheckDay))/V144,NETWORKDAYS(P144,CheckDay)/V144)))</f>
        <v>0.65116279069767447</v>
      </c>
      <c r="J144" s="72">
        <v>0</v>
      </c>
      <c r="K144" s="124">
        <f t="shared" ca="1" si="165"/>
        <v>6.5116279069767455E-2</v>
      </c>
      <c r="L144" s="124">
        <f t="shared" si="186"/>
        <v>0</v>
      </c>
      <c r="M144" s="124">
        <f t="shared" ca="1" si="187"/>
        <v>-6.5116279069767455E-2</v>
      </c>
      <c r="N144" s="73">
        <f t="shared" ca="1" si="192"/>
        <v>0</v>
      </c>
      <c r="O144" s="124" t="str">
        <f t="shared" ca="1" si="188"/>
        <v>지연</v>
      </c>
      <c r="P144" s="103">
        <v>44259</v>
      </c>
      <c r="Q144" s="103">
        <v>44319</v>
      </c>
      <c r="R144" s="103">
        <v>44291</v>
      </c>
      <c r="T144" s="104"/>
      <c r="U144" s="199" t="str">
        <f t="shared" si="176"/>
        <v/>
      </c>
      <c r="V144" s="106">
        <f t="shared" si="189"/>
        <v>43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1</v>
      </c>
      <c r="AG144" s="107">
        <f t="shared" si="190"/>
        <v>1</v>
      </c>
      <c r="AH144" s="107">
        <f t="shared" si="190"/>
        <v>1</v>
      </c>
      <c r="AI144" s="107">
        <f t="shared" si="190"/>
        <v>1</v>
      </c>
      <c r="AJ144" s="107">
        <f t="shared" si="190"/>
        <v>1</v>
      </c>
      <c r="AK144" s="107">
        <f t="shared" si="190"/>
        <v>1</v>
      </c>
      <c r="AL144" s="107">
        <f t="shared" si="190"/>
        <v>1</v>
      </c>
      <c r="AM144" s="107">
        <f t="shared" si="190"/>
        <v>1</v>
      </c>
      <c r="AN144" s="107">
        <f t="shared" si="190"/>
        <v>1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3"/>
        <v>0</v>
      </c>
      <c r="BH144" s="107">
        <f t="shared" si="193"/>
        <v>0</v>
      </c>
      <c r="BI144" s="107">
        <f t="shared" si="193"/>
        <v>0</v>
      </c>
      <c r="BJ144" s="107">
        <f t="shared" si="193"/>
        <v>0</v>
      </c>
      <c r="BK144" s="107">
        <f t="shared" si="193"/>
        <v>0</v>
      </c>
      <c r="BL144" s="107">
        <f t="shared" si="193"/>
        <v>0</v>
      </c>
      <c r="BM144" s="107">
        <f t="shared" si="193"/>
        <v>0</v>
      </c>
      <c r="BN144" s="107">
        <f t="shared" si="193"/>
        <v>0</v>
      </c>
      <c r="BO144" s="107">
        <f t="shared" si="193"/>
        <v>0</v>
      </c>
      <c r="BP144" s="107">
        <f t="shared" si="193"/>
        <v>0</v>
      </c>
      <c r="BQ144" s="107">
        <f t="shared" si="193"/>
        <v>0</v>
      </c>
      <c r="BR144" s="107">
        <f t="shared" si="193"/>
        <v>0</v>
      </c>
      <c r="BS144" s="107">
        <f t="shared" si="193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321</v>
      </c>
      <c r="B145" s="108"/>
      <c r="C145" s="20"/>
      <c r="D145" s="115"/>
      <c r="E145" s="121"/>
      <c r="F145" s="122"/>
      <c r="G145" s="123"/>
      <c r="H145" s="70">
        <v>10</v>
      </c>
      <c r="I145" s="71">
        <f t="shared" ca="1" si="164"/>
        <v>0.62790697674418605</v>
      </c>
      <c r="J145" s="72">
        <v>0</v>
      </c>
      <c r="K145" s="124">
        <f t="shared" ca="1" si="165"/>
        <v>6.2790697674418611E-2</v>
      </c>
      <c r="L145" s="124">
        <f t="shared" si="137"/>
        <v>0</v>
      </c>
      <c r="M145" s="124">
        <f t="shared" ca="1" si="132"/>
        <v>-6.2790697674418611E-2</v>
      </c>
      <c r="N145" s="66">
        <f t="shared" ca="1" si="133"/>
        <v>0</v>
      </c>
      <c r="O145" s="130" t="str">
        <f t="shared" ca="1" si="134"/>
        <v>지연</v>
      </c>
      <c r="P145" s="103">
        <v>44260</v>
      </c>
      <c r="Q145" s="103">
        <v>44320</v>
      </c>
      <c r="R145" s="103">
        <v>44292</v>
      </c>
      <c r="T145" s="104"/>
      <c r="U145" s="105" t="str">
        <f t="shared" si="176"/>
        <v/>
      </c>
      <c r="V145" s="106">
        <f t="shared" si="135"/>
        <v>43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1</v>
      </c>
      <c r="AG145" s="107">
        <f t="shared" si="169"/>
        <v>1</v>
      </c>
      <c r="AH145" s="107">
        <f t="shared" si="169"/>
        <v>1</v>
      </c>
      <c r="AI145" s="107">
        <f t="shared" si="169"/>
        <v>1</v>
      </c>
      <c r="AJ145" s="107">
        <f t="shared" si="169"/>
        <v>1</v>
      </c>
      <c r="AK145" s="107">
        <f t="shared" si="169"/>
        <v>1</v>
      </c>
      <c r="AL145" s="107">
        <f t="shared" si="169"/>
        <v>1</v>
      </c>
      <c r="AM145" s="107">
        <f t="shared" si="169"/>
        <v>1</v>
      </c>
      <c r="AN145" s="107">
        <f t="shared" si="169"/>
        <v>1</v>
      </c>
      <c r="AO145" s="107">
        <f t="shared" si="169"/>
        <v>1</v>
      </c>
      <c r="AP145" s="107">
        <f t="shared" si="169"/>
        <v>0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4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4"/>
        <v>0</v>
      </c>
      <c r="BI145" s="107">
        <f t="shared" si="194"/>
        <v>0</v>
      </c>
      <c r="BJ145" s="107">
        <f t="shared" si="194"/>
        <v>0</v>
      </c>
      <c r="BK145" s="107">
        <f t="shared" si="194"/>
        <v>0</v>
      </c>
      <c r="BL145" s="107">
        <f t="shared" si="194"/>
        <v>0</v>
      </c>
      <c r="BM145" s="107">
        <f t="shared" si="194"/>
        <v>0</v>
      </c>
      <c r="BN145" s="107">
        <f t="shared" si="194"/>
        <v>0</v>
      </c>
      <c r="BO145" s="107">
        <f t="shared" si="194"/>
        <v>0</v>
      </c>
      <c r="BP145" s="107">
        <f t="shared" si="194"/>
        <v>0</v>
      </c>
      <c r="BQ145" s="107">
        <f t="shared" si="194"/>
        <v>0</v>
      </c>
      <c r="BR145" s="107">
        <f t="shared" si="194"/>
        <v>0</v>
      </c>
      <c r="BS145" s="107">
        <f t="shared" si="194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322</v>
      </c>
      <c r="B146" s="108"/>
      <c r="C146" s="20"/>
      <c r="D146" s="115"/>
      <c r="E146" s="121"/>
      <c r="F146" s="122"/>
      <c r="G146" s="123"/>
      <c r="H146" s="70">
        <v>50</v>
      </c>
      <c r="I146" s="71">
        <f t="shared" ca="1" si="164"/>
        <v>0.60465116279069764</v>
      </c>
      <c r="J146" s="72">
        <v>0</v>
      </c>
      <c r="K146" s="124">
        <f t="shared" ca="1" si="165"/>
        <v>0.30232558139534882</v>
      </c>
      <c r="L146" s="124">
        <f t="shared" si="137"/>
        <v>0</v>
      </c>
      <c r="M146" s="124">
        <f t="shared" ca="1" si="132"/>
        <v>-0.30232558139534882</v>
      </c>
      <c r="N146" s="66">
        <f t="shared" ca="1" si="133"/>
        <v>0</v>
      </c>
      <c r="O146" s="130" t="str">
        <f t="shared" ca="1" si="134"/>
        <v>지연</v>
      </c>
      <c r="P146" s="103">
        <v>44261</v>
      </c>
      <c r="Q146" s="103">
        <v>44321</v>
      </c>
      <c r="R146" s="103">
        <v>44293</v>
      </c>
      <c r="S146" t="s">
        <v>580</v>
      </c>
      <c r="T146" s="104"/>
      <c r="U146" s="199" t="str">
        <f t="shared" si="176"/>
        <v/>
      </c>
      <c r="V146" s="106">
        <f t="shared" si="135"/>
        <v>43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1</v>
      </c>
      <c r="AG146" s="107">
        <f t="shared" si="169"/>
        <v>1</v>
      </c>
      <c r="AH146" s="107">
        <f t="shared" si="169"/>
        <v>1</v>
      </c>
      <c r="AI146" s="107">
        <f t="shared" si="169"/>
        <v>1</v>
      </c>
      <c r="AJ146" s="107">
        <f t="shared" si="169"/>
        <v>1</v>
      </c>
      <c r="AK146" s="107">
        <f t="shared" si="169"/>
        <v>1</v>
      </c>
      <c r="AL146" s="107">
        <f t="shared" si="169"/>
        <v>1</v>
      </c>
      <c r="AM146" s="107">
        <f t="shared" si="169"/>
        <v>1</v>
      </c>
      <c r="AN146" s="107">
        <f t="shared" si="169"/>
        <v>1</v>
      </c>
      <c r="AO146" s="107">
        <f t="shared" si="169"/>
        <v>1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4"/>
        <v>0</v>
      </c>
      <c r="BH146" s="107">
        <f t="shared" si="194"/>
        <v>0</v>
      </c>
      <c r="BI146" s="107">
        <f t="shared" si="194"/>
        <v>0</v>
      </c>
      <c r="BJ146" s="107">
        <f t="shared" si="194"/>
        <v>0</v>
      </c>
      <c r="BK146" s="107">
        <f t="shared" si="194"/>
        <v>0</v>
      </c>
      <c r="BL146" s="107">
        <f t="shared" si="194"/>
        <v>0</v>
      </c>
      <c r="BM146" s="107">
        <f t="shared" si="194"/>
        <v>0</v>
      </c>
      <c r="BN146" s="107">
        <f t="shared" si="194"/>
        <v>0</v>
      </c>
      <c r="BO146" s="107">
        <f t="shared" si="194"/>
        <v>0</v>
      </c>
      <c r="BP146" s="107">
        <f t="shared" si="194"/>
        <v>0</v>
      </c>
      <c r="BQ146" s="107">
        <f t="shared" si="194"/>
        <v>0</v>
      </c>
      <c r="BR146" s="107">
        <f t="shared" si="194"/>
        <v>0</v>
      </c>
      <c r="BS146" s="107">
        <f t="shared" si="194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323</v>
      </c>
      <c r="B147" s="108"/>
      <c r="C147" s="20"/>
      <c r="D147" s="112"/>
      <c r="E147" s="125"/>
      <c r="F147" s="74"/>
      <c r="G147" s="126"/>
      <c r="H147" s="75">
        <v>50</v>
      </c>
      <c r="I147" s="76">
        <f ca="1">SUM(K148:K150)</f>
        <v>0.57883838383838382</v>
      </c>
      <c r="J147" s="76">
        <f>SUM(L148:L150)</f>
        <v>0</v>
      </c>
      <c r="K147" s="77">
        <f t="shared" ca="1" si="165"/>
        <v>0.28941919191919191</v>
      </c>
      <c r="L147" s="77">
        <f t="shared" si="137"/>
        <v>0</v>
      </c>
      <c r="M147" s="77">
        <f t="shared" ca="1" si="132"/>
        <v>-0.28941919191919191</v>
      </c>
      <c r="N147" s="69">
        <f t="shared" ca="1" si="133"/>
        <v>0</v>
      </c>
      <c r="O147" s="68" t="str">
        <f t="shared" ca="1" si="134"/>
        <v>지연</v>
      </c>
      <c r="P147" s="26">
        <f>MIN(P148:P150)</f>
        <v>44262</v>
      </c>
      <c r="Q147" s="26">
        <f>MAX(Q148:Q150)</f>
        <v>44324</v>
      </c>
      <c r="T147" s="104"/>
      <c r="U147" s="105" t="str">
        <f t="shared" si="176"/>
        <v/>
      </c>
      <c r="V147" s="106">
        <f t="shared" si="135"/>
        <v>45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1</v>
      </c>
      <c r="AH147" s="107">
        <f t="shared" si="169"/>
        <v>1</v>
      </c>
      <c r="AI147" s="107">
        <f t="shared" si="169"/>
        <v>1</v>
      </c>
      <c r="AJ147" s="107">
        <f t="shared" si="169"/>
        <v>1</v>
      </c>
      <c r="AK147" s="107">
        <f t="shared" si="169"/>
        <v>1</v>
      </c>
      <c r="AL147" s="107">
        <f t="shared" si="169"/>
        <v>1</v>
      </c>
      <c r="AM147" s="107">
        <f t="shared" si="169"/>
        <v>1</v>
      </c>
      <c r="AN147" s="107">
        <f t="shared" si="169"/>
        <v>1</v>
      </c>
      <c r="AO147" s="107">
        <f t="shared" si="169"/>
        <v>1</v>
      </c>
      <c r="AP147" s="107">
        <f t="shared" si="169"/>
        <v>0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4"/>
        <v>0</v>
      </c>
      <c r="BH147" s="107">
        <f t="shared" si="194"/>
        <v>0</v>
      </c>
      <c r="BI147" s="107">
        <f t="shared" si="194"/>
        <v>0</v>
      </c>
      <c r="BJ147" s="107">
        <f t="shared" si="194"/>
        <v>0</v>
      </c>
      <c r="BK147" s="107">
        <f t="shared" si="194"/>
        <v>0</v>
      </c>
      <c r="BL147" s="107">
        <f t="shared" si="194"/>
        <v>0</v>
      </c>
      <c r="BM147" s="107">
        <f t="shared" si="194"/>
        <v>0</v>
      </c>
      <c r="BN147" s="107">
        <f t="shared" si="194"/>
        <v>0</v>
      </c>
      <c r="BO147" s="107">
        <f t="shared" si="194"/>
        <v>0</v>
      </c>
      <c r="BP147" s="107">
        <f t="shared" si="194"/>
        <v>0</v>
      </c>
      <c r="BQ147" s="107">
        <f t="shared" si="194"/>
        <v>0</v>
      </c>
      <c r="BR147" s="107">
        <f t="shared" si="194"/>
        <v>0</v>
      </c>
      <c r="BS147" s="107">
        <f t="shared" si="194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324</v>
      </c>
      <c r="B148" s="108"/>
      <c r="C148" s="20"/>
      <c r="D148" s="115"/>
      <c r="E148" s="121"/>
      <c r="F148" s="122"/>
      <c r="G148" s="123"/>
      <c r="H148" s="70">
        <v>30</v>
      </c>
      <c r="I148" s="71">
        <f t="shared" ref="I148:I150" ca="1" si="195">IF(CheckDay&gt;=Q148,1,IF(CheckDay&lt;P148,0,IF(P148=CheckDay,(NETWORKDAYS(P148,CheckDay))/V148,NETWORKDAYS(P148,CheckDay)/V148)))</f>
        <v>0.59090909090909094</v>
      </c>
      <c r="J148" s="71">
        <v>0</v>
      </c>
      <c r="K148" s="124">
        <f t="shared" ca="1" si="165"/>
        <v>0.17727272727272728</v>
      </c>
      <c r="L148" s="124">
        <f t="shared" si="137"/>
        <v>0</v>
      </c>
      <c r="M148" s="124">
        <f t="shared" ca="1" si="132"/>
        <v>-0.17727272727272728</v>
      </c>
      <c r="N148" s="66">
        <f t="shared" ca="1" si="133"/>
        <v>0</v>
      </c>
      <c r="O148" s="130" t="str">
        <f t="shared" ca="1" si="134"/>
        <v>지연</v>
      </c>
      <c r="P148" s="103">
        <v>44262</v>
      </c>
      <c r="Q148" s="103">
        <v>44322</v>
      </c>
      <c r="T148" s="104"/>
      <c r="U148" s="199" t="str">
        <f t="shared" si="176"/>
        <v/>
      </c>
      <c r="V148" s="106">
        <f t="shared" si="135"/>
        <v>44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1</v>
      </c>
      <c r="AH148" s="107">
        <f t="shared" si="169"/>
        <v>1</v>
      </c>
      <c r="AI148" s="107">
        <f t="shared" si="169"/>
        <v>1</v>
      </c>
      <c r="AJ148" s="107">
        <f t="shared" si="169"/>
        <v>1</v>
      </c>
      <c r="AK148" s="107">
        <f t="shared" si="169"/>
        <v>1</v>
      </c>
      <c r="AL148" s="107">
        <f t="shared" si="169"/>
        <v>1</v>
      </c>
      <c r="AM148" s="107">
        <f t="shared" si="169"/>
        <v>1</v>
      </c>
      <c r="AN148" s="107">
        <f t="shared" si="169"/>
        <v>1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4"/>
        <v>0</v>
      </c>
      <c r="BH148" s="107">
        <f t="shared" si="194"/>
        <v>0</v>
      </c>
      <c r="BI148" s="107">
        <f t="shared" si="194"/>
        <v>0</v>
      </c>
      <c r="BJ148" s="107">
        <f t="shared" si="194"/>
        <v>0</v>
      </c>
      <c r="BK148" s="107">
        <f t="shared" si="194"/>
        <v>0</v>
      </c>
      <c r="BL148" s="107">
        <f t="shared" si="194"/>
        <v>0</v>
      </c>
      <c r="BM148" s="107">
        <f t="shared" si="194"/>
        <v>0</v>
      </c>
      <c r="BN148" s="107">
        <f t="shared" si="194"/>
        <v>0</v>
      </c>
      <c r="BO148" s="107">
        <f t="shared" si="194"/>
        <v>0</v>
      </c>
      <c r="BP148" s="107">
        <f t="shared" si="194"/>
        <v>0</v>
      </c>
      <c r="BQ148" s="107">
        <f t="shared" si="194"/>
        <v>0</v>
      </c>
      <c r="BR148" s="107">
        <f t="shared" si="194"/>
        <v>0</v>
      </c>
      <c r="BS148" s="107">
        <f t="shared" si="194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325</v>
      </c>
      <c r="B149" s="108"/>
      <c r="C149" s="20"/>
      <c r="D149" s="115"/>
      <c r="E149" s="121"/>
      <c r="F149" s="122"/>
      <c r="G149" s="123"/>
      <c r="H149" s="70">
        <v>40</v>
      </c>
      <c r="I149" s="71">
        <f t="shared" ca="1" si="195"/>
        <v>0.57777777777777772</v>
      </c>
      <c r="J149" s="71">
        <v>0</v>
      </c>
      <c r="K149" s="124">
        <f t="shared" ca="1" si="165"/>
        <v>0.23111111111111107</v>
      </c>
      <c r="L149" s="124">
        <f t="shared" si="137"/>
        <v>0</v>
      </c>
      <c r="M149" s="124">
        <f t="shared" ca="1" si="132"/>
        <v>-0.23111111111111107</v>
      </c>
      <c r="N149" s="66">
        <f t="shared" ca="1" si="133"/>
        <v>0</v>
      </c>
      <c r="O149" s="130" t="str">
        <f t="shared" ca="1" si="134"/>
        <v>지연</v>
      </c>
      <c r="P149" s="103">
        <v>44263</v>
      </c>
      <c r="Q149" s="103">
        <v>44323</v>
      </c>
      <c r="T149" s="104"/>
      <c r="U149" s="105" t="str">
        <f t="shared" si="176"/>
        <v/>
      </c>
      <c r="V149" s="106">
        <f t="shared" si="135"/>
        <v>45</v>
      </c>
      <c r="W149" s="107">
        <f t="shared" si="169"/>
        <v>0</v>
      </c>
      <c r="X149" s="107">
        <f t="shared" si="169"/>
        <v>0</v>
      </c>
      <c r="Y149" s="107">
        <f t="shared" ref="Y149:AS149" si="196">IF(OR((AND($P149&lt;=Y$4,AND($Q149&lt;=Y$5,$Q149&gt;=Y$4))),(AND(AND($P149&gt;=Y$4,$P149&lt;=Y$5),$Q149&gt;=Y$5)),AND($P149&gt;=Y$4,$Q149&lt;=Y$5),AND($P149&lt;=Y$4,$Q149&gt;=Y$5)),1,0)</f>
        <v>0</v>
      </c>
      <c r="Z149" s="107">
        <f t="shared" si="196"/>
        <v>0</v>
      </c>
      <c r="AA149" s="107">
        <f t="shared" si="196"/>
        <v>0</v>
      </c>
      <c r="AB149" s="107">
        <f t="shared" si="196"/>
        <v>0</v>
      </c>
      <c r="AC149" s="107">
        <f t="shared" si="196"/>
        <v>0</v>
      </c>
      <c r="AD149" s="107">
        <f t="shared" si="196"/>
        <v>0</v>
      </c>
      <c r="AE149" s="107">
        <f t="shared" si="196"/>
        <v>0</v>
      </c>
      <c r="AF149" s="107">
        <f t="shared" si="196"/>
        <v>0</v>
      </c>
      <c r="AG149" s="107">
        <f t="shared" si="196"/>
        <v>1</v>
      </c>
      <c r="AH149" s="107">
        <f t="shared" si="196"/>
        <v>1</v>
      </c>
      <c r="AI149" s="107">
        <f t="shared" si="196"/>
        <v>1</v>
      </c>
      <c r="AJ149" s="107">
        <f t="shared" si="196"/>
        <v>1</v>
      </c>
      <c r="AK149" s="107">
        <f t="shared" si="196"/>
        <v>1</v>
      </c>
      <c r="AL149" s="107">
        <f t="shared" si="196"/>
        <v>1</v>
      </c>
      <c r="AM149" s="107">
        <f t="shared" si="196"/>
        <v>1</v>
      </c>
      <c r="AN149" s="107">
        <f t="shared" si="196"/>
        <v>1</v>
      </c>
      <c r="AO149" s="107">
        <f t="shared" si="196"/>
        <v>1</v>
      </c>
      <c r="AP149" s="107">
        <f t="shared" si="196"/>
        <v>0</v>
      </c>
      <c r="AQ149" s="107">
        <f t="shared" si="196"/>
        <v>0</v>
      </c>
      <c r="AR149" s="107">
        <f t="shared" si="196"/>
        <v>0</v>
      </c>
      <c r="AS149" s="107">
        <f t="shared" si="196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4"/>
        <v>0</v>
      </c>
      <c r="BH149" s="107">
        <f t="shared" si="194"/>
        <v>0</v>
      </c>
      <c r="BI149" s="107">
        <f t="shared" si="194"/>
        <v>0</v>
      </c>
      <c r="BJ149" s="107">
        <f t="shared" si="194"/>
        <v>0</v>
      </c>
      <c r="BK149" s="107">
        <f t="shared" si="194"/>
        <v>0</v>
      </c>
      <c r="BL149" s="107">
        <f t="shared" si="194"/>
        <v>0</v>
      </c>
      <c r="BM149" s="107">
        <f t="shared" si="194"/>
        <v>0</v>
      </c>
      <c r="BN149" s="107">
        <f t="shared" si="194"/>
        <v>0</v>
      </c>
      <c r="BO149" s="107">
        <f t="shared" si="194"/>
        <v>0</v>
      </c>
      <c r="BP149" s="107">
        <f t="shared" si="194"/>
        <v>0</v>
      </c>
      <c r="BQ149" s="107">
        <f t="shared" si="194"/>
        <v>0</v>
      </c>
      <c r="BR149" s="107">
        <f t="shared" si="194"/>
        <v>0</v>
      </c>
      <c r="BS149" s="107">
        <f t="shared" si="194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326</v>
      </c>
      <c r="B150" s="108"/>
      <c r="C150" s="20"/>
      <c r="D150" s="115"/>
      <c r="E150" s="121"/>
      <c r="F150" s="122"/>
      <c r="G150" s="123"/>
      <c r="H150" s="70">
        <v>30</v>
      </c>
      <c r="I150" s="71">
        <f t="shared" ca="1" si="195"/>
        <v>0.56818181818181823</v>
      </c>
      <c r="J150" s="71">
        <v>0</v>
      </c>
      <c r="K150" s="124">
        <f t="shared" ca="1" si="165"/>
        <v>0.17045454545454547</v>
      </c>
      <c r="L150" s="124">
        <f t="shared" si="137"/>
        <v>0</v>
      </c>
      <c r="M150" s="124">
        <f t="shared" ca="1" si="132"/>
        <v>-0.17045454545454547</v>
      </c>
      <c r="N150" s="66">
        <f t="shared" ca="1" si="133"/>
        <v>0</v>
      </c>
      <c r="O150" s="130" t="str">
        <f t="shared" ca="1" si="134"/>
        <v>지연</v>
      </c>
      <c r="P150" s="103">
        <v>44264</v>
      </c>
      <c r="Q150" s="103">
        <v>44324</v>
      </c>
      <c r="T150" s="104"/>
      <c r="U150" s="199" t="str">
        <f t="shared" si="176"/>
        <v/>
      </c>
      <c r="V150" s="106">
        <f t="shared" si="135"/>
        <v>44</v>
      </c>
      <c r="W150" s="107">
        <f t="shared" ref="W150:AS150" si="197">IF(OR((AND($P150&lt;=W$4,AND($Q150&lt;=W$5,$Q150&gt;=W$4))),(AND(AND($P150&gt;=W$4,$P150&lt;=W$5),$Q150&gt;=W$5)),AND($P150&gt;=W$4,$Q150&lt;=W$5),AND($P150&lt;=W$4,$Q150&gt;=W$5)),1,0)</f>
        <v>0</v>
      </c>
      <c r="X150" s="107">
        <f t="shared" si="197"/>
        <v>0</v>
      </c>
      <c r="Y150" s="107">
        <f t="shared" si="197"/>
        <v>0</v>
      </c>
      <c r="Z150" s="107">
        <f t="shared" si="197"/>
        <v>0</v>
      </c>
      <c r="AA150" s="107">
        <f t="shared" si="197"/>
        <v>0</v>
      </c>
      <c r="AB150" s="107">
        <f t="shared" si="197"/>
        <v>0</v>
      </c>
      <c r="AC150" s="107">
        <f t="shared" si="197"/>
        <v>0</v>
      </c>
      <c r="AD150" s="107">
        <f t="shared" si="197"/>
        <v>0</v>
      </c>
      <c r="AE150" s="107">
        <f t="shared" si="197"/>
        <v>0</v>
      </c>
      <c r="AF150" s="107">
        <f t="shared" si="197"/>
        <v>0</v>
      </c>
      <c r="AG150" s="107">
        <f t="shared" si="197"/>
        <v>1</v>
      </c>
      <c r="AH150" s="107">
        <f t="shared" si="197"/>
        <v>1</v>
      </c>
      <c r="AI150" s="107">
        <f t="shared" si="197"/>
        <v>1</v>
      </c>
      <c r="AJ150" s="107">
        <f t="shared" si="197"/>
        <v>1</v>
      </c>
      <c r="AK150" s="107">
        <f t="shared" si="197"/>
        <v>1</v>
      </c>
      <c r="AL150" s="107">
        <f t="shared" si="197"/>
        <v>1</v>
      </c>
      <c r="AM150" s="107">
        <f t="shared" si="197"/>
        <v>1</v>
      </c>
      <c r="AN150" s="107">
        <f t="shared" si="197"/>
        <v>1</v>
      </c>
      <c r="AO150" s="107">
        <f t="shared" si="197"/>
        <v>1</v>
      </c>
      <c r="AP150" s="107">
        <f t="shared" si="197"/>
        <v>0</v>
      </c>
      <c r="AQ150" s="107">
        <f t="shared" si="197"/>
        <v>0</v>
      </c>
      <c r="AR150" s="107">
        <f t="shared" si="197"/>
        <v>0</v>
      </c>
      <c r="AS150" s="107">
        <f t="shared" si="197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4"/>
        <v>0</v>
      </c>
      <c r="BH150" s="107">
        <f t="shared" si="194"/>
        <v>0</v>
      </c>
      <c r="BI150" s="107">
        <f t="shared" si="194"/>
        <v>0</v>
      </c>
      <c r="BJ150" s="107">
        <f t="shared" si="194"/>
        <v>0</v>
      </c>
      <c r="BK150" s="107">
        <f t="shared" si="194"/>
        <v>0</v>
      </c>
      <c r="BL150" s="107">
        <f t="shared" si="194"/>
        <v>0</v>
      </c>
      <c r="BM150" s="107">
        <f t="shared" si="194"/>
        <v>0</v>
      </c>
      <c r="BN150" s="107">
        <f t="shared" si="194"/>
        <v>0</v>
      </c>
      <c r="BO150" s="107">
        <f t="shared" si="194"/>
        <v>0</v>
      </c>
      <c r="BP150" s="107">
        <f t="shared" si="194"/>
        <v>0</v>
      </c>
      <c r="BQ150" s="107">
        <f t="shared" si="194"/>
        <v>0</v>
      </c>
      <c r="BR150" s="107">
        <f t="shared" si="194"/>
        <v>0</v>
      </c>
      <c r="BS150" s="107">
        <f t="shared" si="194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329</v>
      </c>
      <c r="B151" s="108"/>
      <c r="C151" s="43" t="s">
        <v>327</v>
      </c>
      <c r="D151" s="193" t="s">
        <v>328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8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44326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46</v>
      </c>
      <c r="W151" s="107">
        <f t="shared" ref="W151:AS162" si="199">IF(OR((AND($P151&lt;=W$4,AND($Q151&lt;=W$5,$Q151&gt;=W$4))),(AND(AND($P151&gt;=W$4,$P151&lt;=W$5),$Q151&gt;=W$5)),AND($P151&gt;=W$4,$Q151&lt;=W$5),AND($P151&lt;=W$4,$Q151&gt;=W$5)),1,0)</f>
        <v>0</v>
      </c>
      <c r="X151" s="107">
        <f t="shared" si="199"/>
        <v>0</v>
      </c>
      <c r="Y151" s="107">
        <f t="shared" si="199"/>
        <v>0</v>
      </c>
      <c r="Z151" s="107">
        <f t="shared" si="199"/>
        <v>0</v>
      </c>
      <c r="AA151" s="107">
        <f t="shared" si="199"/>
        <v>0</v>
      </c>
      <c r="AB151" s="107">
        <f t="shared" si="199"/>
        <v>0</v>
      </c>
      <c r="AC151" s="107">
        <f t="shared" si="199"/>
        <v>0</v>
      </c>
      <c r="AD151" s="107">
        <f t="shared" si="199"/>
        <v>0</v>
      </c>
      <c r="AE151" s="107">
        <f t="shared" si="199"/>
        <v>0</v>
      </c>
      <c r="AF151" s="107">
        <f t="shared" si="199"/>
        <v>0</v>
      </c>
      <c r="AG151" s="107">
        <f t="shared" si="199"/>
        <v>0</v>
      </c>
      <c r="AH151" s="107">
        <f t="shared" si="199"/>
        <v>0</v>
      </c>
      <c r="AI151" s="107">
        <f t="shared" si="199"/>
        <v>0</v>
      </c>
      <c r="AJ151" s="107">
        <f t="shared" si="199"/>
        <v>0</v>
      </c>
      <c r="AK151" s="107">
        <f t="shared" si="199"/>
        <v>0</v>
      </c>
      <c r="AL151" s="107">
        <f t="shared" si="199"/>
        <v>0</v>
      </c>
      <c r="AM151" s="107">
        <f t="shared" si="199"/>
        <v>0</v>
      </c>
      <c r="AN151" s="107">
        <f t="shared" si="199"/>
        <v>0</v>
      </c>
      <c r="AO151" s="107">
        <f t="shared" si="199"/>
        <v>0</v>
      </c>
      <c r="AP151" s="107">
        <f t="shared" si="199"/>
        <v>1</v>
      </c>
      <c r="AQ151" s="107">
        <f t="shared" si="199"/>
        <v>1</v>
      </c>
      <c r="AR151" s="107">
        <f t="shared" si="199"/>
        <v>1</v>
      </c>
      <c r="AS151" s="107">
        <f t="shared" si="199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4"/>
        <v>0</v>
      </c>
      <c r="BH151" s="107">
        <f t="shared" si="194"/>
        <v>0</v>
      </c>
      <c r="BI151" s="107">
        <f t="shared" si="194"/>
        <v>0</v>
      </c>
      <c r="BJ151" s="107">
        <f t="shared" si="194"/>
        <v>0</v>
      </c>
      <c r="BK151" s="107">
        <f t="shared" si="194"/>
        <v>0</v>
      </c>
      <c r="BL151" s="107">
        <f t="shared" si="194"/>
        <v>0</v>
      </c>
      <c r="BM151" s="107">
        <f t="shared" si="194"/>
        <v>0</v>
      </c>
      <c r="BN151" s="107">
        <f t="shared" si="194"/>
        <v>0</v>
      </c>
      <c r="BO151" s="107">
        <f t="shared" si="194"/>
        <v>0</v>
      </c>
      <c r="BP151" s="107">
        <f t="shared" si="194"/>
        <v>0</v>
      </c>
      <c r="BQ151" s="107">
        <f t="shared" si="194"/>
        <v>0</v>
      </c>
      <c r="BR151" s="107">
        <f t="shared" si="194"/>
        <v>0</v>
      </c>
      <c r="BS151" s="107">
        <f t="shared" si="194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330</v>
      </c>
      <c r="B152" s="108"/>
      <c r="C152" s="20"/>
      <c r="D152" s="112"/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8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44326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41</v>
      </c>
      <c r="W152" s="107">
        <f t="shared" si="199"/>
        <v>0</v>
      </c>
      <c r="X152" s="107">
        <f t="shared" si="199"/>
        <v>0</v>
      </c>
      <c r="Y152" s="107">
        <f t="shared" si="199"/>
        <v>0</v>
      </c>
      <c r="Z152" s="107">
        <f t="shared" si="199"/>
        <v>0</v>
      </c>
      <c r="AA152" s="107">
        <f t="shared" si="199"/>
        <v>0</v>
      </c>
      <c r="AB152" s="107">
        <f t="shared" si="199"/>
        <v>0</v>
      </c>
      <c r="AC152" s="107">
        <f t="shared" si="199"/>
        <v>0</v>
      </c>
      <c r="AD152" s="107">
        <f t="shared" si="199"/>
        <v>0</v>
      </c>
      <c r="AE152" s="107">
        <f t="shared" si="199"/>
        <v>0</v>
      </c>
      <c r="AF152" s="107">
        <f t="shared" si="199"/>
        <v>0</v>
      </c>
      <c r="AG152" s="107">
        <f t="shared" si="199"/>
        <v>0</v>
      </c>
      <c r="AH152" s="107">
        <f t="shared" si="199"/>
        <v>0</v>
      </c>
      <c r="AI152" s="107">
        <f t="shared" si="199"/>
        <v>0</v>
      </c>
      <c r="AJ152" s="107">
        <f t="shared" si="199"/>
        <v>0</v>
      </c>
      <c r="AK152" s="107">
        <f t="shared" si="199"/>
        <v>0</v>
      </c>
      <c r="AL152" s="107">
        <f t="shared" si="199"/>
        <v>0</v>
      </c>
      <c r="AM152" s="107">
        <f t="shared" si="199"/>
        <v>0</v>
      </c>
      <c r="AN152" s="107">
        <f t="shared" si="199"/>
        <v>0</v>
      </c>
      <c r="AO152" s="107">
        <f t="shared" si="199"/>
        <v>0</v>
      </c>
      <c r="AP152" s="107">
        <f t="shared" si="199"/>
        <v>1</v>
      </c>
      <c r="AQ152" s="107">
        <f t="shared" si="199"/>
        <v>1</v>
      </c>
      <c r="AR152" s="107">
        <f t="shared" si="199"/>
        <v>1</v>
      </c>
      <c r="AS152" s="107">
        <f t="shared" si="199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4"/>
        <v>0</v>
      </c>
      <c r="BH152" s="107">
        <f t="shared" si="194"/>
        <v>0</v>
      </c>
      <c r="BI152" s="107">
        <f t="shared" si="194"/>
        <v>0</v>
      </c>
      <c r="BJ152" s="107">
        <f t="shared" si="194"/>
        <v>0</v>
      </c>
      <c r="BK152" s="107">
        <f t="shared" si="194"/>
        <v>0</v>
      </c>
      <c r="BL152" s="107">
        <f t="shared" si="194"/>
        <v>0</v>
      </c>
      <c r="BM152" s="107">
        <f t="shared" si="194"/>
        <v>0</v>
      </c>
      <c r="BN152" s="107">
        <f t="shared" si="194"/>
        <v>0</v>
      </c>
      <c r="BO152" s="107">
        <f t="shared" ref="BO152:BS152" si="200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0"/>
        <v>0</v>
      </c>
      <c r="BQ152" s="107">
        <f t="shared" si="200"/>
        <v>0</v>
      </c>
      <c r="BR152" s="107">
        <f t="shared" si="200"/>
        <v>0</v>
      </c>
      <c r="BS152" s="107">
        <f t="shared" si="200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331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8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44326</v>
      </c>
      <c r="Q153" s="103">
        <v>44377</v>
      </c>
      <c r="T153" s="104"/>
      <c r="U153" s="105" t="str">
        <f t="shared" si="176"/>
        <v/>
      </c>
      <c r="V153" s="106">
        <f t="shared" si="135"/>
        <v>38</v>
      </c>
      <c r="W153" s="107">
        <f t="shared" si="199"/>
        <v>0</v>
      </c>
      <c r="X153" s="107">
        <f t="shared" si="199"/>
        <v>0</v>
      </c>
      <c r="Y153" s="107">
        <f t="shared" si="199"/>
        <v>0</v>
      </c>
      <c r="Z153" s="107">
        <f t="shared" si="199"/>
        <v>0</v>
      </c>
      <c r="AA153" s="107">
        <f t="shared" si="199"/>
        <v>0</v>
      </c>
      <c r="AB153" s="107">
        <f t="shared" si="199"/>
        <v>0</v>
      </c>
      <c r="AC153" s="107">
        <f t="shared" si="199"/>
        <v>0</v>
      </c>
      <c r="AD153" s="107">
        <f t="shared" si="199"/>
        <v>0</v>
      </c>
      <c r="AE153" s="107">
        <f t="shared" si="199"/>
        <v>0</v>
      </c>
      <c r="AF153" s="107">
        <f t="shared" si="199"/>
        <v>0</v>
      </c>
      <c r="AG153" s="107">
        <f t="shared" si="199"/>
        <v>0</v>
      </c>
      <c r="AH153" s="107">
        <f t="shared" si="199"/>
        <v>0</v>
      </c>
      <c r="AI153" s="107">
        <f t="shared" si="199"/>
        <v>0</v>
      </c>
      <c r="AJ153" s="107">
        <f t="shared" si="199"/>
        <v>0</v>
      </c>
      <c r="AK153" s="107">
        <f t="shared" si="199"/>
        <v>0</v>
      </c>
      <c r="AL153" s="107">
        <f t="shared" si="199"/>
        <v>0</v>
      </c>
      <c r="AM153" s="107">
        <f t="shared" si="199"/>
        <v>0</v>
      </c>
      <c r="AN153" s="107">
        <f t="shared" si="199"/>
        <v>0</v>
      </c>
      <c r="AO153" s="107">
        <f t="shared" si="199"/>
        <v>0</v>
      </c>
      <c r="AP153" s="107">
        <f t="shared" si="199"/>
        <v>1</v>
      </c>
      <c r="AQ153" s="107">
        <f t="shared" si="199"/>
        <v>1</v>
      </c>
      <c r="AR153" s="107">
        <f t="shared" si="199"/>
        <v>1</v>
      </c>
      <c r="AS153" s="107">
        <f t="shared" si="199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1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1"/>
        <v>0</v>
      </c>
      <c r="BJ153" s="107">
        <f t="shared" si="201"/>
        <v>0</v>
      </c>
      <c r="BK153" s="107">
        <f t="shared" si="201"/>
        <v>0</v>
      </c>
      <c r="BL153" s="107">
        <f t="shared" si="201"/>
        <v>0</v>
      </c>
      <c r="BM153" s="107">
        <f t="shared" si="201"/>
        <v>0</v>
      </c>
      <c r="BN153" s="107">
        <f t="shared" si="201"/>
        <v>0</v>
      </c>
      <c r="BO153" s="107">
        <f t="shared" si="201"/>
        <v>0</v>
      </c>
      <c r="BP153" s="107">
        <f t="shared" si="201"/>
        <v>0</v>
      </c>
      <c r="BQ153" s="107">
        <f t="shared" si="201"/>
        <v>0</v>
      </c>
      <c r="BR153" s="107">
        <f t="shared" si="201"/>
        <v>0</v>
      </c>
      <c r="BS153" s="107">
        <f t="shared" si="201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332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8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44327</v>
      </c>
      <c r="Q154" s="103">
        <v>44378</v>
      </c>
      <c r="T154" s="104"/>
      <c r="U154" s="199" t="str">
        <f t="shared" si="176"/>
        <v/>
      </c>
      <c r="V154" s="106">
        <f t="shared" si="135"/>
        <v>38</v>
      </c>
      <c r="W154" s="107">
        <f t="shared" si="199"/>
        <v>0</v>
      </c>
      <c r="X154" s="107">
        <f t="shared" si="199"/>
        <v>0</v>
      </c>
      <c r="Y154" s="107">
        <f t="shared" si="199"/>
        <v>0</v>
      </c>
      <c r="Z154" s="107">
        <f t="shared" si="199"/>
        <v>0</v>
      </c>
      <c r="AA154" s="107">
        <f t="shared" si="199"/>
        <v>0</v>
      </c>
      <c r="AB154" s="107">
        <f t="shared" si="199"/>
        <v>0</v>
      </c>
      <c r="AC154" s="107">
        <f t="shared" si="199"/>
        <v>0</v>
      </c>
      <c r="AD154" s="107">
        <f t="shared" si="199"/>
        <v>0</v>
      </c>
      <c r="AE154" s="107">
        <f t="shared" si="199"/>
        <v>0</v>
      </c>
      <c r="AF154" s="107">
        <f t="shared" si="199"/>
        <v>0</v>
      </c>
      <c r="AG154" s="107">
        <f t="shared" si="199"/>
        <v>0</v>
      </c>
      <c r="AH154" s="107">
        <f t="shared" si="199"/>
        <v>0</v>
      </c>
      <c r="AI154" s="107">
        <f t="shared" si="199"/>
        <v>0</v>
      </c>
      <c r="AJ154" s="107">
        <f t="shared" si="199"/>
        <v>0</v>
      </c>
      <c r="AK154" s="107">
        <f t="shared" si="199"/>
        <v>0</v>
      </c>
      <c r="AL154" s="107">
        <f t="shared" si="199"/>
        <v>0</v>
      </c>
      <c r="AM154" s="107">
        <f t="shared" si="199"/>
        <v>0</v>
      </c>
      <c r="AN154" s="107">
        <f t="shared" si="199"/>
        <v>0</v>
      </c>
      <c r="AO154" s="107">
        <f t="shared" si="199"/>
        <v>0</v>
      </c>
      <c r="AP154" s="107">
        <f t="shared" si="199"/>
        <v>1</v>
      </c>
      <c r="AQ154" s="107">
        <f t="shared" si="199"/>
        <v>1</v>
      </c>
      <c r="AR154" s="107">
        <f t="shared" si="199"/>
        <v>1</v>
      </c>
      <c r="AS154" s="107">
        <f t="shared" si="199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1"/>
        <v>0</v>
      </c>
      <c r="BI154" s="107">
        <f t="shared" si="201"/>
        <v>0</v>
      </c>
      <c r="BJ154" s="107">
        <f t="shared" si="201"/>
        <v>0</v>
      </c>
      <c r="BK154" s="107">
        <f t="shared" si="201"/>
        <v>0</v>
      </c>
      <c r="BL154" s="107">
        <f t="shared" si="201"/>
        <v>0</v>
      </c>
      <c r="BM154" s="107">
        <f t="shared" si="201"/>
        <v>0</v>
      </c>
      <c r="BN154" s="107">
        <f t="shared" si="201"/>
        <v>0</v>
      </c>
      <c r="BO154" s="107">
        <f t="shared" si="201"/>
        <v>0</v>
      </c>
      <c r="BP154" s="107">
        <f t="shared" si="201"/>
        <v>0</v>
      </c>
      <c r="BQ154" s="107">
        <f t="shared" si="201"/>
        <v>0</v>
      </c>
      <c r="BR154" s="107">
        <f t="shared" si="201"/>
        <v>0</v>
      </c>
      <c r="BS154" s="107">
        <f t="shared" si="201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333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8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44328</v>
      </c>
      <c r="Q155" s="103">
        <v>44379</v>
      </c>
      <c r="T155" s="104"/>
      <c r="U155" s="105" t="str">
        <f t="shared" si="176"/>
        <v/>
      </c>
      <c r="V155" s="106">
        <f t="shared" si="135"/>
        <v>38</v>
      </c>
      <c r="W155" s="107">
        <f t="shared" si="199"/>
        <v>0</v>
      </c>
      <c r="X155" s="107">
        <f t="shared" si="199"/>
        <v>0</v>
      </c>
      <c r="Y155" s="107">
        <f t="shared" si="199"/>
        <v>0</v>
      </c>
      <c r="Z155" s="107">
        <f t="shared" si="199"/>
        <v>0</v>
      </c>
      <c r="AA155" s="107">
        <f t="shared" si="199"/>
        <v>0</v>
      </c>
      <c r="AB155" s="107">
        <f t="shared" si="199"/>
        <v>0</v>
      </c>
      <c r="AC155" s="107">
        <f t="shared" si="199"/>
        <v>0</v>
      </c>
      <c r="AD155" s="107">
        <f t="shared" si="199"/>
        <v>0</v>
      </c>
      <c r="AE155" s="107">
        <f t="shared" si="199"/>
        <v>0</v>
      </c>
      <c r="AF155" s="107">
        <f t="shared" si="199"/>
        <v>0</v>
      </c>
      <c r="AG155" s="107">
        <f t="shared" si="199"/>
        <v>0</v>
      </c>
      <c r="AH155" s="107">
        <f t="shared" si="199"/>
        <v>0</v>
      </c>
      <c r="AI155" s="107">
        <f t="shared" si="199"/>
        <v>0</v>
      </c>
      <c r="AJ155" s="107">
        <f t="shared" si="199"/>
        <v>0</v>
      </c>
      <c r="AK155" s="107">
        <f t="shared" si="199"/>
        <v>0</v>
      </c>
      <c r="AL155" s="107">
        <f t="shared" si="199"/>
        <v>0</v>
      </c>
      <c r="AM155" s="107">
        <f t="shared" si="199"/>
        <v>0</v>
      </c>
      <c r="AN155" s="107">
        <f t="shared" si="199"/>
        <v>0</v>
      </c>
      <c r="AO155" s="107">
        <f t="shared" si="199"/>
        <v>0</v>
      </c>
      <c r="AP155" s="107">
        <f t="shared" si="199"/>
        <v>1</v>
      </c>
      <c r="AQ155" s="107">
        <f t="shared" si="199"/>
        <v>1</v>
      </c>
      <c r="AR155" s="107">
        <f t="shared" si="199"/>
        <v>1</v>
      </c>
      <c r="AS155" s="107">
        <f t="shared" si="199"/>
        <v>1</v>
      </c>
      <c r="AT155" s="107">
        <f t="shared" ref="AT155:BI162" si="202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2"/>
        <v>1</v>
      </c>
      <c r="AV155" s="107">
        <f t="shared" si="202"/>
        <v>1</v>
      </c>
      <c r="AW155" s="107">
        <f t="shared" si="202"/>
        <v>1</v>
      </c>
      <c r="AX155" s="107">
        <f t="shared" si="202"/>
        <v>0</v>
      </c>
      <c r="AY155" s="107">
        <f t="shared" si="202"/>
        <v>0</v>
      </c>
      <c r="AZ155" s="107">
        <f t="shared" si="202"/>
        <v>0</v>
      </c>
      <c r="BA155" s="107">
        <f t="shared" si="202"/>
        <v>0</v>
      </c>
      <c r="BB155" s="107">
        <f t="shared" si="202"/>
        <v>0</v>
      </c>
      <c r="BC155" s="107">
        <f t="shared" si="202"/>
        <v>0</v>
      </c>
      <c r="BD155" s="107">
        <f t="shared" si="202"/>
        <v>0</v>
      </c>
      <c r="BE155" s="107">
        <f t="shared" si="202"/>
        <v>0</v>
      </c>
      <c r="BF155" s="107">
        <f t="shared" si="202"/>
        <v>0</v>
      </c>
      <c r="BG155" s="107">
        <f t="shared" si="202"/>
        <v>0</v>
      </c>
      <c r="BH155" s="107">
        <f t="shared" si="202"/>
        <v>0</v>
      </c>
      <c r="BI155" s="107">
        <f t="shared" si="202"/>
        <v>0</v>
      </c>
      <c r="BJ155" s="107">
        <f t="shared" si="201"/>
        <v>0</v>
      </c>
      <c r="BK155" s="107">
        <f t="shared" si="201"/>
        <v>0</v>
      </c>
      <c r="BL155" s="107">
        <f t="shared" si="201"/>
        <v>0</v>
      </c>
      <c r="BM155" s="107">
        <f t="shared" si="201"/>
        <v>0</v>
      </c>
      <c r="BN155" s="107">
        <f t="shared" si="201"/>
        <v>0</v>
      </c>
      <c r="BO155" s="107">
        <f t="shared" si="201"/>
        <v>0</v>
      </c>
      <c r="BP155" s="107">
        <f t="shared" si="201"/>
        <v>0</v>
      </c>
      <c r="BQ155" s="107">
        <f t="shared" si="201"/>
        <v>0</v>
      </c>
      <c r="BR155" s="107">
        <f t="shared" si="201"/>
        <v>0</v>
      </c>
      <c r="BS155" s="107">
        <f t="shared" si="201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334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8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44329</v>
      </c>
      <c r="Q156" s="103">
        <v>44380</v>
      </c>
      <c r="T156" s="104"/>
      <c r="U156" s="199" t="str">
        <f t="shared" si="176"/>
        <v/>
      </c>
      <c r="V156" s="106">
        <f t="shared" si="135"/>
        <v>37</v>
      </c>
      <c r="W156" s="107">
        <f t="shared" si="199"/>
        <v>0</v>
      </c>
      <c r="X156" s="107">
        <f t="shared" si="199"/>
        <v>0</v>
      </c>
      <c r="Y156" s="107">
        <f t="shared" si="199"/>
        <v>0</v>
      </c>
      <c r="Z156" s="107">
        <f t="shared" si="199"/>
        <v>0</v>
      </c>
      <c r="AA156" s="107">
        <f t="shared" si="199"/>
        <v>0</v>
      </c>
      <c r="AB156" s="107">
        <f t="shared" si="199"/>
        <v>0</v>
      </c>
      <c r="AC156" s="107">
        <f t="shared" si="199"/>
        <v>0</v>
      </c>
      <c r="AD156" s="107">
        <f t="shared" si="199"/>
        <v>0</v>
      </c>
      <c r="AE156" s="107">
        <f t="shared" si="199"/>
        <v>0</v>
      </c>
      <c r="AF156" s="107">
        <f t="shared" si="199"/>
        <v>0</v>
      </c>
      <c r="AG156" s="107">
        <f t="shared" si="199"/>
        <v>0</v>
      </c>
      <c r="AH156" s="107">
        <f t="shared" si="199"/>
        <v>0</v>
      </c>
      <c r="AI156" s="107">
        <f t="shared" si="199"/>
        <v>0</v>
      </c>
      <c r="AJ156" s="107">
        <f t="shared" si="199"/>
        <v>0</v>
      </c>
      <c r="AK156" s="107">
        <f t="shared" si="199"/>
        <v>0</v>
      </c>
      <c r="AL156" s="107">
        <f t="shared" si="199"/>
        <v>0</v>
      </c>
      <c r="AM156" s="107">
        <f t="shared" si="199"/>
        <v>0</v>
      </c>
      <c r="AN156" s="107">
        <f t="shared" si="199"/>
        <v>0</v>
      </c>
      <c r="AO156" s="107">
        <f t="shared" si="199"/>
        <v>0</v>
      </c>
      <c r="AP156" s="107">
        <f t="shared" si="199"/>
        <v>1</v>
      </c>
      <c r="AQ156" s="107">
        <f t="shared" si="199"/>
        <v>1</v>
      </c>
      <c r="AR156" s="107">
        <f t="shared" si="199"/>
        <v>1</v>
      </c>
      <c r="AS156" s="107">
        <f t="shared" si="199"/>
        <v>1</v>
      </c>
      <c r="AT156" s="107">
        <f t="shared" si="202"/>
        <v>1</v>
      </c>
      <c r="AU156" s="107">
        <f t="shared" si="202"/>
        <v>1</v>
      </c>
      <c r="AV156" s="107">
        <f t="shared" si="202"/>
        <v>1</v>
      </c>
      <c r="AW156" s="107">
        <f t="shared" si="202"/>
        <v>1</v>
      </c>
      <c r="AX156" s="107">
        <f t="shared" si="202"/>
        <v>0</v>
      </c>
      <c r="AY156" s="107">
        <f t="shared" si="202"/>
        <v>0</v>
      </c>
      <c r="AZ156" s="107">
        <f t="shared" si="202"/>
        <v>0</v>
      </c>
      <c r="BA156" s="107">
        <f t="shared" si="202"/>
        <v>0</v>
      </c>
      <c r="BB156" s="107">
        <f t="shared" si="202"/>
        <v>0</v>
      </c>
      <c r="BC156" s="107">
        <f t="shared" si="202"/>
        <v>0</v>
      </c>
      <c r="BD156" s="107">
        <f t="shared" si="202"/>
        <v>0</v>
      </c>
      <c r="BE156" s="107">
        <f t="shared" si="202"/>
        <v>0</v>
      </c>
      <c r="BF156" s="107">
        <f t="shared" si="202"/>
        <v>0</v>
      </c>
      <c r="BG156" s="107">
        <f t="shared" si="202"/>
        <v>0</v>
      </c>
      <c r="BH156" s="107">
        <f t="shared" si="202"/>
        <v>0</v>
      </c>
      <c r="BI156" s="107">
        <f t="shared" si="202"/>
        <v>0</v>
      </c>
      <c r="BJ156" s="107">
        <f t="shared" si="201"/>
        <v>0</v>
      </c>
      <c r="BK156" s="107">
        <f t="shared" si="201"/>
        <v>0</v>
      </c>
      <c r="BL156" s="107">
        <f t="shared" si="201"/>
        <v>0</v>
      </c>
      <c r="BM156" s="107">
        <f t="shared" si="201"/>
        <v>0</v>
      </c>
      <c r="BN156" s="107">
        <f t="shared" si="201"/>
        <v>0</v>
      </c>
      <c r="BO156" s="107">
        <f t="shared" si="201"/>
        <v>0</v>
      </c>
      <c r="BP156" s="107">
        <f t="shared" si="201"/>
        <v>0</v>
      </c>
      <c r="BQ156" s="107">
        <f t="shared" si="201"/>
        <v>0</v>
      </c>
      <c r="BR156" s="107">
        <f t="shared" si="201"/>
        <v>0</v>
      </c>
      <c r="BS156" s="107">
        <f t="shared" si="201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335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3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8"/>
        <v>0</v>
      </c>
      <c r="L157" s="124">
        <f t="shared" ref="L157:L162" si="204">H157*J157/100</f>
        <v>0</v>
      </c>
      <c r="M157" s="124">
        <f t="shared" ref="M157:M162" ca="1" si="205">L157-K157</f>
        <v>0</v>
      </c>
      <c r="N157" s="66" t="str">
        <f t="shared" ref="N157:N162" ca="1" si="206">IF(AND(I157=0,J157=0),"",IF(I157=0,J157,J157/I157))</f>
        <v/>
      </c>
      <c r="O157" s="130" t="str">
        <f t="shared" ref="O157:O162" ca="1" si="207">IF(AND(J157=0%,M157=0),"",IF(M157&lt;0,"지연",IF(J157=100%,"종료","진행")))</f>
        <v/>
      </c>
      <c r="P157" s="103">
        <v>44330</v>
      </c>
      <c r="Q157" s="103">
        <v>44381</v>
      </c>
      <c r="T157" s="104"/>
      <c r="U157" s="105" t="str">
        <f t="shared" si="176"/>
        <v/>
      </c>
      <c r="V157" s="106">
        <f t="shared" ref="V157:V162" si="208">NETWORKDAYS(P157,Q157)</f>
        <v>36</v>
      </c>
      <c r="W157" s="107">
        <f t="shared" si="199"/>
        <v>0</v>
      </c>
      <c r="X157" s="107">
        <f t="shared" si="199"/>
        <v>0</v>
      </c>
      <c r="Y157" s="107">
        <f t="shared" si="199"/>
        <v>0</v>
      </c>
      <c r="Z157" s="107">
        <f t="shared" si="199"/>
        <v>0</v>
      </c>
      <c r="AA157" s="107">
        <f t="shared" si="199"/>
        <v>0</v>
      </c>
      <c r="AB157" s="107">
        <f t="shared" si="199"/>
        <v>0</v>
      </c>
      <c r="AC157" s="107">
        <f t="shared" si="199"/>
        <v>0</v>
      </c>
      <c r="AD157" s="107">
        <f t="shared" si="199"/>
        <v>0</v>
      </c>
      <c r="AE157" s="107">
        <f t="shared" si="199"/>
        <v>0</v>
      </c>
      <c r="AF157" s="107">
        <f t="shared" si="199"/>
        <v>0</v>
      </c>
      <c r="AG157" s="107">
        <f t="shared" si="199"/>
        <v>0</v>
      </c>
      <c r="AH157" s="107">
        <f t="shared" si="199"/>
        <v>0</v>
      </c>
      <c r="AI157" s="107">
        <f t="shared" si="199"/>
        <v>0</v>
      </c>
      <c r="AJ157" s="107">
        <f t="shared" si="199"/>
        <v>0</v>
      </c>
      <c r="AK157" s="107">
        <f t="shared" si="199"/>
        <v>0</v>
      </c>
      <c r="AL157" s="107">
        <f t="shared" si="199"/>
        <v>0</v>
      </c>
      <c r="AM157" s="107">
        <f t="shared" si="199"/>
        <v>0</v>
      </c>
      <c r="AN157" s="107">
        <f t="shared" si="199"/>
        <v>0</v>
      </c>
      <c r="AO157" s="107">
        <f t="shared" si="199"/>
        <v>0</v>
      </c>
      <c r="AP157" s="107">
        <f t="shared" si="199"/>
        <v>1</v>
      </c>
      <c r="AQ157" s="107">
        <f t="shared" si="199"/>
        <v>1</v>
      </c>
      <c r="AR157" s="107">
        <f t="shared" si="199"/>
        <v>1</v>
      </c>
      <c r="AS157" s="107">
        <f t="shared" si="199"/>
        <v>1</v>
      </c>
      <c r="AT157" s="107">
        <f t="shared" si="202"/>
        <v>1</v>
      </c>
      <c r="AU157" s="107">
        <f t="shared" si="202"/>
        <v>1</v>
      </c>
      <c r="AV157" s="107">
        <f t="shared" si="202"/>
        <v>1</v>
      </c>
      <c r="AW157" s="107">
        <f t="shared" si="202"/>
        <v>1</v>
      </c>
      <c r="AX157" s="107">
        <f t="shared" si="202"/>
        <v>1</v>
      </c>
      <c r="AY157" s="107">
        <f t="shared" si="202"/>
        <v>0</v>
      </c>
      <c r="AZ157" s="107">
        <f t="shared" si="202"/>
        <v>0</v>
      </c>
      <c r="BA157" s="107">
        <f t="shared" si="202"/>
        <v>0</v>
      </c>
      <c r="BB157" s="107">
        <f t="shared" si="202"/>
        <v>0</v>
      </c>
      <c r="BC157" s="107">
        <f t="shared" si="202"/>
        <v>0</v>
      </c>
      <c r="BD157" s="107">
        <f t="shared" si="202"/>
        <v>0</v>
      </c>
      <c r="BE157" s="107">
        <f t="shared" si="202"/>
        <v>0</v>
      </c>
      <c r="BF157" s="107">
        <f t="shared" si="202"/>
        <v>0</v>
      </c>
      <c r="BG157" s="107">
        <f t="shared" si="202"/>
        <v>0</v>
      </c>
      <c r="BH157" s="107">
        <f t="shared" si="202"/>
        <v>0</v>
      </c>
      <c r="BI157" s="107">
        <f t="shared" si="202"/>
        <v>0</v>
      </c>
      <c r="BJ157" s="107">
        <f t="shared" si="201"/>
        <v>0</v>
      </c>
      <c r="BK157" s="107">
        <f t="shared" si="201"/>
        <v>0</v>
      </c>
      <c r="BL157" s="107">
        <f t="shared" si="201"/>
        <v>0</v>
      </c>
      <c r="BM157" s="107">
        <f t="shared" si="201"/>
        <v>0</v>
      </c>
      <c r="BN157" s="107">
        <f t="shared" si="201"/>
        <v>0</v>
      </c>
      <c r="BO157" s="107">
        <f t="shared" si="201"/>
        <v>0</v>
      </c>
      <c r="BP157" s="107">
        <f t="shared" si="201"/>
        <v>0</v>
      </c>
      <c r="BQ157" s="107">
        <f t="shared" si="201"/>
        <v>0</v>
      </c>
      <c r="BR157" s="107">
        <f t="shared" si="201"/>
        <v>0</v>
      </c>
      <c r="BS157" s="107">
        <f t="shared" si="201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336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3"/>
        <v>0</v>
      </c>
      <c r="J158" s="72">
        <v>0</v>
      </c>
      <c r="K158" s="124">
        <f t="shared" ca="1" si="198"/>
        <v>0</v>
      </c>
      <c r="L158" s="124">
        <f t="shared" si="204"/>
        <v>0</v>
      </c>
      <c r="M158" s="124">
        <f t="shared" ca="1" si="205"/>
        <v>0</v>
      </c>
      <c r="N158" s="66" t="str">
        <f t="shared" ca="1" si="206"/>
        <v/>
      </c>
      <c r="O158" s="130" t="str">
        <f t="shared" ca="1" si="207"/>
        <v/>
      </c>
      <c r="P158" s="103">
        <v>44331</v>
      </c>
      <c r="Q158" s="103">
        <v>44382</v>
      </c>
      <c r="T158" s="104"/>
      <c r="U158" s="199" t="str">
        <f t="shared" si="176"/>
        <v/>
      </c>
      <c r="V158" s="106">
        <f t="shared" si="208"/>
        <v>36</v>
      </c>
      <c r="W158" s="107">
        <f t="shared" si="199"/>
        <v>0</v>
      </c>
      <c r="X158" s="107">
        <f t="shared" si="199"/>
        <v>0</v>
      </c>
      <c r="Y158" s="107">
        <f t="shared" si="199"/>
        <v>0</v>
      </c>
      <c r="Z158" s="107">
        <f t="shared" si="199"/>
        <v>0</v>
      </c>
      <c r="AA158" s="107">
        <f t="shared" si="199"/>
        <v>0</v>
      </c>
      <c r="AB158" s="107">
        <f t="shared" si="199"/>
        <v>0</v>
      </c>
      <c r="AC158" s="107">
        <f t="shared" si="199"/>
        <v>0</v>
      </c>
      <c r="AD158" s="107">
        <f t="shared" si="199"/>
        <v>0</v>
      </c>
      <c r="AE158" s="107">
        <f t="shared" si="199"/>
        <v>0</v>
      </c>
      <c r="AF158" s="107">
        <f t="shared" si="199"/>
        <v>0</v>
      </c>
      <c r="AG158" s="107">
        <f t="shared" si="199"/>
        <v>0</v>
      </c>
      <c r="AH158" s="107">
        <f t="shared" si="199"/>
        <v>0</v>
      </c>
      <c r="AI158" s="107">
        <f t="shared" si="199"/>
        <v>0</v>
      </c>
      <c r="AJ158" s="107">
        <f t="shared" si="199"/>
        <v>0</v>
      </c>
      <c r="AK158" s="107">
        <f t="shared" si="199"/>
        <v>0</v>
      </c>
      <c r="AL158" s="107">
        <f t="shared" si="199"/>
        <v>0</v>
      </c>
      <c r="AM158" s="107">
        <f t="shared" si="199"/>
        <v>0</v>
      </c>
      <c r="AN158" s="107">
        <f t="shared" si="199"/>
        <v>0</v>
      </c>
      <c r="AO158" s="107">
        <f t="shared" si="199"/>
        <v>0</v>
      </c>
      <c r="AP158" s="107">
        <f t="shared" si="199"/>
        <v>1</v>
      </c>
      <c r="AQ158" s="107">
        <f t="shared" si="199"/>
        <v>1</v>
      </c>
      <c r="AR158" s="107">
        <f t="shared" si="199"/>
        <v>1</v>
      </c>
      <c r="AS158" s="107">
        <f t="shared" si="199"/>
        <v>1</v>
      </c>
      <c r="AT158" s="107">
        <f t="shared" si="202"/>
        <v>1</v>
      </c>
      <c r="AU158" s="107">
        <f t="shared" si="202"/>
        <v>1</v>
      </c>
      <c r="AV158" s="107">
        <f t="shared" si="202"/>
        <v>1</v>
      </c>
      <c r="AW158" s="107">
        <f t="shared" si="202"/>
        <v>1</v>
      </c>
      <c r="AX158" s="107">
        <f t="shared" si="202"/>
        <v>1</v>
      </c>
      <c r="AY158" s="107">
        <f t="shared" si="202"/>
        <v>0</v>
      </c>
      <c r="AZ158" s="107">
        <f t="shared" si="202"/>
        <v>0</v>
      </c>
      <c r="BA158" s="107">
        <f t="shared" si="202"/>
        <v>0</v>
      </c>
      <c r="BB158" s="107">
        <f t="shared" si="202"/>
        <v>0</v>
      </c>
      <c r="BC158" s="107">
        <f t="shared" si="202"/>
        <v>0</v>
      </c>
      <c r="BD158" s="107">
        <f t="shared" si="202"/>
        <v>0</v>
      </c>
      <c r="BE158" s="107">
        <f t="shared" si="202"/>
        <v>0</v>
      </c>
      <c r="BF158" s="107">
        <f t="shared" si="202"/>
        <v>0</v>
      </c>
      <c r="BG158" s="107">
        <f t="shared" si="202"/>
        <v>0</v>
      </c>
      <c r="BH158" s="107">
        <f t="shared" si="202"/>
        <v>0</v>
      </c>
      <c r="BI158" s="107">
        <f t="shared" si="202"/>
        <v>0</v>
      </c>
      <c r="BJ158" s="107">
        <f t="shared" si="201"/>
        <v>0</v>
      </c>
      <c r="BK158" s="107">
        <f t="shared" si="201"/>
        <v>0</v>
      </c>
      <c r="BL158" s="107">
        <f t="shared" si="201"/>
        <v>0</v>
      </c>
      <c r="BM158" s="107">
        <f t="shared" si="201"/>
        <v>0</v>
      </c>
      <c r="BN158" s="107">
        <f t="shared" si="201"/>
        <v>0</v>
      </c>
      <c r="BO158" s="107">
        <f t="shared" si="201"/>
        <v>0</v>
      </c>
      <c r="BP158" s="107">
        <f t="shared" si="201"/>
        <v>0</v>
      </c>
      <c r="BQ158" s="107">
        <f t="shared" si="201"/>
        <v>0</v>
      </c>
      <c r="BR158" s="107">
        <f t="shared" si="201"/>
        <v>0</v>
      </c>
      <c r="BS158" s="107">
        <f t="shared" si="201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337</v>
      </c>
      <c r="B159" s="108"/>
      <c r="C159" s="20"/>
      <c r="D159" s="112"/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8"/>
        <v>0</v>
      </c>
      <c r="L159" s="77">
        <f t="shared" si="204"/>
        <v>0</v>
      </c>
      <c r="M159" s="77">
        <f t="shared" ca="1" si="205"/>
        <v>0</v>
      </c>
      <c r="N159" s="69" t="str">
        <f t="shared" ca="1" si="206"/>
        <v/>
      </c>
      <c r="O159" s="68" t="str">
        <f t="shared" ca="1" si="207"/>
        <v/>
      </c>
      <c r="P159" s="26">
        <f>MIN(P160:P166)</f>
        <v>44332</v>
      </c>
      <c r="Q159" s="26">
        <f>MAX(Q160:Q166)</f>
        <v>44389</v>
      </c>
      <c r="T159" s="104"/>
      <c r="U159" s="105" t="str">
        <f t="shared" si="176"/>
        <v/>
      </c>
      <c r="V159" s="106">
        <f t="shared" si="208"/>
        <v>41</v>
      </c>
      <c r="W159" s="107">
        <f t="shared" si="199"/>
        <v>0</v>
      </c>
      <c r="X159" s="107">
        <f t="shared" si="199"/>
        <v>0</v>
      </c>
      <c r="Y159" s="107">
        <f t="shared" si="199"/>
        <v>0</v>
      </c>
      <c r="Z159" s="107">
        <f t="shared" si="199"/>
        <v>0</v>
      </c>
      <c r="AA159" s="107">
        <f t="shared" si="199"/>
        <v>0</v>
      </c>
      <c r="AB159" s="107">
        <f t="shared" si="199"/>
        <v>0</v>
      </c>
      <c r="AC159" s="107">
        <f t="shared" si="199"/>
        <v>0</v>
      </c>
      <c r="AD159" s="107">
        <f t="shared" si="199"/>
        <v>0</v>
      </c>
      <c r="AE159" s="107">
        <f t="shared" si="199"/>
        <v>0</v>
      </c>
      <c r="AF159" s="107">
        <f t="shared" si="199"/>
        <v>0</v>
      </c>
      <c r="AG159" s="107">
        <f t="shared" si="199"/>
        <v>0</v>
      </c>
      <c r="AH159" s="107">
        <f t="shared" si="199"/>
        <v>0</v>
      </c>
      <c r="AI159" s="107">
        <f t="shared" si="199"/>
        <v>0</v>
      </c>
      <c r="AJ159" s="107">
        <f t="shared" si="199"/>
        <v>0</v>
      </c>
      <c r="AK159" s="107">
        <f t="shared" si="199"/>
        <v>0</v>
      </c>
      <c r="AL159" s="107">
        <f t="shared" si="199"/>
        <v>0</v>
      </c>
      <c r="AM159" s="107">
        <f t="shared" si="199"/>
        <v>0</v>
      </c>
      <c r="AN159" s="107">
        <f t="shared" si="199"/>
        <v>0</v>
      </c>
      <c r="AO159" s="107">
        <f t="shared" si="199"/>
        <v>0</v>
      </c>
      <c r="AP159" s="107">
        <f t="shared" si="199"/>
        <v>0</v>
      </c>
      <c r="AQ159" s="107">
        <f t="shared" si="199"/>
        <v>1</v>
      </c>
      <c r="AR159" s="107">
        <f t="shared" si="199"/>
        <v>1</v>
      </c>
      <c r="AS159" s="107">
        <f t="shared" si="199"/>
        <v>1</v>
      </c>
      <c r="AT159" s="107">
        <f t="shared" si="202"/>
        <v>1</v>
      </c>
      <c r="AU159" s="107">
        <f t="shared" si="202"/>
        <v>1</v>
      </c>
      <c r="AV159" s="107">
        <f t="shared" si="202"/>
        <v>1</v>
      </c>
      <c r="AW159" s="107">
        <f t="shared" si="202"/>
        <v>1</v>
      </c>
      <c r="AX159" s="107">
        <f t="shared" si="202"/>
        <v>1</v>
      </c>
      <c r="AY159" s="107">
        <f t="shared" si="202"/>
        <v>1</v>
      </c>
      <c r="AZ159" s="107">
        <f t="shared" si="202"/>
        <v>0</v>
      </c>
      <c r="BA159" s="107">
        <f t="shared" si="202"/>
        <v>0</v>
      </c>
      <c r="BB159" s="107">
        <f t="shared" si="202"/>
        <v>0</v>
      </c>
      <c r="BC159" s="107">
        <f t="shared" si="202"/>
        <v>0</v>
      </c>
      <c r="BD159" s="107">
        <f t="shared" si="202"/>
        <v>0</v>
      </c>
      <c r="BE159" s="107">
        <f t="shared" si="202"/>
        <v>0</v>
      </c>
      <c r="BF159" s="107">
        <f t="shared" si="202"/>
        <v>0</v>
      </c>
      <c r="BG159" s="107">
        <f t="shared" si="202"/>
        <v>0</v>
      </c>
      <c r="BH159" s="107">
        <f t="shared" si="202"/>
        <v>0</v>
      </c>
      <c r="BI159" s="107">
        <f t="shared" si="202"/>
        <v>0</v>
      </c>
      <c r="BJ159" s="107">
        <f t="shared" si="201"/>
        <v>0</v>
      </c>
      <c r="BK159" s="107">
        <f t="shared" si="201"/>
        <v>0</v>
      </c>
      <c r="BL159" s="107">
        <f t="shared" si="201"/>
        <v>0</v>
      </c>
      <c r="BM159" s="107">
        <f t="shared" si="201"/>
        <v>0</v>
      </c>
      <c r="BN159" s="107">
        <f t="shared" si="201"/>
        <v>0</v>
      </c>
      <c r="BO159" s="107">
        <f t="shared" si="201"/>
        <v>0</v>
      </c>
      <c r="BP159" s="107">
        <f t="shared" si="201"/>
        <v>0</v>
      </c>
      <c r="BQ159" s="107">
        <f t="shared" si="201"/>
        <v>0</v>
      </c>
      <c r="BR159" s="107">
        <f t="shared" si="201"/>
        <v>0</v>
      </c>
      <c r="BS159" s="107">
        <f t="shared" si="201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338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09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8"/>
        <v>0</v>
      </c>
      <c r="L160" s="124">
        <f t="shared" si="204"/>
        <v>0</v>
      </c>
      <c r="M160" s="124">
        <f t="shared" ca="1" si="205"/>
        <v>0</v>
      </c>
      <c r="N160" s="66" t="str">
        <f t="shared" ca="1" si="206"/>
        <v/>
      </c>
      <c r="O160" s="130" t="str">
        <f t="shared" ca="1" si="207"/>
        <v/>
      </c>
      <c r="P160" s="103">
        <v>44332</v>
      </c>
      <c r="Q160" s="103">
        <v>44383</v>
      </c>
      <c r="T160" s="104"/>
      <c r="U160" s="199" t="str">
        <f t="shared" si="176"/>
        <v/>
      </c>
      <c r="V160" s="106">
        <f t="shared" si="208"/>
        <v>37</v>
      </c>
      <c r="W160" s="107">
        <f t="shared" si="199"/>
        <v>0</v>
      </c>
      <c r="X160" s="107">
        <f t="shared" si="199"/>
        <v>0</v>
      </c>
      <c r="Y160" s="107">
        <f t="shared" si="199"/>
        <v>0</v>
      </c>
      <c r="Z160" s="107">
        <f t="shared" si="199"/>
        <v>0</v>
      </c>
      <c r="AA160" s="107">
        <f t="shared" si="199"/>
        <v>0</v>
      </c>
      <c r="AB160" s="107">
        <f t="shared" si="199"/>
        <v>0</v>
      </c>
      <c r="AC160" s="107">
        <f t="shared" si="199"/>
        <v>0</v>
      </c>
      <c r="AD160" s="107">
        <f t="shared" si="199"/>
        <v>0</v>
      </c>
      <c r="AE160" s="107">
        <f t="shared" si="199"/>
        <v>0</v>
      </c>
      <c r="AF160" s="107">
        <f t="shared" si="199"/>
        <v>0</v>
      </c>
      <c r="AG160" s="107">
        <f t="shared" si="199"/>
        <v>0</v>
      </c>
      <c r="AH160" s="107">
        <f t="shared" si="199"/>
        <v>0</v>
      </c>
      <c r="AI160" s="107">
        <f t="shared" si="199"/>
        <v>0</v>
      </c>
      <c r="AJ160" s="107">
        <f t="shared" si="199"/>
        <v>0</v>
      </c>
      <c r="AK160" s="107">
        <f t="shared" si="199"/>
        <v>0</v>
      </c>
      <c r="AL160" s="107">
        <f t="shared" si="199"/>
        <v>0</v>
      </c>
      <c r="AM160" s="107">
        <f t="shared" si="199"/>
        <v>0</v>
      </c>
      <c r="AN160" s="107">
        <f t="shared" si="199"/>
        <v>0</v>
      </c>
      <c r="AO160" s="107">
        <f t="shared" si="199"/>
        <v>0</v>
      </c>
      <c r="AP160" s="107">
        <f t="shared" si="199"/>
        <v>0</v>
      </c>
      <c r="AQ160" s="107">
        <f t="shared" si="199"/>
        <v>1</v>
      </c>
      <c r="AR160" s="107">
        <f t="shared" si="199"/>
        <v>1</v>
      </c>
      <c r="AS160" s="107">
        <f t="shared" si="199"/>
        <v>1</v>
      </c>
      <c r="AT160" s="107">
        <f t="shared" si="202"/>
        <v>1</v>
      </c>
      <c r="AU160" s="107">
        <f t="shared" si="202"/>
        <v>1</v>
      </c>
      <c r="AV160" s="107">
        <f t="shared" si="202"/>
        <v>1</v>
      </c>
      <c r="AW160" s="107">
        <f t="shared" si="202"/>
        <v>1</v>
      </c>
      <c r="AX160" s="107">
        <f t="shared" si="202"/>
        <v>1</v>
      </c>
      <c r="AY160" s="107">
        <f t="shared" si="202"/>
        <v>0</v>
      </c>
      <c r="AZ160" s="107">
        <f t="shared" si="202"/>
        <v>0</v>
      </c>
      <c r="BA160" s="107">
        <f t="shared" si="202"/>
        <v>0</v>
      </c>
      <c r="BB160" s="107">
        <f t="shared" si="202"/>
        <v>0</v>
      </c>
      <c r="BC160" s="107">
        <f t="shared" si="202"/>
        <v>0</v>
      </c>
      <c r="BD160" s="107">
        <f t="shared" si="202"/>
        <v>0</v>
      </c>
      <c r="BE160" s="107">
        <f t="shared" si="202"/>
        <v>0</v>
      </c>
      <c r="BF160" s="107">
        <f t="shared" si="202"/>
        <v>0</v>
      </c>
      <c r="BG160" s="107">
        <f t="shared" si="202"/>
        <v>0</v>
      </c>
      <c r="BH160" s="107">
        <f t="shared" si="202"/>
        <v>0</v>
      </c>
      <c r="BI160" s="107">
        <f t="shared" si="202"/>
        <v>0</v>
      </c>
      <c r="BJ160" s="107">
        <f t="shared" si="201"/>
        <v>0</v>
      </c>
      <c r="BK160" s="107">
        <f t="shared" si="201"/>
        <v>0</v>
      </c>
      <c r="BL160" s="107">
        <f t="shared" si="201"/>
        <v>0</v>
      </c>
      <c r="BM160" s="107">
        <f t="shared" si="201"/>
        <v>0</v>
      </c>
      <c r="BN160" s="107">
        <f t="shared" si="201"/>
        <v>0</v>
      </c>
      <c r="BO160" s="107">
        <f t="shared" si="201"/>
        <v>0</v>
      </c>
      <c r="BP160" s="107">
        <f t="shared" si="201"/>
        <v>0</v>
      </c>
      <c r="BQ160" s="107">
        <f t="shared" si="201"/>
        <v>0</v>
      </c>
      <c r="BR160" s="107">
        <f t="shared" si="201"/>
        <v>0</v>
      </c>
      <c r="BS160" s="107">
        <f t="shared" si="201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339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09"/>
        <v>0</v>
      </c>
      <c r="J161" s="71">
        <v>0</v>
      </c>
      <c r="K161" s="124">
        <f t="shared" ca="1" si="198"/>
        <v>0</v>
      </c>
      <c r="L161" s="124">
        <f t="shared" si="204"/>
        <v>0</v>
      </c>
      <c r="M161" s="124">
        <f t="shared" ca="1" si="205"/>
        <v>0</v>
      </c>
      <c r="N161" s="66" t="str">
        <f t="shared" ca="1" si="206"/>
        <v/>
      </c>
      <c r="O161" s="130" t="str">
        <f t="shared" ca="1" si="207"/>
        <v/>
      </c>
      <c r="P161" s="103">
        <v>44333</v>
      </c>
      <c r="Q161" s="103">
        <v>44384</v>
      </c>
      <c r="T161" s="104"/>
      <c r="U161" s="105" t="str">
        <f t="shared" si="176"/>
        <v/>
      </c>
      <c r="V161" s="106">
        <f t="shared" si="208"/>
        <v>38</v>
      </c>
      <c r="W161" s="107">
        <f t="shared" si="199"/>
        <v>0</v>
      </c>
      <c r="X161" s="107">
        <f t="shared" si="199"/>
        <v>0</v>
      </c>
      <c r="Y161" s="107">
        <f t="shared" si="199"/>
        <v>0</v>
      </c>
      <c r="Z161" s="107">
        <f t="shared" si="199"/>
        <v>0</v>
      </c>
      <c r="AA161" s="107">
        <f t="shared" si="199"/>
        <v>0</v>
      </c>
      <c r="AB161" s="107">
        <f t="shared" si="199"/>
        <v>0</v>
      </c>
      <c r="AC161" s="107">
        <f t="shared" si="199"/>
        <v>0</v>
      </c>
      <c r="AD161" s="107">
        <f t="shared" si="199"/>
        <v>0</v>
      </c>
      <c r="AE161" s="107">
        <f t="shared" si="199"/>
        <v>0</v>
      </c>
      <c r="AF161" s="107">
        <f t="shared" si="199"/>
        <v>0</v>
      </c>
      <c r="AG161" s="107">
        <f t="shared" si="199"/>
        <v>0</v>
      </c>
      <c r="AH161" s="107">
        <f t="shared" si="199"/>
        <v>0</v>
      </c>
      <c r="AI161" s="107">
        <f t="shared" si="199"/>
        <v>0</v>
      </c>
      <c r="AJ161" s="107">
        <f t="shared" si="199"/>
        <v>0</v>
      </c>
      <c r="AK161" s="107">
        <f t="shared" si="199"/>
        <v>0</v>
      </c>
      <c r="AL161" s="107">
        <f t="shared" si="199"/>
        <v>0</v>
      </c>
      <c r="AM161" s="107">
        <f t="shared" si="199"/>
        <v>0</v>
      </c>
      <c r="AN161" s="107">
        <f t="shared" si="199"/>
        <v>0</v>
      </c>
      <c r="AO161" s="107">
        <f t="shared" si="199"/>
        <v>0</v>
      </c>
      <c r="AP161" s="107">
        <f t="shared" si="199"/>
        <v>0</v>
      </c>
      <c r="AQ161" s="107">
        <f t="shared" si="199"/>
        <v>1</v>
      </c>
      <c r="AR161" s="107">
        <f t="shared" si="199"/>
        <v>1</v>
      </c>
      <c r="AS161" s="107">
        <f t="shared" si="199"/>
        <v>1</v>
      </c>
      <c r="AT161" s="107">
        <f t="shared" si="202"/>
        <v>1</v>
      </c>
      <c r="AU161" s="107">
        <f t="shared" si="202"/>
        <v>1</v>
      </c>
      <c r="AV161" s="107">
        <f t="shared" si="202"/>
        <v>1</v>
      </c>
      <c r="AW161" s="107">
        <f t="shared" si="202"/>
        <v>1</v>
      </c>
      <c r="AX161" s="107">
        <f t="shared" si="202"/>
        <v>1</v>
      </c>
      <c r="AY161" s="107">
        <f t="shared" si="202"/>
        <v>0</v>
      </c>
      <c r="AZ161" s="107">
        <f t="shared" si="202"/>
        <v>0</v>
      </c>
      <c r="BA161" s="107">
        <f t="shared" si="202"/>
        <v>0</v>
      </c>
      <c r="BB161" s="107">
        <f t="shared" si="202"/>
        <v>0</v>
      </c>
      <c r="BC161" s="107">
        <f t="shared" si="202"/>
        <v>0</v>
      </c>
      <c r="BD161" s="107">
        <f t="shared" si="202"/>
        <v>0</v>
      </c>
      <c r="BE161" s="107">
        <f t="shared" si="202"/>
        <v>0</v>
      </c>
      <c r="BF161" s="107">
        <f t="shared" si="202"/>
        <v>0</v>
      </c>
      <c r="BG161" s="107">
        <f t="shared" si="202"/>
        <v>0</v>
      </c>
      <c r="BH161" s="107">
        <f t="shared" si="202"/>
        <v>0</v>
      </c>
      <c r="BI161" s="107">
        <f t="shared" si="202"/>
        <v>0</v>
      </c>
      <c r="BJ161" s="107">
        <f t="shared" si="201"/>
        <v>0</v>
      </c>
      <c r="BK161" s="107">
        <f t="shared" si="201"/>
        <v>0</v>
      </c>
      <c r="BL161" s="107">
        <f t="shared" si="201"/>
        <v>0</v>
      </c>
      <c r="BM161" s="107">
        <f t="shared" si="201"/>
        <v>0</v>
      </c>
      <c r="BN161" s="107">
        <f t="shared" si="201"/>
        <v>0</v>
      </c>
      <c r="BO161" s="107">
        <f t="shared" si="201"/>
        <v>0</v>
      </c>
      <c r="BP161" s="107">
        <f t="shared" si="201"/>
        <v>0</v>
      </c>
      <c r="BQ161" s="107">
        <f t="shared" si="201"/>
        <v>0</v>
      </c>
      <c r="BR161" s="107">
        <f t="shared" si="201"/>
        <v>0</v>
      </c>
      <c r="BS161" s="107">
        <f t="shared" si="201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340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09"/>
        <v>0</v>
      </c>
      <c r="J162" s="71">
        <v>0</v>
      </c>
      <c r="K162" s="124">
        <f t="shared" ca="1" si="198"/>
        <v>0</v>
      </c>
      <c r="L162" s="124">
        <f t="shared" si="204"/>
        <v>0</v>
      </c>
      <c r="M162" s="124">
        <f t="shared" ca="1" si="205"/>
        <v>0</v>
      </c>
      <c r="N162" s="66" t="str">
        <f t="shared" ca="1" si="206"/>
        <v/>
      </c>
      <c r="O162" s="130" t="str">
        <f t="shared" ca="1" si="207"/>
        <v/>
      </c>
      <c r="P162" s="103">
        <v>44334</v>
      </c>
      <c r="Q162" s="103">
        <v>44385</v>
      </c>
      <c r="T162" s="104"/>
      <c r="U162" s="199" t="str">
        <f t="shared" si="176"/>
        <v/>
      </c>
      <c r="V162" s="106">
        <f t="shared" si="208"/>
        <v>38</v>
      </c>
      <c r="W162" s="107">
        <f t="shared" si="199"/>
        <v>0</v>
      </c>
      <c r="X162" s="107">
        <f t="shared" si="199"/>
        <v>0</v>
      </c>
      <c r="Y162" s="107">
        <f t="shared" ref="Y162:AS162" si="210">IF(OR((AND($P162&lt;=Y$4,AND($Q162&lt;=Y$5,$Q162&gt;=Y$4))),(AND(AND($P162&gt;=Y$4,$P162&lt;=Y$5),$Q162&gt;=Y$5)),AND($P162&gt;=Y$4,$Q162&lt;=Y$5),AND($P162&lt;=Y$4,$Q162&gt;=Y$5)),1,0)</f>
        <v>0</v>
      </c>
      <c r="Z162" s="107">
        <f t="shared" si="210"/>
        <v>0</v>
      </c>
      <c r="AA162" s="107">
        <f t="shared" si="210"/>
        <v>0</v>
      </c>
      <c r="AB162" s="107">
        <f t="shared" si="210"/>
        <v>0</v>
      </c>
      <c r="AC162" s="107">
        <f t="shared" si="210"/>
        <v>0</v>
      </c>
      <c r="AD162" s="107">
        <f t="shared" si="210"/>
        <v>0</v>
      </c>
      <c r="AE162" s="107">
        <f t="shared" si="210"/>
        <v>0</v>
      </c>
      <c r="AF162" s="107">
        <f t="shared" si="210"/>
        <v>0</v>
      </c>
      <c r="AG162" s="107">
        <f t="shared" si="210"/>
        <v>0</v>
      </c>
      <c r="AH162" s="107">
        <f t="shared" si="210"/>
        <v>0</v>
      </c>
      <c r="AI162" s="107">
        <f t="shared" si="210"/>
        <v>0</v>
      </c>
      <c r="AJ162" s="107">
        <f t="shared" si="210"/>
        <v>0</v>
      </c>
      <c r="AK162" s="107">
        <f t="shared" si="210"/>
        <v>0</v>
      </c>
      <c r="AL162" s="107">
        <f t="shared" si="210"/>
        <v>0</v>
      </c>
      <c r="AM162" s="107">
        <f t="shared" si="210"/>
        <v>0</v>
      </c>
      <c r="AN162" s="107">
        <f t="shared" si="210"/>
        <v>0</v>
      </c>
      <c r="AO162" s="107">
        <f t="shared" si="210"/>
        <v>0</v>
      </c>
      <c r="AP162" s="107">
        <f t="shared" si="210"/>
        <v>0</v>
      </c>
      <c r="AQ162" s="107">
        <f t="shared" si="210"/>
        <v>1</v>
      </c>
      <c r="AR162" s="107">
        <f t="shared" si="210"/>
        <v>1</v>
      </c>
      <c r="AS162" s="107">
        <f t="shared" si="210"/>
        <v>1</v>
      </c>
      <c r="AT162" s="107">
        <f t="shared" si="202"/>
        <v>1</v>
      </c>
      <c r="AU162" s="107">
        <f t="shared" si="202"/>
        <v>1</v>
      </c>
      <c r="AV162" s="107">
        <f t="shared" si="202"/>
        <v>1</v>
      </c>
      <c r="AW162" s="107">
        <f t="shared" si="202"/>
        <v>1</v>
      </c>
      <c r="AX162" s="107">
        <f t="shared" si="202"/>
        <v>1</v>
      </c>
      <c r="AY162" s="107">
        <f t="shared" si="202"/>
        <v>0</v>
      </c>
      <c r="AZ162" s="107">
        <f t="shared" si="202"/>
        <v>0</v>
      </c>
      <c r="BA162" s="107">
        <f t="shared" si="202"/>
        <v>0</v>
      </c>
      <c r="BB162" s="107">
        <f t="shared" si="202"/>
        <v>0</v>
      </c>
      <c r="BC162" s="107">
        <f t="shared" si="202"/>
        <v>0</v>
      </c>
      <c r="BD162" s="107">
        <f t="shared" si="202"/>
        <v>0</v>
      </c>
      <c r="BE162" s="107">
        <f t="shared" si="202"/>
        <v>0</v>
      </c>
      <c r="BF162" s="107">
        <f t="shared" si="202"/>
        <v>0</v>
      </c>
      <c r="BG162" s="107">
        <f t="shared" si="202"/>
        <v>0</v>
      </c>
      <c r="BH162" s="107">
        <f t="shared" si="202"/>
        <v>0</v>
      </c>
      <c r="BI162" s="107">
        <f t="shared" si="202"/>
        <v>0</v>
      </c>
      <c r="BJ162" s="107">
        <f t="shared" si="201"/>
        <v>0</v>
      </c>
      <c r="BK162" s="107">
        <f t="shared" si="201"/>
        <v>0</v>
      </c>
      <c r="BL162" s="107">
        <f t="shared" si="201"/>
        <v>0</v>
      </c>
      <c r="BM162" s="107">
        <f t="shared" si="201"/>
        <v>0</v>
      </c>
      <c r="BN162" s="107">
        <f t="shared" si="201"/>
        <v>0</v>
      </c>
      <c r="BO162" s="107">
        <f t="shared" si="201"/>
        <v>0</v>
      </c>
      <c r="BP162" s="107">
        <f t="shared" si="201"/>
        <v>0</v>
      </c>
      <c r="BQ162" s="107">
        <f t="shared" si="201"/>
        <v>0</v>
      </c>
      <c r="BR162" s="107">
        <f t="shared" si="201"/>
        <v>0</v>
      </c>
      <c r="BS162" s="107">
        <f t="shared" si="201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341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1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2">L163-K163</f>
        <v>0</v>
      </c>
      <c r="N163" s="66" t="str">
        <f t="shared" ref="N163:N179" ca="1" si="213">IF(AND(I163=0,J163=0),"",IF(I163=0,J163,J163/I163))</f>
        <v/>
      </c>
      <c r="O163" s="130" t="str">
        <f t="shared" ref="O163:O179" ca="1" si="214">IF(AND(J163=0%,M163=0),"",IF(M163&lt;0,"지연",IF(J163=100%,"종료","진행")))</f>
        <v/>
      </c>
      <c r="P163" s="103">
        <v>44335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5">NETWORKDAYS(P163,Q163)</f>
        <v>38</v>
      </c>
      <c r="W163" s="107">
        <f t="shared" ref="W163:AL174" si="216">IF(OR((AND($P163&lt;=W$4,AND($Q163&lt;=W$5,$Q163&gt;=W$4))),(AND(AND($P163&gt;=W$4,$P163&lt;=W$5),$Q163&gt;=W$5)),AND($P163&gt;=W$4,$Q163&lt;=W$5),AND($P163&lt;=W$4,$Q163&gt;=W$5)),1,0)</f>
        <v>0</v>
      </c>
      <c r="X163" s="107">
        <f t="shared" si="216"/>
        <v>0</v>
      </c>
      <c r="Y163" s="107">
        <f t="shared" si="216"/>
        <v>0</v>
      </c>
      <c r="Z163" s="107">
        <f t="shared" si="216"/>
        <v>0</v>
      </c>
      <c r="AA163" s="107">
        <f t="shared" si="216"/>
        <v>0</v>
      </c>
      <c r="AB163" s="107">
        <f t="shared" si="216"/>
        <v>0</v>
      </c>
      <c r="AC163" s="107">
        <f t="shared" si="216"/>
        <v>0</v>
      </c>
      <c r="AD163" s="107">
        <f t="shared" si="216"/>
        <v>0</v>
      </c>
      <c r="AE163" s="107">
        <f t="shared" si="216"/>
        <v>0</v>
      </c>
      <c r="AF163" s="107">
        <f t="shared" si="216"/>
        <v>0</v>
      </c>
      <c r="AG163" s="107">
        <f t="shared" si="216"/>
        <v>0</v>
      </c>
      <c r="AH163" s="107">
        <f t="shared" si="216"/>
        <v>0</v>
      </c>
      <c r="AI163" s="107">
        <f t="shared" si="216"/>
        <v>0</v>
      </c>
      <c r="AJ163" s="107">
        <f t="shared" si="216"/>
        <v>0</v>
      </c>
      <c r="AK163" s="107">
        <f t="shared" si="216"/>
        <v>0</v>
      </c>
      <c r="AL163" s="107">
        <f t="shared" si="216"/>
        <v>0</v>
      </c>
      <c r="AM163" s="107">
        <f t="shared" ref="AM163:BB173" si="217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7"/>
        <v>0</v>
      </c>
      <c r="AO163" s="107">
        <f t="shared" si="217"/>
        <v>0</v>
      </c>
      <c r="AP163" s="107">
        <f t="shared" si="217"/>
        <v>0</v>
      </c>
      <c r="AQ163" s="107">
        <f t="shared" si="217"/>
        <v>1</v>
      </c>
      <c r="AR163" s="107">
        <f t="shared" si="217"/>
        <v>1</v>
      </c>
      <c r="AS163" s="107">
        <f t="shared" si="217"/>
        <v>1</v>
      </c>
      <c r="AT163" s="107">
        <f t="shared" ref="AT163:BF166" si="218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8"/>
        <v>1</v>
      </c>
      <c r="AV163" s="107">
        <f t="shared" si="218"/>
        <v>1</v>
      </c>
      <c r="AW163" s="107">
        <f t="shared" si="218"/>
        <v>1</v>
      </c>
      <c r="AX163" s="107">
        <f t="shared" si="218"/>
        <v>1</v>
      </c>
      <c r="AY163" s="107">
        <f t="shared" si="218"/>
        <v>0</v>
      </c>
      <c r="AZ163" s="107">
        <f t="shared" si="218"/>
        <v>0</v>
      </c>
      <c r="BA163" s="107">
        <f t="shared" si="218"/>
        <v>0</v>
      </c>
      <c r="BB163" s="107">
        <f t="shared" si="218"/>
        <v>0</v>
      </c>
      <c r="BC163" s="107">
        <f t="shared" si="218"/>
        <v>0</v>
      </c>
      <c r="BD163" s="107">
        <f t="shared" si="218"/>
        <v>0</v>
      </c>
      <c r="BE163" s="107">
        <f t="shared" si="218"/>
        <v>0</v>
      </c>
      <c r="BF163" s="107">
        <f t="shared" si="218"/>
        <v>0</v>
      </c>
      <c r="BG163" s="107">
        <f t="shared" ref="BG163:BS166" si="219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19"/>
        <v>0</v>
      </c>
      <c r="BI163" s="107">
        <f t="shared" si="219"/>
        <v>0</v>
      </c>
      <c r="BJ163" s="107">
        <f t="shared" si="219"/>
        <v>0</v>
      </c>
      <c r="BK163" s="107">
        <f t="shared" si="219"/>
        <v>0</v>
      </c>
      <c r="BL163" s="107">
        <f t="shared" si="219"/>
        <v>0</v>
      </c>
      <c r="BM163" s="107">
        <f t="shared" si="219"/>
        <v>0</v>
      </c>
      <c r="BN163" s="107">
        <f t="shared" si="219"/>
        <v>0</v>
      </c>
      <c r="BO163" s="107">
        <f t="shared" si="219"/>
        <v>0</v>
      </c>
      <c r="BP163" s="107">
        <f t="shared" si="219"/>
        <v>0</v>
      </c>
      <c r="BQ163" s="107">
        <f t="shared" si="219"/>
        <v>0</v>
      </c>
      <c r="BR163" s="107">
        <f t="shared" si="219"/>
        <v>0</v>
      </c>
      <c r="BS163" s="107">
        <f t="shared" si="219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342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1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2"/>
        <v>0</v>
      </c>
      <c r="N164" s="66" t="str">
        <f t="shared" ca="1" si="213"/>
        <v/>
      </c>
      <c r="O164" s="130" t="str">
        <f t="shared" ca="1" si="214"/>
        <v/>
      </c>
      <c r="P164" s="103">
        <v>44336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5"/>
        <v>37</v>
      </c>
      <c r="W164" s="107">
        <f t="shared" si="216"/>
        <v>0</v>
      </c>
      <c r="X164" s="107">
        <f t="shared" si="216"/>
        <v>0</v>
      </c>
      <c r="Y164" s="107">
        <f t="shared" si="216"/>
        <v>0</v>
      </c>
      <c r="Z164" s="107">
        <f t="shared" si="216"/>
        <v>0</v>
      </c>
      <c r="AA164" s="107">
        <f t="shared" si="216"/>
        <v>0</v>
      </c>
      <c r="AB164" s="107">
        <f t="shared" si="216"/>
        <v>0</v>
      </c>
      <c r="AC164" s="107">
        <f t="shared" si="216"/>
        <v>0</v>
      </c>
      <c r="AD164" s="107">
        <f t="shared" si="216"/>
        <v>0</v>
      </c>
      <c r="AE164" s="107">
        <f t="shared" si="216"/>
        <v>0</v>
      </c>
      <c r="AF164" s="107">
        <f t="shared" si="216"/>
        <v>0</v>
      </c>
      <c r="AG164" s="107">
        <f t="shared" si="216"/>
        <v>0</v>
      </c>
      <c r="AH164" s="107">
        <f t="shared" si="216"/>
        <v>0</v>
      </c>
      <c r="AI164" s="107">
        <f t="shared" si="216"/>
        <v>0</v>
      </c>
      <c r="AJ164" s="107">
        <f t="shared" si="216"/>
        <v>0</v>
      </c>
      <c r="AK164" s="107">
        <f t="shared" si="216"/>
        <v>0</v>
      </c>
      <c r="AL164" s="107">
        <f t="shared" si="216"/>
        <v>0</v>
      </c>
      <c r="AM164" s="107">
        <f t="shared" si="217"/>
        <v>0</v>
      </c>
      <c r="AN164" s="107">
        <f t="shared" si="217"/>
        <v>0</v>
      </c>
      <c r="AO164" s="107">
        <f t="shared" si="217"/>
        <v>0</v>
      </c>
      <c r="AP164" s="107">
        <f t="shared" si="217"/>
        <v>0</v>
      </c>
      <c r="AQ164" s="107">
        <f t="shared" si="217"/>
        <v>1</v>
      </c>
      <c r="AR164" s="107">
        <f t="shared" si="217"/>
        <v>1</v>
      </c>
      <c r="AS164" s="107">
        <f t="shared" si="217"/>
        <v>1</v>
      </c>
      <c r="AT164" s="107">
        <f t="shared" si="218"/>
        <v>1</v>
      </c>
      <c r="AU164" s="107">
        <f t="shared" si="218"/>
        <v>1</v>
      </c>
      <c r="AV164" s="107">
        <f t="shared" si="218"/>
        <v>1</v>
      </c>
      <c r="AW164" s="107">
        <f t="shared" si="218"/>
        <v>1</v>
      </c>
      <c r="AX164" s="107">
        <f t="shared" si="218"/>
        <v>1</v>
      </c>
      <c r="AY164" s="107">
        <f t="shared" si="218"/>
        <v>0</v>
      </c>
      <c r="AZ164" s="107">
        <f t="shared" si="218"/>
        <v>0</v>
      </c>
      <c r="BA164" s="107">
        <f t="shared" si="218"/>
        <v>0</v>
      </c>
      <c r="BB164" s="107">
        <f t="shared" si="218"/>
        <v>0</v>
      </c>
      <c r="BC164" s="107">
        <f t="shared" si="218"/>
        <v>0</v>
      </c>
      <c r="BD164" s="107">
        <f t="shared" si="218"/>
        <v>0</v>
      </c>
      <c r="BE164" s="107">
        <f t="shared" si="218"/>
        <v>0</v>
      </c>
      <c r="BF164" s="107">
        <f t="shared" si="218"/>
        <v>0</v>
      </c>
      <c r="BG164" s="107">
        <f t="shared" si="219"/>
        <v>0</v>
      </c>
      <c r="BH164" s="107">
        <f t="shared" si="219"/>
        <v>0</v>
      </c>
      <c r="BI164" s="107">
        <f t="shared" si="219"/>
        <v>0</v>
      </c>
      <c r="BJ164" s="107">
        <f t="shared" si="219"/>
        <v>0</v>
      </c>
      <c r="BK164" s="107">
        <f t="shared" si="219"/>
        <v>0</v>
      </c>
      <c r="BL164" s="107">
        <f t="shared" si="219"/>
        <v>0</v>
      </c>
      <c r="BM164" s="107">
        <f t="shared" si="219"/>
        <v>0</v>
      </c>
      <c r="BN164" s="107">
        <f t="shared" si="219"/>
        <v>0</v>
      </c>
      <c r="BO164" s="107">
        <f t="shared" si="219"/>
        <v>0</v>
      </c>
      <c r="BP164" s="107">
        <f t="shared" si="219"/>
        <v>0</v>
      </c>
      <c r="BQ164" s="107">
        <f t="shared" si="219"/>
        <v>0</v>
      </c>
      <c r="BR164" s="107">
        <f t="shared" si="219"/>
        <v>0</v>
      </c>
      <c r="BS164" s="107">
        <f t="shared" si="219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343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1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2"/>
        <v>0</v>
      </c>
      <c r="N165" s="66" t="str">
        <f t="shared" ca="1" si="213"/>
        <v/>
      </c>
      <c r="O165" s="130" t="str">
        <f t="shared" ca="1" si="214"/>
        <v/>
      </c>
      <c r="P165" s="103">
        <v>44337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5"/>
        <v>36</v>
      </c>
      <c r="W165" s="107">
        <f t="shared" si="216"/>
        <v>0</v>
      </c>
      <c r="X165" s="107">
        <f t="shared" si="216"/>
        <v>0</v>
      </c>
      <c r="Y165" s="107">
        <f t="shared" si="216"/>
        <v>0</v>
      </c>
      <c r="Z165" s="107">
        <f t="shared" si="216"/>
        <v>0</v>
      </c>
      <c r="AA165" s="107">
        <f t="shared" si="216"/>
        <v>0</v>
      </c>
      <c r="AB165" s="107">
        <f t="shared" si="216"/>
        <v>0</v>
      </c>
      <c r="AC165" s="107">
        <f t="shared" si="216"/>
        <v>0</v>
      </c>
      <c r="AD165" s="107">
        <f t="shared" si="216"/>
        <v>0</v>
      </c>
      <c r="AE165" s="107">
        <f t="shared" si="216"/>
        <v>0</v>
      </c>
      <c r="AF165" s="107">
        <f t="shared" si="216"/>
        <v>0</v>
      </c>
      <c r="AG165" s="107">
        <f t="shared" si="216"/>
        <v>0</v>
      </c>
      <c r="AH165" s="107">
        <f t="shared" si="216"/>
        <v>0</v>
      </c>
      <c r="AI165" s="107">
        <f t="shared" si="216"/>
        <v>0</v>
      </c>
      <c r="AJ165" s="107">
        <f t="shared" si="216"/>
        <v>0</v>
      </c>
      <c r="AK165" s="107">
        <f t="shared" si="216"/>
        <v>0</v>
      </c>
      <c r="AL165" s="107">
        <f t="shared" si="216"/>
        <v>0</v>
      </c>
      <c r="AM165" s="107">
        <f t="shared" si="217"/>
        <v>0</v>
      </c>
      <c r="AN165" s="107">
        <f t="shared" si="217"/>
        <v>0</v>
      </c>
      <c r="AO165" s="107">
        <f t="shared" si="217"/>
        <v>0</v>
      </c>
      <c r="AP165" s="107">
        <f t="shared" si="217"/>
        <v>0</v>
      </c>
      <c r="AQ165" s="107">
        <f t="shared" si="217"/>
        <v>1</v>
      </c>
      <c r="AR165" s="107">
        <f t="shared" si="217"/>
        <v>1</v>
      </c>
      <c r="AS165" s="107">
        <f t="shared" si="217"/>
        <v>1</v>
      </c>
      <c r="AT165" s="107">
        <f t="shared" si="218"/>
        <v>1</v>
      </c>
      <c r="AU165" s="107">
        <f t="shared" si="218"/>
        <v>1</v>
      </c>
      <c r="AV165" s="107">
        <f t="shared" si="218"/>
        <v>1</v>
      </c>
      <c r="AW165" s="107">
        <f t="shared" si="218"/>
        <v>1</v>
      </c>
      <c r="AX165" s="107">
        <f t="shared" si="218"/>
        <v>1</v>
      </c>
      <c r="AY165" s="107">
        <f t="shared" si="218"/>
        <v>1</v>
      </c>
      <c r="AZ165" s="107">
        <f t="shared" si="218"/>
        <v>0</v>
      </c>
      <c r="BA165" s="107">
        <f t="shared" si="218"/>
        <v>0</v>
      </c>
      <c r="BB165" s="107">
        <f t="shared" si="218"/>
        <v>0</v>
      </c>
      <c r="BC165" s="107">
        <f t="shared" si="218"/>
        <v>0</v>
      </c>
      <c r="BD165" s="107">
        <f t="shared" si="218"/>
        <v>0</v>
      </c>
      <c r="BE165" s="107">
        <f t="shared" si="218"/>
        <v>0</v>
      </c>
      <c r="BF165" s="107">
        <f t="shared" si="218"/>
        <v>0</v>
      </c>
      <c r="BG165" s="107">
        <f t="shared" si="219"/>
        <v>0</v>
      </c>
      <c r="BH165" s="107">
        <f t="shared" si="219"/>
        <v>0</v>
      </c>
      <c r="BI165" s="107">
        <f t="shared" si="219"/>
        <v>0</v>
      </c>
      <c r="BJ165" s="107">
        <f t="shared" si="219"/>
        <v>0</v>
      </c>
      <c r="BK165" s="107">
        <f t="shared" si="219"/>
        <v>0</v>
      </c>
      <c r="BL165" s="107">
        <f t="shared" si="219"/>
        <v>0</v>
      </c>
      <c r="BM165" s="107">
        <f t="shared" si="219"/>
        <v>0</v>
      </c>
      <c r="BN165" s="107">
        <f t="shared" si="219"/>
        <v>0</v>
      </c>
      <c r="BO165" s="107">
        <f t="shared" si="219"/>
        <v>0</v>
      </c>
      <c r="BP165" s="107">
        <f t="shared" si="219"/>
        <v>0</v>
      </c>
      <c r="BQ165" s="107">
        <f t="shared" si="219"/>
        <v>0</v>
      </c>
      <c r="BR165" s="107">
        <f t="shared" si="219"/>
        <v>0</v>
      </c>
      <c r="BS165" s="107">
        <f t="shared" si="219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344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1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2"/>
        <v>0</v>
      </c>
      <c r="N166" s="66" t="str">
        <f t="shared" ca="1" si="213"/>
        <v/>
      </c>
      <c r="O166" s="130" t="str">
        <f t="shared" ca="1" si="214"/>
        <v/>
      </c>
      <c r="P166" s="103">
        <v>44338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5"/>
        <v>36</v>
      </c>
      <c r="W166" s="107">
        <f t="shared" si="216"/>
        <v>0</v>
      </c>
      <c r="X166" s="107">
        <f t="shared" si="216"/>
        <v>0</v>
      </c>
      <c r="Y166" s="107">
        <f t="shared" si="216"/>
        <v>0</v>
      </c>
      <c r="Z166" s="107">
        <f t="shared" si="216"/>
        <v>0</v>
      </c>
      <c r="AA166" s="107">
        <f t="shared" si="216"/>
        <v>0</v>
      </c>
      <c r="AB166" s="107">
        <f t="shared" si="216"/>
        <v>0</v>
      </c>
      <c r="AC166" s="107">
        <f t="shared" si="216"/>
        <v>0</v>
      </c>
      <c r="AD166" s="107">
        <f t="shared" si="216"/>
        <v>0</v>
      </c>
      <c r="AE166" s="107">
        <f t="shared" si="216"/>
        <v>0</v>
      </c>
      <c r="AF166" s="107">
        <f t="shared" si="216"/>
        <v>0</v>
      </c>
      <c r="AG166" s="107">
        <f t="shared" si="216"/>
        <v>0</v>
      </c>
      <c r="AH166" s="107">
        <f t="shared" si="216"/>
        <v>0</v>
      </c>
      <c r="AI166" s="107">
        <f t="shared" si="216"/>
        <v>0</v>
      </c>
      <c r="AJ166" s="107">
        <f t="shared" si="216"/>
        <v>0</v>
      </c>
      <c r="AK166" s="107">
        <f t="shared" si="216"/>
        <v>0</v>
      </c>
      <c r="AL166" s="107">
        <f t="shared" si="216"/>
        <v>0</v>
      </c>
      <c r="AM166" s="107">
        <f t="shared" si="217"/>
        <v>0</v>
      </c>
      <c r="AN166" s="107">
        <f t="shared" si="217"/>
        <v>0</v>
      </c>
      <c r="AO166" s="107">
        <f t="shared" si="217"/>
        <v>0</v>
      </c>
      <c r="AP166" s="107">
        <f t="shared" si="217"/>
        <v>0</v>
      </c>
      <c r="AQ166" s="107">
        <f t="shared" si="217"/>
        <v>1</v>
      </c>
      <c r="AR166" s="107">
        <f t="shared" si="217"/>
        <v>1</v>
      </c>
      <c r="AS166" s="107">
        <f t="shared" si="217"/>
        <v>1</v>
      </c>
      <c r="AT166" s="107">
        <f t="shared" si="218"/>
        <v>1</v>
      </c>
      <c r="AU166" s="107">
        <f t="shared" si="218"/>
        <v>1</v>
      </c>
      <c r="AV166" s="107">
        <f t="shared" si="218"/>
        <v>1</v>
      </c>
      <c r="AW166" s="107">
        <f t="shared" si="218"/>
        <v>1</v>
      </c>
      <c r="AX166" s="107">
        <f t="shared" si="218"/>
        <v>1</v>
      </c>
      <c r="AY166" s="107">
        <f t="shared" si="218"/>
        <v>1</v>
      </c>
      <c r="AZ166" s="107">
        <f t="shared" si="218"/>
        <v>0</v>
      </c>
      <c r="BA166" s="107">
        <f t="shared" si="218"/>
        <v>0</v>
      </c>
      <c r="BB166" s="107">
        <f t="shared" si="218"/>
        <v>0</v>
      </c>
      <c r="BC166" s="107">
        <f t="shared" si="218"/>
        <v>0</v>
      </c>
      <c r="BD166" s="107">
        <f t="shared" si="218"/>
        <v>0</v>
      </c>
      <c r="BE166" s="107">
        <f t="shared" si="218"/>
        <v>0</v>
      </c>
      <c r="BF166" s="107">
        <f t="shared" si="218"/>
        <v>0</v>
      </c>
      <c r="BG166" s="107">
        <f t="shared" si="219"/>
        <v>0</v>
      </c>
      <c r="BH166" s="107">
        <f t="shared" si="219"/>
        <v>0</v>
      </c>
      <c r="BI166" s="107">
        <f t="shared" si="219"/>
        <v>0</v>
      </c>
      <c r="BJ166" s="107">
        <f t="shared" si="219"/>
        <v>0</v>
      </c>
      <c r="BK166" s="107">
        <f t="shared" si="219"/>
        <v>0</v>
      </c>
      <c r="BL166" s="107">
        <f t="shared" si="219"/>
        <v>0</v>
      </c>
      <c r="BM166" s="107">
        <f t="shared" si="219"/>
        <v>0</v>
      </c>
      <c r="BN166" s="107">
        <f t="shared" si="219"/>
        <v>0</v>
      </c>
      <c r="BO166" s="107">
        <f t="shared" si="219"/>
        <v>0</v>
      </c>
      <c r="BP166" s="107">
        <f t="shared" si="219"/>
        <v>0</v>
      </c>
      <c r="BQ166" s="107">
        <f t="shared" si="219"/>
        <v>0</v>
      </c>
      <c r="BR166" s="107">
        <f t="shared" si="219"/>
        <v>0</v>
      </c>
      <c r="BS166" s="107">
        <f t="shared" si="219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0.62914772727272728</v>
      </c>
      <c r="J167" s="36">
        <f>SUM(L168,L180,L237)</f>
        <v>0.44800000000000001</v>
      </c>
      <c r="K167" s="28">
        <f t="shared" ca="1" si="165"/>
        <v>0.12582954545454544</v>
      </c>
      <c r="L167" s="28">
        <f t="shared" ref="L167:L187" si="220">H167*J167/100</f>
        <v>8.9600000000000013E-2</v>
      </c>
      <c r="M167" s="28">
        <f t="shared" ca="1" si="212"/>
        <v>-3.6229545454545431E-2</v>
      </c>
      <c r="N167" s="37">
        <f t="shared" ca="1" si="213"/>
        <v>0.71207441524428794</v>
      </c>
      <c r="O167" s="28" t="str">
        <f t="shared" ca="1" si="214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5"/>
        <v>270</v>
      </c>
      <c r="W167" s="107">
        <f t="shared" si="216"/>
        <v>1</v>
      </c>
      <c r="X167" s="107">
        <f t="shared" si="216"/>
        <v>1</v>
      </c>
      <c r="Y167" s="107">
        <f t="shared" si="216"/>
        <v>1</v>
      </c>
      <c r="Z167" s="107">
        <f t="shared" si="216"/>
        <v>1</v>
      </c>
      <c r="AA167" s="107">
        <f t="shared" si="216"/>
        <v>1</v>
      </c>
      <c r="AB167" s="107">
        <f t="shared" si="216"/>
        <v>1</v>
      </c>
      <c r="AC167" s="107">
        <f t="shared" si="216"/>
        <v>1</v>
      </c>
      <c r="AD167" s="107">
        <f t="shared" si="216"/>
        <v>1</v>
      </c>
      <c r="AE167" s="107">
        <f t="shared" si="216"/>
        <v>1</v>
      </c>
      <c r="AF167" s="107">
        <f t="shared" si="216"/>
        <v>1</v>
      </c>
      <c r="AG167" s="107">
        <f t="shared" si="216"/>
        <v>1</v>
      </c>
      <c r="AH167" s="107">
        <f t="shared" si="216"/>
        <v>1</v>
      </c>
      <c r="AI167" s="107">
        <f t="shared" si="216"/>
        <v>1</v>
      </c>
      <c r="AJ167" s="107">
        <f t="shared" si="216"/>
        <v>1</v>
      </c>
      <c r="AK167" s="107">
        <f t="shared" si="216"/>
        <v>1</v>
      </c>
      <c r="AL167" s="107">
        <f t="shared" si="216"/>
        <v>1</v>
      </c>
      <c r="AM167" s="107">
        <f t="shared" si="217"/>
        <v>1</v>
      </c>
      <c r="AN167" s="107">
        <f t="shared" si="217"/>
        <v>1</v>
      </c>
      <c r="AO167" s="107">
        <f t="shared" si="217"/>
        <v>1</v>
      </c>
      <c r="AP167" s="107">
        <f t="shared" si="217"/>
        <v>1</v>
      </c>
      <c r="AQ167" s="107">
        <f t="shared" si="217"/>
        <v>1</v>
      </c>
      <c r="AR167" s="107">
        <f t="shared" si="217"/>
        <v>1</v>
      </c>
      <c r="AS167" s="107">
        <f t="shared" si="217"/>
        <v>1</v>
      </c>
      <c r="AT167" s="107">
        <f t="shared" si="217"/>
        <v>1</v>
      </c>
      <c r="AU167" s="107">
        <f t="shared" si="217"/>
        <v>1</v>
      </c>
      <c r="AV167" s="107">
        <f t="shared" si="217"/>
        <v>1</v>
      </c>
      <c r="AW167" s="107">
        <f t="shared" si="217"/>
        <v>1</v>
      </c>
      <c r="AX167" s="107">
        <f t="shared" si="217"/>
        <v>1</v>
      </c>
      <c r="AY167" s="107">
        <f t="shared" si="217"/>
        <v>1</v>
      </c>
      <c r="AZ167" s="107">
        <f t="shared" si="217"/>
        <v>1</v>
      </c>
      <c r="BA167" s="107">
        <f t="shared" si="217"/>
        <v>1</v>
      </c>
      <c r="BB167" s="107">
        <f t="shared" si="217"/>
        <v>1</v>
      </c>
      <c r="BC167" s="107">
        <f t="shared" ref="AT167:BF179" si="221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1"/>
        <v>0</v>
      </c>
      <c r="BE167" s="107">
        <f t="shared" si="221"/>
        <v>0</v>
      </c>
      <c r="BF167" s="107">
        <f t="shared" si="221"/>
        <v>0</v>
      </c>
      <c r="BG167" s="107">
        <f t="shared" ref="BG167:BS178" si="222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2"/>
        <v>0</v>
      </c>
      <c r="BI167" s="107">
        <f t="shared" si="222"/>
        <v>0</v>
      </c>
      <c r="BJ167" s="107">
        <f t="shared" si="222"/>
        <v>0</v>
      </c>
      <c r="BK167" s="107">
        <f t="shared" si="222"/>
        <v>0</v>
      </c>
      <c r="BL167" s="107">
        <f t="shared" si="222"/>
        <v>0</v>
      </c>
      <c r="BM167" s="107">
        <f t="shared" si="222"/>
        <v>0</v>
      </c>
      <c r="BN167" s="107">
        <f t="shared" si="222"/>
        <v>0</v>
      </c>
      <c r="BO167" s="107">
        <f t="shared" si="222"/>
        <v>0</v>
      </c>
      <c r="BP167" s="107">
        <f t="shared" si="222"/>
        <v>0</v>
      </c>
      <c r="BQ167" s="107">
        <f t="shared" si="222"/>
        <v>0</v>
      </c>
      <c r="BR167" s="107">
        <f t="shared" si="222"/>
        <v>0</v>
      </c>
      <c r="BS167" s="107">
        <f t="shared" si="222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361</v>
      </c>
      <c r="E168" s="110"/>
      <c r="F168" s="43"/>
      <c r="G168" s="111"/>
      <c r="H168" s="45">
        <v>40</v>
      </c>
      <c r="I168" s="40">
        <f ca="1">SUM(K169,K175)</f>
        <v>1</v>
      </c>
      <c r="J168" s="40">
        <f>SUM(L169,L175)</f>
        <v>0.5</v>
      </c>
      <c r="K168" s="41">
        <f t="shared" ca="1" si="165"/>
        <v>0.4</v>
      </c>
      <c r="L168" s="41">
        <f t="shared" si="220"/>
        <v>0.2</v>
      </c>
      <c r="M168" s="41">
        <f t="shared" ca="1" si="212"/>
        <v>-0.2</v>
      </c>
      <c r="N168" s="42">
        <f t="shared" ca="1" si="213"/>
        <v>0.5</v>
      </c>
      <c r="O168" s="41" t="str">
        <f t="shared" ca="1" si="214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5"/>
        <v>173</v>
      </c>
      <c r="W168" s="107">
        <f t="shared" si="216"/>
        <v>1</v>
      </c>
      <c r="X168" s="107">
        <f t="shared" si="216"/>
        <v>1</v>
      </c>
      <c r="Y168" s="107">
        <f t="shared" si="216"/>
        <v>1</v>
      </c>
      <c r="Z168" s="107">
        <f t="shared" si="216"/>
        <v>1</v>
      </c>
      <c r="AA168" s="107">
        <f t="shared" si="216"/>
        <v>1</v>
      </c>
      <c r="AB168" s="107">
        <f t="shared" si="216"/>
        <v>1</v>
      </c>
      <c r="AC168" s="107">
        <f t="shared" si="216"/>
        <v>1</v>
      </c>
      <c r="AD168" s="107">
        <f t="shared" si="216"/>
        <v>1</v>
      </c>
      <c r="AE168" s="107">
        <f t="shared" si="216"/>
        <v>1</v>
      </c>
      <c r="AF168" s="107">
        <f t="shared" si="216"/>
        <v>1</v>
      </c>
      <c r="AG168" s="107">
        <f t="shared" si="216"/>
        <v>1</v>
      </c>
      <c r="AH168" s="107">
        <f t="shared" si="216"/>
        <v>1</v>
      </c>
      <c r="AI168" s="107">
        <f t="shared" si="216"/>
        <v>1</v>
      </c>
      <c r="AJ168" s="107">
        <f t="shared" si="216"/>
        <v>1</v>
      </c>
      <c r="AK168" s="107">
        <f t="shared" si="216"/>
        <v>0</v>
      </c>
      <c r="AL168" s="107">
        <f t="shared" si="216"/>
        <v>0</v>
      </c>
      <c r="AM168" s="107">
        <f t="shared" si="217"/>
        <v>0</v>
      </c>
      <c r="AN168" s="107">
        <f t="shared" si="217"/>
        <v>0</v>
      </c>
      <c r="AO168" s="107">
        <f t="shared" si="217"/>
        <v>0</v>
      </c>
      <c r="AP168" s="107">
        <f t="shared" si="217"/>
        <v>0</v>
      </c>
      <c r="AQ168" s="107">
        <f t="shared" si="217"/>
        <v>0</v>
      </c>
      <c r="AR168" s="107">
        <f t="shared" si="217"/>
        <v>0</v>
      </c>
      <c r="AS168" s="107">
        <f t="shared" si="217"/>
        <v>0</v>
      </c>
      <c r="AT168" s="107">
        <f t="shared" si="217"/>
        <v>0</v>
      </c>
      <c r="AU168" s="107">
        <f t="shared" si="217"/>
        <v>0</v>
      </c>
      <c r="AV168" s="107">
        <f t="shared" si="217"/>
        <v>0</v>
      </c>
      <c r="AW168" s="107">
        <f t="shared" si="217"/>
        <v>0</v>
      </c>
      <c r="AX168" s="107">
        <f t="shared" si="217"/>
        <v>0</v>
      </c>
      <c r="AY168" s="107">
        <f t="shared" si="217"/>
        <v>0</v>
      </c>
      <c r="AZ168" s="107">
        <f t="shared" si="217"/>
        <v>0</v>
      </c>
      <c r="BA168" s="107">
        <f t="shared" si="217"/>
        <v>0</v>
      </c>
      <c r="BB168" s="107">
        <f t="shared" si="217"/>
        <v>0</v>
      </c>
      <c r="BC168" s="107">
        <f t="shared" si="221"/>
        <v>0</v>
      </c>
      <c r="BD168" s="107">
        <f t="shared" si="221"/>
        <v>0</v>
      </c>
      <c r="BE168" s="107">
        <f t="shared" si="221"/>
        <v>0</v>
      </c>
      <c r="BF168" s="107">
        <f t="shared" si="221"/>
        <v>0</v>
      </c>
      <c r="BG168" s="107">
        <f t="shared" si="222"/>
        <v>0</v>
      </c>
      <c r="BH168" s="107">
        <f t="shared" si="222"/>
        <v>0</v>
      </c>
      <c r="BI168" s="107">
        <f t="shared" si="222"/>
        <v>0</v>
      </c>
      <c r="BJ168" s="107">
        <f t="shared" si="222"/>
        <v>0</v>
      </c>
      <c r="BK168" s="107">
        <f t="shared" si="222"/>
        <v>0</v>
      </c>
      <c r="BL168" s="107">
        <f t="shared" si="222"/>
        <v>0</v>
      </c>
      <c r="BM168" s="107">
        <f t="shared" si="222"/>
        <v>0</v>
      </c>
      <c r="BN168" s="107">
        <f t="shared" si="222"/>
        <v>0</v>
      </c>
      <c r="BO168" s="107">
        <f t="shared" si="222"/>
        <v>0</v>
      </c>
      <c r="BP168" s="107">
        <f t="shared" si="222"/>
        <v>0</v>
      </c>
      <c r="BQ168" s="107">
        <f t="shared" si="222"/>
        <v>0</v>
      </c>
      <c r="BR168" s="107">
        <f t="shared" si="222"/>
        <v>0</v>
      </c>
      <c r="BS168" s="107">
        <f t="shared" si="222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363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0"/>
        <v>0.5</v>
      </c>
      <c r="M169" s="50">
        <f t="shared" ca="1" si="212"/>
        <v>0</v>
      </c>
      <c r="N169" s="51">
        <f t="shared" ca="1" si="213"/>
        <v>1</v>
      </c>
      <c r="O169" s="50" t="str">
        <f t="shared" ca="1" si="214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5"/>
        <v>21</v>
      </c>
      <c r="W169" s="107">
        <f t="shared" si="216"/>
        <v>0</v>
      </c>
      <c r="X169" s="107">
        <f t="shared" si="216"/>
        <v>0</v>
      </c>
      <c r="Y169" s="107">
        <f t="shared" si="216"/>
        <v>0</v>
      </c>
      <c r="Z169" s="107">
        <f t="shared" si="216"/>
        <v>0</v>
      </c>
      <c r="AA169" s="107">
        <f t="shared" si="216"/>
        <v>0</v>
      </c>
      <c r="AB169" s="107">
        <f t="shared" si="216"/>
        <v>0</v>
      </c>
      <c r="AC169" s="107">
        <f t="shared" si="216"/>
        <v>0</v>
      </c>
      <c r="AD169" s="107">
        <f t="shared" si="216"/>
        <v>0</v>
      </c>
      <c r="AE169" s="107">
        <f t="shared" si="216"/>
        <v>0</v>
      </c>
      <c r="AF169" s="107">
        <f t="shared" si="216"/>
        <v>0</v>
      </c>
      <c r="AG169" s="107">
        <f t="shared" si="216"/>
        <v>0</v>
      </c>
      <c r="AH169" s="107">
        <f t="shared" si="216"/>
        <v>0</v>
      </c>
      <c r="AI169" s="107">
        <f t="shared" si="216"/>
        <v>0</v>
      </c>
      <c r="AJ169" s="107">
        <f t="shared" si="216"/>
        <v>0</v>
      </c>
      <c r="AK169" s="107">
        <f t="shared" si="216"/>
        <v>0</v>
      </c>
      <c r="AL169" s="107">
        <f t="shared" si="216"/>
        <v>0</v>
      </c>
      <c r="AM169" s="107">
        <f t="shared" si="217"/>
        <v>0</v>
      </c>
      <c r="AN169" s="107">
        <f t="shared" si="217"/>
        <v>0</v>
      </c>
      <c r="AO169" s="107">
        <f t="shared" si="217"/>
        <v>0</v>
      </c>
      <c r="AP169" s="107">
        <f t="shared" si="217"/>
        <v>0</v>
      </c>
      <c r="AQ169" s="107">
        <f t="shared" si="217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7"/>
        <v>0</v>
      </c>
      <c r="AU169" s="107">
        <f t="shared" si="217"/>
        <v>0</v>
      </c>
      <c r="AV169" s="107">
        <f t="shared" si="217"/>
        <v>0</v>
      </c>
      <c r="AW169" s="107">
        <f t="shared" si="217"/>
        <v>0</v>
      </c>
      <c r="AX169" s="107">
        <f t="shared" si="217"/>
        <v>0</v>
      </c>
      <c r="AY169" s="107">
        <f t="shared" si="217"/>
        <v>0</v>
      </c>
      <c r="AZ169" s="107">
        <f t="shared" si="217"/>
        <v>0</v>
      </c>
      <c r="BA169" s="107">
        <f t="shared" si="217"/>
        <v>0</v>
      </c>
      <c r="BB169" s="107">
        <f t="shared" si="217"/>
        <v>0</v>
      </c>
      <c r="BC169" s="107">
        <f t="shared" si="221"/>
        <v>0</v>
      </c>
      <c r="BD169" s="107">
        <f t="shared" si="221"/>
        <v>0</v>
      </c>
      <c r="BE169" s="107">
        <f t="shared" si="221"/>
        <v>0</v>
      </c>
      <c r="BF169" s="107">
        <f t="shared" si="221"/>
        <v>0</v>
      </c>
      <c r="BG169" s="107">
        <f t="shared" si="222"/>
        <v>0</v>
      </c>
      <c r="BH169" s="107">
        <f t="shared" si="222"/>
        <v>0</v>
      </c>
      <c r="BI169" s="107">
        <f t="shared" si="222"/>
        <v>0</v>
      </c>
      <c r="BJ169" s="107">
        <f t="shared" si="222"/>
        <v>0</v>
      </c>
      <c r="BK169" s="107">
        <f t="shared" si="222"/>
        <v>0</v>
      </c>
      <c r="BL169" s="107">
        <f t="shared" si="222"/>
        <v>0</v>
      </c>
      <c r="BM169" s="107">
        <f t="shared" si="222"/>
        <v>0</v>
      </c>
      <c r="BN169" s="107">
        <f t="shared" si="222"/>
        <v>0</v>
      </c>
      <c r="BO169" s="107">
        <f t="shared" si="222"/>
        <v>0</v>
      </c>
      <c r="BP169" s="107">
        <f t="shared" si="222"/>
        <v>0</v>
      </c>
      <c r="BQ169" s="107">
        <f t="shared" si="222"/>
        <v>0</v>
      </c>
      <c r="BR169" s="107">
        <f t="shared" si="222"/>
        <v>0</v>
      </c>
      <c r="BS169" s="107">
        <f t="shared" si="222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0"/>
        <v>0.2</v>
      </c>
      <c r="M170" s="118">
        <f t="shared" ca="1" si="212"/>
        <v>0</v>
      </c>
      <c r="N170" s="34">
        <f t="shared" ca="1" si="213"/>
        <v>1</v>
      </c>
      <c r="O170" s="118" t="str">
        <f t="shared" ca="1" si="214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5"/>
        <v>21</v>
      </c>
      <c r="W170" s="107">
        <f t="shared" si="216"/>
        <v>0</v>
      </c>
      <c r="X170" s="107">
        <f t="shared" si="216"/>
        <v>0</v>
      </c>
      <c r="Y170" s="107">
        <f t="shared" si="216"/>
        <v>0</v>
      </c>
      <c r="Z170" s="107">
        <f t="shared" si="216"/>
        <v>0</v>
      </c>
      <c r="AA170" s="107">
        <f t="shared" si="216"/>
        <v>0</v>
      </c>
      <c r="AB170" s="107">
        <f t="shared" si="216"/>
        <v>0</v>
      </c>
      <c r="AC170" s="107">
        <f t="shared" si="216"/>
        <v>0</v>
      </c>
      <c r="AD170" s="107">
        <f t="shared" si="216"/>
        <v>0</v>
      </c>
      <c r="AE170" s="107">
        <f t="shared" si="216"/>
        <v>0</v>
      </c>
      <c r="AF170" s="107">
        <f t="shared" si="216"/>
        <v>0</v>
      </c>
      <c r="AG170" s="107">
        <f t="shared" si="216"/>
        <v>0</v>
      </c>
      <c r="AH170" s="107">
        <f t="shared" si="216"/>
        <v>0</v>
      </c>
      <c r="AI170" s="107">
        <f t="shared" si="216"/>
        <v>0</v>
      </c>
      <c r="AJ170" s="107">
        <f t="shared" si="216"/>
        <v>0</v>
      </c>
      <c r="AK170" s="107">
        <f t="shared" si="216"/>
        <v>0</v>
      </c>
      <c r="AL170" s="107">
        <f t="shared" si="216"/>
        <v>0</v>
      </c>
      <c r="AM170" s="107">
        <f t="shared" si="217"/>
        <v>0</v>
      </c>
      <c r="AN170" s="107">
        <f t="shared" si="217"/>
        <v>0</v>
      </c>
      <c r="AO170" s="107">
        <f t="shared" si="217"/>
        <v>0</v>
      </c>
      <c r="AP170" s="107">
        <f t="shared" si="217"/>
        <v>0</v>
      </c>
      <c r="AQ170" s="107">
        <f t="shared" si="217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7"/>
        <v>0</v>
      </c>
      <c r="AZ170" s="107">
        <f t="shared" si="217"/>
        <v>0</v>
      </c>
      <c r="BA170" s="107">
        <f t="shared" si="217"/>
        <v>0</v>
      </c>
      <c r="BB170" s="107">
        <f t="shared" si="217"/>
        <v>0</v>
      </c>
      <c r="BC170" s="107">
        <f t="shared" si="221"/>
        <v>0</v>
      </c>
      <c r="BD170" s="107">
        <f t="shared" si="221"/>
        <v>0</v>
      </c>
      <c r="BE170" s="107">
        <f t="shared" si="221"/>
        <v>0</v>
      </c>
      <c r="BF170" s="107">
        <f t="shared" si="221"/>
        <v>0</v>
      </c>
      <c r="BG170" s="107">
        <f t="shared" si="222"/>
        <v>0</v>
      </c>
      <c r="BH170" s="107">
        <f t="shared" si="222"/>
        <v>0</v>
      </c>
      <c r="BI170" s="107">
        <f t="shared" si="222"/>
        <v>0</v>
      </c>
      <c r="BJ170" s="107">
        <f t="shared" si="222"/>
        <v>0</v>
      </c>
      <c r="BK170" s="107">
        <f t="shared" si="222"/>
        <v>0</v>
      </c>
      <c r="BL170" s="107">
        <f t="shared" si="222"/>
        <v>0</v>
      </c>
      <c r="BM170" s="107">
        <f t="shared" si="222"/>
        <v>0</v>
      </c>
      <c r="BN170" s="107">
        <f t="shared" si="222"/>
        <v>0</v>
      </c>
      <c r="BO170" s="107">
        <f t="shared" si="222"/>
        <v>0</v>
      </c>
      <c r="BP170" s="107">
        <f t="shared" si="222"/>
        <v>0</v>
      </c>
      <c r="BQ170" s="107">
        <f t="shared" si="222"/>
        <v>0</v>
      </c>
      <c r="BR170" s="107">
        <f t="shared" si="222"/>
        <v>0</v>
      </c>
      <c r="BS170" s="107">
        <f t="shared" si="222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0"/>
        <v>0.2</v>
      </c>
      <c r="M171" s="118">
        <f t="shared" ca="1" si="212"/>
        <v>0</v>
      </c>
      <c r="N171" s="34">
        <f t="shared" ca="1" si="213"/>
        <v>1</v>
      </c>
      <c r="O171" s="118" t="str">
        <f t="shared" ca="1" si="214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5"/>
        <v>21</v>
      </c>
      <c r="W171" s="107">
        <f t="shared" si="216"/>
        <v>0</v>
      </c>
      <c r="X171" s="107">
        <f t="shared" si="216"/>
        <v>0</v>
      </c>
      <c r="Y171" s="107">
        <f t="shared" si="216"/>
        <v>0</v>
      </c>
      <c r="Z171" s="107">
        <f t="shared" si="216"/>
        <v>0</v>
      </c>
      <c r="AA171" s="107">
        <f t="shared" si="216"/>
        <v>0</v>
      </c>
      <c r="AB171" s="107">
        <f t="shared" si="216"/>
        <v>0</v>
      </c>
      <c r="AC171" s="107">
        <f t="shared" si="216"/>
        <v>0</v>
      </c>
      <c r="AD171" s="107">
        <f t="shared" si="216"/>
        <v>0</v>
      </c>
      <c r="AE171" s="107">
        <f t="shared" si="216"/>
        <v>0</v>
      </c>
      <c r="AF171" s="107">
        <f t="shared" si="216"/>
        <v>0</v>
      </c>
      <c r="AG171" s="107">
        <f t="shared" si="216"/>
        <v>0</v>
      </c>
      <c r="AH171" s="107">
        <f t="shared" si="216"/>
        <v>0</v>
      </c>
      <c r="AI171" s="107">
        <f t="shared" si="216"/>
        <v>0</v>
      </c>
      <c r="AJ171" s="107">
        <f t="shared" si="216"/>
        <v>0</v>
      </c>
      <c r="AK171" s="107">
        <f t="shared" si="216"/>
        <v>0</v>
      </c>
      <c r="AL171" s="107">
        <f t="shared" si="216"/>
        <v>0</v>
      </c>
      <c r="AM171" s="107">
        <f t="shared" si="217"/>
        <v>0</v>
      </c>
      <c r="AN171" s="107">
        <f t="shared" si="217"/>
        <v>0</v>
      </c>
      <c r="AO171" s="107">
        <f t="shared" si="217"/>
        <v>0</v>
      </c>
      <c r="AP171" s="107">
        <f t="shared" si="217"/>
        <v>0</v>
      </c>
      <c r="AQ171" s="107">
        <f t="shared" si="217"/>
        <v>0</v>
      </c>
      <c r="AR171" s="107">
        <f t="shared" si="217"/>
        <v>0</v>
      </c>
      <c r="AS171" s="107">
        <f t="shared" si="217"/>
        <v>0</v>
      </c>
      <c r="AT171" s="107">
        <f t="shared" si="221"/>
        <v>0</v>
      </c>
      <c r="AU171" s="107">
        <f t="shared" si="221"/>
        <v>0</v>
      </c>
      <c r="AV171" s="107">
        <f t="shared" si="217"/>
        <v>0</v>
      </c>
      <c r="AW171" s="107">
        <f t="shared" si="217"/>
        <v>0</v>
      </c>
      <c r="AX171" s="107">
        <f t="shared" si="217"/>
        <v>0</v>
      </c>
      <c r="AY171" s="107">
        <f t="shared" si="217"/>
        <v>0</v>
      </c>
      <c r="AZ171" s="107">
        <f t="shared" si="221"/>
        <v>0</v>
      </c>
      <c r="BA171" s="107">
        <f t="shared" si="221"/>
        <v>0</v>
      </c>
      <c r="BB171" s="107">
        <f t="shared" si="221"/>
        <v>0</v>
      </c>
      <c r="BC171" s="107">
        <f t="shared" si="221"/>
        <v>0</v>
      </c>
      <c r="BD171" s="107">
        <f t="shared" si="221"/>
        <v>0</v>
      </c>
      <c r="BE171" s="107">
        <f t="shared" si="221"/>
        <v>0</v>
      </c>
      <c r="BF171" s="107">
        <f t="shared" si="221"/>
        <v>0</v>
      </c>
      <c r="BG171" s="107">
        <f t="shared" si="222"/>
        <v>0</v>
      </c>
      <c r="BH171" s="107">
        <f t="shared" si="222"/>
        <v>0</v>
      </c>
      <c r="BI171" s="107">
        <f t="shared" si="222"/>
        <v>0</v>
      </c>
      <c r="BJ171" s="107">
        <f t="shared" si="222"/>
        <v>0</v>
      </c>
      <c r="BK171" s="107">
        <f t="shared" si="222"/>
        <v>0</v>
      </c>
      <c r="BL171" s="107">
        <f t="shared" si="222"/>
        <v>0</v>
      </c>
      <c r="BM171" s="107">
        <f t="shared" si="222"/>
        <v>0</v>
      </c>
      <c r="BN171" s="107">
        <f t="shared" si="222"/>
        <v>0</v>
      </c>
      <c r="BO171" s="107">
        <f t="shared" si="222"/>
        <v>0</v>
      </c>
      <c r="BP171" s="107">
        <f t="shared" si="222"/>
        <v>0</v>
      </c>
      <c r="BQ171" s="107">
        <f t="shared" si="222"/>
        <v>0</v>
      </c>
      <c r="BR171" s="107">
        <f t="shared" si="222"/>
        <v>0</v>
      </c>
      <c r="BS171" s="107">
        <f t="shared" si="222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0"/>
        <v>0.2</v>
      </c>
      <c r="M172" s="118">
        <f t="shared" ca="1" si="212"/>
        <v>0</v>
      </c>
      <c r="N172" s="34">
        <f t="shared" ca="1" si="213"/>
        <v>1</v>
      </c>
      <c r="O172" s="118" t="str">
        <f t="shared" ca="1" si="214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5"/>
        <v>21</v>
      </c>
      <c r="W172" s="107">
        <f t="shared" si="216"/>
        <v>0</v>
      </c>
      <c r="X172" s="107">
        <f t="shared" si="216"/>
        <v>0</v>
      </c>
      <c r="Y172" s="107">
        <f t="shared" si="216"/>
        <v>0</v>
      </c>
      <c r="Z172" s="107">
        <f t="shared" si="216"/>
        <v>0</v>
      </c>
      <c r="AA172" s="107">
        <f t="shared" si="216"/>
        <v>0</v>
      </c>
      <c r="AB172" s="107">
        <f t="shared" si="216"/>
        <v>0</v>
      </c>
      <c r="AC172" s="107">
        <f t="shared" si="216"/>
        <v>0</v>
      </c>
      <c r="AD172" s="107">
        <f t="shared" si="216"/>
        <v>0</v>
      </c>
      <c r="AE172" s="107">
        <f t="shared" si="216"/>
        <v>0</v>
      </c>
      <c r="AF172" s="107">
        <f t="shared" si="216"/>
        <v>0</v>
      </c>
      <c r="AG172" s="107">
        <f t="shared" si="216"/>
        <v>0</v>
      </c>
      <c r="AH172" s="107">
        <f t="shared" si="216"/>
        <v>0</v>
      </c>
      <c r="AI172" s="107">
        <f t="shared" si="216"/>
        <v>0</v>
      </c>
      <c r="AJ172" s="107">
        <f t="shared" si="216"/>
        <v>0</v>
      </c>
      <c r="AK172" s="107">
        <f t="shared" si="216"/>
        <v>0</v>
      </c>
      <c r="AL172" s="107">
        <f t="shared" si="216"/>
        <v>0</v>
      </c>
      <c r="AM172" s="107">
        <f t="shared" si="217"/>
        <v>0</v>
      </c>
      <c r="AN172" s="107">
        <f t="shared" si="217"/>
        <v>0</v>
      </c>
      <c r="AO172" s="107">
        <f t="shared" si="217"/>
        <v>0</v>
      </c>
      <c r="AP172" s="107">
        <f t="shared" si="217"/>
        <v>0</v>
      </c>
      <c r="AQ172" s="107">
        <f t="shared" si="217"/>
        <v>0</v>
      </c>
      <c r="AR172" s="107">
        <f t="shared" si="217"/>
        <v>0</v>
      </c>
      <c r="AS172" s="107">
        <f t="shared" si="217"/>
        <v>0</v>
      </c>
      <c r="AT172" s="107">
        <f t="shared" si="221"/>
        <v>0</v>
      </c>
      <c r="AU172" s="107">
        <f t="shared" si="221"/>
        <v>0</v>
      </c>
      <c r="AV172" s="107">
        <f t="shared" si="217"/>
        <v>0</v>
      </c>
      <c r="AW172" s="107">
        <f t="shared" si="217"/>
        <v>0</v>
      </c>
      <c r="AX172" s="107">
        <f t="shared" si="217"/>
        <v>0</v>
      </c>
      <c r="AY172" s="107">
        <f t="shared" si="217"/>
        <v>0</v>
      </c>
      <c r="AZ172" s="107">
        <f t="shared" si="221"/>
        <v>0</v>
      </c>
      <c r="BA172" s="107">
        <f t="shared" si="221"/>
        <v>0</v>
      </c>
      <c r="BB172" s="107">
        <f t="shared" si="221"/>
        <v>0</v>
      </c>
      <c r="BC172" s="107">
        <f t="shared" si="221"/>
        <v>0</v>
      </c>
      <c r="BD172" s="107">
        <f t="shared" si="221"/>
        <v>0</v>
      </c>
      <c r="BE172" s="107">
        <f t="shared" si="221"/>
        <v>0</v>
      </c>
      <c r="BF172" s="107">
        <f t="shared" si="221"/>
        <v>0</v>
      </c>
      <c r="BG172" s="107">
        <f t="shared" si="222"/>
        <v>0</v>
      </c>
      <c r="BH172" s="107">
        <f t="shared" si="222"/>
        <v>0</v>
      </c>
      <c r="BI172" s="107">
        <f t="shared" si="222"/>
        <v>0</v>
      </c>
      <c r="BJ172" s="107">
        <f t="shared" si="222"/>
        <v>0</v>
      </c>
      <c r="BK172" s="107">
        <f t="shared" si="222"/>
        <v>0</v>
      </c>
      <c r="BL172" s="107">
        <f t="shared" si="222"/>
        <v>0</v>
      </c>
      <c r="BM172" s="107">
        <f t="shared" si="222"/>
        <v>0</v>
      </c>
      <c r="BN172" s="107">
        <f t="shared" si="222"/>
        <v>0</v>
      </c>
      <c r="BO172" s="107">
        <f t="shared" si="222"/>
        <v>0</v>
      </c>
      <c r="BP172" s="107">
        <f t="shared" si="222"/>
        <v>0</v>
      </c>
      <c r="BQ172" s="107">
        <f t="shared" si="222"/>
        <v>0</v>
      </c>
      <c r="BR172" s="107">
        <f t="shared" si="222"/>
        <v>0</v>
      </c>
      <c r="BS172" s="107">
        <f t="shared" si="222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0"/>
        <v>0.2</v>
      </c>
      <c r="M173" s="118">
        <f t="shared" ca="1" si="212"/>
        <v>0</v>
      </c>
      <c r="N173" s="34">
        <f t="shared" ca="1" si="213"/>
        <v>1</v>
      </c>
      <c r="O173" s="118" t="str">
        <f t="shared" ca="1" si="214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5"/>
        <v>21</v>
      </c>
      <c r="W173" s="107">
        <f t="shared" si="216"/>
        <v>0</v>
      </c>
      <c r="X173" s="107">
        <f t="shared" si="216"/>
        <v>0</v>
      </c>
      <c r="Y173" s="107">
        <f t="shared" si="216"/>
        <v>0</v>
      </c>
      <c r="Z173" s="107">
        <f t="shared" si="216"/>
        <v>0</v>
      </c>
      <c r="AA173" s="107">
        <f t="shared" si="216"/>
        <v>0</v>
      </c>
      <c r="AB173" s="107">
        <f t="shared" si="216"/>
        <v>0</v>
      </c>
      <c r="AC173" s="107">
        <f t="shared" si="216"/>
        <v>0</v>
      </c>
      <c r="AD173" s="107">
        <f t="shared" si="216"/>
        <v>0</v>
      </c>
      <c r="AE173" s="107">
        <f t="shared" si="216"/>
        <v>0</v>
      </c>
      <c r="AF173" s="107">
        <f t="shared" si="216"/>
        <v>0</v>
      </c>
      <c r="AG173" s="107">
        <f t="shared" si="216"/>
        <v>0</v>
      </c>
      <c r="AH173" s="107">
        <f t="shared" si="216"/>
        <v>0</v>
      </c>
      <c r="AI173" s="107">
        <f t="shared" si="216"/>
        <v>0</v>
      </c>
      <c r="AJ173" s="107">
        <f t="shared" si="216"/>
        <v>0</v>
      </c>
      <c r="AK173" s="107">
        <f t="shared" si="216"/>
        <v>0</v>
      </c>
      <c r="AL173" s="107">
        <f t="shared" si="216"/>
        <v>0</v>
      </c>
      <c r="AM173" s="107">
        <f t="shared" si="217"/>
        <v>0</v>
      </c>
      <c r="AN173" s="107">
        <f t="shared" si="217"/>
        <v>0</v>
      </c>
      <c r="AO173" s="107">
        <f t="shared" si="217"/>
        <v>0</v>
      </c>
      <c r="AP173" s="107">
        <f t="shared" si="217"/>
        <v>0</v>
      </c>
      <c r="AQ173" s="107">
        <f t="shared" si="217"/>
        <v>0</v>
      </c>
      <c r="AR173" s="107">
        <f t="shared" si="217"/>
        <v>0</v>
      </c>
      <c r="AS173" s="107">
        <f t="shared" si="217"/>
        <v>0</v>
      </c>
      <c r="AT173" s="107">
        <f t="shared" si="221"/>
        <v>0</v>
      </c>
      <c r="AU173" s="107">
        <f t="shared" si="221"/>
        <v>0</v>
      </c>
      <c r="AV173" s="107">
        <f t="shared" si="217"/>
        <v>0</v>
      </c>
      <c r="AW173" s="107">
        <f t="shared" si="217"/>
        <v>0</v>
      </c>
      <c r="AX173" s="107">
        <f t="shared" si="217"/>
        <v>0</v>
      </c>
      <c r="AY173" s="107">
        <f t="shared" si="217"/>
        <v>0</v>
      </c>
      <c r="AZ173" s="107">
        <f t="shared" si="221"/>
        <v>0</v>
      </c>
      <c r="BA173" s="107">
        <f t="shared" si="221"/>
        <v>0</v>
      </c>
      <c r="BB173" s="107">
        <f t="shared" si="221"/>
        <v>0</v>
      </c>
      <c r="BC173" s="107">
        <f t="shared" si="221"/>
        <v>0</v>
      </c>
      <c r="BD173" s="107">
        <f t="shared" si="221"/>
        <v>0</v>
      </c>
      <c r="BE173" s="107">
        <f t="shared" si="221"/>
        <v>0</v>
      </c>
      <c r="BF173" s="107">
        <f t="shared" si="221"/>
        <v>0</v>
      </c>
      <c r="BG173" s="107">
        <f t="shared" si="222"/>
        <v>0</v>
      </c>
      <c r="BH173" s="107">
        <f t="shared" si="222"/>
        <v>0</v>
      </c>
      <c r="BI173" s="107">
        <f t="shared" si="222"/>
        <v>0</v>
      </c>
      <c r="BJ173" s="107">
        <f t="shared" si="222"/>
        <v>0</v>
      </c>
      <c r="BK173" s="107">
        <f t="shared" si="222"/>
        <v>0</v>
      </c>
      <c r="BL173" s="107">
        <f t="shared" si="222"/>
        <v>0</v>
      </c>
      <c r="BM173" s="107">
        <f t="shared" si="222"/>
        <v>0</v>
      </c>
      <c r="BN173" s="107">
        <f t="shared" si="222"/>
        <v>0</v>
      </c>
      <c r="BO173" s="107">
        <f t="shared" si="222"/>
        <v>0</v>
      </c>
      <c r="BP173" s="107">
        <f t="shared" si="222"/>
        <v>0</v>
      </c>
      <c r="BQ173" s="107">
        <f t="shared" si="222"/>
        <v>0</v>
      </c>
      <c r="BR173" s="107">
        <f t="shared" si="222"/>
        <v>0</v>
      </c>
      <c r="BS173" s="107">
        <f t="shared" si="222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0"/>
        <v>0.2</v>
      </c>
      <c r="M174" s="118">
        <f t="shared" ca="1" si="212"/>
        <v>0</v>
      </c>
      <c r="N174" s="34">
        <f t="shared" ca="1" si="213"/>
        <v>1</v>
      </c>
      <c r="O174" s="118" t="str">
        <f t="shared" ca="1" si="214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5"/>
        <v>21</v>
      </c>
      <c r="W174" s="107">
        <f t="shared" si="216"/>
        <v>0</v>
      </c>
      <c r="X174" s="107">
        <f t="shared" si="216"/>
        <v>0</v>
      </c>
      <c r="Y174" s="107">
        <f t="shared" si="216"/>
        <v>0</v>
      </c>
      <c r="Z174" s="107">
        <f t="shared" si="216"/>
        <v>0</v>
      </c>
      <c r="AA174" s="107">
        <f t="shared" si="216"/>
        <v>0</v>
      </c>
      <c r="AB174" s="107">
        <f t="shared" si="216"/>
        <v>0</v>
      </c>
      <c r="AC174" s="107">
        <f t="shared" si="216"/>
        <v>0</v>
      </c>
      <c r="AD174" s="107">
        <f t="shared" si="216"/>
        <v>0</v>
      </c>
      <c r="AE174" s="107">
        <f t="shared" si="216"/>
        <v>0</v>
      </c>
      <c r="AF174" s="107">
        <f t="shared" si="216"/>
        <v>0</v>
      </c>
      <c r="AG174" s="107">
        <f t="shared" si="216"/>
        <v>0</v>
      </c>
      <c r="AH174" s="107">
        <f t="shared" si="216"/>
        <v>0</v>
      </c>
      <c r="AI174" s="107">
        <f t="shared" si="216"/>
        <v>0</v>
      </c>
      <c r="AJ174" s="107">
        <f t="shared" si="216"/>
        <v>0</v>
      </c>
      <c r="AK174" s="107">
        <f t="shared" si="216"/>
        <v>0</v>
      </c>
      <c r="AL174" s="107">
        <f t="shared" ref="AL174:AS174" si="223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3"/>
        <v>0</v>
      </c>
      <c r="AN174" s="107">
        <f t="shared" si="223"/>
        <v>0</v>
      </c>
      <c r="AO174" s="107">
        <f t="shared" si="223"/>
        <v>0</v>
      </c>
      <c r="AP174" s="107">
        <f t="shared" si="223"/>
        <v>0</v>
      </c>
      <c r="AQ174" s="107">
        <f t="shared" si="223"/>
        <v>0</v>
      </c>
      <c r="AR174" s="107">
        <f t="shared" si="223"/>
        <v>0</v>
      </c>
      <c r="AS174" s="107">
        <f t="shared" si="223"/>
        <v>0</v>
      </c>
      <c r="AT174" s="107">
        <f t="shared" si="221"/>
        <v>0</v>
      </c>
      <c r="AU174" s="107">
        <f t="shared" si="221"/>
        <v>0</v>
      </c>
      <c r="AV174" s="107">
        <f t="shared" si="221"/>
        <v>0</v>
      </c>
      <c r="AW174" s="107">
        <f t="shared" si="221"/>
        <v>0</v>
      </c>
      <c r="AX174" s="107">
        <f t="shared" si="221"/>
        <v>0</v>
      </c>
      <c r="AY174" s="107">
        <f t="shared" si="221"/>
        <v>0</v>
      </c>
      <c r="AZ174" s="107">
        <f t="shared" si="221"/>
        <v>0</v>
      </c>
      <c r="BA174" s="107">
        <f t="shared" si="221"/>
        <v>0</v>
      </c>
      <c r="BB174" s="107">
        <f t="shared" si="221"/>
        <v>0</v>
      </c>
      <c r="BC174" s="107">
        <f t="shared" si="221"/>
        <v>0</v>
      </c>
      <c r="BD174" s="107">
        <f t="shared" si="221"/>
        <v>0</v>
      </c>
      <c r="BE174" s="107">
        <f t="shared" si="221"/>
        <v>0</v>
      </c>
      <c r="BF174" s="107">
        <f t="shared" si="221"/>
        <v>0</v>
      </c>
      <c r="BG174" s="107">
        <f t="shared" si="222"/>
        <v>0</v>
      </c>
      <c r="BH174" s="107">
        <f t="shared" si="222"/>
        <v>0</v>
      </c>
      <c r="BI174" s="107">
        <f t="shared" si="222"/>
        <v>0</v>
      </c>
      <c r="BJ174" s="107">
        <f t="shared" si="222"/>
        <v>0</v>
      </c>
      <c r="BK174" s="107">
        <f t="shared" si="222"/>
        <v>0</v>
      </c>
      <c r="BL174" s="107">
        <f t="shared" si="222"/>
        <v>0</v>
      </c>
      <c r="BM174" s="107">
        <f t="shared" si="222"/>
        <v>0</v>
      </c>
      <c r="BN174" s="107">
        <f t="shared" si="222"/>
        <v>0</v>
      </c>
      <c r="BO174" s="107">
        <f t="shared" si="222"/>
        <v>0</v>
      </c>
      <c r="BP174" s="107">
        <f t="shared" si="222"/>
        <v>0</v>
      </c>
      <c r="BQ174" s="107">
        <f t="shared" si="222"/>
        <v>0</v>
      </c>
      <c r="BR174" s="107">
        <f t="shared" si="222"/>
        <v>0</v>
      </c>
      <c r="BS174" s="107">
        <f t="shared" si="222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364</v>
      </c>
      <c r="E175" s="113"/>
      <c r="F175" s="53"/>
      <c r="G175" s="114"/>
      <c r="H175" s="38">
        <v>50</v>
      </c>
      <c r="I175" s="48">
        <f ca="1">SUM(K176:K179)</f>
        <v>1</v>
      </c>
      <c r="J175" s="48">
        <f>SUM(L176:L179)</f>
        <v>0</v>
      </c>
      <c r="K175" s="50">
        <f t="shared" ca="1" si="165"/>
        <v>0.5</v>
      </c>
      <c r="L175" s="50">
        <f t="shared" si="220"/>
        <v>0</v>
      </c>
      <c r="M175" s="50">
        <f t="shared" ca="1" si="212"/>
        <v>-0.5</v>
      </c>
      <c r="N175" s="51">
        <f t="shared" ca="1" si="213"/>
        <v>0</v>
      </c>
      <c r="O175" s="50" t="str">
        <f t="shared" ca="1" si="214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5"/>
        <v>23</v>
      </c>
      <c r="W175" s="107">
        <f t="shared" ref="W175:AS179" si="224">IF(OR((AND($P175&lt;=W$4,AND($Q175&lt;=W$5,$Q175&gt;=W$4))),(AND(AND($P175&gt;=W$4,$P175&lt;=W$5),$Q175&gt;=W$5)),AND($P175&gt;=W$4,$Q175&lt;=W$5),AND($P175&lt;=W$4,$Q175&gt;=W$5)),1,0)</f>
        <v>0</v>
      </c>
      <c r="X175" s="107">
        <f t="shared" si="224"/>
        <v>0</v>
      </c>
      <c r="Y175" s="107">
        <f t="shared" si="224"/>
        <v>0</v>
      </c>
      <c r="Z175" s="107">
        <f t="shared" si="224"/>
        <v>0</v>
      </c>
      <c r="AA175" s="107">
        <f t="shared" si="224"/>
        <v>0</v>
      </c>
      <c r="AB175" s="107">
        <f t="shared" si="224"/>
        <v>0</v>
      </c>
      <c r="AC175" s="107">
        <f t="shared" si="224"/>
        <v>0</v>
      </c>
      <c r="AD175" s="107">
        <f t="shared" si="224"/>
        <v>0</v>
      </c>
      <c r="AE175" s="107">
        <f t="shared" si="224"/>
        <v>0</v>
      </c>
      <c r="AF175" s="107">
        <f t="shared" si="224"/>
        <v>1</v>
      </c>
      <c r="AG175" s="107">
        <f t="shared" si="224"/>
        <v>1</v>
      </c>
      <c r="AH175" s="107">
        <f t="shared" si="224"/>
        <v>1</v>
      </c>
      <c r="AI175" s="107">
        <f t="shared" si="224"/>
        <v>1</v>
      </c>
      <c r="AJ175" s="107">
        <f t="shared" si="224"/>
        <v>1</v>
      </c>
      <c r="AK175" s="107">
        <f t="shared" si="224"/>
        <v>0</v>
      </c>
      <c r="AL175" s="107">
        <f t="shared" si="224"/>
        <v>0</v>
      </c>
      <c r="AM175" s="107">
        <f t="shared" si="224"/>
        <v>0</v>
      </c>
      <c r="AN175" s="107">
        <f t="shared" si="224"/>
        <v>0</v>
      </c>
      <c r="AO175" s="107">
        <f t="shared" si="224"/>
        <v>0</v>
      </c>
      <c r="AP175" s="107">
        <f t="shared" si="224"/>
        <v>0</v>
      </c>
      <c r="AQ175" s="107">
        <f t="shared" si="224"/>
        <v>0</v>
      </c>
      <c r="AR175" s="107">
        <f t="shared" si="224"/>
        <v>0</v>
      </c>
      <c r="AS175" s="107">
        <f t="shared" si="224"/>
        <v>0</v>
      </c>
      <c r="AT175" s="107">
        <f t="shared" si="221"/>
        <v>0</v>
      </c>
      <c r="AU175" s="107">
        <f t="shared" si="221"/>
        <v>0</v>
      </c>
      <c r="AV175" s="107">
        <f t="shared" si="221"/>
        <v>0</v>
      </c>
      <c r="AW175" s="107">
        <f t="shared" si="221"/>
        <v>0</v>
      </c>
      <c r="AX175" s="107">
        <f t="shared" si="221"/>
        <v>0</v>
      </c>
      <c r="AY175" s="107">
        <f t="shared" si="221"/>
        <v>0</v>
      </c>
      <c r="AZ175" s="107">
        <f t="shared" si="221"/>
        <v>0</v>
      </c>
      <c r="BA175" s="107">
        <f t="shared" si="221"/>
        <v>0</v>
      </c>
      <c r="BB175" s="107">
        <f t="shared" si="221"/>
        <v>0</v>
      </c>
      <c r="BC175" s="107">
        <f t="shared" si="221"/>
        <v>0</v>
      </c>
      <c r="BD175" s="107">
        <f t="shared" si="221"/>
        <v>0</v>
      </c>
      <c r="BE175" s="107">
        <f t="shared" si="221"/>
        <v>0</v>
      </c>
      <c r="BF175" s="107">
        <f t="shared" si="221"/>
        <v>0</v>
      </c>
      <c r="BG175" s="107">
        <f t="shared" si="222"/>
        <v>0</v>
      </c>
      <c r="BH175" s="107">
        <f t="shared" si="222"/>
        <v>0</v>
      </c>
      <c r="BI175" s="107">
        <f t="shared" si="222"/>
        <v>0</v>
      </c>
      <c r="BJ175" s="107">
        <f t="shared" si="222"/>
        <v>0</v>
      </c>
      <c r="BK175" s="107">
        <f t="shared" si="222"/>
        <v>0</v>
      </c>
      <c r="BL175" s="107">
        <f t="shared" si="222"/>
        <v>0</v>
      </c>
      <c r="BM175" s="107">
        <f t="shared" si="222"/>
        <v>0</v>
      </c>
      <c r="BN175" s="107">
        <f t="shared" si="222"/>
        <v>0</v>
      </c>
      <c r="BO175" s="107">
        <f t="shared" si="222"/>
        <v>0</v>
      </c>
      <c r="BP175" s="107">
        <f t="shared" si="222"/>
        <v>0</v>
      </c>
      <c r="BQ175" s="107">
        <f t="shared" si="222"/>
        <v>0</v>
      </c>
      <c r="BR175" s="107">
        <f t="shared" si="222"/>
        <v>0</v>
      </c>
      <c r="BS175" s="107">
        <f t="shared" si="222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1</v>
      </c>
      <c r="J176" s="33">
        <v>0</v>
      </c>
      <c r="K176" s="118">
        <f t="shared" ca="1" si="165"/>
        <v>0.4</v>
      </c>
      <c r="L176" s="118">
        <f t="shared" si="220"/>
        <v>0</v>
      </c>
      <c r="M176" s="118">
        <f t="shared" ca="1" si="212"/>
        <v>-0.4</v>
      </c>
      <c r="N176" s="34">
        <f t="shared" ca="1" si="213"/>
        <v>0</v>
      </c>
      <c r="O176" s="118" t="str">
        <f t="shared" ca="1" si="214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5"/>
        <v>23</v>
      </c>
      <c r="W176" s="107">
        <f t="shared" si="224"/>
        <v>0</v>
      </c>
      <c r="X176" s="107">
        <f t="shared" si="224"/>
        <v>0</v>
      </c>
      <c r="Y176" s="107">
        <f t="shared" si="224"/>
        <v>0</v>
      </c>
      <c r="Z176" s="107">
        <f t="shared" si="224"/>
        <v>0</v>
      </c>
      <c r="AA176" s="107">
        <f t="shared" si="224"/>
        <v>0</v>
      </c>
      <c r="AB176" s="107">
        <f t="shared" si="224"/>
        <v>0</v>
      </c>
      <c r="AC176" s="107">
        <f t="shared" si="224"/>
        <v>0</v>
      </c>
      <c r="AD176" s="107">
        <f t="shared" si="224"/>
        <v>0</v>
      </c>
      <c r="AE176" s="107">
        <f t="shared" si="224"/>
        <v>0</v>
      </c>
      <c r="AF176" s="107">
        <f t="shared" si="224"/>
        <v>1</v>
      </c>
      <c r="AG176" s="107">
        <f t="shared" si="224"/>
        <v>1</v>
      </c>
      <c r="AH176" s="107">
        <f t="shared" si="224"/>
        <v>1</v>
      </c>
      <c r="AI176" s="107">
        <f t="shared" si="224"/>
        <v>1</v>
      </c>
      <c r="AJ176" s="107">
        <f t="shared" si="224"/>
        <v>1</v>
      </c>
      <c r="AK176" s="107">
        <f t="shared" si="224"/>
        <v>0</v>
      </c>
      <c r="AL176" s="107">
        <f t="shared" si="224"/>
        <v>0</v>
      </c>
      <c r="AM176" s="107">
        <f t="shared" si="224"/>
        <v>0</v>
      </c>
      <c r="AN176" s="107">
        <f t="shared" si="224"/>
        <v>0</v>
      </c>
      <c r="AO176" s="107">
        <f t="shared" si="224"/>
        <v>0</v>
      </c>
      <c r="AP176" s="107">
        <f t="shared" si="224"/>
        <v>0</v>
      </c>
      <c r="AQ176" s="107">
        <f t="shared" si="224"/>
        <v>0</v>
      </c>
      <c r="AR176" s="107">
        <f t="shared" si="224"/>
        <v>0</v>
      </c>
      <c r="AS176" s="107">
        <f t="shared" si="224"/>
        <v>0</v>
      </c>
      <c r="AT176" s="107">
        <f t="shared" si="221"/>
        <v>0</v>
      </c>
      <c r="AU176" s="107">
        <f t="shared" si="221"/>
        <v>0</v>
      </c>
      <c r="AV176" s="107">
        <f t="shared" si="221"/>
        <v>0</v>
      </c>
      <c r="AW176" s="107">
        <f t="shared" si="221"/>
        <v>0</v>
      </c>
      <c r="AX176" s="107">
        <f t="shared" si="221"/>
        <v>0</v>
      </c>
      <c r="AY176" s="107">
        <f t="shared" si="221"/>
        <v>0</v>
      </c>
      <c r="AZ176" s="107">
        <f t="shared" si="221"/>
        <v>0</v>
      </c>
      <c r="BA176" s="107">
        <f t="shared" si="221"/>
        <v>0</v>
      </c>
      <c r="BB176" s="107">
        <f t="shared" si="221"/>
        <v>0</v>
      </c>
      <c r="BC176" s="107">
        <f t="shared" si="221"/>
        <v>0</v>
      </c>
      <c r="BD176" s="107">
        <f t="shared" si="221"/>
        <v>0</v>
      </c>
      <c r="BE176" s="107">
        <f t="shared" si="221"/>
        <v>0</v>
      </c>
      <c r="BF176" s="107">
        <f t="shared" si="221"/>
        <v>0</v>
      </c>
      <c r="BG176" s="107">
        <f t="shared" si="222"/>
        <v>0</v>
      </c>
      <c r="BH176" s="107">
        <f t="shared" si="222"/>
        <v>0</v>
      </c>
      <c r="BI176" s="107">
        <f t="shared" si="222"/>
        <v>0</v>
      </c>
      <c r="BJ176" s="107">
        <f t="shared" si="222"/>
        <v>0</v>
      </c>
      <c r="BK176" s="107">
        <f t="shared" si="222"/>
        <v>0</v>
      </c>
      <c r="BL176" s="107">
        <f t="shared" si="222"/>
        <v>0</v>
      </c>
      <c r="BM176" s="107">
        <f t="shared" si="222"/>
        <v>0</v>
      </c>
      <c r="BN176" s="107">
        <f t="shared" si="222"/>
        <v>0</v>
      </c>
      <c r="BO176" s="107">
        <f t="shared" si="222"/>
        <v>0</v>
      </c>
      <c r="BP176" s="107">
        <f t="shared" si="222"/>
        <v>0</v>
      </c>
      <c r="BQ176" s="107">
        <f t="shared" si="222"/>
        <v>0</v>
      </c>
      <c r="BR176" s="107">
        <f t="shared" si="222"/>
        <v>0</v>
      </c>
      <c r="BS176" s="107">
        <f t="shared" si="222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1</v>
      </c>
      <c r="J177" s="33">
        <v>0</v>
      </c>
      <c r="K177" s="118">
        <f t="shared" ca="1" si="165"/>
        <v>0.2</v>
      </c>
      <c r="L177" s="118">
        <f t="shared" si="220"/>
        <v>0</v>
      </c>
      <c r="M177" s="118">
        <f t="shared" ca="1" si="212"/>
        <v>-0.2</v>
      </c>
      <c r="N177" s="34">
        <f t="shared" ca="1" si="213"/>
        <v>0</v>
      </c>
      <c r="O177" s="118" t="str">
        <f t="shared" ca="1" si="214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5"/>
        <v>23</v>
      </c>
      <c r="W177" s="107">
        <f t="shared" si="224"/>
        <v>0</v>
      </c>
      <c r="X177" s="107">
        <f t="shared" si="224"/>
        <v>0</v>
      </c>
      <c r="Y177" s="107">
        <f t="shared" si="224"/>
        <v>0</v>
      </c>
      <c r="Z177" s="107">
        <f t="shared" si="224"/>
        <v>0</v>
      </c>
      <c r="AA177" s="107">
        <f t="shared" si="224"/>
        <v>0</v>
      </c>
      <c r="AB177" s="107">
        <f t="shared" si="224"/>
        <v>0</v>
      </c>
      <c r="AC177" s="107">
        <f t="shared" si="224"/>
        <v>0</v>
      </c>
      <c r="AD177" s="107">
        <f t="shared" si="224"/>
        <v>0</v>
      </c>
      <c r="AE177" s="107">
        <f t="shared" si="224"/>
        <v>0</v>
      </c>
      <c r="AF177" s="107">
        <f t="shared" si="224"/>
        <v>1</v>
      </c>
      <c r="AG177" s="107">
        <f t="shared" si="224"/>
        <v>1</v>
      </c>
      <c r="AH177" s="107">
        <f t="shared" si="224"/>
        <v>1</v>
      </c>
      <c r="AI177" s="107">
        <f t="shared" si="224"/>
        <v>1</v>
      </c>
      <c r="AJ177" s="107">
        <f t="shared" si="224"/>
        <v>1</v>
      </c>
      <c r="AK177" s="107">
        <f t="shared" si="224"/>
        <v>0</v>
      </c>
      <c r="AL177" s="107">
        <f t="shared" si="224"/>
        <v>0</v>
      </c>
      <c r="AM177" s="107">
        <f t="shared" si="224"/>
        <v>0</v>
      </c>
      <c r="AN177" s="107">
        <f t="shared" si="224"/>
        <v>0</v>
      </c>
      <c r="AO177" s="107">
        <f t="shared" si="224"/>
        <v>0</v>
      </c>
      <c r="AP177" s="107">
        <f t="shared" si="224"/>
        <v>0</v>
      </c>
      <c r="AQ177" s="107">
        <f t="shared" si="224"/>
        <v>0</v>
      </c>
      <c r="AR177" s="107">
        <f t="shared" si="224"/>
        <v>0</v>
      </c>
      <c r="AS177" s="107">
        <f t="shared" si="224"/>
        <v>0</v>
      </c>
      <c r="AT177" s="107">
        <f t="shared" si="221"/>
        <v>0</v>
      </c>
      <c r="AU177" s="107">
        <f t="shared" si="221"/>
        <v>0</v>
      </c>
      <c r="AV177" s="107">
        <f t="shared" si="221"/>
        <v>0</v>
      </c>
      <c r="AW177" s="107">
        <f t="shared" si="221"/>
        <v>0</v>
      </c>
      <c r="AX177" s="107">
        <f t="shared" si="221"/>
        <v>0</v>
      </c>
      <c r="AY177" s="107">
        <f t="shared" si="221"/>
        <v>0</v>
      </c>
      <c r="AZ177" s="107">
        <f t="shared" si="221"/>
        <v>0</v>
      </c>
      <c r="BA177" s="107">
        <f t="shared" si="221"/>
        <v>0</v>
      </c>
      <c r="BB177" s="107">
        <f t="shared" si="221"/>
        <v>0</v>
      </c>
      <c r="BC177" s="107">
        <f t="shared" si="221"/>
        <v>0</v>
      </c>
      <c r="BD177" s="107">
        <f t="shared" si="221"/>
        <v>0</v>
      </c>
      <c r="BE177" s="107">
        <f t="shared" si="221"/>
        <v>0</v>
      </c>
      <c r="BF177" s="107">
        <f t="shared" si="221"/>
        <v>0</v>
      </c>
      <c r="BG177" s="107">
        <f t="shared" si="222"/>
        <v>0</v>
      </c>
      <c r="BH177" s="107">
        <f t="shared" si="222"/>
        <v>0</v>
      </c>
      <c r="BI177" s="107">
        <f t="shared" si="222"/>
        <v>0</v>
      </c>
      <c r="BJ177" s="107">
        <f t="shared" si="222"/>
        <v>0</v>
      </c>
      <c r="BK177" s="107">
        <f t="shared" si="222"/>
        <v>0</v>
      </c>
      <c r="BL177" s="107">
        <f t="shared" si="222"/>
        <v>0</v>
      </c>
      <c r="BM177" s="107">
        <f t="shared" si="222"/>
        <v>0</v>
      </c>
      <c r="BN177" s="107">
        <f t="shared" si="222"/>
        <v>0</v>
      </c>
      <c r="BO177" s="107">
        <f t="shared" si="222"/>
        <v>0</v>
      </c>
      <c r="BP177" s="107">
        <f t="shared" si="222"/>
        <v>0</v>
      </c>
      <c r="BQ177" s="107">
        <f t="shared" si="222"/>
        <v>0</v>
      </c>
      <c r="BR177" s="107">
        <f t="shared" si="222"/>
        <v>0</v>
      </c>
      <c r="BS177" s="107">
        <f t="shared" si="222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1</v>
      </c>
      <c r="J178" s="33">
        <v>0</v>
      </c>
      <c r="K178" s="118">
        <f t="shared" ca="1" si="165"/>
        <v>0.2</v>
      </c>
      <c r="L178" s="118">
        <f t="shared" si="220"/>
        <v>0</v>
      </c>
      <c r="M178" s="118">
        <f t="shared" ca="1" si="212"/>
        <v>-0.2</v>
      </c>
      <c r="N178" s="34">
        <f t="shared" ca="1" si="213"/>
        <v>0</v>
      </c>
      <c r="O178" s="118" t="str">
        <f t="shared" ca="1" si="214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5"/>
        <v>23</v>
      </c>
      <c r="W178" s="107">
        <f t="shared" si="224"/>
        <v>0</v>
      </c>
      <c r="X178" s="107">
        <f t="shared" si="224"/>
        <v>0</v>
      </c>
      <c r="Y178" s="107">
        <f t="shared" si="224"/>
        <v>0</v>
      </c>
      <c r="Z178" s="107">
        <f t="shared" si="224"/>
        <v>0</v>
      </c>
      <c r="AA178" s="107">
        <f t="shared" si="224"/>
        <v>0</v>
      </c>
      <c r="AB178" s="107">
        <f t="shared" si="224"/>
        <v>0</v>
      </c>
      <c r="AC178" s="107">
        <f t="shared" si="224"/>
        <v>0</v>
      </c>
      <c r="AD178" s="107">
        <f t="shared" si="224"/>
        <v>0</v>
      </c>
      <c r="AE178" s="107">
        <f t="shared" si="224"/>
        <v>0</v>
      </c>
      <c r="AF178" s="107">
        <f t="shared" si="224"/>
        <v>1</v>
      </c>
      <c r="AG178" s="107">
        <f t="shared" si="224"/>
        <v>1</v>
      </c>
      <c r="AH178" s="107">
        <f t="shared" si="224"/>
        <v>1</v>
      </c>
      <c r="AI178" s="107">
        <f t="shared" si="224"/>
        <v>1</v>
      </c>
      <c r="AJ178" s="107">
        <f t="shared" si="224"/>
        <v>1</v>
      </c>
      <c r="AK178" s="107">
        <f t="shared" si="224"/>
        <v>0</v>
      </c>
      <c r="AL178" s="107">
        <f t="shared" si="224"/>
        <v>0</v>
      </c>
      <c r="AM178" s="107">
        <f t="shared" si="224"/>
        <v>0</v>
      </c>
      <c r="AN178" s="107">
        <f t="shared" si="224"/>
        <v>0</v>
      </c>
      <c r="AO178" s="107">
        <f t="shared" si="224"/>
        <v>0</v>
      </c>
      <c r="AP178" s="107">
        <f t="shared" si="224"/>
        <v>0</v>
      </c>
      <c r="AQ178" s="107">
        <f t="shared" si="224"/>
        <v>0</v>
      </c>
      <c r="AR178" s="107">
        <f t="shared" si="224"/>
        <v>0</v>
      </c>
      <c r="AS178" s="107">
        <f t="shared" si="224"/>
        <v>0</v>
      </c>
      <c r="AT178" s="107">
        <f t="shared" si="221"/>
        <v>0</v>
      </c>
      <c r="AU178" s="107">
        <f t="shared" si="221"/>
        <v>0</v>
      </c>
      <c r="AV178" s="107">
        <f t="shared" si="221"/>
        <v>0</v>
      </c>
      <c r="AW178" s="107">
        <f t="shared" si="221"/>
        <v>0</v>
      </c>
      <c r="AX178" s="107">
        <f t="shared" si="221"/>
        <v>0</v>
      </c>
      <c r="AY178" s="107">
        <f t="shared" si="221"/>
        <v>0</v>
      </c>
      <c r="AZ178" s="107">
        <f t="shared" si="221"/>
        <v>0</v>
      </c>
      <c r="BA178" s="107">
        <f t="shared" si="221"/>
        <v>0</v>
      </c>
      <c r="BB178" s="107">
        <f t="shared" si="221"/>
        <v>0</v>
      </c>
      <c r="BC178" s="107">
        <f t="shared" si="221"/>
        <v>0</v>
      </c>
      <c r="BD178" s="107">
        <f t="shared" si="221"/>
        <v>0</v>
      </c>
      <c r="BE178" s="107">
        <f t="shared" si="221"/>
        <v>0</v>
      </c>
      <c r="BF178" s="107">
        <f t="shared" si="221"/>
        <v>0</v>
      </c>
      <c r="BG178" s="107">
        <f t="shared" si="222"/>
        <v>0</v>
      </c>
      <c r="BH178" s="107">
        <f t="shared" si="222"/>
        <v>0</v>
      </c>
      <c r="BI178" s="107">
        <f t="shared" si="222"/>
        <v>0</v>
      </c>
      <c r="BJ178" s="107">
        <f t="shared" si="222"/>
        <v>0</v>
      </c>
      <c r="BK178" s="107">
        <f t="shared" si="222"/>
        <v>0</v>
      </c>
      <c r="BL178" s="107">
        <f t="shared" si="222"/>
        <v>0</v>
      </c>
      <c r="BM178" s="107">
        <f t="shared" si="222"/>
        <v>0</v>
      </c>
      <c r="BN178" s="107">
        <f t="shared" si="222"/>
        <v>0</v>
      </c>
      <c r="BO178" s="107">
        <f t="shared" si="222"/>
        <v>0</v>
      </c>
      <c r="BP178" s="107">
        <f t="shared" si="222"/>
        <v>0</v>
      </c>
      <c r="BQ178" s="107">
        <f t="shared" si="222"/>
        <v>0</v>
      </c>
      <c r="BR178" s="107">
        <f t="shared" ref="BG178:BS179" si="225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5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1</v>
      </c>
      <c r="J179" s="33">
        <v>0</v>
      </c>
      <c r="K179" s="118">
        <f t="shared" ca="1" si="165"/>
        <v>0.2</v>
      </c>
      <c r="L179" s="118">
        <f t="shared" si="220"/>
        <v>0</v>
      </c>
      <c r="M179" s="118">
        <f t="shared" ca="1" si="212"/>
        <v>-0.2</v>
      </c>
      <c r="N179" s="34">
        <f t="shared" ca="1" si="213"/>
        <v>0</v>
      </c>
      <c r="O179" s="118" t="str">
        <f t="shared" ca="1" si="214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5"/>
        <v>23</v>
      </c>
      <c r="W179" s="107">
        <f t="shared" si="224"/>
        <v>0</v>
      </c>
      <c r="X179" s="107">
        <f t="shared" si="224"/>
        <v>0</v>
      </c>
      <c r="Y179" s="107">
        <f t="shared" si="224"/>
        <v>0</v>
      </c>
      <c r="Z179" s="107">
        <f t="shared" si="224"/>
        <v>0</v>
      </c>
      <c r="AA179" s="107">
        <f t="shared" si="224"/>
        <v>0</v>
      </c>
      <c r="AB179" s="107">
        <f t="shared" si="224"/>
        <v>0</v>
      </c>
      <c r="AC179" s="107">
        <f t="shared" si="224"/>
        <v>0</v>
      </c>
      <c r="AD179" s="107">
        <f t="shared" si="224"/>
        <v>0</v>
      </c>
      <c r="AE179" s="107">
        <f t="shared" si="224"/>
        <v>0</v>
      </c>
      <c r="AF179" s="107">
        <f t="shared" si="224"/>
        <v>1</v>
      </c>
      <c r="AG179" s="107">
        <f t="shared" si="224"/>
        <v>1</v>
      </c>
      <c r="AH179" s="107">
        <f t="shared" si="224"/>
        <v>1</v>
      </c>
      <c r="AI179" s="107">
        <f t="shared" si="224"/>
        <v>1</v>
      </c>
      <c r="AJ179" s="107">
        <f t="shared" si="224"/>
        <v>1</v>
      </c>
      <c r="AK179" s="107">
        <f t="shared" si="224"/>
        <v>0</v>
      </c>
      <c r="AL179" s="107">
        <f t="shared" si="224"/>
        <v>0</v>
      </c>
      <c r="AM179" s="107">
        <f t="shared" si="224"/>
        <v>0</v>
      </c>
      <c r="AN179" s="107">
        <f t="shared" si="224"/>
        <v>0</v>
      </c>
      <c r="AO179" s="107">
        <f t="shared" si="224"/>
        <v>0</v>
      </c>
      <c r="AP179" s="107">
        <f t="shared" si="224"/>
        <v>0</v>
      </c>
      <c r="AQ179" s="107">
        <f t="shared" si="224"/>
        <v>0</v>
      </c>
      <c r="AR179" s="107">
        <f t="shared" si="224"/>
        <v>0</v>
      </c>
      <c r="AS179" s="107">
        <f t="shared" si="224"/>
        <v>0</v>
      </c>
      <c r="AT179" s="107">
        <f t="shared" si="221"/>
        <v>0</v>
      </c>
      <c r="AU179" s="107">
        <f t="shared" si="221"/>
        <v>0</v>
      </c>
      <c r="AV179" s="107">
        <f t="shared" si="221"/>
        <v>0</v>
      </c>
      <c r="AW179" s="107">
        <f t="shared" si="221"/>
        <v>0</v>
      </c>
      <c r="AX179" s="107">
        <f t="shared" si="221"/>
        <v>0</v>
      </c>
      <c r="AY179" s="107">
        <f t="shared" si="221"/>
        <v>0</v>
      </c>
      <c r="AZ179" s="107">
        <f t="shared" si="221"/>
        <v>0</v>
      </c>
      <c r="BA179" s="107">
        <f t="shared" si="221"/>
        <v>0</v>
      </c>
      <c r="BB179" s="107">
        <f t="shared" si="221"/>
        <v>0</v>
      </c>
      <c r="BC179" s="107">
        <f t="shared" si="221"/>
        <v>0</v>
      </c>
      <c r="BD179" s="107">
        <f t="shared" si="221"/>
        <v>0</v>
      </c>
      <c r="BE179" s="107">
        <f t="shared" si="221"/>
        <v>0</v>
      </c>
      <c r="BF179" s="107">
        <f t="shared" si="221"/>
        <v>0</v>
      </c>
      <c r="BG179" s="107">
        <f t="shared" si="225"/>
        <v>0</v>
      </c>
      <c r="BH179" s="107">
        <f t="shared" si="225"/>
        <v>0</v>
      </c>
      <c r="BI179" s="107">
        <f t="shared" si="225"/>
        <v>0</v>
      </c>
      <c r="BJ179" s="107">
        <f t="shared" si="225"/>
        <v>0</v>
      </c>
      <c r="BK179" s="107">
        <f t="shared" si="225"/>
        <v>0</v>
      </c>
      <c r="BL179" s="107">
        <f t="shared" si="225"/>
        <v>0</v>
      </c>
      <c r="BM179" s="107">
        <f t="shared" si="225"/>
        <v>0</v>
      </c>
      <c r="BN179" s="107">
        <f t="shared" si="225"/>
        <v>0</v>
      </c>
      <c r="BO179" s="107">
        <f t="shared" si="225"/>
        <v>0</v>
      </c>
      <c r="BP179" s="107">
        <f t="shared" si="225"/>
        <v>0</v>
      </c>
      <c r="BQ179" s="107">
        <f t="shared" si="225"/>
        <v>0</v>
      </c>
      <c r="BR179" s="107">
        <f t="shared" si="225"/>
        <v>0</v>
      </c>
      <c r="BS179" s="107">
        <f t="shared" si="225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362</v>
      </c>
      <c r="E180" s="110"/>
      <c r="F180" s="43"/>
      <c r="G180" s="111"/>
      <c r="H180" s="45">
        <v>40</v>
      </c>
      <c r="I180" s="40">
        <f ca="1">SUM(K181,K209)</f>
        <v>0.57286931818181819</v>
      </c>
      <c r="J180" s="40">
        <f>SUM(L181,L209)</f>
        <v>0.5</v>
      </c>
      <c r="K180" s="41">
        <f ca="1">H180*I180/100</f>
        <v>0.22914772727272725</v>
      </c>
      <c r="L180" s="41">
        <f t="shared" si="220"/>
        <v>0.2</v>
      </c>
      <c r="M180" s="41">
        <f t="shared" ref="M180:M187" ca="1" si="226">L180-K180</f>
        <v>-2.9147727272727242E-2</v>
      </c>
      <c r="N180" s="42">
        <f t="shared" ref="N180:N187" ca="1" si="227">IF(AND(I180=0,J180=0),"",IF(I180=0,J180,J180/I180))</f>
        <v>0.87279940490949659</v>
      </c>
      <c r="O180" s="41" t="str">
        <f t="shared" ref="O180:O187" ca="1" si="228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29">NETWORKDAYS(P180,Q180)</f>
        <v>144</v>
      </c>
      <c r="W180" s="107">
        <f t="shared" ref="W180:AL181" si="230">IF(OR((AND($P180&lt;=W$4,AND($Q180&lt;=W$5,$Q180&gt;=W$4))),(AND(AND($P180&gt;=W$4,$P180&lt;=W$5),$Q180&gt;=W$5)),AND($P180&gt;=W$4,$Q180&lt;=W$5),AND($P180&lt;=W$4,$Q180&gt;=W$5)),1,0)</f>
        <v>1</v>
      </c>
      <c r="X180" s="107">
        <f t="shared" si="230"/>
        <v>1</v>
      </c>
      <c r="Y180" s="107">
        <f t="shared" si="230"/>
        <v>1</v>
      </c>
      <c r="Z180" s="107">
        <f t="shared" si="230"/>
        <v>1</v>
      </c>
      <c r="AA180" s="107">
        <f t="shared" si="230"/>
        <v>1</v>
      </c>
      <c r="AB180" s="107">
        <f t="shared" si="230"/>
        <v>1</v>
      </c>
      <c r="AC180" s="107">
        <f t="shared" si="230"/>
        <v>1</v>
      </c>
      <c r="AD180" s="107">
        <f t="shared" si="230"/>
        <v>1</v>
      </c>
      <c r="AE180" s="107">
        <f t="shared" si="230"/>
        <v>1</v>
      </c>
      <c r="AF180" s="107">
        <f t="shared" si="230"/>
        <v>1</v>
      </c>
      <c r="AG180" s="107">
        <f t="shared" si="230"/>
        <v>1</v>
      </c>
      <c r="AH180" s="107">
        <f t="shared" si="230"/>
        <v>1</v>
      </c>
      <c r="AI180" s="107">
        <f t="shared" si="230"/>
        <v>0</v>
      </c>
      <c r="AJ180" s="107">
        <f t="shared" si="230"/>
        <v>0</v>
      </c>
      <c r="AK180" s="107">
        <f t="shared" si="230"/>
        <v>0</v>
      </c>
      <c r="AL180" s="107">
        <f t="shared" si="230"/>
        <v>0</v>
      </c>
      <c r="AM180" s="107">
        <f t="shared" ref="AM180:AN180" si="231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1"/>
        <v>0</v>
      </c>
      <c r="AO180" s="107">
        <f t="shared" ref="AM180:AS192" si="232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2"/>
        <v>0</v>
      </c>
      <c r="AQ180" s="107">
        <f t="shared" si="232"/>
        <v>0</v>
      </c>
      <c r="AR180" s="107">
        <f t="shared" si="232"/>
        <v>0</v>
      </c>
      <c r="AS180" s="107">
        <f t="shared" si="232"/>
        <v>0</v>
      </c>
      <c r="AT180" s="107">
        <f t="shared" ref="AT180:BF192" si="233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3"/>
        <v>0</v>
      </c>
      <c r="AV180" s="107">
        <f t="shared" si="233"/>
        <v>0</v>
      </c>
      <c r="AW180" s="107">
        <f t="shared" si="233"/>
        <v>0</v>
      </c>
      <c r="AX180" s="107">
        <f t="shared" si="233"/>
        <v>0</v>
      </c>
      <c r="AY180" s="107">
        <f t="shared" si="233"/>
        <v>0</v>
      </c>
      <c r="AZ180" s="107">
        <f t="shared" si="233"/>
        <v>0</v>
      </c>
      <c r="BA180" s="107">
        <f t="shared" si="233"/>
        <v>0</v>
      </c>
      <c r="BB180" s="107">
        <f t="shared" si="233"/>
        <v>0</v>
      </c>
      <c r="BC180" s="107">
        <f t="shared" si="233"/>
        <v>0</v>
      </c>
      <c r="BD180" s="107">
        <f t="shared" si="233"/>
        <v>0</v>
      </c>
      <c r="BE180" s="107">
        <f t="shared" si="233"/>
        <v>0</v>
      </c>
      <c r="BF180" s="107">
        <f t="shared" si="233"/>
        <v>0</v>
      </c>
      <c r="BG180" s="107">
        <f t="shared" ref="BG180:BS186" si="234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4"/>
        <v>0</v>
      </c>
      <c r="BI180" s="107">
        <f t="shared" si="234"/>
        <v>0</v>
      </c>
      <c r="BJ180" s="107">
        <f t="shared" si="234"/>
        <v>0</v>
      </c>
      <c r="BK180" s="107">
        <f t="shared" si="234"/>
        <v>0</v>
      </c>
      <c r="BL180" s="107">
        <f t="shared" si="234"/>
        <v>0</v>
      </c>
      <c r="BM180" s="107">
        <f t="shared" si="234"/>
        <v>0</v>
      </c>
      <c r="BN180" s="107">
        <f t="shared" si="234"/>
        <v>0</v>
      </c>
      <c r="BO180" s="107">
        <f t="shared" si="234"/>
        <v>0</v>
      </c>
      <c r="BP180" s="107">
        <f t="shared" si="234"/>
        <v>0</v>
      </c>
      <c r="BQ180" s="107">
        <f t="shared" si="234"/>
        <v>0</v>
      </c>
      <c r="BR180" s="107">
        <f t="shared" si="234"/>
        <v>0</v>
      </c>
      <c r="BS180" s="107">
        <f t="shared" si="234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5">H181*I181/100</f>
        <v>0.5</v>
      </c>
      <c r="L181" s="50">
        <f t="shared" si="220"/>
        <v>0.5</v>
      </c>
      <c r="M181" s="50">
        <f t="shared" ca="1" si="226"/>
        <v>0</v>
      </c>
      <c r="N181" s="51">
        <f t="shared" ca="1" si="227"/>
        <v>1</v>
      </c>
      <c r="O181" s="50" t="str">
        <f t="shared" ca="1" si="228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29"/>
        <v>143</v>
      </c>
      <c r="W181" s="107">
        <f t="shared" si="230"/>
        <v>1</v>
      </c>
      <c r="X181" s="107">
        <f t="shared" si="230"/>
        <v>1</v>
      </c>
      <c r="Y181" s="107">
        <f t="shared" si="230"/>
        <v>1</v>
      </c>
      <c r="Z181" s="107">
        <f t="shared" si="230"/>
        <v>1</v>
      </c>
      <c r="AA181" s="107">
        <f t="shared" si="230"/>
        <v>1</v>
      </c>
      <c r="AB181" s="107">
        <f t="shared" si="230"/>
        <v>1</v>
      </c>
      <c r="AC181" s="107">
        <f t="shared" si="230"/>
        <v>1</v>
      </c>
      <c r="AD181" s="107">
        <f t="shared" si="230"/>
        <v>1</v>
      </c>
      <c r="AE181" s="107">
        <f t="shared" si="230"/>
        <v>1</v>
      </c>
      <c r="AF181" s="107">
        <f t="shared" si="230"/>
        <v>1</v>
      </c>
      <c r="AG181" s="107">
        <f t="shared" si="230"/>
        <v>1</v>
      </c>
      <c r="AH181" s="107">
        <f t="shared" si="230"/>
        <v>1</v>
      </c>
      <c r="AI181" s="107">
        <f t="shared" si="230"/>
        <v>0</v>
      </c>
      <c r="AJ181" s="107">
        <f t="shared" si="230"/>
        <v>0</v>
      </c>
      <c r="AK181" s="107">
        <f t="shared" si="230"/>
        <v>0</v>
      </c>
      <c r="AL181" s="107">
        <f t="shared" si="230"/>
        <v>0</v>
      </c>
      <c r="AM181" s="107">
        <f t="shared" si="232"/>
        <v>0</v>
      </c>
      <c r="AN181" s="107">
        <f t="shared" si="232"/>
        <v>0</v>
      </c>
      <c r="AO181" s="107">
        <f t="shared" si="232"/>
        <v>0</v>
      </c>
      <c r="AP181" s="107">
        <f t="shared" si="232"/>
        <v>0</v>
      </c>
      <c r="AQ181" s="107">
        <f t="shared" si="232"/>
        <v>0</v>
      </c>
      <c r="AR181" s="107">
        <f t="shared" si="232"/>
        <v>0</v>
      </c>
      <c r="AS181" s="107">
        <f t="shared" si="232"/>
        <v>0</v>
      </c>
      <c r="AT181" s="107">
        <f t="shared" si="233"/>
        <v>0</v>
      </c>
      <c r="AU181" s="107">
        <f t="shared" si="233"/>
        <v>0</v>
      </c>
      <c r="AV181" s="107">
        <f t="shared" si="233"/>
        <v>0</v>
      </c>
      <c r="AW181" s="107">
        <f t="shared" si="233"/>
        <v>0</v>
      </c>
      <c r="AX181" s="107">
        <f t="shared" si="233"/>
        <v>0</v>
      </c>
      <c r="AY181" s="107">
        <f t="shared" si="233"/>
        <v>0</v>
      </c>
      <c r="AZ181" s="107">
        <f t="shared" si="233"/>
        <v>0</v>
      </c>
      <c r="BA181" s="107">
        <f t="shared" si="233"/>
        <v>0</v>
      </c>
      <c r="BB181" s="107">
        <f t="shared" si="233"/>
        <v>0</v>
      </c>
      <c r="BC181" s="107">
        <f t="shared" si="233"/>
        <v>0</v>
      </c>
      <c r="BD181" s="107">
        <f t="shared" si="233"/>
        <v>0</v>
      </c>
      <c r="BE181" s="107">
        <f t="shared" si="233"/>
        <v>0</v>
      </c>
      <c r="BF181" s="107">
        <f t="shared" si="233"/>
        <v>0</v>
      </c>
      <c r="BG181" s="107">
        <f t="shared" si="234"/>
        <v>0</v>
      </c>
      <c r="BH181" s="107">
        <f t="shared" si="234"/>
        <v>0</v>
      </c>
      <c r="BI181" s="107">
        <f t="shared" si="234"/>
        <v>0</v>
      </c>
      <c r="BJ181" s="107">
        <f t="shared" si="234"/>
        <v>0</v>
      </c>
      <c r="BK181" s="107">
        <f t="shared" si="234"/>
        <v>0</v>
      </c>
      <c r="BL181" s="107">
        <f t="shared" si="234"/>
        <v>0</v>
      </c>
      <c r="BM181" s="107">
        <f t="shared" si="234"/>
        <v>0</v>
      </c>
      <c r="BN181" s="107">
        <f t="shared" si="234"/>
        <v>0</v>
      </c>
      <c r="BO181" s="107">
        <f t="shared" si="234"/>
        <v>0</v>
      </c>
      <c r="BP181" s="107">
        <f t="shared" si="234"/>
        <v>0</v>
      </c>
      <c r="BQ181" s="107">
        <f t="shared" si="234"/>
        <v>0</v>
      </c>
      <c r="BR181" s="107">
        <f t="shared" si="234"/>
        <v>0</v>
      </c>
      <c r="BS181" s="107">
        <f t="shared" si="234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365</v>
      </c>
      <c r="F182" s="122"/>
      <c r="G182" s="122"/>
      <c r="H182" s="132">
        <v>2.5</v>
      </c>
      <c r="I182" s="71">
        <f t="shared" ref="I182:I187" ca="1" si="236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5"/>
        <v>2.5000000000000001E-2</v>
      </c>
      <c r="L182" s="124">
        <f t="shared" si="220"/>
        <v>2.5000000000000001E-2</v>
      </c>
      <c r="M182" s="124">
        <f t="shared" ca="1" si="226"/>
        <v>0</v>
      </c>
      <c r="N182" s="73">
        <f t="shared" ca="1" si="227"/>
        <v>1</v>
      </c>
      <c r="O182" s="124" t="str">
        <f t="shared" ca="1" si="228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29"/>
        <v>22</v>
      </c>
      <c r="W182" s="107">
        <f t="shared" ref="W182:AL187" si="237">IF(OR((AND($P182&lt;=W$4,AND($Q182&lt;=W$5,$Q182&gt;=W$4))),(AND(AND($P182&gt;=W$4,$P182&lt;=W$5),$Q182&gt;=W$5)),AND($P182&gt;=W$4,$Q182&lt;=W$5),AND($P182&lt;=W$4,$Q182&gt;=W$5)),1,0)</f>
        <v>0</v>
      </c>
      <c r="X182" s="107">
        <f t="shared" si="237"/>
        <v>0</v>
      </c>
      <c r="Y182" s="107">
        <f t="shared" si="237"/>
        <v>0</v>
      </c>
      <c r="Z182" s="107">
        <f t="shared" si="237"/>
        <v>0</v>
      </c>
      <c r="AA182" s="107">
        <f t="shared" si="237"/>
        <v>0</v>
      </c>
      <c r="AB182" s="107">
        <f t="shared" si="237"/>
        <v>0</v>
      </c>
      <c r="AC182" s="107">
        <f t="shared" si="237"/>
        <v>0</v>
      </c>
      <c r="AD182" s="107">
        <f t="shared" si="237"/>
        <v>0</v>
      </c>
      <c r="AE182" s="107">
        <f t="shared" si="237"/>
        <v>0</v>
      </c>
      <c r="AF182" s="107">
        <f t="shared" si="237"/>
        <v>0</v>
      </c>
      <c r="AG182" s="107">
        <f t="shared" si="237"/>
        <v>0</v>
      </c>
      <c r="AH182" s="107">
        <f t="shared" si="237"/>
        <v>0</v>
      </c>
      <c r="AI182" s="107">
        <f t="shared" si="237"/>
        <v>0</v>
      </c>
      <c r="AJ182" s="107">
        <f t="shared" si="237"/>
        <v>0</v>
      </c>
      <c r="AK182" s="107">
        <f t="shared" si="237"/>
        <v>0</v>
      </c>
      <c r="AL182" s="107">
        <f t="shared" si="237"/>
        <v>0</v>
      </c>
      <c r="AM182" s="107">
        <f t="shared" si="232"/>
        <v>0</v>
      </c>
      <c r="AN182" s="107">
        <f t="shared" si="232"/>
        <v>0</v>
      </c>
      <c r="AO182" s="107">
        <f t="shared" si="232"/>
        <v>0</v>
      </c>
      <c r="AP182" s="107">
        <f t="shared" si="232"/>
        <v>0</v>
      </c>
      <c r="AQ182" s="107">
        <f t="shared" si="232"/>
        <v>0</v>
      </c>
      <c r="AR182" s="107">
        <f t="shared" si="232"/>
        <v>0</v>
      </c>
      <c r="AS182" s="107">
        <f t="shared" si="232"/>
        <v>0</v>
      </c>
      <c r="AT182" s="107">
        <f t="shared" si="233"/>
        <v>0</v>
      </c>
      <c r="AU182" s="107">
        <f t="shared" si="233"/>
        <v>0</v>
      </c>
      <c r="AV182" s="107">
        <f t="shared" si="233"/>
        <v>0</v>
      </c>
      <c r="AW182" s="107">
        <f t="shared" si="233"/>
        <v>0</v>
      </c>
      <c r="AX182" s="107">
        <f t="shared" si="233"/>
        <v>0</v>
      </c>
      <c r="AY182" s="107">
        <f t="shared" si="233"/>
        <v>0</v>
      </c>
      <c r="AZ182" s="107">
        <f t="shared" si="233"/>
        <v>0</v>
      </c>
      <c r="BA182" s="107">
        <f t="shared" si="233"/>
        <v>0</v>
      </c>
      <c r="BB182" s="107">
        <f t="shared" si="233"/>
        <v>0</v>
      </c>
      <c r="BC182" s="107">
        <f t="shared" si="233"/>
        <v>0</v>
      </c>
      <c r="BD182" s="107">
        <f t="shared" si="233"/>
        <v>0</v>
      </c>
      <c r="BE182" s="107">
        <f t="shared" si="233"/>
        <v>0</v>
      </c>
      <c r="BF182" s="107">
        <f t="shared" si="233"/>
        <v>0</v>
      </c>
      <c r="BG182" s="107">
        <f t="shared" si="234"/>
        <v>0</v>
      </c>
      <c r="BH182" s="107">
        <f t="shared" si="234"/>
        <v>0</v>
      </c>
      <c r="BI182" s="107">
        <f t="shared" si="234"/>
        <v>0</v>
      </c>
      <c r="BJ182" s="107">
        <f t="shared" si="234"/>
        <v>0</v>
      </c>
      <c r="BK182" s="107">
        <f t="shared" si="234"/>
        <v>0</v>
      </c>
      <c r="BL182" s="107">
        <f t="shared" si="234"/>
        <v>0</v>
      </c>
      <c r="BM182" s="107">
        <f t="shared" si="234"/>
        <v>0</v>
      </c>
      <c r="BN182" s="107">
        <f t="shared" si="234"/>
        <v>0</v>
      </c>
      <c r="BO182" s="107">
        <f t="shared" si="234"/>
        <v>0</v>
      </c>
      <c r="BP182" s="107">
        <f t="shared" si="234"/>
        <v>0</v>
      </c>
      <c r="BQ182" s="107">
        <f t="shared" si="234"/>
        <v>0</v>
      </c>
      <c r="BR182" s="107">
        <f t="shared" si="234"/>
        <v>0</v>
      </c>
      <c r="BS182" s="107">
        <f t="shared" si="234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366</v>
      </c>
      <c r="F183" s="122"/>
      <c r="G183" s="122"/>
      <c r="H183" s="132">
        <v>2.5</v>
      </c>
      <c r="I183" s="71">
        <f t="shared" ca="1" si="236"/>
        <v>1</v>
      </c>
      <c r="J183" s="72">
        <v>1</v>
      </c>
      <c r="K183" s="124">
        <f t="shared" ca="1" si="235"/>
        <v>2.5000000000000001E-2</v>
      </c>
      <c r="L183" s="124">
        <f t="shared" si="220"/>
        <v>2.5000000000000001E-2</v>
      </c>
      <c r="M183" s="124">
        <f t="shared" ca="1" si="226"/>
        <v>0</v>
      </c>
      <c r="N183" s="73">
        <f t="shared" ca="1" si="227"/>
        <v>1</v>
      </c>
      <c r="O183" s="124" t="str">
        <f t="shared" ca="1" si="228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29"/>
        <v>22</v>
      </c>
      <c r="W183" s="107">
        <f t="shared" si="237"/>
        <v>0</v>
      </c>
      <c r="X183" s="107">
        <f t="shared" si="237"/>
        <v>0</v>
      </c>
      <c r="Y183" s="107">
        <f t="shared" si="237"/>
        <v>0</v>
      </c>
      <c r="Z183" s="107">
        <f t="shared" si="237"/>
        <v>0</v>
      </c>
      <c r="AA183" s="107">
        <f t="shared" si="237"/>
        <v>0</v>
      </c>
      <c r="AB183" s="107">
        <f t="shared" si="237"/>
        <v>0</v>
      </c>
      <c r="AC183" s="107">
        <f t="shared" si="237"/>
        <v>0</v>
      </c>
      <c r="AD183" s="107">
        <f t="shared" si="237"/>
        <v>0</v>
      </c>
      <c r="AE183" s="107">
        <f t="shared" si="237"/>
        <v>0</v>
      </c>
      <c r="AF183" s="107">
        <f t="shared" si="237"/>
        <v>0</v>
      </c>
      <c r="AG183" s="107">
        <f t="shared" si="237"/>
        <v>0</v>
      </c>
      <c r="AH183" s="107">
        <f t="shared" si="237"/>
        <v>0</v>
      </c>
      <c r="AI183" s="107">
        <f t="shared" si="237"/>
        <v>0</v>
      </c>
      <c r="AJ183" s="107">
        <f t="shared" si="237"/>
        <v>0</v>
      </c>
      <c r="AK183" s="107">
        <f t="shared" si="237"/>
        <v>0</v>
      </c>
      <c r="AL183" s="107">
        <f t="shared" si="237"/>
        <v>0</v>
      </c>
      <c r="AM183" s="107">
        <f t="shared" si="232"/>
        <v>0</v>
      </c>
      <c r="AN183" s="107">
        <f t="shared" si="232"/>
        <v>0</v>
      </c>
      <c r="AO183" s="107">
        <f t="shared" si="232"/>
        <v>0</v>
      </c>
      <c r="AP183" s="107">
        <f t="shared" si="232"/>
        <v>0</v>
      </c>
      <c r="AQ183" s="107">
        <f t="shared" si="232"/>
        <v>0</v>
      </c>
      <c r="AR183" s="107">
        <f t="shared" si="232"/>
        <v>0</v>
      </c>
      <c r="AS183" s="107">
        <f t="shared" si="232"/>
        <v>0</v>
      </c>
      <c r="AT183" s="107">
        <f t="shared" si="233"/>
        <v>0</v>
      </c>
      <c r="AU183" s="107">
        <f t="shared" si="233"/>
        <v>0</v>
      </c>
      <c r="AV183" s="107">
        <f t="shared" si="233"/>
        <v>0</v>
      </c>
      <c r="AW183" s="107">
        <f t="shared" si="233"/>
        <v>0</v>
      </c>
      <c r="AX183" s="107">
        <f t="shared" si="233"/>
        <v>0</v>
      </c>
      <c r="AY183" s="107">
        <f t="shared" si="233"/>
        <v>0</v>
      </c>
      <c r="AZ183" s="107">
        <f t="shared" si="233"/>
        <v>0</v>
      </c>
      <c r="BA183" s="107">
        <f t="shared" si="233"/>
        <v>0</v>
      </c>
      <c r="BB183" s="107">
        <f t="shared" si="233"/>
        <v>0</v>
      </c>
      <c r="BC183" s="107">
        <f t="shared" si="233"/>
        <v>0</v>
      </c>
      <c r="BD183" s="107">
        <f t="shared" si="233"/>
        <v>0</v>
      </c>
      <c r="BE183" s="107">
        <f t="shared" si="233"/>
        <v>0</v>
      </c>
      <c r="BF183" s="107">
        <f t="shared" si="233"/>
        <v>0</v>
      </c>
      <c r="BG183" s="107">
        <f t="shared" si="234"/>
        <v>0</v>
      </c>
      <c r="BH183" s="107">
        <f t="shared" si="234"/>
        <v>0</v>
      </c>
      <c r="BI183" s="107">
        <f t="shared" si="234"/>
        <v>0</v>
      </c>
      <c r="BJ183" s="107">
        <f t="shared" si="234"/>
        <v>0</v>
      </c>
      <c r="BK183" s="107">
        <f t="shared" si="234"/>
        <v>0</v>
      </c>
      <c r="BL183" s="107">
        <f t="shared" si="234"/>
        <v>0</v>
      </c>
      <c r="BM183" s="107">
        <f t="shared" si="234"/>
        <v>0</v>
      </c>
      <c r="BN183" s="107">
        <f t="shared" si="234"/>
        <v>0</v>
      </c>
      <c r="BO183" s="107">
        <f t="shared" si="234"/>
        <v>0</v>
      </c>
      <c r="BP183" s="107">
        <f t="shared" si="234"/>
        <v>0</v>
      </c>
      <c r="BQ183" s="107">
        <f t="shared" si="234"/>
        <v>0</v>
      </c>
      <c r="BR183" s="107">
        <f t="shared" si="234"/>
        <v>0</v>
      </c>
      <c r="BS183" s="107">
        <f t="shared" si="234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367</v>
      </c>
      <c r="F184" s="122"/>
      <c r="G184" s="122"/>
      <c r="H184" s="132">
        <v>2.5</v>
      </c>
      <c r="I184" s="71">
        <f t="shared" ca="1" si="236"/>
        <v>1</v>
      </c>
      <c r="J184" s="72">
        <v>1</v>
      </c>
      <c r="K184" s="124">
        <f t="shared" ca="1" si="235"/>
        <v>2.5000000000000001E-2</v>
      </c>
      <c r="L184" s="124">
        <f t="shared" si="220"/>
        <v>2.5000000000000001E-2</v>
      </c>
      <c r="M184" s="124">
        <f t="shared" ca="1" si="226"/>
        <v>0</v>
      </c>
      <c r="N184" s="73">
        <f t="shared" ca="1" si="227"/>
        <v>1</v>
      </c>
      <c r="O184" s="124" t="str">
        <f t="shared" ca="1" si="228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29"/>
        <v>22</v>
      </c>
      <c r="W184" s="107">
        <f t="shared" si="237"/>
        <v>0</v>
      </c>
      <c r="X184" s="107">
        <f t="shared" si="237"/>
        <v>0</v>
      </c>
      <c r="Y184" s="107">
        <f t="shared" si="237"/>
        <v>0</v>
      </c>
      <c r="Z184" s="107">
        <f t="shared" si="237"/>
        <v>0</v>
      </c>
      <c r="AA184" s="107">
        <f t="shared" si="237"/>
        <v>0</v>
      </c>
      <c r="AB184" s="107">
        <f t="shared" si="237"/>
        <v>0</v>
      </c>
      <c r="AC184" s="107">
        <f t="shared" si="237"/>
        <v>0</v>
      </c>
      <c r="AD184" s="107">
        <f t="shared" si="237"/>
        <v>0</v>
      </c>
      <c r="AE184" s="107">
        <f t="shared" si="237"/>
        <v>0</v>
      </c>
      <c r="AF184" s="107">
        <f t="shared" si="237"/>
        <v>0</v>
      </c>
      <c r="AG184" s="107">
        <f t="shared" si="237"/>
        <v>0</v>
      </c>
      <c r="AH184" s="107">
        <f t="shared" si="237"/>
        <v>0</v>
      </c>
      <c r="AI184" s="107">
        <f t="shared" si="237"/>
        <v>0</v>
      </c>
      <c r="AJ184" s="107">
        <f t="shared" si="237"/>
        <v>0</v>
      </c>
      <c r="AK184" s="107">
        <f t="shared" si="237"/>
        <v>0</v>
      </c>
      <c r="AL184" s="107">
        <f t="shared" si="237"/>
        <v>0</v>
      </c>
      <c r="AM184" s="107">
        <f t="shared" si="232"/>
        <v>0</v>
      </c>
      <c r="AN184" s="107">
        <f t="shared" si="232"/>
        <v>0</v>
      </c>
      <c r="AO184" s="107">
        <f t="shared" si="232"/>
        <v>0</v>
      </c>
      <c r="AP184" s="107">
        <f t="shared" si="232"/>
        <v>0</v>
      </c>
      <c r="AQ184" s="107">
        <f t="shared" si="232"/>
        <v>0</v>
      </c>
      <c r="AR184" s="107">
        <f t="shared" si="232"/>
        <v>0</v>
      </c>
      <c r="AS184" s="107">
        <f t="shared" si="232"/>
        <v>0</v>
      </c>
      <c r="AT184" s="107">
        <f t="shared" si="233"/>
        <v>0</v>
      </c>
      <c r="AU184" s="107">
        <f t="shared" si="233"/>
        <v>0</v>
      </c>
      <c r="AV184" s="107">
        <f t="shared" si="233"/>
        <v>0</v>
      </c>
      <c r="AW184" s="107">
        <f t="shared" si="233"/>
        <v>0</v>
      </c>
      <c r="AX184" s="107">
        <f t="shared" si="233"/>
        <v>0</v>
      </c>
      <c r="AY184" s="107">
        <f t="shared" si="233"/>
        <v>0</v>
      </c>
      <c r="AZ184" s="107">
        <f t="shared" si="233"/>
        <v>0</v>
      </c>
      <c r="BA184" s="107">
        <f t="shared" si="233"/>
        <v>0</v>
      </c>
      <c r="BB184" s="107">
        <f t="shared" si="233"/>
        <v>0</v>
      </c>
      <c r="BC184" s="107">
        <f t="shared" si="233"/>
        <v>0</v>
      </c>
      <c r="BD184" s="107">
        <f t="shared" si="233"/>
        <v>0</v>
      </c>
      <c r="BE184" s="107">
        <f t="shared" si="233"/>
        <v>0</v>
      </c>
      <c r="BF184" s="107">
        <f t="shared" si="233"/>
        <v>0</v>
      </c>
      <c r="BG184" s="107">
        <f t="shared" si="234"/>
        <v>0</v>
      </c>
      <c r="BH184" s="107">
        <f t="shared" si="234"/>
        <v>0</v>
      </c>
      <c r="BI184" s="107">
        <f t="shared" si="234"/>
        <v>0</v>
      </c>
      <c r="BJ184" s="107">
        <f t="shared" si="234"/>
        <v>0</v>
      </c>
      <c r="BK184" s="107">
        <f t="shared" si="234"/>
        <v>0</v>
      </c>
      <c r="BL184" s="107">
        <f t="shared" si="234"/>
        <v>0</v>
      </c>
      <c r="BM184" s="107">
        <f t="shared" si="234"/>
        <v>0</v>
      </c>
      <c r="BN184" s="107">
        <f t="shared" si="234"/>
        <v>0</v>
      </c>
      <c r="BO184" s="107">
        <f t="shared" si="234"/>
        <v>0</v>
      </c>
      <c r="BP184" s="107">
        <f t="shared" si="234"/>
        <v>0</v>
      </c>
      <c r="BQ184" s="107">
        <f t="shared" si="234"/>
        <v>0</v>
      </c>
      <c r="BR184" s="107">
        <f t="shared" si="234"/>
        <v>0</v>
      </c>
      <c r="BS184" s="107">
        <f t="shared" si="234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368</v>
      </c>
      <c r="F185" s="122"/>
      <c r="G185" s="122"/>
      <c r="H185" s="132">
        <v>2.5</v>
      </c>
      <c r="I185" s="71">
        <f t="shared" ca="1" si="236"/>
        <v>1</v>
      </c>
      <c r="J185" s="72">
        <v>1</v>
      </c>
      <c r="K185" s="124">
        <f t="shared" ca="1" si="235"/>
        <v>2.5000000000000001E-2</v>
      </c>
      <c r="L185" s="124">
        <f t="shared" si="220"/>
        <v>2.5000000000000001E-2</v>
      </c>
      <c r="M185" s="124">
        <f t="shared" ca="1" si="226"/>
        <v>0</v>
      </c>
      <c r="N185" s="73">
        <f t="shared" ca="1" si="227"/>
        <v>1</v>
      </c>
      <c r="O185" s="124" t="str">
        <f t="shared" ca="1" si="228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29"/>
        <v>22</v>
      </c>
      <c r="W185" s="107">
        <f t="shared" si="237"/>
        <v>0</v>
      </c>
      <c r="X185" s="107">
        <f t="shared" si="237"/>
        <v>0</v>
      </c>
      <c r="Y185" s="107">
        <f t="shared" si="237"/>
        <v>0</v>
      </c>
      <c r="Z185" s="107">
        <f t="shared" si="237"/>
        <v>0</v>
      </c>
      <c r="AA185" s="107">
        <f t="shared" si="237"/>
        <v>0</v>
      </c>
      <c r="AB185" s="107">
        <f t="shared" si="237"/>
        <v>0</v>
      </c>
      <c r="AC185" s="107">
        <f t="shared" si="237"/>
        <v>0</v>
      </c>
      <c r="AD185" s="107">
        <f t="shared" si="237"/>
        <v>0</v>
      </c>
      <c r="AE185" s="107">
        <f t="shared" si="237"/>
        <v>0</v>
      </c>
      <c r="AF185" s="107">
        <f t="shared" si="237"/>
        <v>0</v>
      </c>
      <c r="AG185" s="107">
        <f t="shared" si="237"/>
        <v>0</v>
      </c>
      <c r="AH185" s="107">
        <f t="shared" si="237"/>
        <v>0</v>
      </c>
      <c r="AI185" s="107">
        <f t="shared" si="237"/>
        <v>0</v>
      </c>
      <c r="AJ185" s="107">
        <f t="shared" si="237"/>
        <v>0</v>
      </c>
      <c r="AK185" s="107">
        <f t="shared" si="237"/>
        <v>0</v>
      </c>
      <c r="AL185" s="107">
        <f t="shared" si="237"/>
        <v>0</v>
      </c>
      <c r="AM185" s="107">
        <f t="shared" si="232"/>
        <v>0</v>
      </c>
      <c r="AN185" s="107">
        <f t="shared" si="232"/>
        <v>0</v>
      </c>
      <c r="AO185" s="107">
        <f t="shared" si="232"/>
        <v>0</v>
      </c>
      <c r="AP185" s="107">
        <f t="shared" si="232"/>
        <v>0</v>
      </c>
      <c r="AQ185" s="107">
        <f t="shared" si="232"/>
        <v>0</v>
      </c>
      <c r="AR185" s="107">
        <f t="shared" si="232"/>
        <v>0</v>
      </c>
      <c r="AS185" s="107">
        <f t="shared" si="232"/>
        <v>0</v>
      </c>
      <c r="AT185" s="107">
        <f t="shared" si="233"/>
        <v>0</v>
      </c>
      <c r="AU185" s="107">
        <f t="shared" si="233"/>
        <v>0</v>
      </c>
      <c r="AV185" s="107">
        <f t="shared" si="233"/>
        <v>0</v>
      </c>
      <c r="AW185" s="107">
        <f t="shared" si="233"/>
        <v>0</v>
      </c>
      <c r="AX185" s="107">
        <f t="shared" si="233"/>
        <v>0</v>
      </c>
      <c r="AY185" s="107">
        <f t="shared" si="233"/>
        <v>0</v>
      </c>
      <c r="AZ185" s="107">
        <f t="shared" si="233"/>
        <v>0</v>
      </c>
      <c r="BA185" s="107">
        <f t="shared" si="233"/>
        <v>0</v>
      </c>
      <c r="BB185" s="107">
        <f t="shared" si="233"/>
        <v>0</v>
      </c>
      <c r="BC185" s="107">
        <f t="shared" si="233"/>
        <v>0</v>
      </c>
      <c r="BD185" s="107">
        <f t="shared" si="233"/>
        <v>0</v>
      </c>
      <c r="BE185" s="107">
        <f t="shared" si="233"/>
        <v>0</v>
      </c>
      <c r="BF185" s="107">
        <f t="shared" si="233"/>
        <v>0</v>
      </c>
      <c r="BG185" s="107">
        <f t="shared" si="234"/>
        <v>0</v>
      </c>
      <c r="BH185" s="107">
        <f t="shared" si="234"/>
        <v>0</v>
      </c>
      <c r="BI185" s="107">
        <f t="shared" si="234"/>
        <v>0</v>
      </c>
      <c r="BJ185" s="107">
        <f t="shared" si="234"/>
        <v>0</v>
      </c>
      <c r="BK185" s="107">
        <f t="shared" si="234"/>
        <v>0</v>
      </c>
      <c r="BL185" s="107">
        <f t="shared" si="234"/>
        <v>0</v>
      </c>
      <c r="BM185" s="107">
        <f t="shared" si="234"/>
        <v>0</v>
      </c>
      <c r="BN185" s="107">
        <f t="shared" si="234"/>
        <v>0</v>
      </c>
      <c r="BO185" s="107">
        <f t="shared" si="234"/>
        <v>0</v>
      </c>
      <c r="BP185" s="107">
        <f t="shared" si="234"/>
        <v>0</v>
      </c>
      <c r="BQ185" s="107">
        <f t="shared" si="234"/>
        <v>0</v>
      </c>
      <c r="BR185" s="107">
        <f t="shared" si="234"/>
        <v>0</v>
      </c>
      <c r="BS185" s="107">
        <f t="shared" si="234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369</v>
      </c>
      <c r="F186" s="122"/>
      <c r="G186" s="122"/>
      <c r="H186" s="132">
        <v>2.5</v>
      </c>
      <c r="I186" s="71">
        <f t="shared" ca="1" si="236"/>
        <v>1</v>
      </c>
      <c r="J186" s="72">
        <v>1</v>
      </c>
      <c r="K186" s="124">
        <f t="shared" ca="1" si="235"/>
        <v>2.5000000000000001E-2</v>
      </c>
      <c r="L186" s="124">
        <f t="shared" si="220"/>
        <v>2.5000000000000001E-2</v>
      </c>
      <c r="M186" s="124">
        <f t="shared" ca="1" si="226"/>
        <v>0</v>
      </c>
      <c r="N186" s="73">
        <f t="shared" ca="1" si="227"/>
        <v>1</v>
      </c>
      <c r="O186" s="124" t="str">
        <f t="shared" ca="1" si="228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29"/>
        <v>15</v>
      </c>
      <c r="W186" s="107">
        <f t="shared" si="237"/>
        <v>0</v>
      </c>
      <c r="X186" s="107">
        <f t="shared" si="237"/>
        <v>0</v>
      </c>
      <c r="Y186" s="107">
        <f t="shared" si="237"/>
        <v>0</v>
      </c>
      <c r="Z186" s="107">
        <f t="shared" si="237"/>
        <v>0</v>
      </c>
      <c r="AA186" s="107">
        <f t="shared" si="237"/>
        <v>0</v>
      </c>
      <c r="AB186" s="107">
        <f t="shared" si="237"/>
        <v>0</v>
      </c>
      <c r="AC186" s="107">
        <f t="shared" si="237"/>
        <v>0</v>
      </c>
      <c r="AD186" s="107">
        <f t="shared" si="237"/>
        <v>0</v>
      </c>
      <c r="AE186" s="107">
        <f t="shared" si="237"/>
        <v>0</v>
      </c>
      <c r="AF186" s="107">
        <f t="shared" si="237"/>
        <v>0</v>
      </c>
      <c r="AG186" s="107">
        <f t="shared" si="237"/>
        <v>0</v>
      </c>
      <c r="AH186" s="107">
        <f t="shared" si="237"/>
        <v>0</v>
      </c>
      <c r="AI186" s="107">
        <f t="shared" si="237"/>
        <v>0</v>
      </c>
      <c r="AJ186" s="107">
        <f t="shared" si="237"/>
        <v>0</v>
      </c>
      <c r="AK186" s="107">
        <f t="shared" si="237"/>
        <v>0</v>
      </c>
      <c r="AL186" s="107">
        <f t="shared" si="237"/>
        <v>0</v>
      </c>
      <c r="AM186" s="107">
        <f t="shared" si="232"/>
        <v>0</v>
      </c>
      <c r="AN186" s="107">
        <f t="shared" si="232"/>
        <v>0</v>
      </c>
      <c r="AO186" s="107">
        <f t="shared" si="232"/>
        <v>0</v>
      </c>
      <c r="AP186" s="107">
        <f t="shared" si="232"/>
        <v>0</v>
      </c>
      <c r="AQ186" s="107">
        <f t="shared" si="232"/>
        <v>0</v>
      </c>
      <c r="AR186" s="107">
        <f t="shared" si="232"/>
        <v>0</v>
      </c>
      <c r="AS186" s="107">
        <f t="shared" si="232"/>
        <v>0</v>
      </c>
      <c r="AT186" s="107">
        <f t="shared" si="233"/>
        <v>0</v>
      </c>
      <c r="AU186" s="107">
        <f t="shared" si="233"/>
        <v>0</v>
      </c>
      <c r="AV186" s="107">
        <f t="shared" si="233"/>
        <v>0</v>
      </c>
      <c r="AW186" s="107">
        <f t="shared" si="233"/>
        <v>0</v>
      </c>
      <c r="AX186" s="107">
        <f t="shared" si="233"/>
        <v>0</v>
      </c>
      <c r="AY186" s="107">
        <f t="shared" si="233"/>
        <v>0</v>
      </c>
      <c r="AZ186" s="107">
        <f t="shared" si="233"/>
        <v>0</v>
      </c>
      <c r="BA186" s="107">
        <f t="shared" si="233"/>
        <v>0</v>
      </c>
      <c r="BB186" s="107">
        <f t="shared" si="233"/>
        <v>0</v>
      </c>
      <c r="BC186" s="107">
        <f t="shared" si="233"/>
        <v>0</v>
      </c>
      <c r="BD186" s="107">
        <f t="shared" si="233"/>
        <v>0</v>
      </c>
      <c r="BE186" s="107">
        <f t="shared" si="233"/>
        <v>0</v>
      </c>
      <c r="BF186" s="107">
        <f t="shared" si="233"/>
        <v>0</v>
      </c>
      <c r="BG186" s="107">
        <f t="shared" si="234"/>
        <v>0</v>
      </c>
      <c r="BH186" s="107">
        <f t="shared" si="234"/>
        <v>0</v>
      </c>
      <c r="BI186" s="107">
        <f t="shared" si="234"/>
        <v>0</v>
      </c>
      <c r="BJ186" s="107">
        <f t="shared" si="234"/>
        <v>0</v>
      </c>
      <c r="BK186" s="107">
        <f t="shared" si="234"/>
        <v>0</v>
      </c>
      <c r="BL186" s="107">
        <f t="shared" ref="BG186:BS208" si="238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8"/>
        <v>0</v>
      </c>
      <c r="BN186" s="107">
        <f t="shared" si="238"/>
        <v>0</v>
      </c>
      <c r="BO186" s="107">
        <f t="shared" si="238"/>
        <v>0</v>
      </c>
      <c r="BP186" s="107">
        <f t="shared" si="238"/>
        <v>0</v>
      </c>
      <c r="BQ186" s="107">
        <f t="shared" si="238"/>
        <v>0</v>
      </c>
      <c r="BR186" s="107">
        <f t="shared" si="238"/>
        <v>0</v>
      </c>
      <c r="BS186" s="107">
        <f t="shared" si="238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572</v>
      </c>
      <c r="F187" s="122"/>
      <c r="G187" s="122"/>
      <c r="H187" s="132">
        <v>2.5</v>
      </c>
      <c r="I187" s="71">
        <f t="shared" ca="1" si="236"/>
        <v>1</v>
      </c>
      <c r="J187" s="72">
        <v>1</v>
      </c>
      <c r="K187" s="124">
        <f t="shared" ca="1" si="235"/>
        <v>2.5000000000000001E-2</v>
      </c>
      <c r="L187" s="124">
        <f t="shared" si="220"/>
        <v>2.5000000000000001E-2</v>
      </c>
      <c r="M187" s="124">
        <f t="shared" ca="1" si="226"/>
        <v>0</v>
      </c>
      <c r="N187" s="73">
        <f t="shared" ca="1" si="227"/>
        <v>1</v>
      </c>
      <c r="O187" s="124" t="str">
        <f t="shared" ca="1" si="228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29"/>
        <v>15</v>
      </c>
      <c r="W187" s="107">
        <f t="shared" si="237"/>
        <v>0</v>
      </c>
      <c r="X187" s="107">
        <f t="shared" si="237"/>
        <v>0</v>
      </c>
      <c r="Y187" s="107">
        <f t="shared" si="237"/>
        <v>0</v>
      </c>
      <c r="Z187" s="107">
        <f t="shared" si="237"/>
        <v>0</v>
      </c>
      <c r="AA187" s="107">
        <f t="shared" si="237"/>
        <v>0</v>
      </c>
      <c r="AB187" s="107">
        <f t="shared" si="237"/>
        <v>0</v>
      </c>
      <c r="AC187" s="107">
        <f t="shared" si="237"/>
        <v>0</v>
      </c>
      <c r="AD187" s="107">
        <f t="shared" si="237"/>
        <v>0</v>
      </c>
      <c r="AE187" s="107">
        <f t="shared" si="237"/>
        <v>0</v>
      </c>
      <c r="AF187" s="107">
        <f t="shared" si="237"/>
        <v>0</v>
      </c>
      <c r="AG187" s="107">
        <f t="shared" si="237"/>
        <v>0</v>
      </c>
      <c r="AH187" s="107">
        <f t="shared" si="237"/>
        <v>0</v>
      </c>
      <c r="AI187" s="107">
        <f t="shared" si="237"/>
        <v>0</v>
      </c>
      <c r="AJ187" s="107">
        <f t="shared" si="237"/>
        <v>0</v>
      </c>
      <c r="AK187" s="107">
        <f t="shared" si="237"/>
        <v>0</v>
      </c>
      <c r="AL187" s="107">
        <f t="shared" si="237"/>
        <v>0</v>
      </c>
      <c r="AM187" s="107">
        <f t="shared" si="232"/>
        <v>0</v>
      </c>
      <c r="AN187" s="107">
        <f t="shared" si="232"/>
        <v>0</v>
      </c>
      <c r="AO187" s="107">
        <f t="shared" si="232"/>
        <v>0</v>
      </c>
      <c r="AP187" s="107">
        <f t="shared" si="232"/>
        <v>0</v>
      </c>
      <c r="AQ187" s="107">
        <f t="shared" si="232"/>
        <v>0</v>
      </c>
      <c r="AR187" s="107">
        <f t="shared" si="232"/>
        <v>0</v>
      </c>
      <c r="AS187" s="107">
        <f t="shared" si="232"/>
        <v>0</v>
      </c>
      <c r="AT187" s="107">
        <f t="shared" si="233"/>
        <v>0</v>
      </c>
      <c r="AU187" s="107">
        <f t="shared" si="233"/>
        <v>0</v>
      </c>
      <c r="AV187" s="107">
        <f t="shared" si="233"/>
        <v>0</v>
      </c>
      <c r="AW187" s="107">
        <f t="shared" si="233"/>
        <v>0</v>
      </c>
      <c r="AX187" s="107">
        <f t="shared" si="233"/>
        <v>0</v>
      </c>
      <c r="AY187" s="107">
        <f t="shared" si="233"/>
        <v>0</v>
      </c>
      <c r="AZ187" s="107">
        <f t="shared" si="233"/>
        <v>0</v>
      </c>
      <c r="BA187" s="107">
        <f t="shared" si="233"/>
        <v>0</v>
      </c>
      <c r="BB187" s="107">
        <f t="shared" si="233"/>
        <v>0</v>
      </c>
      <c r="BC187" s="107">
        <f t="shared" si="233"/>
        <v>0</v>
      </c>
      <c r="BD187" s="107">
        <f t="shared" si="233"/>
        <v>0</v>
      </c>
      <c r="BE187" s="107">
        <f t="shared" si="233"/>
        <v>0</v>
      </c>
      <c r="BF187" s="107">
        <f t="shared" si="233"/>
        <v>0</v>
      </c>
      <c r="BG187" s="107">
        <f t="shared" si="238"/>
        <v>0</v>
      </c>
      <c r="BH187" s="107">
        <f t="shared" si="238"/>
        <v>0</v>
      </c>
      <c r="BI187" s="107">
        <f t="shared" si="238"/>
        <v>0</v>
      </c>
      <c r="BJ187" s="107">
        <f t="shared" si="238"/>
        <v>0</v>
      </c>
      <c r="BK187" s="107">
        <f t="shared" si="238"/>
        <v>0</v>
      </c>
      <c r="BL187" s="107">
        <f t="shared" si="238"/>
        <v>0</v>
      </c>
      <c r="BM187" s="107">
        <f t="shared" si="238"/>
        <v>0</v>
      </c>
      <c r="BN187" s="107">
        <f t="shared" si="238"/>
        <v>0</v>
      </c>
      <c r="BO187" s="107">
        <f t="shared" si="238"/>
        <v>0</v>
      </c>
      <c r="BP187" s="107">
        <f t="shared" si="238"/>
        <v>0</v>
      </c>
      <c r="BQ187" s="107">
        <f t="shared" si="238"/>
        <v>0</v>
      </c>
      <c r="BR187" s="107">
        <f t="shared" si="238"/>
        <v>0</v>
      </c>
      <c r="BS187" s="107">
        <f t="shared" si="238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573</v>
      </c>
      <c r="F188" s="122"/>
      <c r="G188" s="122"/>
      <c r="H188" s="132">
        <v>2.5</v>
      </c>
      <c r="I188" s="71">
        <f t="shared" ref="I188:I200" ca="1" si="239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0">H188*I188/100</f>
        <v>2.5000000000000001E-2</v>
      </c>
      <c r="L188" s="124">
        <f t="shared" ref="L188:L197" si="241">H188*J188/100</f>
        <v>2.5000000000000001E-2</v>
      </c>
      <c r="M188" s="124">
        <f t="shared" ref="M188:M197" ca="1" si="242">L188-K188</f>
        <v>0</v>
      </c>
      <c r="N188" s="73">
        <f t="shared" ref="N188:N197" ca="1" si="243">IF(AND(I188=0,J188=0),"",IF(I188=0,J188,J188/I188))</f>
        <v>1</v>
      </c>
      <c r="O188" s="124" t="str">
        <f t="shared" ref="O188:O197" ca="1" si="244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5">NETWORKDAYS(P188,Q188)</f>
        <v>16</v>
      </c>
      <c r="W188" s="107">
        <f t="shared" ref="W188:AK192" si="246">IF(OR((AND($P188&lt;=W$4,AND($Q188&lt;=W$5,$Q188&gt;=W$4))),(AND(AND($P188&gt;=W$4,$P188&lt;=W$5),$Q188&gt;=W$5)),AND($P188&gt;=W$4,$Q188&lt;=W$5),AND($P188&lt;=W$4,$Q188&gt;=W$5)),1,0)</f>
        <v>0</v>
      </c>
      <c r="X188" s="107">
        <f t="shared" si="246"/>
        <v>0</v>
      </c>
      <c r="Y188" s="107">
        <f t="shared" si="246"/>
        <v>0</v>
      </c>
      <c r="Z188" s="107">
        <f t="shared" si="246"/>
        <v>1</v>
      </c>
      <c r="AA188" s="107">
        <f t="shared" si="246"/>
        <v>1</v>
      </c>
      <c r="AB188" s="107">
        <f t="shared" si="246"/>
        <v>1</v>
      </c>
      <c r="AC188" s="107">
        <f t="shared" si="246"/>
        <v>1</v>
      </c>
      <c r="AD188" s="107">
        <f t="shared" si="246"/>
        <v>0</v>
      </c>
      <c r="AE188" s="107">
        <f t="shared" si="246"/>
        <v>0</v>
      </c>
      <c r="AF188" s="107">
        <f t="shared" si="246"/>
        <v>0</v>
      </c>
      <c r="AG188" s="107">
        <f t="shared" ref="AG188:AV192" si="247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7"/>
        <v>0</v>
      </c>
      <c r="AI188" s="107">
        <f t="shared" si="247"/>
        <v>0</v>
      </c>
      <c r="AJ188" s="107">
        <f t="shared" si="247"/>
        <v>0</v>
      </c>
      <c r="AK188" s="107">
        <f t="shared" si="247"/>
        <v>0</v>
      </c>
      <c r="AL188" s="107">
        <f t="shared" si="247"/>
        <v>0</v>
      </c>
      <c r="AM188" s="107">
        <f t="shared" si="247"/>
        <v>0</v>
      </c>
      <c r="AN188" s="107">
        <f t="shared" si="247"/>
        <v>0</v>
      </c>
      <c r="AO188" s="107">
        <f t="shared" si="247"/>
        <v>0</v>
      </c>
      <c r="AP188" s="107">
        <f t="shared" si="247"/>
        <v>0</v>
      </c>
      <c r="AQ188" s="107">
        <f t="shared" si="232"/>
        <v>0</v>
      </c>
      <c r="AR188" s="107">
        <f t="shared" si="232"/>
        <v>0</v>
      </c>
      <c r="AS188" s="107">
        <f t="shared" si="232"/>
        <v>0</v>
      </c>
      <c r="AT188" s="107">
        <f t="shared" si="233"/>
        <v>0</v>
      </c>
      <c r="AU188" s="107">
        <f t="shared" si="233"/>
        <v>0</v>
      </c>
      <c r="AV188" s="107">
        <f t="shared" si="233"/>
        <v>0</v>
      </c>
      <c r="AW188" s="107">
        <f t="shared" si="233"/>
        <v>0</v>
      </c>
      <c r="AX188" s="107">
        <f t="shared" si="233"/>
        <v>0</v>
      </c>
      <c r="AY188" s="107">
        <f t="shared" si="233"/>
        <v>0</v>
      </c>
      <c r="AZ188" s="107">
        <f t="shared" si="233"/>
        <v>0</v>
      </c>
      <c r="BA188" s="107">
        <f t="shared" si="233"/>
        <v>0</v>
      </c>
      <c r="BB188" s="107">
        <f t="shared" si="233"/>
        <v>0</v>
      </c>
      <c r="BC188" s="107">
        <f t="shared" si="233"/>
        <v>0</v>
      </c>
      <c r="BD188" s="107">
        <f t="shared" si="233"/>
        <v>0</v>
      </c>
      <c r="BE188" s="107">
        <f t="shared" si="233"/>
        <v>0</v>
      </c>
      <c r="BF188" s="107">
        <f t="shared" si="233"/>
        <v>0</v>
      </c>
      <c r="BG188" s="107">
        <f t="shared" si="238"/>
        <v>0</v>
      </c>
      <c r="BH188" s="107">
        <f t="shared" si="238"/>
        <v>0</v>
      </c>
      <c r="BI188" s="107">
        <f t="shared" si="238"/>
        <v>0</v>
      </c>
      <c r="BJ188" s="107">
        <f t="shared" si="238"/>
        <v>0</v>
      </c>
      <c r="BK188" s="107">
        <f t="shared" si="238"/>
        <v>0</v>
      </c>
      <c r="BL188" s="107">
        <f t="shared" si="238"/>
        <v>0</v>
      </c>
      <c r="BM188" s="107">
        <f t="shared" si="238"/>
        <v>0</v>
      </c>
      <c r="BN188" s="107">
        <f t="shared" si="238"/>
        <v>0</v>
      </c>
      <c r="BO188" s="107">
        <f t="shared" si="238"/>
        <v>0</v>
      </c>
      <c r="BP188" s="107">
        <f t="shared" si="238"/>
        <v>0</v>
      </c>
      <c r="BQ188" s="107">
        <f t="shared" si="238"/>
        <v>0</v>
      </c>
      <c r="BR188" s="107">
        <f t="shared" si="238"/>
        <v>0</v>
      </c>
      <c r="BS188" s="107">
        <f t="shared" si="238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372</v>
      </c>
      <c r="B189" s="108"/>
      <c r="C189" s="108"/>
      <c r="D189" s="115"/>
      <c r="E189" s="131" t="s">
        <v>540</v>
      </c>
      <c r="F189" s="122"/>
      <c r="G189" s="122"/>
      <c r="H189" s="132">
        <v>2.5</v>
      </c>
      <c r="I189" s="71">
        <f t="shared" ca="1" si="239"/>
        <v>1</v>
      </c>
      <c r="J189" s="72">
        <v>1</v>
      </c>
      <c r="K189" s="124">
        <f t="shared" ca="1" si="240"/>
        <v>2.5000000000000001E-2</v>
      </c>
      <c r="L189" s="124">
        <f t="shared" si="241"/>
        <v>2.5000000000000001E-2</v>
      </c>
      <c r="M189" s="124">
        <f t="shared" ca="1" si="242"/>
        <v>0</v>
      </c>
      <c r="N189" s="73">
        <f t="shared" ca="1" si="243"/>
        <v>1</v>
      </c>
      <c r="O189" s="124" t="str">
        <f t="shared" ca="1" si="244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5"/>
        <v>21</v>
      </c>
      <c r="W189" s="107">
        <f t="shared" si="246"/>
        <v>0</v>
      </c>
      <c r="X189" s="107">
        <f t="shared" si="246"/>
        <v>0</v>
      </c>
      <c r="Y189" s="107">
        <f t="shared" si="246"/>
        <v>0</v>
      </c>
      <c r="Z189" s="107">
        <f t="shared" si="246"/>
        <v>0</v>
      </c>
      <c r="AA189" s="107">
        <f t="shared" si="246"/>
        <v>0</v>
      </c>
      <c r="AB189" s="107">
        <f t="shared" si="246"/>
        <v>0</v>
      </c>
      <c r="AC189" s="107">
        <f t="shared" si="246"/>
        <v>1</v>
      </c>
      <c r="AD189" s="107">
        <f t="shared" si="246"/>
        <v>1</v>
      </c>
      <c r="AE189" s="107">
        <f t="shared" si="246"/>
        <v>1</v>
      </c>
      <c r="AF189" s="107">
        <f t="shared" si="246"/>
        <v>1</v>
      </c>
      <c r="AG189" s="107">
        <f t="shared" si="246"/>
        <v>1</v>
      </c>
      <c r="AH189" s="107">
        <f t="shared" si="246"/>
        <v>0</v>
      </c>
      <c r="AI189" s="107">
        <f t="shared" si="246"/>
        <v>0</v>
      </c>
      <c r="AJ189" s="107">
        <f t="shared" si="246"/>
        <v>0</v>
      </c>
      <c r="AK189" s="107">
        <f t="shared" si="246"/>
        <v>0</v>
      </c>
      <c r="AL189" s="107">
        <f t="shared" si="247"/>
        <v>0</v>
      </c>
      <c r="AM189" s="107">
        <f t="shared" si="247"/>
        <v>0</v>
      </c>
      <c r="AN189" s="107">
        <f t="shared" si="247"/>
        <v>0</v>
      </c>
      <c r="AO189" s="107">
        <f t="shared" si="247"/>
        <v>0</v>
      </c>
      <c r="AP189" s="107">
        <f t="shared" si="247"/>
        <v>0</v>
      </c>
      <c r="AQ189" s="107">
        <f t="shared" si="247"/>
        <v>0</v>
      </c>
      <c r="AR189" s="107">
        <f t="shared" si="247"/>
        <v>0</v>
      </c>
      <c r="AS189" s="107">
        <f t="shared" si="247"/>
        <v>0</v>
      </c>
      <c r="AT189" s="107">
        <f t="shared" si="247"/>
        <v>0</v>
      </c>
      <c r="AU189" s="107">
        <f t="shared" si="247"/>
        <v>0</v>
      </c>
      <c r="AV189" s="107">
        <f t="shared" si="247"/>
        <v>0</v>
      </c>
      <c r="AW189" s="107">
        <f t="shared" si="233"/>
        <v>0</v>
      </c>
      <c r="AX189" s="107">
        <f t="shared" si="233"/>
        <v>0</v>
      </c>
      <c r="AY189" s="107">
        <f t="shared" si="233"/>
        <v>0</v>
      </c>
      <c r="AZ189" s="107">
        <f t="shared" si="233"/>
        <v>0</v>
      </c>
      <c r="BA189" s="107">
        <f t="shared" si="233"/>
        <v>0</v>
      </c>
      <c r="BB189" s="107">
        <f t="shared" si="233"/>
        <v>0</v>
      </c>
      <c r="BC189" s="107">
        <f t="shared" si="233"/>
        <v>0</v>
      </c>
      <c r="BD189" s="107">
        <f t="shared" si="233"/>
        <v>0</v>
      </c>
      <c r="BE189" s="107">
        <f t="shared" si="233"/>
        <v>0</v>
      </c>
      <c r="BF189" s="107">
        <f t="shared" si="233"/>
        <v>0</v>
      </c>
      <c r="BG189" s="107">
        <f t="shared" si="238"/>
        <v>0</v>
      </c>
      <c r="BH189" s="107">
        <f t="shared" si="238"/>
        <v>0</v>
      </c>
      <c r="BI189" s="107">
        <f t="shared" si="238"/>
        <v>0</v>
      </c>
      <c r="BJ189" s="107">
        <f t="shared" si="238"/>
        <v>0</v>
      </c>
      <c r="BK189" s="107">
        <f t="shared" si="238"/>
        <v>0</v>
      </c>
      <c r="BL189" s="107">
        <f t="shared" si="238"/>
        <v>0</v>
      </c>
      <c r="BM189" s="107">
        <f t="shared" si="238"/>
        <v>0</v>
      </c>
      <c r="BN189" s="107">
        <f t="shared" si="238"/>
        <v>0</v>
      </c>
      <c r="BO189" s="107">
        <f t="shared" si="238"/>
        <v>0</v>
      </c>
      <c r="BP189" s="107">
        <f t="shared" si="238"/>
        <v>0</v>
      </c>
      <c r="BQ189" s="107">
        <f t="shared" si="238"/>
        <v>0</v>
      </c>
      <c r="BR189" s="107">
        <f t="shared" si="238"/>
        <v>0</v>
      </c>
      <c r="BS189" s="107">
        <f t="shared" si="238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373</v>
      </c>
      <c r="B190" s="108"/>
      <c r="C190" s="20"/>
      <c r="D190" s="115"/>
      <c r="E190" s="197" t="s">
        <v>488</v>
      </c>
      <c r="F190" s="122"/>
      <c r="G190" s="122"/>
      <c r="H190" s="70">
        <v>2.5</v>
      </c>
      <c r="I190" s="71">
        <f t="shared" ca="1" si="239"/>
        <v>1</v>
      </c>
      <c r="J190" s="72">
        <v>1</v>
      </c>
      <c r="K190" s="124">
        <f t="shared" ca="1" si="240"/>
        <v>2.5000000000000001E-2</v>
      </c>
      <c r="L190" s="124">
        <f t="shared" si="241"/>
        <v>2.5000000000000001E-2</v>
      </c>
      <c r="M190" s="124">
        <f t="shared" ca="1" si="242"/>
        <v>0</v>
      </c>
      <c r="N190" s="73">
        <f t="shared" ca="1" si="243"/>
        <v>1</v>
      </c>
      <c r="O190" s="124" t="str">
        <f t="shared" ca="1" si="244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5"/>
        <v>12</v>
      </c>
      <c r="W190" s="107">
        <f t="shared" si="246"/>
        <v>0</v>
      </c>
      <c r="X190" s="107">
        <f t="shared" si="246"/>
        <v>0</v>
      </c>
      <c r="Y190" s="107">
        <f t="shared" si="246"/>
        <v>0</v>
      </c>
      <c r="Z190" s="107">
        <f t="shared" si="246"/>
        <v>0</v>
      </c>
      <c r="AA190" s="107">
        <f t="shared" si="246"/>
        <v>0</v>
      </c>
      <c r="AB190" s="107">
        <f t="shared" si="246"/>
        <v>0</v>
      </c>
      <c r="AC190" s="107">
        <f t="shared" si="246"/>
        <v>0</v>
      </c>
      <c r="AD190" s="107">
        <f t="shared" si="246"/>
        <v>0</v>
      </c>
      <c r="AE190" s="107">
        <f t="shared" si="246"/>
        <v>0</v>
      </c>
      <c r="AF190" s="107">
        <f t="shared" si="246"/>
        <v>0</v>
      </c>
      <c r="AG190" s="107">
        <f t="shared" si="247"/>
        <v>0</v>
      </c>
      <c r="AH190" s="107">
        <f t="shared" si="247"/>
        <v>0</v>
      </c>
      <c r="AI190" s="107">
        <f t="shared" si="247"/>
        <v>0</v>
      </c>
      <c r="AJ190" s="107">
        <f t="shared" si="247"/>
        <v>0</v>
      </c>
      <c r="AK190" s="107">
        <f t="shared" si="247"/>
        <v>0</v>
      </c>
      <c r="AL190" s="107">
        <f t="shared" si="247"/>
        <v>0</v>
      </c>
      <c r="AM190" s="107">
        <f t="shared" si="247"/>
        <v>0</v>
      </c>
      <c r="AN190" s="107">
        <f t="shared" si="247"/>
        <v>0</v>
      </c>
      <c r="AO190" s="107">
        <f t="shared" si="247"/>
        <v>0</v>
      </c>
      <c r="AP190" s="107">
        <f t="shared" si="247"/>
        <v>0</v>
      </c>
      <c r="AQ190" s="107">
        <f t="shared" si="232"/>
        <v>0</v>
      </c>
      <c r="AR190" s="107">
        <f t="shared" si="232"/>
        <v>0</v>
      </c>
      <c r="AS190" s="107">
        <f t="shared" si="232"/>
        <v>0</v>
      </c>
      <c r="AT190" s="107">
        <f t="shared" si="233"/>
        <v>0</v>
      </c>
      <c r="AU190" s="107">
        <f t="shared" si="233"/>
        <v>0</v>
      </c>
      <c r="AV190" s="107">
        <f t="shared" si="233"/>
        <v>0</v>
      </c>
      <c r="AW190" s="107">
        <f t="shared" si="233"/>
        <v>0</v>
      </c>
      <c r="AX190" s="107">
        <f t="shared" si="233"/>
        <v>0</v>
      </c>
      <c r="AY190" s="107">
        <f t="shared" si="233"/>
        <v>0</v>
      </c>
      <c r="AZ190" s="107">
        <f t="shared" si="233"/>
        <v>0</v>
      </c>
      <c r="BA190" s="107">
        <f t="shared" si="233"/>
        <v>0</v>
      </c>
      <c r="BB190" s="107">
        <f t="shared" si="233"/>
        <v>0</v>
      </c>
      <c r="BC190" s="107">
        <f t="shared" si="233"/>
        <v>0</v>
      </c>
      <c r="BD190" s="107">
        <f t="shared" si="233"/>
        <v>0</v>
      </c>
      <c r="BE190" s="107">
        <f t="shared" si="233"/>
        <v>0</v>
      </c>
      <c r="BF190" s="107">
        <f t="shared" si="233"/>
        <v>0</v>
      </c>
      <c r="BG190" s="107">
        <f t="shared" si="238"/>
        <v>0</v>
      </c>
      <c r="BH190" s="107">
        <f t="shared" si="238"/>
        <v>0</v>
      </c>
      <c r="BI190" s="107">
        <f t="shared" si="238"/>
        <v>0</v>
      </c>
      <c r="BJ190" s="107">
        <f t="shared" si="238"/>
        <v>0</v>
      </c>
      <c r="BK190" s="107">
        <f t="shared" si="238"/>
        <v>0</v>
      </c>
      <c r="BL190" s="107">
        <f t="shared" si="238"/>
        <v>0</v>
      </c>
      <c r="BM190" s="107">
        <f t="shared" si="238"/>
        <v>0</v>
      </c>
      <c r="BN190" s="107">
        <f t="shared" si="238"/>
        <v>0</v>
      </c>
      <c r="BO190" s="107">
        <f t="shared" si="238"/>
        <v>0</v>
      </c>
      <c r="BP190" s="107">
        <f t="shared" si="238"/>
        <v>0</v>
      </c>
      <c r="BQ190" s="107">
        <f t="shared" si="238"/>
        <v>0</v>
      </c>
      <c r="BR190" s="107">
        <f t="shared" si="238"/>
        <v>0</v>
      </c>
      <c r="BS190" s="107">
        <f t="shared" si="238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374</v>
      </c>
      <c r="B191" s="108"/>
      <c r="C191" s="108"/>
      <c r="D191" s="115"/>
      <c r="E191" s="197" t="s">
        <v>379</v>
      </c>
      <c r="F191" s="122"/>
      <c r="G191" s="122"/>
      <c r="H191" s="132">
        <v>5</v>
      </c>
      <c r="I191" s="71">
        <f t="shared" ca="1" si="239"/>
        <v>1</v>
      </c>
      <c r="J191" s="72">
        <v>1</v>
      </c>
      <c r="K191" s="124">
        <f t="shared" ca="1" si="240"/>
        <v>0.05</v>
      </c>
      <c r="L191" s="124">
        <f t="shared" si="241"/>
        <v>0.05</v>
      </c>
      <c r="M191" s="124">
        <f t="shared" ca="1" si="242"/>
        <v>0</v>
      </c>
      <c r="N191" s="73">
        <f t="shared" ca="1" si="243"/>
        <v>1</v>
      </c>
      <c r="O191" s="124" t="str">
        <f t="shared" ca="1" si="244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5"/>
        <v>20</v>
      </c>
      <c r="W191" s="107">
        <f t="shared" si="246"/>
        <v>0</v>
      </c>
      <c r="X191" s="107">
        <f t="shared" si="246"/>
        <v>0</v>
      </c>
      <c r="Y191" s="107">
        <f t="shared" si="246"/>
        <v>0</v>
      </c>
      <c r="Z191" s="107">
        <f t="shared" si="246"/>
        <v>0</v>
      </c>
      <c r="AA191" s="107">
        <f t="shared" si="246"/>
        <v>0</v>
      </c>
      <c r="AB191" s="107">
        <f t="shared" si="246"/>
        <v>1</v>
      </c>
      <c r="AC191" s="107">
        <f t="shared" si="246"/>
        <v>1</v>
      </c>
      <c r="AD191" s="107">
        <f t="shared" si="246"/>
        <v>1</v>
      </c>
      <c r="AE191" s="107">
        <f t="shared" si="246"/>
        <v>1</v>
      </c>
      <c r="AF191" s="107">
        <f t="shared" si="246"/>
        <v>1</v>
      </c>
      <c r="AG191" s="107">
        <f t="shared" si="247"/>
        <v>0</v>
      </c>
      <c r="AH191" s="107">
        <f t="shared" si="247"/>
        <v>0</v>
      </c>
      <c r="AI191" s="107">
        <f t="shared" si="247"/>
        <v>0</v>
      </c>
      <c r="AJ191" s="107">
        <f t="shared" si="247"/>
        <v>0</v>
      </c>
      <c r="AK191" s="107">
        <f t="shared" si="247"/>
        <v>0</v>
      </c>
      <c r="AL191" s="107">
        <f t="shared" si="247"/>
        <v>0</v>
      </c>
      <c r="AM191" s="107">
        <f t="shared" si="247"/>
        <v>0</v>
      </c>
      <c r="AN191" s="107">
        <f t="shared" si="247"/>
        <v>0</v>
      </c>
      <c r="AO191" s="107">
        <f t="shared" si="247"/>
        <v>0</v>
      </c>
      <c r="AP191" s="107">
        <f t="shared" si="247"/>
        <v>0</v>
      </c>
      <c r="AQ191" s="107">
        <f t="shared" si="232"/>
        <v>0</v>
      </c>
      <c r="AR191" s="107">
        <f t="shared" si="232"/>
        <v>0</v>
      </c>
      <c r="AS191" s="107">
        <f t="shared" si="232"/>
        <v>0</v>
      </c>
      <c r="AT191" s="107">
        <f t="shared" si="233"/>
        <v>0</v>
      </c>
      <c r="AU191" s="107">
        <f t="shared" si="233"/>
        <v>0</v>
      </c>
      <c r="AV191" s="107">
        <f t="shared" si="233"/>
        <v>0</v>
      </c>
      <c r="AW191" s="107">
        <f t="shared" si="233"/>
        <v>0</v>
      </c>
      <c r="AX191" s="107">
        <f t="shared" si="233"/>
        <v>0</v>
      </c>
      <c r="AY191" s="107">
        <f t="shared" si="233"/>
        <v>0</v>
      </c>
      <c r="AZ191" s="107">
        <f t="shared" si="233"/>
        <v>0</v>
      </c>
      <c r="BA191" s="107">
        <f t="shared" si="233"/>
        <v>0</v>
      </c>
      <c r="BB191" s="107">
        <f t="shared" si="233"/>
        <v>0</v>
      </c>
      <c r="BC191" s="107">
        <f t="shared" si="233"/>
        <v>0</v>
      </c>
      <c r="BD191" s="107">
        <f t="shared" si="233"/>
        <v>0</v>
      </c>
      <c r="BE191" s="107">
        <f t="shared" si="233"/>
        <v>0</v>
      </c>
      <c r="BF191" s="107">
        <f t="shared" si="233"/>
        <v>0</v>
      </c>
      <c r="BG191" s="107">
        <f t="shared" si="238"/>
        <v>0</v>
      </c>
      <c r="BH191" s="107">
        <f t="shared" si="238"/>
        <v>0</v>
      </c>
      <c r="BI191" s="107">
        <f t="shared" si="238"/>
        <v>0</v>
      </c>
      <c r="BJ191" s="107">
        <f t="shared" si="238"/>
        <v>0</v>
      </c>
      <c r="BK191" s="107">
        <f t="shared" si="238"/>
        <v>0</v>
      </c>
      <c r="BL191" s="107">
        <f t="shared" si="238"/>
        <v>0</v>
      </c>
      <c r="BM191" s="107">
        <f t="shared" si="238"/>
        <v>0</v>
      </c>
      <c r="BN191" s="107">
        <f t="shared" si="238"/>
        <v>0</v>
      </c>
      <c r="BO191" s="107">
        <f t="shared" si="238"/>
        <v>0</v>
      </c>
      <c r="BP191" s="107">
        <f t="shared" si="238"/>
        <v>0</v>
      </c>
      <c r="BQ191" s="107">
        <f t="shared" si="238"/>
        <v>0</v>
      </c>
      <c r="BR191" s="107">
        <f t="shared" si="238"/>
        <v>0</v>
      </c>
      <c r="BS191" s="107">
        <f t="shared" si="238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375</v>
      </c>
      <c r="B192" s="108"/>
      <c r="C192" s="108"/>
      <c r="D192" s="115"/>
      <c r="E192" s="131" t="s">
        <v>489</v>
      </c>
      <c r="F192" s="108"/>
      <c r="G192" s="133"/>
      <c r="H192" s="119">
        <v>5</v>
      </c>
      <c r="I192" s="44">
        <f t="shared" ca="1" si="239"/>
        <v>1</v>
      </c>
      <c r="J192" s="33">
        <v>1</v>
      </c>
      <c r="K192" s="118">
        <f t="shared" ca="1" si="240"/>
        <v>0.05</v>
      </c>
      <c r="L192" s="118">
        <f t="shared" si="241"/>
        <v>0.05</v>
      </c>
      <c r="M192" s="118">
        <f t="shared" ca="1" si="242"/>
        <v>0</v>
      </c>
      <c r="N192" s="34">
        <f t="shared" ca="1" si="243"/>
        <v>1</v>
      </c>
      <c r="O192" s="118" t="str">
        <f t="shared" ca="1" si="244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5"/>
        <v>11</v>
      </c>
      <c r="W192" s="107">
        <f t="shared" si="246"/>
        <v>0</v>
      </c>
      <c r="X192" s="107">
        <f t="shared" si="246"/>
        <v>0</v>
      </c>
      <c r="Y192" s="107">
        <f t="shared" si="246"/>
        <v>0</v>
      </c>
      <c r="Z192" s="107">
        <f t="shared" si="246"/>
        <v>0</v>
      </c>
      <c r="AA192" s="107">
        <f t="shared" si="246"/>
        <v>0</v>
      </c>
      <c r="AB192" s="107">
        <f t="shared" si="246"/>
        <v>1</v>
      </c>
      <c r="AC192" s="107">
        <f t="shared" si="246"/>
        <v>1</v>
      </c>
      <c r="AD192" s="107">
        <f t="shared" si="246"/>
        <v>1</v>
      </c>
      <c r="AE192" s="107">
        <f t="shared" si="246"/>
        <v>0</v>
      </c>
      <c r="AF192" s="107">
        <f t="shared" si="246"/>
        <v>0</v>
      </c>
      <c r="AG192" s="107">
        <f t="shared" si="247"/>
        <v>0</v>
      </c>
      <c r="AH192" s="107">
        <f t="shared" si="247"/>
        <v>0</v>
      </c>
      <c r="AI192" s="107">
        <f t="shared" si="247"/>
        <v>0</v>
      </c>
      <c r="AJ192" s="107">
        <f t="shared" si="247"/>
        <v>0</v>
      </c>
      <c r="AK192" s="107">
        <f t="shared" si="247"/>
        <v>0</v>
      </c>
      <c r="AL192" s="107">
        <f t="shared" si="247"/>
        <v>0</v>
      </c>
      <c r="AM192" s="107">
        <f t="shared" si="247"/>
        <v>0</v>
      </c>
      <c r="AN192" s="107">
        <f t="shared" si="247"/>
        <v>0</v>
      </c>
      <c r="AO192" s="107">
        <f t="shared" si="247"/>
        <v>0</v>
      </c>
      <c r="AP192" s="107">
        <f t="shared" si="247"/>
        <v>0</v>
      </c>
      <c r="AQ192" s="107">
        <f t="shared" si="232"/>
        <v>0</v>
      </c>
      <c r="AR192" s="107">
        <f t="shared" si="232"/>
        <v>0</v>
      </c>
      <c r="AS192" s="107">
        <f t="shared" si="232"/>
        <v>0</v>
      </c>
      <c r="AT192" s="107">
        <f t="shared" si="233"/>
        <v>0</v>
      </c>
      <c r="AU192" s="107">
        <f t="shared" si="233"/>
        <v>0</v>
      </c>
      <c r="AV192" s="107">
        <f t="shared" si="233"/>
        <v>0</v>
      </c>
      <c r="AW192" s="107">
        <f t="shared" si="233"/>
        <v>0</v>
      </c>
      <c r="AX192" s="107">
        <f t="shared" si="233"/>
        <v>0</v>
      </c>
      <c r="AY192" s="107">
        <f t="shared" si="233"/>
        <v>0</v>
      </c>
      <c r="AZ192" s="107">
        <f t="shared" si="233"/>
        <v>0</v>
      </c>
      <c r="BA192" s="107">
        <f t="shared" si="233"/>
        <v>0</v>
      </c>
      <c r="BB192" s="107">
        <f t="shared" si="233"/>
        <v>0</v>
      </c>
      <c r="BC192" s="107">
        <f t="shared" si="233"/>
        <v>0</v>
      </c>
      <c r="BD192" s="107">
        <f t="shared" si="233"/>
        <v>0</v>
      </c>
      <c r="BE192" s="107">
        <f t="shared" si="233"/>
        <v>0</v>
      </c>
      <c r="BF192" s="107">
        <f t="shared" si="233"/>
        <v>0</v>
      </c>
      <c r="BG192" s="107">
        <f t="shared" si="238"/>
        <v>0</v>
      </c>
      <c r="BH192" s="107">
        <f t="shared" si="238"/>
        <v>0</v>
      </c>
      <c r="BI192" s="107">
        <f t="shared" si="238"/>
        <v>0</v>
      </c>
      <c r="BJ192" s="107">
        <f t="shared" si="238"/>
        <v>0</v>
      </c>
      <c r="BK192" s="107">
        <f t="shared" si="238"/>
        <v>0</v>
      </c>
      <c r="BL192" s="107">
        <f t="shared" si="238"/>
        <v>0</v>
      </c>
      <c r="BM192" s="107">
        <f t="shared" si="238"/>
        <v>0</v>
      </c>
      <c r="BN192" s="107">
        <f t="shared" si="238"/>
        <v>0</v>
      </c>
      <c r="BO192" s="107">
        <f t="shared" si="238"/>
        <v>0</v>
      </c>
      <c r="BP192" s="107">
        <f t="shared" si="238"/>
        <v>0</v>
      </c>
      <c r="BQ192" s="107">
        <f t="shared" si="238"/>
        <v>0</v>
      </c>
      <c r="BR192" s="107">
        <f t="shared" si="238"/>
        <v>0</v>
      </c>
      <c r="BS192" s="107">
        <f t="shared" si="238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376</v>
      </c>
      <c r="B193" s="108"/>
      <c r="C193" s="108"/>
      <c r="D193" s="115"/>
      <c r="E193" s="131" t="s">
        <v>490</v>
      </c>
      <c r="F193" s="108"/>
      <c r="G193" s="133"/>
      <c r="H193" s="119">
        <v>5</v>
      </c>
      <c r="I193" s="44">
        <f t="shared" ca="1" si="239"/>
        <v>1</v>
      </c>
      <c r="J193" s="33">
        <v>1</v>
      </c>
      <c r="K193" s="118">
        <f t="shared" ca="1" si="240"/>
        <v>0.05</v>
      </c>
      <c r="L193" s="118">
        <f t="shared" si="241"/>
        <v>0.05</v>
      </c>
      <c r="M193" s="118">
        <f t="shared" ca="1" si="242"/>
        <v>0</v>
      </c>
      <c r="N193" s="34">
        <f t="shared" ca="1" si="243"/>
        <v>1</v>
      </c>
      <c r="O193" s="118" t="str">
        <f t="shared" ca="1" si="244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5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377</v>
      </c>
      <c r="B194" s="108"/>
      <c r="C194" s="108"/>
      <c r="D194" s="115"/>
      <c r="E194" s="131" t="s">
        <v>491</v>
      </c>
      <c r="F194" s="108"/>
      <c r="G194" s="133"/>
      <c r="H194" s="119">
        <v>5</v>
      </c>
      <c r="I194" s="44">
        <f t="shared" ca="1" si="239"/>
        <v>1</v>
      </c>
      <c r="J194" s="33">
        <v>1</v>
      </c>
      <c r="K194" s="118">
        <f t="shared" ca="1" si="240"/>
        <v>0.05</v>
      </c>
      <c r="L194" s="118">
        <f t="shared" si="241"/>
        <v>0.05</v>
      </c>
      <c r="M194" s="118">
        <f t="shared" ca="1" si="242"/>
        <v>0</v>
      </c>
      <c r="N194" s="34">
        <f t="shared" ca="1" si="243"/>
        <v>1</v>
      </c>
      <c r="O194" s="118" t="str">
        <f t="shared" ca="1" si="244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5"/>
        <v>20</v>
      </c>
      <c r="W194" s="107">
        <f t="shared" ref="W194:BB194" si="248">IF(OR((AND($P194&lt;=W$4,AND($Q194&lt;=W$5,$Q194&gt;=W$4))),(AND(AND($P194&gt;=W$4,$P194&lt;=W$5),$Q194&gt;=W$5)),AND($P194&gt;=W$4,$Q194&lt;=W$5),AND($P194&lt;=W$4,$Q194&gt;=W$5)),1,0)</f>
        <v>0</v>
      </c>
      <c r="X194" s="107">
        <f t="shared" si="248"/>
        <v>0</v>
      </c>
      <c r="Y194" s="107">
        <f t="shared" si="248"/>
        <v>0</v>
      </c>
      <c r="Z194" s="107">
        <f t="shared" si="248"/>
        <v>0</v>
      </c>
      <c r="AA194" s="107">
        <f t="shared" si="248"/>
        <v>0</v>
      </c>
      <c r="AB194" s="107">
        <f t="shared" si="248"/>
        <v>1</v>
      </c>
      <c r="AC194" s="107">
        <f t="shared" si="248"/>
        <v>1</v>
      </c>
      <c r="AD194" s="107">
        <f t="shared" si="248"/>
        <v>1</v>
      </c>
      <c r="AE194" s="107">
        <f t="shared" si="248"/>
        <v>1</v>
      </c>
      <c r="AF194" s="107">
        <f t="shared" si="248"/>
        <v>1</v>
      </c>
      <c r="AG194" s="107">
        <f t="shared" si="248"/>
        <v>0</v>
      </c>
      <c r="AH194" s="107">
        <f t="shared" si="248"/>
        <v>0</v>
      </c>
      <c r="AI194" s="107">
        <f t="shared" si="248"/>
        <v>0</v>
      </c>
      <c r="AJ194" s="107">
        <f t="shared" si="248"/>
        <v>0</v>
      </c>
      <c r="AK194" s="107">
        <f t="shared" si="248"/>
        <v>0</v>
      </c>
      <c r="AL194" s="107">
        <f t="shared" si="248"/>
        <v>0</v>
      </c>
      <c r="AM194" s="107">
        <f t="shared" si="248"/>
        <v>0</v>
      </c>
      <c r="AN194" s="107">
        <f t="shared" si="248"/>
        <v>0</v>
      </c>
      <c r="AO194" s="107">
        <f t="shared" si="248"/>
        <v>0</v>
      </c>
      <c r="AP194" s="107">
        <f t="shared" si="248"/>
        <v>0</v>
      </c>
      <c r="AQ194" s="107">
        <f t="shared" si="248"/>
        <v>0</v>
      </c>
      <c r="AR194" s="107">
        <f t="shared" si="248"/>
        <v>0</v>
      </c>
      <c r="AS194" s="107">
        <f t="shared" si="248"/>
        <v>0</v>
      </c>
      <c r="AT194" s="107">
        <f t="shared" si="248"/>
        <v>0</v>
      </c>
      <c r="AU194" s="107">
        <f t="shared" si="248"/>
        <v>0</v>
      </c>
      <c r="AV194" s="107">
        <f t="shared" si="248"/>
        <v>0</v>
      </c>
      <c r="AW194" s="107">
        <f t="shared" si="248"/>
        <v>0</v>
      </c>
      <c r="AX194" s="107">
        <f t="shared" si="248"/>
        <v>0</v>
      </c>
      <c r="AY194" s="107">
        <f t="shared" si="248"/>
        <v>0</v>
      </c>
      <c r="AZ194" s="107">
        <f t="shared" si="248"/>
        <v>0</v>
      </c>
      <c r="BA194" s="107">
        <f t="shared" si="248"/>
        <v>0</v>
      </c>
      <c r="BB194" s="107">
        <f t="shared" si="248"/>
        <v>0</v>
      </c>
      <c r="BC194" s="107">
        <f t="shared" ref="BC194:BS194" si="249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49"/>
        <v>0</v>
      </c>
      <c r="BE194" s="107">
        <f t="shared" si="249"/>
        <v>0</v>
      </c>
      <c r="BF194" s="107">
        <f t="shared" si="249"/>
        <v>0</v>
      </c>
      <c r="BG194" s="107">
        <f t="shared" si="249"/>
        <v>0</v>
      </c>
      <c r="BH194" s="107">
        <f t="shared" si="249"/>
        <v>0</v>
      </c>
      <c r="BI194" s="107">
        <f t="shared" si="249"/>
        <v>0</v>
      </c>
      <c r="BJ194" s="107">
        <f t="shared" si="249"/>
        <v>0</v>
      </c>
      <c r="BK194" s="107">
        <f t="shared" si="249"/>
        <v>0</v>
      </c>
      <c r="BL194" s="107">
        <f t="shared" si="249"/>
        <v>0</v>
      </c>
      <c r="BM194" s="107">
        <f t="shared" si="249"/>
        <v>0</v>
      </c>
      <c r="BN194" s="107">
        <f t="shared" si="249"/>
        <v>0</v>
      </c>
      <c r="BO194" s="107">
        <f t="shared" si="249"/>
        <v>0</v>
      </c>
      <c r="BP194" s="107">
        <f t="shared" si="249"/>
        <v>0</v>
      </c>
      <c r="BQ194" s="107">
        <f t="shared" si="249"/>
        <v>0</v>
      </c>
      <c r="BR194" s="107">
        <f t="shared" si="249"/>
        <v>0</v>
      </c>
      <c r="BS194" s="107">
        <f t="shared" si="249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381</v>
      </c>
      <c r="B195" s="108"/>
      <c r="C195" s="108"/>
      <c r="D195" s="115"/>
      <c r="E195" s="120" t="s">
        <v>492</v>
      </c>
      <c r="F195" s="108"/>
      <c r="G195" s="133"/>
      <c r="H195" s="119">
        <v>5</v>
      </c>
      <c r="I195" s="44">
        <f t="shared" ca="1" si="239"/>
        <v>1</v>
      </c>
      <c r="J195" s="33">
        <v>1</v>
      </c>
      <c r="K195" s="118">
        <f t="shared" ca="1" si="240"/>
        <v>0.05</v>
      </c>
      <c r="L195" s="118">
        <f t="shared" si="241"/>
        <v>0.05</v>
      </c>
      <c r="M195" s="118">
        <f t="shared" ca="1" si="242"/>
        <v>0</v>
      </c>
      <c r="N195" s="34">
        <f t="shared" ca="1" si="243"/>
        <v>1</v>
      </c>
      <c r="O195" s="118" t="str">
        <f t="shared" ca="1" si="244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5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382</v>
      </c>
      <c r="B196" s="108"/>
      <c r="C196" s="108"/>
      <c r="D196" s="115"/>
      <c r="E196" s="120" t="s">
        <v>493</v>
      </c>
      <c r="F196" s="122"/>
      <c r="G196" s="122"/>
      <c r="H196" s="132">
        <v>5</v>
      </c>
      <c r="I196" s="71">
        <f t="shared" ca="1" si="239"/>
        <v>1</v>
      </c>
      <c r="J196" s="72">
        <v>1</v>
      </c>
      <c r="K196" s="124">
        <f t="shared" ca="1" si="240"/>
        <v>0.05</v>
      </c>
      <c r="L196" s="124">
        <f t="shared" si="241"/>
        <v>0.05</v>
      </c>
      <c r="M196" s="124">
        <f t="shared" ca="1" si="242"/>
        <v>0</v>
      </c>
      <c r="N196" s="73">
        <f t="shared" ca="1" si="243"/>
        <v>1</v>
      </c>
      <c r="O196" s="124" t="str">
        <f t="shared" ca="1" si="244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5"/>
        <v>11</v>
      </c>
      <c r="W196" s="107">
        <f t="shared" ref="W196:AF197" si="250">IF(OR((AND($P196&lt;=W$4,AND($Q196&lt;=W$5,$Q196&gt;=W$4))),(AND(AND($P196&gt;=W$4,$P196&lt;=W$5),$Q196&gt;=W$5)),AND($P196&gt;=W$4,$Q196&lt;=W$5),AND($P196&lt;=W$4,$Q196&gt;=W$5)),1,0)</f>
        <v>0</v>
      </c>
      <c r="X196" s="107">
        <f t="shared" si="250"/>
        <v>0</v>
      </c>
      <c r="Y196" s="107">
        <f t="shared" si="250"/>
        <v>0</v>
      </c>
      <c r="Z196" s="107">
        <f t="shared" si="250"/>
        <v>0</v>
      </c>
      <c r="AA196" s="107">
        <f t="shared" si="250"/>
        <v>0</v>
      </c>
      <c r="AB196" s="107">
        <f t="shared" si="250"/>
        <v>0</v>
      </c>
      <c r="AC196" s="107">
        <f t="shared" si="250"/>
        <v>1</v>
      </c>
      <c r="AD196" s="107">
        <f t="shared" si="250"/>
        <v>1</v>
      </c>
      <c r="AE196" s="107">
        <f t="shared" si="250"/>
        <v>1</v>
      </c>
      <c r="AF196" s="107">
        <f t="shared" si="250"/>
        <v>1</v>
      </c>
      <c r="AG196" s="107">
        <f t="shared" ref="AG196:AP197" si="251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1"/>
        <v>0</v>
      </c>
      <c r="AI196" s="107">
        <f t="shared" si="251"/>
        <v>0</v>
      </c>
      <c r="AJ196" s="107">
        <f t="shared" si="251"/>
        <v>0</v>
      </c>
      <c r="AK196" s="107">
        <f t="shared" si="251"/>
        <v>0</v>
      </c>
      <c r="AL196" s="107">
        <f t="shared" si="251"/>
        <v>0</v>
      </c>
      <c r="AM196" s="107">
        <f t="shared" si="251"/>
        <v>0</v>
      </c>
      <c r="AN196" s="107">
        <f t="shared" si="251"/>
        <v>0</v>
      </c>
      <c r="AO196" s="107">
        <f t="shared" si="251"/>
        <v>0</v>
      </c>
      <c r="AP196" s="107">
        <f t="shared" si="251"/>
        <v>0</v>
      </c>
      <c r="AQ196" s="107">
        <f t="shared" ref="AQ196:AZ197" si="252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2"/>
        <v>0</v>
      </c>
      <c r="AS196" s="107">
        <f t="shared" si="252"/>
        <v>0</v>
      </c>
      <c r="AT196" s="107">
        <f t="shared" si="252"/>
        <v>0</v>
      </c>
      <c r="AU196" s="107">
        <f t="shared" si="252"/>
        <v>0</v>
      </c>
      <c r="AV196" s="107">
        <f t="shared" si="252"/>
        <v>0</v>
      </c>
      <c r="AW196" s="107">
        <f t="shared" si="252"/>
        <v>0</v>
      </c>
      <c r="AX196" s="107">
        <f t="shared" si="252"/>
        <v>0</v>
      </c>
      <c r="AY196" s="107">
        <f t="shared" si="252"/>
        <v>0</v>
      </c>
      <c r="AZ196" s="107">
        <f t="shared" si="252"/>
        <v>0</v>
      </c>
      <c r="BA196" s="107">
        <f t="shared" ref="BA196:BJ197" si="253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3"/>
        <v>0</v>
      </c>
      <c r="BC196" s="107">
        <f t="shared" si="253"/>
        <v>0</v>
      </c>
      <c r="BD196" s="107">
        <f t="shared" si="253"/>
        <v>0</v>
      </c>
      <c r="BE196" s="107">
        <f t="shared" si="253"/>
        <v>0</v>
      </c>
      <c r="BF196" s="107">
        <f t="shared" si="253"/>
        <v>0</v>
      </c>
      <c r="BG196" s="107">
        <f t="shared" si="253"/>
        <v>0</v>
      </c>
      <c r="BH196" s="107">
        <f t="shared" si="253"/>
        <v>0</v>
      </c>
      <c r="BI196" s="107">
        <f t="shared" si="253"/>
        <v>0</v>
      </c>
      <c r="BJ196" s="107">
        <f t="shared" si="253"/>
        <v>0</v>
      </c>
      <c r="BK196" s="107">
        <f t="shared" ref="BK196:BS197" si="254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4"/>
        <v>0</v>
      </c>
      <c r="BM196" s="107">
        <f t="shared" si="254"/>
        <v>0</v>
      </c>
      <c r="BN196" s="107">
        <f t="shared" si="254"/>
        <v>0</v>
      </c>
      <c r="BO196" s="107">
        <f t="shared" si="254"/>
        <v>0</v>
      </c>
      <c r="BP196" s="107">
        <f t="shared" si="254"/>
        <v>0</v>
      </c>
      <c r="BQ196" s="107">
        <f t="shared" si="254"/>
        <v>0</v>
      </c>
      <c r="BR196" s="107">
        <f t="shared" si="254"/>
        <v>0</v>
      </c>
      <c r="BS196" s="107">
        <f t="shared" si="254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484</v>
      </c>
      <c r="B197" s="108"/>
      <c r="C197" s="108"/>
      <c r="D197" s="115"/>
      <c r="E197" s="120" t="s">
        <v>494</v>
      </c>
      <c r="F197" s="122"/>
      <c r="G197" s="122"/>
      <c r="H197" s="132">
        <v>5</v>
      </c>
      <c r="I197" s="71">
        <f t="shared" ca="1" si="239"/>
        <v>1</v>
      </c>
      <c r="J197" s="72">
        <v>1</v>
      </c>
      <c r="K197" s="124">
        <f t="shared" ca="1" si="240"/>
        <v>0.05</v>
      </c>
      <c r="L197" s="124">
        <f t="shared" si="241"/>
        <v>0.05</v>
      </c>
      <c r="M197" s="124">
        <f t="shared" ca="1" si="242"/>
        <v>0</v>
      </c>
      <c r="N197" s="73">
        <f t="shared" ca="1" si="243"/>
        <v>1</v>
      </c>
      <c r="O197" s="124" t="str">
        <f t="shared" ca="1" si="244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5"/>
        <v>15</v>
      </c>
      <c r="W197" s="107">
        <f t="shared" si="250"/>
        <v>0</v>
      </c>
      <c r="X197" s="107">
        <f t="shared" si="250"/>
        <v>0</v>
      </c>
      <c r="Y197" s="107">
        <f t="shared" si="250"/>
        <v>0</v>
      </c>
      <c r="Z197" s="107">
        <f t="shared" si="250"/>
        <v>0</v>
      </c>
      <c r="AA197" s="107">
        <f t="shared" si="250"/>
        <v>0</v>
      </c>
      <c r="AB197" s="107">
        <f t="shared" si="250"/>
        <v>0</v>
      </c>
      <c r="AC197" s="107">
        <f t="shared" si="250"/>
        <v>0</v>
      </c>
      <c r="AD197" s="107">
        <f t="shared" si="250"/>
        <v>0</v>
      </c>
      <c r="AE197" s="107">
        <f t="shared" si="250"/>
        <v>0</v>
      </c>
      <c r="AF197" s="107">
        <f t="shared" si="250"/>
        <v>0</v>
      </c>
      <c r="AG197" s="107">
        <f t="shared" si="251"/>
        <v>0</v>
      </c>
      <c r="AH197" s="107">
        <f t="shared" si="251"/>
        <v>0</v>
      </c>
      <c r="AI197" s="107">
        <f t="shared" si="251"/>
        <v>0</v>
      </c>
      <c r="AJ197" s="107">
        <f t="shared" si="251"/>
        <v>0</v>
      </c>
      <c r="AK197" s="107">
        <f t="shared" si="251"/>
        <v>0</v>
      </c>
      <c r="AL197" s="107">
        <f t="shared" si="251"/>
        <v>0</v>
      </c>
      <c r="AM197" s="107">
        <f t="shared" si="251"/>
        <v>0</v>
      </c>
      <c r="AN197" s="107">
        <f t="shared" si="251"/>
        <v>0</v>
      </c>
      <c r="AO197" s="107">
        <f t="shared" si="251"/>
        <v>0</v>
      </c>
      <c r="AP197" s="107">
        <f t="shared" si="251"/>
        <v>0</v>
      </c>
      <c r="AQ197" s="107">
        <f t="shared" si="252"/>
        <v>0</v>
      </c>
      <c r="AR197" s="107">
        <f t="shared" si="252"/>
        <v>0</v>
      </c>
      <c r="AS197" s="107">
        <f t="shared" si="252"/>
        <v>0</v>
      </c>
      <c r="AT197" s="107">
        <f t="shared" si="252"/>
        <v>0</v>
      </c>
      <c r="AU197" s="107">
        <f t="shared" si="252"/>
        <v>0</v>
      </c>
      <c r="AV197" s="107">
        <f t="shared" si="252"/>
        <v>0</v>
      </c>
      <c r="AW197" s="107">
        <f t="shared" si="252"/>
        <v>0</v>
      </c>
      <c r="AX197" s="107">
        <f t="shared" si="252"/>
        <v>0</v>
      </c>
      <c r="AY197" s="107">
        <f t="shared" si="252"/>
        <v>0</v>
      </c>
      <c r="AZ197" s="107">
        <f t="shared" si="252"/>
        <v>0</v>
      </c>
      <c r="BA197" s="107">
        <f t="shared" si="253"/>
        <v>0</v>
      </c>
      <c r="BB197" s="107">
        <f t="shared" si="253"/>
        <v>0</v>
      </c>
      <c r="BC197" s="107">
        <f t="shared" si="253"/>
        <v>0</v>
      </c>
      <c r="BD197" s="107">
        <f t="shared" si="253"/>
        <v>0</v>
      </c>
      <c r="BE197" s="107">
        <f t="shared" si="253"/>
        <v>0</v>
      </c>
      <c r="BF197" s="107">
        <f t="shared" si="253"/>
        <v>0</v>
      </c>
      <c r="BG197" s="107">
        <f t="shared" si="253"/>
        <v>0</v>
      </c>
      <c r="BH197" s="107">
        <f t="shared" si="253"/>
        <v>0</v>
      </c>
      <c r="BI197" s="107">
        <f t="shared" si="253"/>
        <v>0</v>
      </c>
      <c r="BJ197" s="107">
        <f t="shared" si="253"/>
        <v>0</v>
      </c>
      <c r="BK197" s="107">
        <f t="shared" si="254"/>
        <v>0</v>
      </c>
      <c r="BL197" s="107">
        <f t="shared" si="254"/>
        <v>0</v>
      </c>
      <c r="BM197" s="107">
        <f t="shared" si="254"/>
        <v>0</v>
      </c>
      <c r="BN197" s="107">
        <f t="shared" si="254"/>
        <v>0</v>
      </c>
      <c r="BO197" s="107">
        <f t="shared" si="254"/>
        <v>0</v>
      </c>
      <c r="BP197" s="107">
        <f t="shared" si="254"/>
        <v>0</v>
      </c>
      <c r="BQ197" s="107">
        <f t="shared" si="254"/>
        <v>0</v>
      </c>
      <c r="BR197" s="107">
        <f t="shared" si="254"/>
        <v>0</v>
      </c>
      <c r="BS197" s="107">
        <f t="shared" si="254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485</v>
      </c>
      <c r="B198" s="108"/>
      <c r="C198" s="20"/>
      <c r="D198" s="115"/>
      <c r="E198" s="120" t="s">
        <v>495</v>
      </c>
      <c r="F198" s="108"/>
      <c r="G198" s="117"/>
      <c r="H198" s="39">
        <v>10</v>
      </c>
      <c r="I198" s="44">
        <f t="shared" ca="1" si="239"/>
        <v>1</v>
      </c>
      <c r="J198" s="33">
        <v>1</v>
      </c>
      <c r="K198" s="118">
        <f t="shared" ref="K198:K248" ca="1" si="255">H198*I198/100</f>
        <v>0.1</v>
      </c>
      <c r="L198" s="118">
        <f t="shared" ref="L198:L248" si="256">H198*J198/100</f>
        <v>0.1</v>
      </c>
      <c r="M198" s="118">
        <f t="shared" ref="M198:M248" ca="1" si="257">L198-K198</f>
        <v>0</v>
      </c>
      <c r="N198" s="34">
        <f t="shared" ref="N198:N248" ca="1" si="258">IF(AND(I198=0,J198=0),"",IF(I198=0,J198,J198/I198))</f>
        <v>1</v>
      </c>
      <c r="O198" s="118" t="str">
        <f t="shared" ref="O198:O248" ca="1" si="259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0">NETWORKDAYS(P198,Q198)</f>
        <v>15</v>
      </c>
      <c r="W198" s="107">
        <f t="shared" ref="W198:AL247" si="261">IF(OR((AND($P198&lt;=W$4,AND($Q198&lt;=W$5,$Q198&gt;=W$4))),(AND(AND($P198&gt;=W$4,$P198&lt;=W$5),$Q198&gt;=W$5)),AND($P198&gt;=W$4,$Q198&lt;=W$5),AND($P198&lt;=W$4,$Q198&gt;=W$5)),1,0)</f>
        <v>0</v>
      </c>
      <c r="X198" s="107">
        <f t="shared" si="261"/>
        <v>0</v>
      </c>
      <c r="Y198" s="107">
        <f t="shared" si="261"/>
        <v>0</v>
      </c>
      <c r="Z198" s="107">
        <f t="shared" si="261"/>
        <v>0</v>
      </c>
      <c r="AA198" s="107">
        <f t="shared" si="261"/>
        <v>0</v>
      </c>
      <c r="AB198" s="107">
        <f t="shared" si="261"/>
        <v>1</v>
      </c>
      <c r="AC198" s="107">
        <f t="shared" si="261"/>
        <v>1</v>
      </c>
      <c r="AD198" s="107">
        <f t="shared" si="261"/>
        <v>1</v>
      </c>
      <c r="AE198" s="107">
        <f t="shared" si="261"/>
        <v>0</v>
      </c>
      <c r="AF198" s="107">
        <f t="shared" si="261"/>
        <v>0</v>
      </c>
      <c r="AG198" s="107">
        <f t="shared" si="261"/>
        <v>0</v>
      </c>
      <c r="AH198" s="107">
        <f t="shared" si="261"/>
        <v>0</v>
      </c>
      <c r="AI198" s="107">
        <f t="shared" si="261"/>
        <v>0</v>
      </c>
      <c r="AJ198" s="107">
        <f t="shared" si="261"/>
        <v>0</v>
      </c>
      <c r="AK198" s="107">
        <f t="shared" si="261"/>
        <v>0</v>
      </c>
      <c r="AL198" s="107">
        <f t="shared" si="261"/>
        <v>0</v>
      </c>
      <c r="AM198" s="107">
        <f t="shared" ref="AM198:BB248" si="262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2"/>
        <v>0</v>
      </c>
      <c r="AO198" s="107">
        <f t="shared" si="262"/>
        <v>0</v>
      </c>
      <c r="AP198" s="107">
        <f t="shared" si="262"/>
        <v>0</v>
      </c>
      <c r="AQ198" s="107">
        <f t="shared" si="262"/>
        <v>0</v>
      </c>
      <c r="AR198" s="107">
        <f t="shared" si="262"/>
        <v>0</v>
      </c>
      <c r="AS198" s="107">
        <f t="shared" si="262"/>
        <v>0</v>
      </c>
      <c r="AT198" s="107">
        <f t="shared" si="262"/>
        <v>0</v>
      </c>
      <c r="AU198" s="107">
        <f t="shared" si="262"/>
        <v>0</v>
      </c>
      <c r="AV198" s="107">
        <f t="shared" si="262"/>
        <v>0</v>
      </c>
      <c r="AW198" s="107">
        <f t="shared" si="262"/>
        <v>0</v>
      </c>
      <c r="AX198" s="107">
        <f t="shared" si="262"/>
        <v>0</v>
      </c>
      <c r="AY198" s="107">
        <f t="shared" si="262"/>
        <v>0</v>
      </c>
      <c r="AZ198" s="107">
        <f t="shared" si="262"/>
        <v>0</v>
      </c>
      <c r="BA198" s="107">
        <f t="shared" si="262"/>
        <v>0</v>
      </c>
      <c r="BB198" s="107">
        <f t="shared" si="262"/>
        <v>0</v>
      </c>
      <c r="BC198" s="107">
        <f t="shared" ref="BC198:BR248" si="263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3"/>
        <v>0</v>
      </c>
      <c r="BE198" s="107">
        <f t="shared" si="263"/>
        <v>0</v>
      </c>
      <c r="BF198" s="107">
        <f t="shared" si="263"/>
        <v>0</v>
      </c>
      <c r="BG198" s="107">
        <f t="shared" si="238"/>
        <v>0</v>
      </c>
      <c r="BH198" s="107">
        <f t="shared" si="238"/>
        <v>0</v>
      </c>
      <c r="BI198" s="107">
        <f t="shared" si="238"/>
        <v>0</v>
      </c>
      <c r="BJ198" s="107">
        <f t="shared" si="238"/>
        <v>0</v>
      </c>
      <c r="BK198" s="107">
        <f t="shared" si="238"/>
        <v>0</v>
      </c>
      <c r="BL198" s="107">
        <f t="shared" si="238"/>
        <v>0</v>
      </c>
      <c r="BM198" s="107">
        <f t="shared" si="238"/>
        <v>0</v>
      </c>
      <c r="BN198" s="107">
        <f t="shared" si="238"/>
        <v>0</v>
      </c>
      <c r="BO198" s="107">
        <f t="shared" si="238"/>
        <v>0</v>
      </c>
      <c r="BP198" s="107">
        <f t="shared" si="238"/>
        <v>0</v>
      </c>
      <c r="BQ198" s="107">
        <f t="shared" si="238"/>
        <v>0</v>
      </c>
      <c r="BR198" s="107">
        <f t="shared" si="238"/>
        <v>0</v>
      </c>
      <c r="BS198" s="107">
        <f t="shared" si="238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486</v>
      </c>
      <c r="B199" s="108"/>
      <c r="C199" s="20"/>
      <c r="D199" s="115"/>
      <c r="E199" s="131" t="s">
        <v>371</v>
      </c>
      <c r="F199" s="108"/>
      <c r="G199" s="117"/>
      <c r="H199" s="39">
        <v>2.5</v>
      </c>
      <c r="I199" s="44">
        <f t="shared" ca="1" si="239"/>
        <v>1</v>
      </c>
      <c r="J199" s="33">
        <v>1</v>
      </c>
      <c r="K199" s="118">
        <f t="shared" ca="1" si="255"/>
        <v>2.5000000000000001E-2</v>
      </c>
      <c r="L199" s="118">
        <f t="shared" si="256"/>
        <v>2.5000000000000001E-2</v>
      </c>
      <c r="M199" s="118">
        <f t="shared" ca="1" si="257"/>
        <v>0</v>
      </c>
      <c r="N199" s="34">
        <f t="shared" ca="1" si="258"/>
        <v>1</v>
      </c>
      <c r="O199" s="118" t="str">
        <f t="shared" ca="1" si="259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0"/>
        <v>15</v>
      </c>
      <c r="W199" s="107">
        <f t="shared" si="261"/>
        <v>0</v>
      </c>
      <c r="X199" s="107">
        <f t="shared" si="261"/>
        <v>0</v>
      </c>
      <c r="Y199" s="107">
        <f t="shared" si="261"/>
        <v>0</v>
      </c>
      <c r="Z199" s="107">
        <f t="shared" si="261"/>
        <v>0</v>
      </c>
      <c r="AA199" s="107">
        <f t="shared" si="261"/>
        <v>0</v>
      </c>
      <c r="AB199" s="107">
        <f t="shared" si="261"/>
        <v>0</v>
      </c>
      <c r="AC199" s="107">
        <f t="shared" si="261"/>
        <v>0</v>
      </c>
      <c r="AD199" s="107">
        <f t="shared" si="261"/>
        <v>0</v>
      </c>
      <c r="AE199" s="107">
        <f t="shared" si="261"/>
        <v>0</v>
      </c>
      <c r="AF199" s="107">
        <f t="shared" si="261"/>
        <v>0</v>
      </c>
      <c r="AG199" s="107">
        <f t="shared" si="261"/>
        <v>0</v>
      </c>
      <c r="AH199" s="107">
        <f t="shared" si="261"/>
        <v>0</v>
      </c>
      <c r="AI199" s="107">
        <f t="shared" si="261"/>
        <v>0</v>
      </c>
      <c r="AJ199" s="107">
        <f t="shared" si="261"/>
        <v>0</v>
      </c>
      <c r="AK199" s="107">
        <f t="shared" si="261"/>
        <v>0</v>
      </c>
      <c r="AL199" s="107">
        <f t="shared" si="261"/>
        <v>0</v>
      </c>
      <c r="AM199" s="107">
        <f t="shared" si="262"/>
        <v>0</v>
      </c>
      <c r="AN199" s="107">
        <f t="shared" si="262"/>
        <v>0</v>
      </c>
      <c r="AO199" s="107">
        <f t="shared" si="262"/>
        <v>0</v>
      </c>
      <c r="AP199" s="107">
        <f t="shared" si="262"/>
        <v>0</v>
      </c>
      <c r="AQ199" s="107">
        <f t="shared" si="262"/>
        <v>0</v>
      </c>
      <c r="AR199" s="107">
        <f t="shared" si="262"/>
        <v>0</v>
      </c>
      <c r="AS199" s="107">
        <f t="shared" si="262"/>
        <v>0</v>
      </c>
      <c r="AT199" s="107">
        <f t="shared" si="262"/>
        <v>0</v>
      </c>
      <c r="AU199" s="107">
        <f t="shared" si="262"/>
        <v>0</v>
      </c>
      <c r="AV199" s="107">
        <f t="shared" si="262"/>
        <v>0</v>
      </c>
      <c r="AW199" s="107">
        <f t="shared" si="262"/>
        <v>0</v>
      </c>
      <c r="AX199" s="107">
        <f t="shared" si="262"/>
        <v>0</v>
      </c>
      <c r="AY199" s="107">
        <f t="shared" si="262"/>
        <v>0</v>
      </c>
      <c r="AZ199" s="107">
        <f t="shared" si="262"/>
        <v>0</v>
      </c>
      <c r="BA199" s="107">
        <f t="shared" si="262"/>
        <v>0</v>
      </c>
      <c r="BB199" s="107">
        <f t="shared" si="262"/>
        <v>0</v>
      </c>
      <c r="BC199" s="107">
        <f t="shared" si="263"/>
        <v>0</v>
      </c>
      <c r="BD199" s="107">
        <f t="shared" si="263"/>
        <v>0</v>
      </c>
      <c r="BE199" s="107">
        <f t="shared" si="263"/>
        <v>0</v>
      </c>
      <c r="BF199" s="107">
        <f t="shared" si="263"/>
        <v>0</v>
      </c>
      <c r="BG199" s="107">
        <f t="shared" si="238"/>
        <v>0</v>
      </c>
      <c r="BH199" s="107">
        <f t="shared" si="238"/>
        <v>0</v>
      </c>
      <c r="BI199" s="107">
        <f t="shared" si="238"/>
        <v>0</v>
      </c>
      <c r="BJ199" s="107">
        <f t="shared" si="238"/>
        <v>0</v>
      </c>
      <c r="BK199" s="107">
        <f t="shared" si="238"/>
        <v>0</v>
      </c>
      <c r="BL199" s="107">
        <f t="shared" si="238"/>
        <v>0</v>
      </c>
      <c r="BM199" s="107">
        <f t="shared" si="238"/>
        <v>0</v>
      </c>
      <c r="BN199" s="107">
        <f t="shared" si="238"/>
        <v>0</v>
      </c>
      <c r="BO199" s="107">
        <f t="shared" si="238"/>
        <v>0</v>
      </c>
      <c r="BP199" s="107">
        <f t="shared" si="238"/>
        <v>0</v>
      </c>
      <c r="BQ199" s="107">
        <f t="shared" si="238"/>
        <v>0</v>
      </c>
      <c r="BR199" s="107">
        <f t="shared" si="238"/>
        <v>0</v>
      </c>
      <c r="BS199" s="107">
        <f t="shared" si="238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487</v>
      </c>
      <c r="B200" s="108"/>
      <c r="C200" s="20"/>
      <c r="D200" s="115"/>
      <c r="E200" s="131" t="s">
        <v>378</v>
      </c>
      <c r="F200" s="108"/>
      <c r="G200" s="117"/>
      <c r="H200" s="39">
        <v>10</v>
      </c>
      <c r="I200" s="44">
        <f t="shared" ca="1" si="239"/>
        <v>1</v>
      </c>
      <c r="J200" s="33">
        <v>1</v>
      </c>
      <c r="K200" s="118">
        <f t="shared" ca="1" si="255"/>
        <v>0.1</v>
      </c>
      <c r="L200" s="118">
        <f t="shared" si="256"/>
        <v>0.1</v>
      </c>
      <c r="M200" s="118">
        <f t="shared" ca="1" si="257"/>
        <v>0</v>
      </c>
      <c r="N200" s="34">
        <f t="shared" ca="1" si="258"/>
        <v>1</v>
      </c>
      <c r="O200" s="118" t="str">
        <f t="shared" ca="1" si="259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4">IF(ISBLANK(T200),"",(NETWORKDAYS(VLOOKUP(T200,$A$6:$Q$266,15,FALSE),P200)-1))</f>
        <v/>
      </c>
      <c r="V200" s="106">
        <f t="shared" si="260"/>
        <v>19</v>
      </c>
      <c r="W200" s="107">
        <f t="shared" si="261"/>
        <v>0</v>
      </c>
      <c r="X200" s="107">
        <f t="shared" si="261"/>
        <v>0</v>
      </c>
      <c r="Y200" s="107">
        <f t="shared" si="261"/>
        <v>0</v>
      </c>
      <c r="Z200" s="107">
        <f t="shared" si="261"/>
        <v>1</v>
      </c>
      <c r="AA200" s="107">
        <f t="shared" si="261"/>
        <v>1</v>
      </c>
      <c r="AB200" s="107">
        <f t="shared" si="261"/>
        <v>1</v>
      </c>
      <c r="AC200" s="107">
        <f t="shared" si="261"/>
        <v>1</v>
      </c>
      <c r="AD200" s="107">
        <f t="shared" si="261"/>
        <v>1</v>
      </c>
      <c r="AE200" s="107">
        <f t="shared" si="261"/>
        <v>0</v>
      </c>
      <c r="AF200" s="107">
        <f t="shared" si="261"/>
        <v>0</v>
      </c>
      <c r="AG200" s="107">
        <f t="shared" si="261"/>
        <v>0</v>
      </c>
      <c r="AH200" s="107">
        <f t="shared" si="261"/>
        <v>0</v>
      </c>
      <c r="AI200" s="107">
        <f t="shared" si="261"/>
        <v>0</v>
      </c>
      <c r="AJ200" s="107">
        <f t="shared" si="261"/>
        <v>0</v>
      </c>
      <c r="AK200" s="107">
        <f t="shared" si="261"/>
        <v>0</v>
      </c>
      <c r="AL200" s="107">
        <f t="shared" si="261"/>
        <v>0</v>
      </c>
      <c r="AM200" s="107">
        <f t="shared" si="262"/>
        <v>0</v>
      </c>
      <c r="AN200" s="107">
        <f t="shared" si="262"/>
        <v>0</v>
      </c>
      <c r="AO200" s="107">
        <f t="shared" si="262"/>
        <v>0</v>
      </c>
      <c r="AP200" s="107">
        <f t="shared" si="262"/>
        <v>0</v>
      </c>
      <c r="AQ200" s="107">
        <f t="shared" si="262"/>
        <v>0</v>
      </c>
      <c r="AR200" s="107">
        <f t="shared" si="262"/>
        <v>0</v>
      </c>
      <c r="AS200" s="107">
        <f t="shared" si="262"/>
        <v>0</v>
      </c>
      <c r="AT200" s="107">
        <f t="shared" si="262"/>
        <v>0</v>
      </c>
      <c r="AU200" s="107">
        <f t="shared" si="262"/>
        <v>0</v>
      </c>
      <c r="AV200" s="107">
        <f t="shared" si="262"/>
        <v>0</v>
      </c>
      <c r="AW200" s="107">
        <f t="shared" si="262"/>
        <v>0</v>
      </c>
      <c r="AX200" s="107">
        <f t="shared" si="262"/>
        <v>0</v>
      </c>
      <c r="AY200" s="107">
        <f t="shared" si="262"/>
        <v>0</v>
      </c>
      <c r="AZ200" s="107">
        <f t="shared" si="262"/>
        <v>0</v>
      </c>
      <c r="BA200" s="107">
        <f t="shared" si="262"/>
        <v>0</v>
      </c>
      <c r="BB200" s="107">
        <f t="shared" si="262"/>
        <v>0</v>
      </c>
      <c r="BC200" s="107">
        <f t="shared" si="263"/>
        <v>0</v>
      </c>
      <c r="BD200" s="107">
        <f t="shared" si="263"/>
        <v>0</v>
      </c>
      <c r="BE200" s="107">
        <f t="shared" si="263"/>
        <v>0</v>
      </c>
      <c r="BF200" s="107">
        <f t="shared" si="263"/>
        <v>0</v>
      </c>
      <c r="BG200" s="107">
        <f t="shared" si="238"/>
        <v>0</v>
      </c>
      <c r="BH200" s="107">
        <f t="shared" si="238"/>
        <v>0</v>
      </c>
      <c r="BI200" s="107">
        <f t="shared" si="238"/>
        <v>0</v>
      </c>
      <c r="BJ200" s="107">
        <f t="shared" si="238"/>
        <v>0</v>
      </c>
      <c r="BK200" s="107">
        <f t="shared" si="238"/>
        <v>0</v>
      </c>
      <c r="BL200" s="107">
        <f t="shared" si="238"/>
        <v>0</v>
      </c>
      <c r="BM200" s="107">
        <f t="shared" si="238"/>
        <v>0</v>
      </c>
      <c r="BN200" s="107">
        <f t="shared" si="238"/>
        <v>0</v>
      </c>
      <c r="BO200" s="107">
        <f t="shared" si="238"/>
        <v>0</v>
      </c>
      <c r="BP200" s="107">
        <f t="shared" si="238"/>
        <v>0</v>
      </c>
      <c r="BQ200" s="107">
        <f t="shared" si="238"/>
        <v>0</v>
      </c>
      <c r="BR200" s="107">
        <f t="shared" si="238"/>
        <v>0</v>
      </c>
      <c r="BS200" s="107">
        <f t="shared" si="238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500</v>
      </c>
      <c r="B201" s="108"/>
      <c r="C201" s="108"/>
      <c r="D201" s="115"/>
      <c r="E201" s="131" t="s">
        <v>380</v>
      </c>
      <c r="F201" s="122"/>
      <c r="G201" s="122"/>
      <c r="H201" s="132">
        <v>2.5</v>
      </c>
      <c r="I201" s="71">
        <f t="shared" ref="I201:I202" ca="1" si="265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6">H201*I201/100</f>
        <v>2.5000000000000001E-2</v>
      </c>
      <c r="L201" s="124">
        <f t="shared" ref="L201:L202" si="267">H201*J201/100</f>
        <v>2.5000000000000001E-2</v>
      </c>
      <c r="M201" s="124">
        <f t="shared" ref="M201:M202" ca="1" si="268">L201-K201</f>
        <v>0</v>
      </c>
      <c r="N201" s="73">
        <f t="shared" ref="N201:N202" ca="1" si="269">IF(AND(I201=0,J201=0),"",IF(I201=0,J201,J201/I201))</f>
        <v>1</v>
      </c>
      <c r="O201" s="124" t="str">
        <f t="shared" ref="O201:O202" ca="1" si="270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4"/>
        <v/>
      </c>
      <c r="V201" s="106">
        <f t="shared" ref="V201:V202" si="271">NETWORKDAYS(P201,Q201)</f>
        <v>21</v>
      </c>
      <c r="W201" s="107">
        <f t="shared" ref="W201:AL202" si="272">IF(OR((AND($P201&lt;=W$4,AND($Q201&lt;=W$5,$Q201&gt;=W$4))),(AND(AND($P201&gt;=W$4,$P201&lt;=W$5),$Q201&gt;=W$5)),AND($P201&gt;=W$4,$Q201&lt;=W$5),AND($P201&lt;=W$4,$Q201&gt;=W$5)),1,0)</f>
        <v>0</v>
      </c>
      <c r="X201" s="107">
        <f t="shared" si="272"/>
        <v>0</v>
      </c>
      <c r="Y201" s="107">
        <f t="shared" si="272"/>
        <v>0</v>
      </c>
      <c r="Z201" s="107">
        <f t="shared" si="272"/>
        <v>0</v>
      </c>
      <c r="AA201" s="107">
        <f t="shared" si="272"/>
        <v>0</v>
      </c>
      <c r="AB201" s="107">
        <f t="shared" si="272"/>
        <v>0</v>
      </c>
      <c r="AC201" s="107">
        <f t="shared" si="272"/>
        <v>1</v>
      </c>
      <c r="AD201" s="107">
        <f t="shared" si="272"/>
        <v>1</v>
      </c>
      <c r="AE201" s="107">
        <f t="shared" si="272"/>
        <v>1</v>
      </c>
      <c r="AF201" s="107">
        <f t="shared" si="272"/>
        <v>1</v>
      </c>
      <c r="AG201" s="107">
        <f t="shared" si="272"/>
        <v>1</v>
      </c>
      <c r="AH201" s="107">
        <f t="shared" si="272"/>
        <v>0</v>
      </c>
      <c r="AI201" s="107">
        <f t="shared" si="272"/>
        <v>0</v>
      </c>
      <c r="AJ201" s="107">
        <f t="shared" si="272"/>
        <v>0</v>
      </c>
      <c r="AK201" s="107">
        <f t="shared" si="272"/>
        <v>0</v>
      </c>
      <c r="AL201" s="107">
        <f t="shared" si="272"/>
        <v>0</v>
      </c>
      <c r="AM201" s="107">
        <f t="shared" ref="AM201:BB209" si="273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3"/>
        <v>0</v>
      </c>
      <c r="AO201" s="107">
        <f t="shared" si="273"/>
        <v>0</v>
      </c>
      <c r="AP201" s="107">
        <f t="shared" si="273"/>
        <v>0</v>
      </c>
      <c r="AQ201" s="107">
        <f t="shared" si="273"/>
        <v>0</v>
      </c>
      <c r="AR201" s="107">
        <f t="shared" si="273"/>
        <v>0</v>
      </c>
      <c r="AS201" s="107">
        <f t="shared" si="273"/>
        <v>0</v>
      </c>
      <c r="AT201" s="107">
        <f t="shared" si="273"/>
        <v>0</v>
      </c>
      <c r="AU201" s="107">
        <f t="shared" si="273"/>
        <v>0</v>
      </c>
      <c r="AV201" s="107">
        <f t="shared" si="273"/>
        <v>0</v>
      </c>
      <c r="AW201" s="107">
        <f t="shared" si="273"/>
        <v>0</v>
      </c>
      <c r="AX201" s="107">
        <f t="shared" si="273"/>
        <v>0</v>
      </c>
      <c r="AY201" s="107">
        <f t="shared" si="273"/>
        <v>0</v>
      </c>
      <c r="AZ201" s="107">
        <f t="shared" si="273"/>
        <v>0</v>
      </c>
      <c r="BA201" s="107">
        <f t="shared" si="273"/>
        <v>0</v>
      </c>
      <c r="BB201" s="107">
        <f t="shared" si="273"/>
        <v>0</v>
      </c>
      <c r="BC201" s="107">
        <f t="shared" ref="BC201:BR209" si="274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4"/>
        <v>0</v>
      </c>
      <c r="BE201" s="107">
        <f t="shared" si="274"/>
        <v>0</v>
      </c>
      <c r="BF201" s="107">
        <f t="shared" si="274"/>
        <v>0</v>
      </c>
      <c r="BG201" s="107">
        <f t="shared" si="238"/>
        <v>0</v>
      </c>
      <c r="BH201" s="107">
        <f t="shared" si="238"/>
        <v>0</v>
      </c>
      <c r="BI201" s="107">
        <f t="shared" si="238"/>
        <v>0</v>
      </c>
      <c r="BJ201" s="107">
        <f t="shared" si="238"/>
        <v>0</v>
      </c>
      <c r="BK201" s="107">
        <f t="shared" si="238"/>
        <v>0</v>
      </c>
      <c r="BL201" s="107">
        <f t="shared" si="238"/>
        <v>0</v>
      </c>
      <c r="BM201" s="107">
        <f t="shared" si="238"/>
        <v>0</v>
      </c>
      <c r="BN201" s="107">
        <f t="shared" si="238"/>
        <v>0</v>
      </c>
      <c r="BO201" s="107">
        <f t="shared" si="238"/>
        <v>0</v>
      </c>
      <c r="BP201" s="107">
        <f t="shared" si="238"/>
        <v>0</v>
      </c>
      <c r="BQ201" s="107">
        <f t="shared" si="238"/>
        <v>0</v>
      </c>
      <c r="BR201" s="107">
        <f t="shared" si="238"/>
        <v>0</v>
      </c>
      <c r="BS201" s="107">
        <f t="shared" si="238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530</v>
      </c>
      <c r="B202" s="108"/>
      <c r="C202" s="108"/>
      <c r="D202" s="115"/>
      <c r="E202" s="131" t="s">
        <v>499</v>
      </c>
      <c r="F202" s="122"/>
      <c r="G202" s="122"/>
      <c r="H202" s="132">
        <v>2.5</v>
      </c>
      <c r="I202" s="71">
        <f t="shared" ca="1" si="265"/>
        <v>1</v>
      </c>
      <c r="J202" s="72">
        <v>1</v>
      </c>
      <c r="K202" s="124">
        <f t="shared" ca="1" si="266"/>
        <v>2.5000000000000001E-2</v>
      </c>
      <c r="L202" s="124">
        <f t="shared" si="267"/>
        <v>2.5000000000000001E-2</v>
      </c>
      <c r="M202" s="124">
        <f t="shared" ca="1" si="268"/>
        <v>0</v>
      </c>
      <c r="N202" s="73">
        <f t="shared" ca="1" si="269"/>
        <v>1</v>
      </c>
      <c r="O202" s="124" t="str">
        <f t="shared" ca="1" si="270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4"/>
        <v/>
      </c>
      <c r="V202" s="106">
        <f t="shared" si="271"/>
        <v>21</v>
      </c>
      <c r="W202" s="107">
        <f t="shared" si="272"/>
        <v>0</v>
      </c>
      <c r="X202" s="107">
        <f t="shared" si="272"/>
        <v>0</v>
      </c>
      <c r="Y202" s="107">
        <f t="shared" si="272"/>
        <v>0</v>
      </c>
      <c r="Z202" s="107">
        <f t="shared" si="272"/>
        <v>0</v>
      </c>
      <c r="AA202" s="107">
        <f t="shared" si="272"/>
        <v>0</v>
      </c>
      <c r="AB202" s="107">
        <f t="shared" si="272"/>
        <v>0</v>
      </c>
      <c r="AC202" s="107">
        <f t="shared" si="272"/>
        <v>1</v>
      </c>
      <c r="AD202" s="107">
        <f t="shared" si="272"/>
        <v>1</v>
      </c>
      <c r="AE202" s="107">
        <f t="shared" si="272"/>
        <v>1</v>
      </c>
      <c r="AF202" s="107">
        <f t="shared" si="272"/>
        <v>1</v>
      </c>
      <c r="AG202" s="107">
        <f t="shared" si="272"/>
        <v>1</v>
      </c>
      <c r="AH202" s="107">
        <f t="shared" si="272"/>
        <v>0</v>
      </c>
      <c r="AI202" s="107">
        <f t="shared" si="272"/>
        <v>0</v>
      </c>
      <c r="AJ202" s="107">
        <f t="shared" si="272"/>
        <v>0</v>
      </c>
      <c r="AK202" s="107">
        <f t="shared" si="272"/>
        <v>0</v>
      </c>
      <c r="AL202" s="107">
        <f t="shared" ref="AL202:AL208" si="275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3"/>
        <v>0</v>
      </c>
      <c r="AN202" s="107">
        <f t="shared" si="273"/>
        <v>0</v>
      </c>
      <c r="AO202" s="107">
        <f t="shared" si="273"/>
        <v>0</v>
      </c>
      <c r="AP202" s="107">
        <f t="shared" si="273"/>
        <v>0</v>
      </c>
      <c r="AQ202" s="107">
        <f t="shared" si="273"/>
        <v>0</v>
      </c>
      <c r="AR202" s="107">
        <f t="shared" si="273"/>
        <v>0</v>
      </c>
      <c r="AS202" s="107">
        <f t="shared" si="273"/>
        <v>0</v>
      </c>
      <c r="AT202" s="107">
        <f t="shared" si="273"/>
        <v>0</v>
      </c>
      <c r="AU202" s="107">
        <f t="shared" si="273"/>
        <v>0</v>
      </c>
      <c r="AV202" s="107">
        <f t="shared" si="273"/>
        <v>0</v>
      </c>
      <c r="AW202" s="107">
        <f t="shared" si="273"/>
        <v>0</v>
      </c>
      <c r="AX202" s="107">
        <f t="shared" si="273"/>
        <v>0</v>
      </c>
      <c r="AY202" s="107">
        <f t="shared" si="273"/>
        <v>0</v>
      </c>
      <c r="AZ202" s="107">
        <f t="shared" si="273"/>
        <v>0</v>
      </c>
      <c r="BA202" s="107">
        <f t="shared" si="273"/>
        <v>0</v>
      </c>
      <c r="BB202" s="107">
        <f t="shared" si="273"/>
        <v>0</v>
      </c>
      <c r="BC202" s="107">
        <f t="shared" si="274"/>
        <v>0</v>
      </c>
      <c r="BD202" s="107">
        <f t="shared" si="274"/>
        <v>0</v>
      </c>
      <c r="BE202" s="107">
        <f t="shared" si="274"/>
        <v>0</v>
      </c>
      <c r="BF202" s="107">
        <f t="shared" si="274"/>
        <v>0</v>
      </c>
      <c r="BG202" s="107">
        <f t="shared" si="238"/>
        <v>0</v>
      </c>
      <c r="BH202" s="107">
        <f t="shared" si="238"/>
        <v>0</v>
      </c>
      <c r="BI202" s="107">
        <f t="shared" si="238"/>
        <v>0</v>
      </c>
      <c r="BJ202" s="107">
        <f t="shared" si="238"/>
        <v>0</v>
      </c>
      <c r="BK202" s="107">
        <f t="shared" si="238"/>
        <v>0</v>
      </c>
      <c r="BL202" s="107">
        <f t="shared" si="238"/>
        <v>0</v>
      </c>
      <c r="BM202" s="107">
        <f t="shared" si="238"/>
        <v>0</v>
      </c>
      <c r="BN202" s="107">
        <f t="shared" si="238"/>
        <v>0</v>
      </c>
      <c r="BO202" s="107">
        <f t="shared" si="238"/>
        <v>0</v>
      </c>
      <c r="BP202" s="107">
        <f t="shared" si="238"/>
        <v>0</v>
      </c>
      <c r="BQ202" s="107">
        <f t="shared" si="238"/>
        <v>0</v>
      </c>
      <c r="BR202" s="107">
        <f t="shared" si="238"/>
        <v>0</v>
      </c>
      <c r="BS202" s="107">
        <f t="shared" si="238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531</v>
      </c>
      <c r="B203" s="108"/>
      <c r="C203" s="108"/>
      <c r="D203" s="115"/>
      <c r="E203" s="131" t="s">
        <v>535</v>
      </c>
      <c r="F203" s="122"/>
      <c r="G203" s="122"/>
      <c r="H203" s="132">
        <v>2.5</v>
      </c>
      <c r="I203" s="71">
        <f t="shared" ref="I203" ca="1" si="276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7">H203*I203/100</f>
        <v>2.5000000000000001E-2</v>
      </c>
      <c r="L203" s="124">
        <f t="shared" ref="L203" si="278">H203*J203/100</f>
        <v>2.5000000000000001E-2</v>
      </c>
      <c r="M203" s="124">
        <f t="shared" ref="M203" ca="1" si="279">L203-K203</f>
        <v>0</v>
      </c>
      <c r="N203" s="73">
        <f t="shared" ref="N203" ca="1" si="280">IF(AND(I203=0,J203=0),"",IF(I203=0,J203,J203/I203))</f>
        <v>1</v>
      </c>
      <c r="O203" s="124" t="str">
        <f t="shared" ref="O203" ca="1" si="281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4"/>
        <v/>
      </c>
      <c r="V203" s="106">
        <f t="shared" ref="V203" si="282">NETWORKDAYS(P203,Q203)</f>
        <v>23</v>
      </c>
      <c r="W203" s="107">
        <f t="shared" ref="W203:AL209" si="283">IF(OR((AND($P203&lt;=W$4,AND($Q203&lt;=W$5,$Q203&gt;=W$4))),(AND(AND($P203&gt;=W$4,$P203&lt;=W$5),$Q203&gt;=W$5)),AND($P203&gt;=W$4,$Q203&lt;=W$5),AND($P203&lt;=W$4,$Q203&gt;=W$5)),1,0)</f>
        <v>0</v>
      </c>
      <c r="X203" s="107">
        <f t="shared" si="283"/>
        <v>0</v>
      </c>
      <c r="Y203" s="107">
        <f t="shared" si="283"/>
        <v>0</v>
      </c>
      <c r="Z203" s="107">
        <f t="shared" si="283"/>
        <v>0</v>
      </c>
      <c r="AA203" s="107">
        <f t="shared" si="283"/>
        <v>0</v>
      </c>
      <c r="AB203" s="107">
        <f t="shared" si="283"/>
        <v>0</v>
      </c>
      <c r="AC203" s="107">
        <f t="shared" si="283"/>
        <v>1</v>
      </c>
      <c r="AD203" s="107">
        <f t="shared" si="283"/>
        <v>1</v>
      </c>
      <c r="AE203" s="107">
        <f t="shared" si="283"/>
        <v>1</v>
      </c>
      <c r="AF203" s="107">
        <f t="shared" si="283"/>
        <v>1</v>
      </c>
      <c r="AG203" s="107">
        <f t="shared" si="283"/>
        <v>1</v>
      </c>
      <c r="AH203" s="107">
        <f t="shared" si="283"/>
        <v>0</v>
      </c>
      <c r="AI203" s="107">
        <f t="shared" si="283"/>
        <v>0</v>
      </c>
      <c r="AJ203" s="107">
        <f t="shared" si="283"/>
        <v>0</v>
      </c>
      <c r="AK203" s="107">
        <f t="shared" si="283"/>
        <v>0</v>
      </c>
      <c r="AL203" s="107">
        <f t="shared" si="275"/>
        <v>0</v>
      </c>
      <c r="AM203" s="107">
        <f t="shared" si="273"/>
        <v>0</v>
      </c>
      <c r="AN203" s="107">
        <f t="shared" si="273"/>
        <v>0</v>
      </c>
      <c r="AO203" s="107">
        <f t="shared" si="273"/>
        <v>0</v>
      </c>
      <c r="AP203" s="107">
        <f t="shared" si="273"/>
        <v>0</v>
      </c>
      <c r="AQ203" s="107">
        <f t="shared" si="273"/>
        <v>0</v>
      </c>
      <c r="AR203" s="107">
        <f t="shared" si="273"/>
        <v>0</v>
      </c>
      <c r="AS203" s="107">
        <f t="shared" si="273"/>
        <v>0</v>
      </c>
      <c r="AT203" s="107">
        <f t="shared" si="273"/>
        <v>0</v>
      </c>
      <c r="AU203" s="107">
        <f t="shared" si="273"/>
        <v>0</v>
      </c>
      <c r="AV203" s="107">
        <f t="shared" si="273"/>
        <v>0</v>
      </c>
      <c r="AW203" s="107">
        <f t="shared" si="273"/>
        <v>0</v>
      </c>
      <c r="AX203" s="107">
        <f t="shared" si="273"/>
        <v>0</v>
      </c>
      <c r="AY203" s="107">
        <f t="shared" si="273"/>
        <v>0</v>
      </c>
      <c r="AZ203" s="107">
        <f t="shared" si="273"/>
        <v>0</v>
      </c>
      <c r="BA203" s="107">
        <f t="shared" si="273"/>
        <v>0</v>
      </c>
      <c r="BB203" s="107">
        <f t="shared" si="273"/>
        <v>0</v>
      </c>
      <c r="BC203" s="107">
        <f t="shared" si="274"/>
        <v>0</v>
      </c>
      <c r="BD203" s="107">
        <f t="shared" si="274"/>
        <v>0</v>
      </c>
      <c r="BE203" s="107">
        <f t="shared" si="274"/>
        <v>0</v>
      </c>
      <c r="BF203" s="107">
        <f t="shared" si="274"/>
        <v>0</v>
      </c>
      <c r="BG203" s="107">
        <f t="shared" si="238"/>
        <v>0</v>
      </c>
      <c r="BH203" s="107">
        <f t="shared" si="238"/>
        <v>0</v>
      </c>
      <c r="BI203" s="107">
        <f t="shared" si="238"/>
        <v>0</v>
      </c>
      <c r="BJ203" s="107">
        <f t="shared" si="238"/>
        <v>0</v>
      </c>
      <c r="BK203" s="107">
        <f t="shared" si="238"/>
        <v>0</v>
      </c>
      <c r="BL203" s="107">
        <f t="shared" si="238"/>
        <v>0</v>
      </c>
      <c r="BM203" s="107">
        <f t="shared" si="238"/>
        <v>0</v>
      </c>
      <c r="BN203" s="107">
        <f t="shared" si="238"/>
        <v>0</v>
      </c>
      <c r="BO203" s="107">
        <f t="shared" si="238"/>
        <v>0</v>
      </c>
      <c r="BP203" s="107">
        <f t="shared" si="238"/>
        <v>0</v>
      </c>
      <c r="BQ203" s="107">
        <f t="shared" si="238"/>
        <v>0</v>
      </c>
      <c r="BR203" s="107">
        <f t="shared" si="238"/>
        <v>0</v>
      </c>
      <c r="BS203" s="107">
        <f t="shared" si="238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533</v>
      </c>
      <c r="B204" s="108"/>
      <c r="C204" s="108"/>
      <c r="D204" s="115"/>
      <c r="E204" s="131" t="s">
        <v>532</v>
      </c>
      <c r="F204" s="122"/>
      <c r="G204" s="122"/>
      <c r="H204" s="132">
        <v>2.5</v>
      </c>
      <c r="I204" s="71">
        <f t="shared" ref="I204" ca="1" si="284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5">H204*I204/100</f>
        <v>2.5000000000000001E-2</v>
      </c>
      <c r="L204" s="124">
        <f t="shared" ref="L204" si="286">H204*J204/100</f>
        <v>2.5000000000000001E-2</v>
      </c>
      <c r="M204" s="124">
        <f t="shared" ref="M204" ca="1" si="287">L204-K204</f>
        <v>0</v>
      </c>
      <c r="N204" s="73">
        <f t="shared" ref="N204" ca="1" si="288">IF(AND(I204=0,J204=0),"",IF(I204=0,J204,J204/I204))</f>
        <v>1</v>
      </c>
      <c r="O204" s="124" t="str">
        <f t="shared" ref="O204" ca="1" si="289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4"/>
        <v/>
      </c>
      <c r="V204" s="106">
        <f t="shared" ref="V204" si="290">NETWORKDAYS(P204,Q204)</f>
        <v>23</v>
      </c>
      <c r="W204" s="107">
        <f t="shared" si="283"/>
        <v>0</v>
      </c>
      <c r="X204" s="107">
        <f t="shared" si="283"/>
        <v>0</v>
      </c>
      <c r="Y204" s="107">
        <f t="shared" si="283"/>
        <v>0</v>
      </c>
      <c r="Z204" s="107">
        <f t="shared" si="283"/>
        <v>0</v>
      </c>
      <c r="AA204" s="107">
        <f t="shared" si="283"/>
        <v>0</v>
      </c>
      <c r="AB204" s="107">
        <f t="shared" si="283"/>
        <v>0</v>
      </c>
      <c r="AC204" s="107">
        <f t="shared" si="283"/>
        <v>1</v>
      </c>
      <c r="AD204" s="107">
        <f t="shared" si="283"/>
        <v>1</v>
      </c>
      <c r="AE204" s="107">
        <f t="shared" si="283"/>
        <v>1</v>
      </c>
      <c r="AF204" s="107">
        <f t="shared" si="283"/>
        <v>1</v>
      </c>
      <c r="AG204" s="107">
        <f t="shared" si="283"/>
        <v>1</v>
      </c>
      <c r="AH204" s="107">
        <f t="shared" si="283"/>
        <v>1</v>
      </c>
      <c r="AI204" s="107">
        <f t="shared" si="283"/>
        <v>0</v>
      </c>
      <c r="AJ204" s="107">
        <f t="shared" si="283"/>
        <v>0</v>
      </c>
      <c r="AK204" s="107">
        <f t="shared" si="283"/>
        <v>0</v>
      </c>
      <c r="AL204" s="107">
        <f t="shared" si="275"/>
        <v>0</v>
      </c>
      <c r="AM204" s="107">
        <f t="shared" si="273"/>
        <v>0</v>
      </c>
      <c r="AN204" s="107">
        <f t="shared" si="273"/>
        <v>0</v>
      </c>
      <c r="AO204" s="107">
        <f t="shared" si="273"/>
        <v>0</v>
      </c>
      <c r="AP204" s="107">
        <f t="shared" si="273"/>
        <v>0</v>
      </c>
      <c r="AQ204" s="107">
        <f t="shared" si="273"/>
        <v>0</v>
      </c>
      <c r="AR204" s="107">
        <f t="shared" si="273"/>
        <v>0</v>
      </c>
      <c r="AS204" s="107">
        <f t="shared" si="273"/>
        <v>0</v>
      </c>
      <c r="AT204" s="107">
        <f t="shared" si="273"/>
        <v>0</v>
      </c>
      <c r="AU204" s="107">
        <f t="shared" si="273"/>
        <v>0</v>
      </c>
      <c r="AV204" s="107">
        <f t="shared" si="273"/>
        <v>0</v>
      </c>
      <c r="AW204" s="107">
        <f t="shared" si="273"/>
        <v>0</v>
      </c>
      <c r="AX204" s="107">
        <f t="shared" si="273"/>
        <v>0</v>
      </c>
      <c r="AY204" s="107">
        <f t="shared" si="273"/>
        <v>0</v>
      </c>
      <c r="AZ204" s="107">
        <f t="shared" si="273"/>
        <v>0</v>
      </c>
      <c r="BA204" s="107">
        <f t="shared" si="273"/>
        <v>0</v>
      </c>
      <c r="BB204" s="107">
        <f t="shared" si="273"/>
        <v>0</v>
      </c>
      <c r="BC204" s="107">
        <f t="shared" si="274"/>
        <v>0</v>
      </c>
      <c r="BD204" s="107">
        <f t="shared" si="274"/>
        <v>0</v>
      </c>
      <c r="BE204" s="107">
        <f t="shared" si="274"/>
        <v>0</v>
      </c>
      <c r="BF204" s="107">
        <f t="shared" si="274"/>
        <v>0</v>
      </c>
      <c r="BG204" s="107">
        <f t="shared" si="238"/>
        <v>0</v>
      </c>
      <c r="BH204" s="107">
        <f t="shared" si="238"/>
        <v>0</v>
      </c>
      <c r="BI204" s="107">
        <f t="shared" si="238"/>
        <v>0</v>
      </c>
      <c r="BJ204" s="107">
        <f t="shared" si="238"/>
        <v>0</v>
      </c>
      <c r="BK204" s="107">
        <f t="shared" si="238"/>
        <v>0</v>
      </c>
      <c r="BL204" s="107">
        <f t="shared" si="238"/>
        <v>0</v>
      </c>
      <c r="BM204" s="107">
        <f t="shared" si="238"/>
        <v>0</v>
      </c>
      <c r="BN204" s="107">
        <f t="shared" si="238"/>
        <v>0</v>
      </c>
      <c r="BO204" s="107">
        <f t="shared" si="238"/>
        <v>0</v>
      </c>
      <c r="BP204" s="107">
        <f t="shared" si="238"/>
        <v>0</v>
      </c>
      <c r="BQ204" s="107">
        <f t="shared" si="238"/>
        <v>0</v>
      </c>
      <c r="BR204" s="107">
        <f t="shared" si="238"/>
        <v>0</v>
      </c>
      <c r="BS204" s="107">
        <f t="shared" si="238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536</v>
      </c>
      <c r="B205" s="108"/>
      <c r="C205" s="108"/>
      <c r="D205" s="115"/>
      <c r="E205" s="131" t="s">
        <v>534</v>
      </c>
      <c r="F205" s="122"/>
      <c r="G205" s="122"/>
      <c r="H205" s="132">
        <v>2.5</v>
      </c>
      <c r="I205" s="71">
        <f t="shared" ref="I205" ca="1" si="291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2">H205*I205/100</f>
        <v>2.5000000000000001E-2</v>
      </c>
      <c r="L205" s="124">
        <f t="shared" ref="L205" si="293">H205*J205/100</f>
        <v>2.5000000000000001E-2</v>
      </c>
      <c r="M205" s="124">
        <f t="shared" ref="M205" ca="1" si="294">L205-K205</f>
        <v>0</v>
      </c>
      <c r="N205" s="73">
        <f t="shared" ref="N205" ca="1" si="295">IF(AND(I205=0,J205=0),"",IF(I205=0,J205,J205/I205))</f>
        <v>1</v>
      </c>
      <c r="O205" s="124" t="str">
        <f t="shared" ref="O205" ca="1" si="296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4"/>
        <v/>
      </c>
      <c r="V205" s="106">
        <f t="shared" ref="V205" si="297">NETWORKDAYS(P205,Q205)</f>
        <v>25</v>
      </c>
      <c r="W205" s="107">
        <f t="shared" si="283"/>
        <v>0</v>
      </c>
      <c r="X205" s="107">
        <f t="shared" si="283"/>
        <v>0</v>
      </c>
      <c r="Y205" s="107">
        <f t="shared" si="283"/>
        <v>0</v>
      </c>
      <c r="Z205" s="107">
        <f t="shared" si="283"/>
        <v>0</v>
      </c>
      <c r="AA205" s="107">
        <f t="shared" si="283"/>
        <v>0</v>
      </c>
      <c r="AB205" s="107">
        <f t="shared" si="283"/>
        <v>0</v>
      </c>
      <c r="AC205" s="107">
        <f t="shared" si="283"/>
        <v>1</v>
      </c>
      <c r="AD205" s="107">
        <f t="shared" si="283"/>
        <v>1</v>
      </c>
      <c r="AE205" s="107">
        <f t="shared" si="283"/>
        <v>1</v>
      </c>
      <c r="AF205" s="107">
        <f t="shared" si="283"/>
        <v>1</v>
      </c>
      <c r="AG205" s="107">
        <f t="shared" si="283"/>
        <v>1</v>
      </c>
      <c r="AH205" s="107">
        <f t="shared" si="283"/>
        <v>1</v>
      </c>
      <c r="AI205" s="107">
        <f t="shared" si="283"/>
        <v>0</v>
      </c>
      <c r="AJ205" s="107">
        <f t="shared" si="283"/>
        <v>0</v>
      </c>
      <c r="AK205" s="107">
        <f t="shared" si="283"/>
        <v>0</v>
      </c>
      <c r="AL205" s="107">
        <f t="shared" si="275"/>
        <v>0</v>
      </c>
      <c r="AM205" s="107">
        <f t="shared" si="273"/>
        <v>0</v>
      </c>
      <c r="AN205" s="107">
        <f t="shared" si="273"/>
        <v>0</v>
      </c>
      <c r="AO205" s="107">
        <f t="shared" si="273"/>
        <v>0</v>
      </c>
      <c r="AP205" s="107">
        <f t="shared" si="273"/>
        <v>0</v>
      </c>
      <c r="AQ205" s="107">
        <f t="shared" si="273"/>
        <v>0</v>
      </c>
      <c r="AR205" s="107">
        <f t="shared" si="273"/>
        <v>0</v>
      </c>
      <c r="AS205" s="107">
        <f t="shared" si="273"/>
        <v>0</v>
      </c>
      <c r="AT205" s="107">
        <f t="shared" si="273"/>
        <v>0</v>
      </c>
      <c r="AU205" s="107">
        <f t="shared" si="273"/>
        <v>0</v>
      </c>
      <c r="AV205" s="107">
        <f t="shared" si="273"/>
        <v>0</v>
      </c>
      <c r="AW205" s="107">
        <f t="shared" si="273"/>
        <v>0</v>
      </c>
      <c r="AX205" s="107">
        <f t="shared" si="273"/>
        <v>0</v>
      </c>
      <c r="AY205" s="107">
        <f t="shared" si="273"/>
        <v>0</v>
      </c>
      <c r="AZ205" s="107">
        <f t="shared" si="273"/>
        <v>0</v>
      </c>
      <c r="BA205" s="107">
        <f t="shared" si="273"/>
        <v>0</v>
      </c>
      <c r="BB205" s="107">
        <f t="shared" si="273"/>
        <v>0</v>
      </c>
      <c r="BC205" s="107">
        <f t="shared" si="274"/>
        <v>0</v>
      </c>
      <c r="BD205" s="107">
        <f t="shared" si="274"/>
        <v>0</v>
      </c>
      <c r="BE205" s="107">
        <f t="shared" si="274"/>
        <v>0</v>
      </c>
      <c r="BF205" s="107">
        <f t="shared" si="274"/>
        <v>0</v>
      </c>
      <c r="BG205" s="107">
        <f t="shared" si="238"/>
        <v>0</v>
      </c>
      <c r="BH205" s="107">
        <f t="shared" si="238"/>
        <v>0</v>
      </c>
      <c r="BI205" s="107">
        <f t="shared" si="238"/>
        <v>0</v>
      </c>
      <c r="BJ205" s="107">
        <f t="shared" si="238"/>
        <v>0</v>
      </c>
      <c r="BK205" s="107">
        <f t="shared" si="238"/>
        <v>0</v>
      </c>
      <c r="BL205" s="107">
        <f t="shared" si="238"/>
        <v>0</v>
      </c>
      <c r="BM205" s="107">
        <f t="shared" si="238"/>
        <v>0</v>
      </c>
      <c r="BN205" s="107">
        <f t="shared" si="238"/>
        <v>0</v>
      </c>
      <c r="BO205" s="107">
        <f t="shared" si="238"/>
        <v>0</v>
      </c>
      <c r="BP205" s="107">
        <f t="shared" si="238"/>
        <v>0</v>
      </c>
      <c r="BQ205" s="107">
        <f t="shared" si="238"/>
        <v>0</v>
      </c>
      <c r="BR205" s="107">
        <f t="shared" si="238"/>
        <v>0</v>
      </c>
      <c r="BS205" s="107">
        <f t="shared" si="238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537</v>
      </c>
      <c r="B206" s="108"/>
      <c r="C206" s="108"/>
      <c r="D206" s="115"/>
      <c r="E206" s="131" t="s">
        <v>574</v>
      </c>
      <c r="F206" s="122"/>
      <c r="G206" s="122"/>
      <c r="H206" s="132">
        <v>2.5</v>
      </c>
      <c r="I206" s="71">
        <f t="shared" ref="I206" ca="1" si="298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299">H206*I206/100</f>
        <v>2.5000000000000001E-2</v>
      </c>
      <c r="L206" s="124">
        <f t="shared" ref="L206" si="300">H206*J206/100</f>
        <v>2.5000000000000001E-2</v>
      </c>
      <c r="M206" s="124">
        <f t="shared" ref="M206" ca="1" si="301">L206-K206</f>
        <v>0</v>
      </c>
      <c r="N206" s="73">
        <f t="shared" ref="N206" ca="1" si="302">IF(AND(I206=0,J206=0),"",IF(I206=0,J206,J206/I206))</f>
        <v>1</v>
      </c>
      <c r="O206" s="124" t="str">
        <f t="shared" ref="O206" ca="1" si="303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4"/>
        <v/>
      </c>
      <c r="V206" s="106">
        <f t="shared" ref="V206" si="304">NETWORKDAYS(P206,Q206)</f>
        <v>27</v>
      </c>
      <c r="W206" s="107">
        <f t="shared" si="283"/>
        <v>0</v>
      </c>
      <c r="X206" s="107">
        <f t="shared" si="283"/>
        <v>0</v>
      </c>
      <c r="Y206" s="107">
        <f t="shared" si="283"/>
        <v>0</v>
      </c>
      <c r="Z206" s="107">
        <f t="shared" si="283"/>
        <v>0</v>
      </c>
      <c r="AA206" s="107">
        <f t="shared" si="283"/>
        <v>0</v>
      </c>
      <c r="AB206" s="107">
        <f t="shared" si="283"/>
        <v>0</v>
      </c>
      <c r="AC206" s="107">
        <f t="shared" si="283"/>
        <v>1</v>
      </c>
      <c r="AD206" s="107">
        <f t="shared" si="283"/>
        <v>1</v>
      </c>
      <c r="AE206" s="107">
        <f t="shared" si="283"/>
        <v>1</v>
      </c>
      <c r="AF206" s="107">
        <f t="shared" si="283"/>
        <v>1</v>
      </c>
      <c r="AG206" s="107">
        <f t="shared" si="283"/>
        <v>1</v>
      </c>
      <c r="AH206" s="107">
        <f t="shared" si="283"/>
        <v>1</v>
      </c>
      <c r="AI206" s="107">
        <f t="shared" si="283"/>
        <v>0</v>
      </c>
      <c r="AJ206" s="107">
        <f t="shared" si="283"/>
        <v>0</v>
      </c>
      <c r="AK206" s="107">
        <f t="shared" si="283"/>
        <v>0</v>
      </c>
      <c r="AL206" s="107">
        <f t="shared" si="275"/>
        <v>0</v>
      </c>
      <c r="AM206" s="107">
        <f t="shared" si="273"/>
        <v>0</v>
      </c>
      <c r="AN206" s="107">
        <f t="shared" si="273"/>
        <v>0</v>
      </c>
      <c r="AO206" s="107">
        <f t="shared" si="273"/>
        <v>0</v>
      </c>
      <c r="AP206" s="107">
        <f t="shared" si="273"/>
        <v>0</v>
      </c>
      <c r="AQ206" s="107">
        <f t="shared" si="273"/>
        <v>0</v>
      </c>
      <c r="AR206" s="107">
        <f t="shared" si="273"/>
        <v>0</v>
      </c>
      <c r="AS206" s="107">
        <f t="shared" si="273"/>
        <v>0</v>
      </c>
      <c r="AT206" s="107">
        <f t="shared" si="273"/>
        <v>0</v>
      </c>
      <c r="AU206" s="107">
        <f t="shared" si="273"/>
        <v>0</v>
      </c>
      <c r="AV206" s="107">
        <f t="shared" si="273"/>
        <v>0</v>
      </c>
      <c r="AW206" s="107">
        <f t="shared" si="273"/>
        <v>0</v>
      </c>
      <c r="AX206" s="107">
        <f t="shared" si="273"/>
        <v>0</v>
      </c>
      <c r="AY206" s="107">
        <f t="shared" si="273"/>
        <v>0</v>
      </c>
      <c r="AZ206" s="107">
        <f t="shared" si="273"/>
        <v>0</v>
      </c>
      <c r="BA206" s="107">
        <f t="shared" si="273"/>
        <v>0</v>
      </c>
      <c r="BB206" s="107">
        <f t="shared" si="273"/>
        <v>0</v>
      </c>
      <c r="BC206" s="107">
        <f t="shared" si="274"/>
        <v>0</v>
      </c>
      <c r="BD206" s="107">
        <f t="shared" si="274"/>
        <v>0</v>
      </c>
      <c r="BE206" s="107">
        <f t="shared" si="274"/>
        <v>0</v>
      </c>
      <c r="BF206" s="107">
        <f t="shared" si="274"/>
        <v>0</v>
      </c>
      <c r="BG206" s="107">
        <f t="shared" si="238"/>
        <v>0</v>
      </c>
      <c r="BH206" s="107">
        <f t="shared" si="238"/>
        <v>0</v>
      </c>
      <c r="BI206" s="107">
        <f t="shared" si="238"/>
        <v>0</v>
      </c>
      <c r="BJ206" s="107">
        <f t="shared" si="238"/>
        <v>0</v>
      </c>
      <c r="BK206" s="107">
        <f t="shared" si="238"/>
        <v>0</v>
      </c>
      <c r="BL206" s="107">
        <f t="shared" si="238"/>
        <v>0</v>
      </c>
      <c r="BM206" s="107">
        <f t="shared" si="238"/>
        <v>0</v>
      </c>
      <c r="BN206" s="107">
        <f t="shared" si="238"/>
        <v>0</v>
      </c>
      <c r="BO206" s="107">
        <f t="shared" si="238"/>
        <v>0</v>
      </c>
      <c r="BP206" s="107">
        <f t="shared" si="238"/>
        <v>0</v>
      </c>
      <c r="BQ206" s="107">
        <f t="shared" si="238"/>
        <v>0</v>
      </c>
      <c r="BR206" s="107">
        <f t="shared" si="238"/>
        <v>0</v>
      </c>
      <c r="BS206" s="107">
        <f t="shared" si="238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539</v>
      </c>
      <c r="B207" s="108"/>
      <c r="C207" s="108"/>
      <c r="D207" s="115"/>
      <c r="E207" s="131" t="s">
        <v>538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5">H207*J207/100</f>
        <v>2.5000000000000001E-2</v>
      </c>
      <c r="M207" s="124">
        <f t="shared" ref="M207:M234" ca="1" si="306">L207-K207</f>
        <v>0</v>
      </c>
      <c r="N207" s="73">
        <f t="shared" ref="N207:N234" ca="1" si="307">IF(AND(I207=0,J207=0),"",IF(I207=0,J207,J207/I207))</f>
        <v>1</v>
      </c>
      <c r="O207" s="124" t="str">
        <f t="shared" ref="O207:O234" ca="1" si="308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4"/>
        <v/>
      </c>
      <c r="V207" s="106">
        <f t="shared" ref="V207:V209" si="309">NETWORKDAYS(P207,Q207)</f>
        <v>28</v>
      </c>
      <c r="W207" s="107">
        <f t="shared" si="283"/>
        <v>0</v>
      </c>
      <c r="X207" s="107">
        <f t="shared" si="283"/>
        <v>0</v>
      </c>
      <c r="Y207" s="107">
        <f t="shared" si="283"/>
        <v>0</v>
      </c>
      <c r="Z207" s="107">
        <f t="shared" si="283"/>
        <v>0</v>
      </c>
      <c r="AA207" s="107">
        <f t="shared" si="283"/>
        <v>0</v>
      </c>
      <c r="AB207" s="107">
        <f t="shared" si="283"/>
        <v>0</v>
      </c>
      <c r="AC207" s="107">
        <f t="shared" si="283"/>
        <v>1</v>
      </c>
      <c r="AD207" s="107">
        <f t="shared" si="283"/>
        <v>1</v>
      </c>
      <c r="AE207" s="107">
        <f t="shared" si="283"/>
        <v>1</v>
      </c>
      <c r="AF207" s="107">
        <f t="shared" si="283"/>
        <v>1</v>
      </c>
      <c r="AG207" s="107">
        <f t="shared" si="283"/>
        <v>1</v>
      </c>
      <c r="AH207" s="107">
        <f t="shared" si="283"/>
        <v>1</v>
      </c>
      <c r="AI207" s="107">
        <f t="shared" si="283"/>
        <v>0</v>
      </c>
      <c r="AJ207" s="107">
        <f t="shared" si="283"/>
        <v>0</v>
      </c>
      <c r="AK207" s="107">
        <f t="shared" si="283"/>
        <v>0</v>
      </c>
      <c r="AL207" s="107">
        <f t="shared" si="275"/>
        <v>0</v>
      </c>
      <c r="AM207" s="107">
        <f t="shared" si="273"/>
        <v>0</v>
      </c>
      <c r="AN207" s="107">
        <f t="shared" si="273"/>
        <v>0</v>
      </c>
      <c r="AO207" s="107">
        <f t="shared" si="273"/>
        <v>0</v>
      </c>
      <c r="AP207" s="107">
        <f t="shared" si="273"/>
        <v>0</v>
      </c>
      <c r="AQ207" s="107">
        <f t="shared" si="273"/>
        <v>0</v>
      </c>
      <c r="AR207" s="107">
        <f t="shared" si="273"/>
        <v>0</v>
      </c>
      <c r="AS207" s="107">
        <f t="shared" si="273"/>
        <v>0</v>
      </c>
      <c r="AT207" s="107">
        <f t="shared" si="273"/>
        <v>0</v>
      </c>
      <c r="AU207" s="107">
        <f t="shared" si="273"/>
        <v>0</v>
      </c>
      <c r="AV207" s="107">
        <f t="shared" si="273"/>
        <v>0</v>
      </c>
      <c r="AW207" s="107">
        <f t="shared" si="273"/>
        <v>0</v>
      </c>
      <c r="AX207" s="107">
        <f t="shared" si="273"/>
        <v>0</v>
      </c>
      <c r="AY207" s="107">
        <f t="shared" si="273"/>
        <v>0</v>
      </c>
      <c r="AZ207" s="107">
        <f t="shared" si="273"/>
        <v>0</v>
      </c>
      <c r="BA207" s="107">
        <f t="shared" si="273"/>
        <v>0</v>
      </c>
      <c r="BB207" s="107">
        <f t="shared" si="273"/>
        <v>0</v>
      </c>
      <c r="BC207" s="107">
        <f t="shared" si="274"/>
        <v>0</v>
      </c>
      <c r="BD207" s="107">
        <f t="shared" si="274"/>
        <v>0</v>
      </c>
      <c r="BE207" s="107">
        <f t="shared" si="274"/>
        <v>0</v>
      </c>
      <c r="BF207" s="107">
        <f t="shared" si="274"/>
        <v>0</v>
      </c>
      <c r="BG207" s="107">
        <f t="shared" si="238"/>
        <v>0</v>
      </c>
      <c r="BH207" s="107">
        <f t="shared" si="238"/>
        <v>0</v>
      </c>
      <c r="BI207" s="107">
        <f t="shared" si="238"/>
        <v>0</v>
      </c>
      <c r="BJ207" s="107">
        <f t="shared" si="238"/>
        <v>0</v>
      </c>
      <c r="BK207" s="107">
        <f t="shared" si="238"/>
        <v>0</v>
      </c>
      <c r="BL207" s="107">
        <f t="shared" si="238"/>
        <v>0</v>
      </c>
      <c r="BM207" s="107">
        <f t="shared" si="238"/>
        <v>0</v>
      </c>
      <c r="BN207" s="107">
        <f t="shared" si="238"/>
        <v>0</v>
      </c>
      <c r="BO207" s="107">
        <f t="shared" si="238"/>
        <v>0</v>
      </c>
      <c r="BP207" s="107">
        <f t="shared" si="238"/>
        <v>0</v>
      </c>
      <c r="BQ207" s="107">
        <f t="shared" si="238"/>
        <v>0</v>
      </c>
      <c r="BR207" s="107">
        <f t="shared" si="238"/>
        <v>0</v>
      </c>
      <c r="BS207" s="107">
        <f t="shared" si="238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575</v>
      </c>
      <c r="B208" s="108"/>
      <c r="C208" s="108"/>
      <c r="D208" s="115"/>
      <c r="E208" s="131" t="s">
        <v>370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0">H208*J208/100</f>
        <v>2.5000000000000001E-2</v>
      </c>
      <c r="M208" s="124">
        <f t="shared" ref="M208" ca="1" si="311">L208-K208</f>
        <v>0</v>
      </c>
      <c r="N208" s="73">
        <f t="shared" ref="N208" ca="1" si="312">IF(AND(I208=0,J208=0),"",IF(I208=0,J208,J208/I208))</f>
        <v>1</v>
      </c>
      <c r="O208" s="124" t="str">
        <f t="shared" ref="O208" ca="1" si="313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4">IF(ISBLANK(T208),"",(NETWORKDAYS(VLOOKUP(T208,$A$6:$Q$266,15,FALSE),P208)-1))</f>
        <v/>
      </c>
      <c r="V208" s="106">
        <f t="shared" ref="V208" si="315">NETWORKDAYS(P208,Q208)</f>
        <v>28</v>
      </c>
      <c r="W208" s="107">
        <f t="shared" si="283"/>
        <v>0</v>
      </c>
      <c r="X208" s="107">
        <f t="shared" si="283"/>
        <v>0</v>
      </c>
      <c r="Y208" s="107">
        <f t="shared" si="283"/>
        <v>0</v>
      </c>
      <c r="Z208" s="107">
        <f t="shared" si="283"/>
        <v>0</v>
      </c>
      <c r="AA208" s="107">
        <f t="shared" si="283"/>
        <v>0</v>
      </c>
      <c r="AB208" s="107">
        <f t="shared" si="283"/>
        <v>0</v>
      </c>
      <c r="AC208" s="107">
        <f t="shared" si="283"/>
        <v>1</v>
      </c>
      <c r="AD208" s="107">
        <f t="shared" si="283"/>
        <v>1</v>
      </c>
      <c r="AE208" s="107">
        <f t="shared" si="283"/>
        <v>1</v>
      </c>
      <c r="AF208" s="107">
        <f t="shared" si="283"/>
        <v>1</v>
      </c>
      <c r="AG208" s="107">
        <f t="shared" si="283"/>
        <v>1</v>
      </c>
      <c r="AH208" s="107">
        <f t="shared" si="283"/>
        <v>1</v>
      </c>
      <c r="AI208" s="107">
        <f t="shared" si="283"/>
        <v>0</v>
      </c>
      <c r="AJ208" s="107">
        <f t="shared" si="283"/>
        <v>0</v>
      </c>
      <c r="AK208" s="107">
        <f t="shared" si="283"/>
        <v>0</v>
      </c>
      <c r="AL208" s="107">
        <f t="shared" si="275"/>
        <v>0</v>
      </c>
      <c r="AM208" s="107">
        <f t="shared" si="273"/>
        <v>0</v>
      </c>
      <c r="AN208" s="107">
        <f t="shared" si="273"/>
        <v>0</v>
      </c>
      <c r="AO208" s="107">
        <f t="shared" si="273"/>
        <v>0</v>
      </c>
      <c r="AP208" s="107">
        <f t="shared" si="273"/>
        <v>0</v>
      </c>
      <c r="AQ208" s="107">
        <f t="shared" si="273"/>
        <v>0</v>
      </c>
      <c r="AR208" s="107">
        <f t="shared" si="273"/>
        <v>0</v>
      </c>
      <c r="AS208" s="107">
        <f t="shared" si="273"/>
        <v>0</v>
      </c>
      <c r="AT208" s="107">
        <f t="shared" si="273"/>
        <v>0</v>
      </c>
      <c r="AU208" s="107">
        <f t="shared" si="273"/>
        <v>0</v>
      </c>
      <c r="AV208" s="107">
        <f t="shared" si="273"/>
        <v>0</v>
      </c>
      <c r="AW208" s="107">
        <f t="shared" si="273"/>
        <v>0</v>
      </c>
      <c r="AX208" s="107">
        <f t="shared" si="273"/>
        <v>0</v>
      </c>
      <c r="AY208" s="107">
        <f t="shared" si="273"/>
        <v>0</v>
      </c>
      <c r="AZ208" s="107">
        <f t="shared" si="273"/>
        <v>0</v>
      </c>
      <c r="BA208" s="107">
        <f t="shared" si="273"/>
        <v>0</v>
      </c>
      <c r="BB208" s="107">
        <f t="shared" si="273"/>
        <v>0</v>
      </c>
      <c r="BC208" s="107">
        <f t="shared" si="274"/>
        <v>0</v>
      </c>
      <c r="BD208" s="107">
        <f t="shared" si="274"/>
        <v>0</v>
      </c>
      <c r="BE208" s="107">
        <f t="shared" si="274"/>
        <v>0</v>
      </c>
      <c r="BF208" s="107">
        <f t="shared" si="274"/>
        <v>0</v>
      </c>
      <c r="BG208" s="107">
        <f t="shared" si="238"/>
        <v>0</v>
      </c>
      <c r="BH208" s="107">
        <f t="shared" si="238"/>
        <v>0</v>
      </c>
      <c r="BI208" s="107">
        <f t="shared" si="238"/>
        <v>0</v>
      </c>
      <c r="BJ208" s="107">
        <f t="shared" si="238"/>
        <v>0</v>
      </c>
      <c r="BK208" s="107">
        <f t="shared" si="238"/>
        <v>0</v>
      </c>
      <c r="BL208" s="107">
        <f t="shared" si="238"/>
        <v>0</v>
      </c>
      <c r="BM208" s="107">
        <f t="shared" si="238"/>
        <v>0</v>
      </c>
      <c r="BN208" s="107">
        <f t="shared" si="238"/>
        <v>0</v>
      </c>
      <c r="BO208" s="107">
        <f t="shared" si="238"/>
        <v>0</v>
      </c>
      <c r="BP208" s="107">
        <f t="shared" si="238"/>
        <v>0</v>
      </c>
      <c r="BQ208" s="107">
        <f t="shared" si="238"/>
        <v>0</v>
      </c>
      <c r="BR208" s="107">
        <f t="shared" si="238"/>
        <v>0</v>
      </c>
      <c r="BS208" s="107">
        <f t="shared" si="238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564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0.14573863636363638</v>
      </c>
      <c r="J209" s="48">
        <f>SUM(L210:L236)</f>
        <v>0</v>
      </c>
      <c r="K209" s="50">
        <f t="shared" ref="K209:K234" ca="1" si="316">H209*I209/100</f>
        <v>7.2869318181818188E-2</v>
      </c>
      <c r="L209" s="50">
        <f t="shared" si="305"/>
        <v>0</v>
      </c>
      <c r="M209" s="50">
        <f t="shared" ca="1" si="306"/>
        <v>-7.2869318181818188E-2</v>
      </c>
      <c r="N209" s="51">
        <f t="shared" ca="1" si="307"/>
        <v>0</v>
      </c>
      <c r="O209" s="50" t="str">
        <f t="shared" ca="1" si="308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4"/>
        <v/>
      </c>
      <c r="V209" s="106">
        <f t="shared" si="309"/>
        <v>105</v>
      </c>
      <c r="W209" s="107">
        <f t="shared" si="283"/>
        <v>0</v>
      </c>
      <c r="X209" s="107">
        <f t="shared" si="283"/>
        <v>0</v>
      </c>
      <c r="Y209" s="107">
        <f t="shared" si="283"/>
        <v>0</v>
      </c>
      <c r="Z209" s="107">
        <f t="shared" si="283"/>
        <v>0</v>
      </c>
      <c r="AA209" s="107">
        <f t="shared" si="283"/>
        <v>0</v>
      </c>
      <c r="AB209" s="107">
        <f t="shared" si="283"/>
        <v>0</v>
      </c>
      <c r="AC209" s="107">
        <f t="shared" si="283"/>
        <v>0</v>
      </c>
      <c r="AD209" s="107">
        <f t="shared" si="283"/>
        <v>0</v>
      </c>
      <c r="AE209" s="107">
        <f t="shared" si="283"/>
        <v>0</v>
      </c>
      <c r="AF209" s="107">
        <f t="shared" si="283"/>
        <v>0</v>
      </c>
      <c r="AG209" s="107">
        <f t="shared" si="283"/>
        <v>0</v>
      </c>
      <c r="AH209" s="107">
        <f t="shared" si="283"/>
        <v>1</v>
      </c>
      <c r="AI209" s="107">
        <f t="shared" si="283"/>
        <v>1</v>
      </c>
      <c r="AJ209" s="107">
        <f t="shared" si="283"/>
        <v>1</v>
      </c>
      <c r="AK209" s="107">
        <f t="shared" si="283"/>
        <v>1</v>
      </c>
      <c r="AL209" s="107">
        <f t="shared" si="283"/>
        <v>1</v>
      </c>
      <c r="AM209" s="107">
        <f t="shared" si="273"/>
        <v>1</v>
      </c>
      <c r="AN209" s="107">
        <f t="shared" si="273"/>
        <v>1</v>
      </c>
      <c r="AO209" s="107">
        <f t="shared" si="273"/>
        <v>1</v>
      </c>
      <c r="AP209" s="107">
        <f t="shared" si="273"/>
        <v>1</v>
      </c>
      <c r="AQ209" s="107">
        <f t="shared" si="273"/>
        <v>1</v>
      </c>
      <c r="AR209" s="107">
        <f t="shared" si="273"/>
        <v>1</v>
      </c>
      <c r="AS209" s="107">
        <f t="shared" si="273"/>
        <v>1</v>
      </c>
      <c r="AT209" s="107">
        <f t="shared" si="273"/>
        <v>1</v>
      </c>
      <c r="AU209" s="107">
        <f t="shared" si="273"/>
        <v>1</v>
      </c>
      <c r="AV209" s="107">
        <f t="shared" si="273"/>
        <v>1</v>
      </c>
      <c r="AW209" s="107">
        <f t="shared" si="273"/>
        <v>1</v>
      </c>
      <c r="AX209" s="107">
        <f t="shared" si="273"/>
        <v>1</v>
      </c>
      <c r="AY209" s="107">
        <f t="shared" si="273"/>
        <v>1</v>
      </c>
      <c r="AZ209" s="107">
        <f t="shared" si="273"/>
        <v>1</v>
      </c>
      <c r="BA209" s="107">
        <f t="shared" si="273"/>
        <v>1</v>
      </c>
      <c r="BB209" s="107">
        <f t="shared" si="273"/>
        <v>1</v>
      </c>
      <c r="BC209" s="107">
        <f t="shared" si="274"/>
        <v>0</v>
      </c>
      <c r="BD209" s="107">
        <f t="shared" si="274"/>
        <v>0</v>
      </c>
      <c r="BE209" s="107">
        <f t="shared" si="274"/>
        <v>0</v>
      </c>
      <c r="BF209" s="107">
        <f t="shared" si="274"/>
        <v>0</v>
      </c>
      <c r="BG209" s="107">
        <f t="shared" si="274"/>
        <v>0</v>
      </c>
      <c r="BH209" s="107">
        <f t="shared" si="274"/>
        <v>0</v>
      </c>
      <c r="BI209" s="107">
        <f t="shared" si="274"/>
        <v>0</v>
      </c>
      <c r="BJ209" s="107">
        <f t="shared" si="274"/>
        <v>0</v>
      </c>
      <c r="BK209" s="107">
        <f t="shared" si="274"/>
        <v>0</v>
      </c>
      <c r="BL209" s="107">
        <f t="shared" si="274"/>
        <v>0</v>
      </c>
      <c r="BM209" s="107">
        <f t="shared" si="274"/>
        <v>0</v>
      </c>
      <c r="BN209" s="107">
        <f t="shared" si="274"/>
        <v>0</v>
      </c>
      <c r="BO209" s="107">
        <f t="shared" si="274"/>
        <v>0</v>
      </c>
      <c r="BP209" s="107">
        <f t="shared" si="274"/>
        <v>0</v>
      </c>
      <c r="BQ209" s="107">
        <f t="shared" si="274"/>
        <v>0</v>
      </c>
      <c r="BR209" s="107">
        <f t="shared" si="274"/>
        <v>0</v>
      </c>
      <c r="BS209" s="107">
        <f t="shared" ref="BS209" si="317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365</v>
      </c>
      <c r="F210" s="122"/>
      <c r="G210" s="122"/>
      <c r="H210" s="132">
        <v>2.5</v>
      </c>
      <c r="I210" s="71">
        <f t="shared" ref="I210:I235" ca="1" si="318">IF(CheckDay&gt;=Q210,1,IF(CheckDay&lt;P210,0,IF(P210=CheckDay,(NETWORKDAYS(P210,CheckDay))/V210,NETWORKDAYS(P210,CheckDay)/V210)))</f>
        <v>0.875</v>
      </c>
      <c r="J210" s="72">
        <v>0</v>
      </c>
      <c r="K210" s="124">
        <f ca="1">H210*I210/100</f>
        <v>2.1874999999999999E-2</v>
      </c>
      <c r="L210" s="124">
        <f t="shared" si="305"/>
        <v>0</v>
      </c>
      <c r="M210" s="124">
        <f t="shared" ca="1" si="306"/>
        <v>-2.1874999999999999E-2</v>
      </c>
      <c r="N210" s="73">
        <f t="shared" ca="1" si="307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565</v>
      </c>
      <c r="B211" s="108"/>
      <c r="C211" s="108"/>
      <c r="D211" s="115"/>
      <c r="E211" s="131" t="s">
        <v>366</v>
      </c>
      <c r="F211" s="122"/>
      <c r="G211" s="122"/>
      <c r="H211" s="132">
        <v>2.5</v>
      </c>
      <c r="I211" s="71">
        <f t="shared" ca="1" si="318"/>
        <v>0.875</v>
      </c>
      <c r="J211" s="72">
        <v>0</v>
      </c>
      <c r="K211" s="124">
        <f t="shared" ca="1" si="316"/>
        <v>2.1874999999999999E-2</v>
      </c>
      <c r="L211" s="124">
        <f t="shared" si="305"/>
        <v>0</v>
      </c>
      <c r="M211" s="124">
        <f t="shared" ca="1" si="306"/>
        <v>-2.1874999999999999E-2</v>
      </c>
      <c r="N211" s="73">
        <f t="shared" ca="1" si="307"/>
        <v>0</v>
      </c>
      <c r="O211" s="124" t="str">
        <f t="shared" ca="1" si="308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367</v>
      </c>
      <c r="F212" s="122"/>
      <c r="G212" s="122"/>
      <c r="H212" s="132">
        <v>2.5</v>
      </c>
      <c r="I212" s="71">
        <f t="shared" ca="1" si="318"/>
        <v>0.875</v>
      </c>
      <c r="J212" s="72">
        <v>0</v>
      </c>
      <c r="K212" s="124">
        <f t="shared" ca="1" si="316"/>
        <v>2.1874999999999999E-2</v>
      </c>
      <c r="L212" s="124">
        <f t="shared" si="305"/>
        <v>0</v>
      </c>
      <c r="M212" s="124">
        <f t="shared" ca="1" si="306"/>
        <v>-2.1874999999999999E-2</v>
      </c>
      <c r="N212" s="73">
        <f t="shared" ca="1" si="307"/>
        <v>0</v>
      </c>
      <c r="O212" s="124" t="str">
        <f t="shared" ca="1" si="308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19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368</v>
      </c>
      <c r="F213" s="122"/>
      <c r="G213" s="122"/>
      <c r="H213" s="132">
        <v>2.5</v>
      </c>
      <c r="I213" s="71">
        <f t="shared" ca="1" si="318"/>
        <v>0.875</v>
      </c>
      <c r="J213" s="72">
        <v>0</v>
      </c>
      <c r="K213" s="124">
        <f t="shared" ca="1" si="316"/>
        <v>2.1874999999999999E-2</v>
      </c>
      <c r="L213" s="124">
        <f t="shared" si="305"/>
        <v>0</v>
      </c>
      <c r="M213" s="124">
        <f t="shared" ca="1" si="306"/>
        <v>-2.1874999999999999E-2</v>
      </c>
      <c r="N213" s="73">
        <f t="shared" ca="1" si="307"/>
        <v>0</v>
      </c>
      <c r="O213" s="124" t="str">
        <f t="shared" ca="1" si="308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19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384</v>
      </c>
      <c r="B214" s="108"/>
      <c r="C214" s="108"/>
      <c r="D214" s="115"/>
      <c r="E214" s="131" t="s">
        <v>369</v>
      </c>
      <c r="F214" s="122"/>
      <c r="G214" s="122"/>
      <c r="H214" s="132">
        <v>2.5</v>
      </c>
      <c r="I214" s="71">
        <f t="shared" ca="1" si="318"/>
        <v>0</v>
      </c>
      <c r="J214" s="72">
        <v>0</v>
      </c>
      <c r="K214" s="124">
        <f t="shared" ca="1" si="316"/>
        <v>0</v>
      </c>
      <c r="L214" s="124">
        <f t="shared" si="305"/>
        <v>0</v>
      </c>
      <c r="M214" s="124">
        <f t="shared" ca="1" si="306"/>
        <v>0</v>
      </c>
      <c r="N214" s="73" t="str">
        <f t="shared" ca="1" si="307"/>
        <v/>
      </c>
      <c r="O214" s="124" t="str">
        <f t="shared" ca="1" si="308"/>
        <v/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19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385</v>
      </c>
      <c r="B215" s="108"/>
      <c r="C215" s="108"/>
      <c r="D215" s="115"/>
      <c r="E215" s="131" t="s">
        <v>572</v>
      </c>
      <c r="F215" s="122"/>
      <c r="G215" s="122"/>
      <c r="H215" s="132">
        <v>2.5</v>
      </c>
      <c r="I215" s="71">
        <f t="shared" ca="1" si="318"/>
        <v>0.72727272727272729</v>
      </c>
      <c r="J215" s="72">
        <v>0</v>
      </c>
      <c r="K215" s="124">
        <f t="shared" ca="1" si="316"/>
        <v>1.8181818181818184E-2</v>
      </c>
      <c r="L215" s="124">
        <f t="shared" si="305"/>
        <v>0</v>
      </c>
      <c r="M215" s="124">
        <f t="shared" ca="1" si="306"/>
        <v>-1.8181818181818184E-2</v>
      </c>
      <c r="N215" s="73">
        <f t="shared" ca="1" si="307"/>
        <v>0</v>
      </c>
      <c r="O215" s="124" t="str">
        <f t="shared" ca="1" si="308"/>
        <v>지연</v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19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386</v>
      </c>
      <c r="B216" s="108"/>
      <c r="C216" s="108"/>
      <c r="D216" s="115"/>
      <c r="E216" s="131" t="s">
        <v>573</v>
      </c>
      <c r="F216" s="122"/>
      <c r="G216" s="122"/>
      <c r="H216" s="132">
        <v>2.5</v>
      </c>
      <c r="I216" s="71">
        <f t="shared" ca="1" si="318"/>
        <v>0.875</v>
      </c>
      <c r="J216" s="72">
        <v>0</v>
      </c>
      <c r="K216" s="124">
        <f t="shared" ca="1" si="316"/>
        <v>2.1874999999999999E-2</v>
      </c>
      <c r="L216" s="124">
        <f t="shared" si="305"/>
        <v>0</v>
      </c>
      <c r="M216" s="124">
        <f t="shared" ca="1" si="306"/>
        <v>-2.1874999999999999E-2</v>
      </c>
      <c r="N216" s="73">
        <f t="shared" ca="1" si="307"/>
        <v>0</v>
      </c>
      <c r="O216" s="124" t="str">
        <f t="shared" ca="1" si="308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19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387</v>
      </c>
      <c r="B217" s="108"/>
      <c r="C217" s="108"/>
      <c r="D217" s="115"/>
      <c r="E217" s="131" t="s">
        <v>540</v>
      </c>
      <c r="F217" s="122"/>
      <c r="G217" s="122"/>
      <c r="H217" s="132">
        <v>2.5</v>
      </c>
      <c r="I217" s="71">
        <f t="shared" ca="1" si="318"/>
        <v>0.72727272727272729</v>
      </c>
      <c r="J217" s="72">
        <v>0</v>
      </c>
      <c r="K217" s="124">
        <f t="shared" ca="1" si="316"/>
        <v>1.8181818181818184E-2</v>
      </c>
      <c r="L217" s="124">
        <f t="shared" si="305"/>
        <v>0</v>
      </c>
      <c r="M217" s="124">
        <f t="shared" ca="1" si="306"/>
        <v>-1.8181818181818184E-2</v>
      </c>
      <c r="N217" s="73">
        <f t="shared" ca="1" si="307"/>
        <v>0</v>
      </c>
      <c r="O217" s="124" t="str">
        <f t="shared" ca="1" si="308"/>
        <v>지연</v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19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388</v>
      </c>
      <c r="B218" s="108"/>
      <c r="C218" s="20"/>
      <c r="D218" s="115"/>
      <c r="E218" s="197" t="s">
        <v>488</v>
      </c>
      <c r="F218" s="122"/>
      <c r="G218" s="122"/>
      <c r="H218" s="70">
        <v>2.5</v>
      </c>
      <c r="I218" s="71">
        <f t="shared" ca="1" si="318"/>
        <v>0</v>
      </c>
      <c r="J218" s="72">
        <v>0</v>
      </c>
      <c r="K218" s="124">
        <f t="shared" ca="1" si="316"/>
        <v>0</v>
      </c>
      <c r="L218" s="124">
        <f t="shared" si="305"/>
        <v>0</v>
      </c>
      <c r="M218" s="124">
        <f t="shared" ca="1" si="306"/>
        <v>0</v>
      </c>
      <c r="N218" s="73" t="str">
        <f t="shared" ca="1" si="307"/>
        <v/>
      </c>
      <c r="O218" s="124" t="str">
        <f t="shared" ca="1" si="308"/>
        <v/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19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389</v>
      </c>
      <c r="B219" s="108"/>
      <c r="C219" s="108"/>
      <c r="D219" s="115"/>
      <c r="E219" s="197" t="s">
        <v>379</v>
      </c>
      <c r="F219" s="122"/>
      <c r="G219" s="122"/>
      <c r="H219" s="132">
        <v>5</v>
      </c>
      <c r="I219" s="71">
        <f t="shared" ca="1" si="318"/>
        <v>0</v>
      </c>
      <c r="J219" s="72">
        <v>0</v>
      </c>
      <c r="K219" s="124">
        <f t="shared" ca="1" si="316"/>
        <v>0</v>
      </c>
      <c r="L219" s="124">
        <f t="shared" si="305"/>
        <v>0</v>
      </c>
      <c r="M219" s="124">
        <f t="shared" ca="1" si="306"/>
        <v>0</v>
      </c>
      <c r="N219" s="73" t="str">
        <f t="shared" ca="1" si="307"/>
        <v/>
      </c>
      <c r="O219" s="124" t="str">
        <f t="shared" ca="1" si="308"/>
        <v/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19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390</v>
      </c>
      <c r="B220" s="108"/>
      <c r="C220" s="108"/>
      <c r="D220" s="115"/>
      <c r="E220" s="131" t="s">
        <v>489</v>
      </c>
      <c r="F220" s="108"/>
      <c r="G220" s="133"/>
      <c r="H220" s="119">
        <v>5</v>
      </c>
      <c r="I220" s="71">
        <f t="shared" ca="1" si="318"/>
        <v>0</v>
      </c>
      <c r="J220" s="72">
        <v>0</v>
      </c>
      <c r="K220" s="118">
        <f t="shared" ca="1" si="316"/>
        <v>0</v>
      </c>
      <c r="L220" s="118">
        <f t="shared" si="305"/>
        <v>0</v>
      </c>
      <c r="M220" s="118">
        <f t="shared" ca="1" si="306"/>
        <v>0</v>
      </c>
      <c r="N220" s="34" t="str">
        <f t="shared" ca="1" si="307"/>
        <v/>
      </c>
      <c r="O220" s="118" t="str">
        <f t="shared" ca="1" si="308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19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391</v>
      </c>
      <c r="B221" s="108"/>
      <c r="C221" s="108"/>
      <c r="D221" s="115"/>
      <c r="E221" s="131" t="s">
        <v>490</v>
      </c>
      <c r="F221" s="108"/>
      <c r="G221" s="133"/>
      <c r="H221" s="119">
        <v>5</v>
      </c>
      <c r="I221" s="71">
        <f t="shared" ca="1" si="318"/>
        <v>0</v>
      </c>
      <c r="J221" s="72">
        <v>0</v>
      </c>
      <c r="K221" s="118">
        <f t="shared" ca="1" si="316"/>
        <v>0</v>
      </c>
      <c r="L221" s="118">
        <f t="shared" si="305"/>
        <v>0</v>
      </c>
      <c r="M221" s="118">
        <f t="shared" ca="1" si="306"/>
        <v>0</v>
      </c>
      <c r="N221" s="34" t="str">
        <f t="shared" ca="1" si="307"/>
        <v/>
      </c>
      <c r="O221" s="118" t="str">
        <f t="shared" ca="1" si="308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19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392</v>
      </c>
      <c r="B222" s="108"/>
      <c r="C222" s="108"/>
      <c r="D222" s="115"/>
      <c r="E222" s="131" t="s">
        <v>491</v>
      </c>
      <c r="F222" s="108"/>
      <c r="G222" s="133"/>
      <c r="H222" s="119">
        <v>5</v>
      </c>
      <c r="I222" s="71">
        <f t="shared" ca="1" si="318"/>
        <v>0</v>
      </c>
      <c r="J222" s="72">
        <v>0</v>
      </c>
      <c r="K222" s="118">
        <f t="shared" ca="1" si="316"/>
        <v>0</v>
      </c>
      <c r="L222" s="118">
        <f t="shared" si="305"/>
        <v>0</v>
      </c>
      <c r="M222" s="118">
        <f t="shared" ca="1" si="306"/>
        <v>0</v>
      </c>
      <c r="N222" s="34" t="str">
        <f t="shared" ca="1" si="307"/>
        <v/>
      </c>
      <c r="O222" s="118" t="str">
        <f t="shared" ca="1" si="308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19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393</v>
      </c>
      <c r="B223" s="108"/>
      <c r="C223" s="108"/>
      <c r="D223" s="115"/>
      <c r="E223" s="120" t="s">
        <v>492</v>
      </c>
      <c r="F223" s="108"/>
      <c r="G223" s="133"/>
      <c r="H223" s="119">
        <v>5</v>
      </c>
      <c r="I223" s="71">
        <f t="shared" ca="1" si="318"/>
        <v>0</v>
      </c>
      <c r="J223" s="72">
        <v>0</v>
      </c>
      <c r="K223" s="118">
        <f t="shared" ca="1" si="316"/>
        <v>0</v>
      </c>
      <c r="L223" s="118">
        <f t="shared" si="305"/>
        <v>0</v>
      </c>
      <c r="M223" s="118">
        <f t="shared" ca="1" si="306"/>
        <v>0</v>
      </c>
      <c r="N223" s="34" t="str">
        <f t="shared" ca="1" si="307"/>
        <v/>
      </c>
      <c r="O223" s="118" t="str">
        <f t="shared" ca="1" si="308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19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394</v>
      </c>
      <c r="B224" s="108"/>
      <c r="C224" s="108"/>
      <c r="D224" s="115"/>
      <c r="E224" s="120" t="s">
        <v>493</v>
      </c>
      <c r="F224" s="122"/>
      <c r="G224" s="122"/>
      <c r="H224" s="132">
        <v>5</v>
      </c>
      <c r="I224" s="71">
        <f t="shared" ca="1" si="318"/>
        <v>0</v>
      </c>
      <c r="J224" s="72">
        <v>0</v>
      </c>
      <c r="K224" s="124">
        <f t="shared" ca="1" si="316"/>
        <v>0</v>
      </c>
      <c r="L224" s="124">
        <f t="shared" si="305"/>
        <v>0</v>
      </c>
      <c r="M224" s="124">
        <f t="shared" ca="1" si="306"/>
        <v>0</v>
      </c>
      <c r="N224" s="73" t="str">
        <f t="shared" ca="1" si="307"/>
        <v/>
      </c>
      <c r="O224" s="124" t="str">
        <f t="shared" ca="1" si="308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19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496</v>
      </c>
      <c r="B225" s="108"/>
      <c r="C225" s="108"/>
      <c r="D225" s="115"/>
      <c r="E225" s="120" t="s">
        <v>494</v>
      </c>
      <c r="F225" s="122"/>
      <c r="G225" s="122"/>
      <c r="H225" s="132">
        <v>5</v>
      </c>
      <c r="I225" s="71">
        <f t="shared" ca="1" si="318"/>
        <v>0</v>
      </c>
      <c r="J225" s="72">
        <v>0</v>
      </c>
      <c r="K225" s="124">
        <f t="shared" ca="1" si="316"/>
        <v>0</v>
      </c>
      <c r="L225" s="124">
        <f t="shared" si="305"/>
        <v>0</v>
      </c>
      <c r="M225" s="124">
        <f t="shared" ca="1" si="306"/>
        <v>0</v>
      </c>
      <c r="N225" s="73" t="str">
        <f t="shared" ca="1" si="307"/>
        <v/>
      </c>
      <c r="O225" s="124" t="str">
        <f t="shared" ca="1" si="308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19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497</v>
      </c>
      <c r="B226" s="108"/>
      <c r="C226" s="20"/>
      <c r="D226" s="115"/>
      <c r="E226" s="120" t="s">
        <v>495</v>
      </c>
      <c r="F226" s="108"/>
      <c r="G226" s="117"/>
      <c r="H226" s="39">
        <v>10</v>
      </c>
      <c r="I226" s="71">
        <f t="shared" ca="1" si="318"/>
        <v>0</v>
      </c>
      <c r="J226" s="72">
        <v>0</v>
      </c>
      <c r="K226" s="118">
        <f t="shared" ca="1" si="316"/>
        <v>0</v>
      </c>
      <c r="L226" s="118">
        <f t="shared" si="305"/>
        <v>0</v>
      </c>
      <c r="M226" s="118">
        <f t="shared" ca="1" si="306"/>
        <v>0</v>
      </c>
      <c r="N226" s="34" t="str">
        <f t="shared" ca="1" si="307"/>
        <v/>
      </c>
      <c r="O226" s="118" t="str">
        <f t="shared" ca="1" si="308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19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498</v>
      </c>
      <c r="B227" s="108"/>
      <c r="C227" s="20"/>
      <c r="D227" s="115"/>
      <c r="E227" s="131" t="s">
        <v>371</v>
      </c>
      <c r="F227" s="108"/>
      <c r="G227" s="117"/>
      <c r="H227" s="39">
        <v>2.5</v>
      </c>
      <c r="I227" s="71">
        <f t="shared" ca="1" si="318"/>
        <v>0</v>
      </c>
      <c r="J227" s="72">
        <v>0</v>
      </c>
      <c r="K227" s="118">
        <f t="shared" ca="1" si="316"/>
        <v>0</v>
      </c>
      <c r="L227" s="118">
        <f t="shared" si="305"/>
        <v>0</v>
      </c>
      <c r="M227" s="118">
        <f t="shared" ca="1" si="306"/>
        <v>0</v>
      </c>
      <c r="N227" s="34" t="str">
        <f t="shared" ca="1" si="307"/>
        <v/>
      </c>
      <c r="O227" s="118" t="str">
        <f t="shared" ca="1" si="308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19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528</v>
      </c>
      <c r="B228" s="108"/>
      <c r="C228" s="20"/>
      <c r="D228" s="115"/>
      <c r="E228" s="131" t="s">
        <v>378</v>
      </c>
      <c r="F228" s="108"/>
      <c r="G228" s="117"/>
      <c r="H228" s="39">
        <v>10</v>
      </c>
      <c r="I228" s="71">
        <f t="shared" ca="1" si="318"/>
        <v>0</v>
      </c>
      <c r="J228" s="72">
        <v>0</v>
      </c>
      <c r="K228" s="118">
        <f t="shared" ca="1" si="316"/>
        <v>0</v>
      </c>
      <c r="L228" s="118">
        <f t="shared" si="305"/>
        <v>0</v>
      </c>
      <c r="M228" s="118">
        <f t="shared" ca="1" si="306"/>
        <v>0</v>
      </c>
      <c r="N228" s="34" t="str">
        <f t="shared" ca="1" si="307"/>
        <v/>
      </c>
      <c r="O228" s="118" t="str">
        <f t="shared" ca="1" si="308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19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529</v>
      </c>
      <c r="B229" s="108"/>
      <c r="C229" s="108"/>
      <c r="D229" s="115"/>
      <c r="E229" s="131" t="s">
        <v>380</v>
      </c>
      <c r="F229" s="122"/>
      <c r="G229" s="122"/>
      <c r="H229" s="132">
        <v>2.5</v>
      </c>
      <c r="I229" s="71">
        <f t="shared" ca="1" si="318"/>
        <v>0</v>
      </c>
      <c r="J229" s="72">
        <v>0</v>
      </c>
      <c r="K229" s="124">
        <f t="shared" ca="1" si="316"/>
        <v>0</v>
      </c>
      <c r="L229" s="124">
        <f t="shared" si="305"/>
        <v>0</v>
      </c>
      <c r="M229" s="124">
        <f t="shared" ca="1" si="306"/>
        <v>0</v>
      </c>
      <c r="N229" s="73" t="str">
        <f t="shared" ca="1" si="307"/>
        <v/>
      </c>
      <c r="O229" s="124" t="str">
        <f t="shared" ca="1" si="308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19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566</v>
      </c>
      <c r="B230" s="108"/>
      <c r="C230" s="108"/>
      <c r="D230" s="115"/>
      <c r="E230" s="131" t="s">
        <v>499</v>
      </c>
      <c r="F230" s="122"/>
      <c r="G230" s="122"/>
      <c r="H230" s="132">
        <v>2.5</v>
      </c>
      <c r="I230" s="71">
        <f t="shared" ca="1" si="318"/>
        <v>0</v>
      </c>
      <c r="J230" s="72">
        <v>0</v>
      </c>
      <c r="K230" s="124">
        <f t="shared" ca="1" si="316"/>
        <v>0</v>
      </c>
      <c r="L230" s="124">
        <f t="shared" si="305"/>
        <v>0</v>
      </c>
      <c r="M230" s="124">
        <f t="shared" ca="1" si="306"/>
        <v>0</v>
      </c>
      <c r="N230" s="73" t="str">
        <f t="shared" ca="1" si="307"/>
        <v/>
      </c>
      <c r="O230" s="124" t="str">
        <f t="shared" ca="1" si="308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0">IF(ISBLANK(T230),"",(NETWORKDAYS(VLOOKUP(T230,$A$6:$Q$266,15,FALSE),P230)-1))</f>
        <v/>
      </c>
      <c r="V230" s="106">
        <f t="shared" si="319"/>
        <v>16</v>
      </c>
      <c r="W230" s="107">
        <f t="shared" ref="W230:AL236" si="321">IF(OR((AND($P230&lt;=W$4,AND($Q230&lt;=W$5,$Q230&gt;=W$4))),(AND(AND($P230&gt;=W$4,$P230&lt;=W$5),$Q230&gt;=W$5)),AND($P230&gt;=W$4,$Q230&lt;=W$5),AND($P230&lt;=W$4,$Q230&gt;=W$5)),1,0)</f>
        <v>0</v>
      </c>
      <c r="X230" s="107">
        <f t="shared" si="321"/>
        <v>0</v>
      </c>
      <c r="Y230" s="107">
        <f t="shared" si="321"/>
        <v>0</v>
      </c>
      <c r="Z230" s="107">
        <f t="shared" si="321"/>
        <v>0</v>
      </c>
      <c r="AA230" s="107">
        <f t="shared" si="321"/>
        <v>0</v>
      </c>
      <c r="AB230" s="107">
        <f t="shared" si="321"/>
        <v>0</v>
      </c>
      <c r="AC230" s="107">
        <f t="shared" si="321"/>
        <v>0</v>
      </c>
      <c r="AD230" s="107">
        <f t="shared" si="321"/>
        <v>0</v>
      </c>
      <c r="AE230" s="107">
        <f t="shared" si="321"/>
        <v>0</v>
      </c>
      <c r="AF230" s="107">
        <f t="shared" si="321"/>
        <v>0</v>
      </c>
      <c r="AG230" s="107">
        <f t="shared" si="321"/>
        <v>0</v>
      </c>
      <c r="AH230" s="107">
        <f t="shared" si="321"/>
        <v>0</v>
      </c>
      <c r="AI230" s="107">
        <f t="shared" si="321"/>
        <v>0</v>
      </c>
      <c r="AJ230" s="107">
        <f t="shared" si="321"/>
        <v>0</v>
      </c>
      <c r="AK230" s="107">
        <f t="shared" si="321"/>
        <v>0</v>
      </c>
      <c r="AL230" s="107">
        <f t="shared" si="321"/>
        <v>0</v>
      </c>
      <c r="AM230" s="107">
        <f t="shared" ref="AM230:BB236" si="322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2"/>
        <v>0</v>
      </c>
      <c r="AO230" s="107">
        <f t="shared" si="322"/>
        <v>0</v>
      </c>
      <c r="AP230" s="107">
        <f t="shared" si="322"/>
        <v>0</v>
      </c>
      <c r="AQ230" s="107">
        <f t="shared" si="322"/>
        <v>0</v>
      </c>
      <c r="AR230" s="107">
        <f t="shared" si="322"/>
        <v>0</v>
      </c>
      <c r="AS230" s="107">
        <f t="shared" si="322"/>
        <v>0</v>
      </c>
      <c r="AT230" s="107">
        <f t="shared" si="322"/>
        <v>0</v>
      </c>
      <c r="AU230" s="107">
        <f t="shared" si="322"/>
        <v>0</v>
      </c>
      <c r="AV230" s="107">
        <f t="shared" si="322"/>
        <v>0</v>
      </c>
      <c r="AW230" s="107">
        <f t="shared" si="322"/>
        <v>0</v>
      </c>
      <c r="AX230" s="107">
        <f t="shared" si="322"/>
        <v>0</v>
      </c>
      <c r="AY230" s="107">
        <f t="shared" si="322"/>
        <v>1</v>
      </c>
      <c r="AZ230" s="107">
        <f t="shared" si="322"/>
        <v>1</v>
      </c>
      <c r="BA230" s="107">
        <f t="shared" si="322"/>
        <v>1</v>
      </c>
      <c r="BB230" s="107">
        <f t="shared" si="322"/>
        <v>1</v>
      </c>
      <c r="BC230" s="107">
        <f t="shared" ref="BC230:BR236" si="323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3"/>
        <v>0</v>
      </c>
      <c r="BE230" s="107">
        <f t="shared" si="323"/>
        <v>0</v>
      </c>
      <c r="BF230" s="107">
        <f t="shared" si="323"/>
        <v>0</v>
      </c>
      <c r="BG230" s="107">
        <f t="shared" si="323"/>
        <v>0</v>
      </c>
      <c r="BH230" s="107">
        <f t="shared" si="323"/>
        <v>0</v>
      </c>
      <c r="BI230" s="107">
        <f t="shared" si="323"/>
        <v>0</v>
      </c>
      <c r="BJ230" s="107">
        <f t="shared" si="323"/>
        <v>0</v>
      </c>
      <c r="BK230" s="107">
        <f t="shared" si="323"/>
        <v>0</v>
      </c>
      <c r="BL230" s="107">
        <f t="shared" si="323"/>
        <v>0</v>
      </c>
      <c r="BM230" s="107">
        <f t="shared" si="323"/>
        <v>0</v>
      </c>
      <c r="BN230" s="107">
        <f t="shared" si="323"/>
        <v>0</v>
      </c>
      <c r="BO230" s="107">
        <f t="shared" si="323"/>
        <v>0</v>
      </c>
      <c r="BP230" s="107">
        <f t="shared" si="323"/>
        <v>0</v>
      </c>
      <c r="BQ230" s="107">
        <f t="shared" si="323"/>
        <v>0</v>
      </c>
      <c r="BR230" s="107">
        <f t="shared" si="323"/>
        <v>0</v>
      </c>
      <c r="BS230" s="107">
        <f t="shared" ref="BS230:BS236" si="324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567</v>
      </c>
      <c r="B231" s="108"/>
      <c r="C231" s="108"/>
      <c r="D231" s="115"/>
      <c r="E231" s="131" t="s">
        <v>535</v>
      </c>
      <c r="F231" s="122"/>
      <c r="G231" s="122"/>
      <c r="H231" s="132">
        <v>2.5</v>
      </c>
      <c r="I231" s="71">
        <f t="shared" ca="1" si="318"/>
        <v>0</v>
      </c>
      <c r="J231" s="72">
        <v>0</v>
      </c>
      <c r="K231" s="124">
        <f t="shared" ca="1" si="316"/>
        <v>0</v>
      </c>
      <c r="L231" s="124">
        <f t="shared" si="305"/>
        <v>0</v>
      </c>
      <c r="M231" s="124">
        <f t="shared" ca="1" si="306"/>
        <v>0</v>
      </c>
      <c r="N231" s="73" t="str">
        <f t="shared" ca="1" si="307"/>
        <v/>
      </c>
      <c r="O231" s="124" t="str">
        <f t="shared" ca="1" si="308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0"/>
        <v/>
      </c>
      <c r="V231" s="106">
        <f t="shared" si="319"/>
        <v>16</v>
      </c>
      <c r="W231" s="107">
        <f t="shared" si="321"/>
        <v>0</v>
      </c>
      <c r="X231" s="107">
        <f t="shared" si="321"/>
        <v>0</v>
      </c>
      <c r="Y231" s="107">
        <f t="shared" si="321"/>
        <v>0</v>
      </c>
      <c r="Z231" s="107">
        <f t="shared" si="321"/>
        <v>0</v>
      </c>
      <c r="AA231" s="107">
        <f t="shared" si="321"/>
        <v>0</v>
      </c>
      <c r="AB231" s="107">
        <f t="shared" si="321"/>
        <v>0</v>
      </c>
      <c r="AC231" s="107">
        <f t="shared" si="321"/>
        <v>0</v>
      </c>
      <c r="AD231" s="107">
        <f t="shared" si="321"/>
        <v>0</v>
      </c>
      <c r="AE231" s="107">
        <f t="shared" si="321"/>
        <v>0</v>
      </c>
      <c r="AF231" s="107">
        <f t="shared" si="321"/>
        <v>0</v>
      </c>
      <c r="AG231" s="107">
        <f t="shared" si="321"/>
        <v>0</v>
      </c>
      <c r="AH231" s="107">
        <f t="shared" si="321"/>
        <v>0</v>
      </c>
      <c r="AI231" s="107">
        <f t="shared" si="321"/>
        <v>0</v>
      </c>
      <c r="AJ231" s="107">
        <f t="shared" si="321"/>
        <v>0</v>
      </c>
      <c r="AK231" s="107">
        <f t="shared" si="321"/>
        <v>0</v>
      </c>
      <c r="AL231" s="107">
        <f t="shared" si="321"/>
        <v>0</v>
      </c>
      <c r="AM231" s="107">
        <f t="shared" si="322"/>
        <v>0</v>
      </c>
      <c r="AN231" s="107">
        <f t="shared" si="322"/>
        <v>0</v>
      </c>
      <c r="AO231" s="107">
        <f t="shared" si="322"/>
        <v>0</v>
      </c>
      <c r="AP231" s="107">
        <f t="shared" si="322"/>
        <v>0</v>
      </c>
      <c r="AQ231" s="107">
        <f t="shared" si="322"/>
        <v>0</v>
      </c>
      <c r="AR231" s="107">
        <f t="shared" si="322"/>
        <v>0</v>
      </c>
      <c r="AS231" s="107">
        <f t="shared" si="322"/>
        <v>0</v>
      </c>
      <c r="AT231" s="107">
        <f t="shared" si="322"/>
        <v>0</v>
      </c>
      <c r="AU231" s="107">
        <f t="shared" si="322"/>
        <v>0</v>
      </c>
      <c r="AV231" s="107">
        <f t="shared" si="322"/>
        <v>0</v>
      </c>
      <c r="AW231" s="107">
        <f t="shared" si="322"/>
        <v>0</v>
      </c>
      <c r="AX231" s="107">
        <f t="shared" si="322"/>
        <v>0</v>
      </c>
      <c r="AY231" s="107">
        <f t="shared" si="322"/>
        <v>1</v>
      </c>
      <c r="AZ231" s="107">
        <f t="shared" si="322"/>
        <v>1</v>
      </c>
      <c r="BA231" s="107">
        <f t="shared" si="322"/>
        <v>1</v>
      </c>
      <c r="BB231" s="107">
        <f t="shared" si="322"/>
        <v>1</v>
      </c>
      <c r="BC231" s="107">
        <f t="shared" si="323"/>
        <v>0</v>
      </c>
      <c r="BD231" s="107">
        <f t="shared" si="323"/>
        <v>0</v>
      </c>
      <c r="BE231" s="107">
        <f t="shared" si="323"/>
        <v>0</v>
      </c>
      <c r="BF231" s="107">
        <f t="shared" si="323"/>
        <v>0</v>
      </c>
      <c r="BG231" s="107">
        <f t="shared" si="323"/>
        <v>0</v>
      </c>
      <c r="BH231" s="107">
        <f t="shared" si="323"/>
        <v>0</v>
      </c>
      <c r="BI231" s="107">
        <f t="shared" si="323"/>
        <v>0</v>
      </c>
      <c r="BJ231" s="107">
        <f t="shared" si="323"/>
        <v>0</v>
      </c>
      <c r="BK231" s="107">
        <f t="shared" si="323"/>
        <v>0</v>
      </c>
      <c r="BL231" s="107">
        <f t="shared" si="323"/>
        <v>0</v>
      </c>
      <c r="BM231" s="107">
        <f t="shared" si="323"/>
        <v>0</v>
      </c>
      <c r="BN231" s="107">
        <f t="shared" si="323"/>
        <v>0</v>
      </c>
      <c r="BO231" s="107">
        <f t="shared" si="323"/>
        <v>0</v>
      </c>
      <c r="BP231" s="107">
        <f t="shared" si="323"/>
        <v>0</v>
      </c>
      <c r="BQ231" s="107">
        <f t="shared" si="323"/>
        <v>0</v>
      </c>
      <c r="BR231" s="107">
        <f t="shared" si="323"/>
        <v>0</v>
      </c>
      <c r="BS231" s="107">
        <f t="shared" si="324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568</v>
      </c>
      <c r="B232" s="108"/>
      <c r="C232" s="108"/>
      <c r="D232" s="115"/>
      <c r="E232" s="131" t="s">
        <v>532</v>
      </c>
      <c r="F232" s="122"/>
      <c r="G232" s="122"/>
      <c r="H232" s="132">
        <v>2.5</v>
      </c>
      <c r="I232" s="71">
        <f t="shared" ca="1" si="318"/>
        <v>0</v>
      </c>
      <c r="J232" s="72">
        <v>0</v>
      </c>
      <c r="K232" s="124">
        <f t="shared" ca="1" si="316"/>
        <v>0</v>
      </c>
      <c r="L232" s="124">
        <f t="shared" si="305"/>
        <v>0</v>
      </c>
      <c r="M232" s="124">
        <f t="shared" ca="1" si="306"/>
        <v>0</v>
      </c>
      <c r="N232" s="73" t="str">
        <f t="shared" ca="1" si="307"/>
        <v/>
      </c>
      <c r="O232" s="124" t="str">
        <f t="shared" ca="1" si="308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0"/>
        <v/>
      </c>
      <c r="V232" s="106">
        <f t="shared" si="319"/>
        <v>16</v>
      </c>
      <c r="W232" s="107">
        <f t="shared" si="321"/>
        <v>0</v>
      </c>
      <c r="X232" s="107">
        <f t="shared" si="321"/>
        <v>0</v>
      </c>
      <c r="Y232" s="107">
        <f t="shared" si="321"/>
        <v>0</v>
      </c>
      <c r="Z232" s="107">
        <f t="shared" si="321"/>
        <v>0</v>
      </c>
      <c r="AA232" s="107">
        <f t="shared" si="321"/>
        <v>0</v>
      </c>
      <c r="AB232" s="107">
        <f t="shared" si="321"/>
        <v>0</v>
      </c>
      <c r="AC232" s="107">
        <f t="shared" si="321"/>
        <v>0</v>
      </c>
      <c r="AD232" s="107">
        <f t="shared" si="321"/>
        <v>0</v>
      </c>
      <c r="AE232" s="107">
        <f t="shared" si="321"/>
        <v>0</v>
      </c>
      <c r="AF232" s="107">
        <f t="shared" si="321"/>
        <v>0</v>
      </c>
      <c r="AG232" s="107">
        <f t="shared" si="321"/>
        <v>0</v>
      </c>
      <c r="AH232" s="107">
        <f t="shared" si="321"/>
        <v>0</v>
      </c>
      <c r="AI232" s="107">
        <f t="shared" si="321"/>
        <v>0</v>
      </c>
      <c r="AJ232" s="107">
        <f t="shared" si="321"/>
        <v>0</v>
      </c>
      <c r="AK232" s="107">
        <f t="shared" si="321"/>
        <v>0</v>
      </c>
      <c r="AL232" s="107">
        <f t="shared" si="321"/>
        <v>0</v>
      </c>
      <c r="AM232" s="107">
        <f t="shared" si="322"/>
        <v>0</v>
      </c>
      <c r="AN232" s="107">
        <f t="shared" si="322"/>
        <v>0</v>
      </c>
      <c r="AO232" s="107">
        <f t="shared" si="322"/>
        <v>0</v>
      </c>
      <c r="AP232" s="107">
        <f t="shared" si="322"/>
        <v>0</v>
      </c>
      <c r="AQ232" s="107">
        <f t="shared" si="322"/>
        <v>0</v>
      </c>
      <c r="AR232" s="107">
        <f t="shared" si="322"/>
        <v>0</v>
      </c>
      <c r="AS232" s="107">
        <f t="shared" si="322"/>
        <v>0</v>
      </c>
      <c r="AT232" s="107">
        <f t="shared" si="322"/>
        <v>0</v>
      </c>
      <c r="AU232" s="107">
        <f t="shared" si="322"/>
        <v>0</v>
      </c>
      <c r="AV232" s="107">
        <f t="shared" si="322"/>
        <v>0</v>
      </c>
      <c r="AW232" s="107">
        <f t="shared" si="322"/>
        <v>0</v>
      </c>
      <c r="AX232" s="107">
        <f t="shared" si="322"/>
        <v>0</v>
      </c>
      <c r="AY232" s="107">
        <f t="shared" si="322"/>
        <v>1</v>
      </c>
      <c r="AZ232" s="107">
        <f t="shared" si="322"/>
        <v>1</v>
      </c>
      <c r="BA232" s="107">
        <f t="shared" si="322"/>
        <v>1</v>
      </c>
      <c r="BB232" s="107">
        <f t="shared" si="322"/>
        <v>1</v>
      </c>
      <c r="BC232" s="107">
        <f t="shared" si="323"/>
        <v>0</v>
      </c>
      <c r="BD232" s="107">
        <f t="shared" si="323"/>
        <v>0</v>
      </c>
      <c r="BE232" s="107">
        <f t="shared" si="323"/>
        <v>0</v>
      </c>
      <c r="BF232" s="107">
        <f t="shared" si="323"/>
        <v>0</v>
      </c>
      <c r="BG232" s="107">
        <f t="shared" si="323"/>
        <v>0</v>
      </c>
      <c r="BH232" s="107">
        <f t="shared" si="323"/>
        <v>0</v>
      </c>
      <c r="BI232" s="107">
        <f t="shared" si="323"/>
        <v>0</v>
      </c>
      <c r="BJ232" s="107">
        <f t="shared" si="323"/>
        <v>0</v>
      </c>
      <c r="BK232" s="107">
        <f t="shared" si="323"/>
        <v>0</v>
      </c>
      <c r="BL232" s="107">
        <f t="shared" si="323"/>
        <v>0</v>
      </c>
      <c r="BM232" s="107">
        <f t="shared" si="323"/>
        <v>0</v>
      </c>
      <c r="BN232" s="107">
        <f t="shared" si="323"/>
        <v>0</v>
      </c>
      <c r="BO232" s="107">
        <f t="shared" si="323"/>
        <v>0</v>
      </c>
      <c r="BP232" s="107">
        <f t="shared" si="323"/>
        <v>0</v>
      </c>
      <c r="BQ232" s="107">
        <f t="shared" si="323"/>
        <v>0</v>
      </c>
      <c r="BR232" s="107">
        <f t="shared" si="323"/>
        <v>0</v>
      </c>
      <c r="BS232" s="107">
        <f t="shared" si="324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569</v>
      </c>
      <c r="B233" s="108"/>
      <c r="C233" s="108"/>
      <c r="D233" s="115"/>
      <c r="E233" s="131" t="s">
        <v>534</v>
      </c>
      <c r="F233" s="122"/>
      <c r="G233" s="122"/>
      <c r="H233" s="132">
        <v>2.5</v>
      </c>
      <c r="I233" s="71">
        <f t="shared" ca="1" si="318"/>
        <v>0</v>
      </c>
      <c r="J233" s="72">
        <v>0</v>
      </c>
      <c r="K233" s="124">
        <f t="shared" ca="1" si="316"/>
        <v>0</v>
      </c>
      <c r="L233" s="124">
        <f t="shared" si="305"/>
        <v>0</v>
      </c>
      <c r="M233" s="124">
        <f t="shared" ca="1" si="306"/>
        <v>0</v>
      </c>
      <c r="N233" s="73" t="str">
        <f t="shared" ca="1" si="307"/>
        <v/>
      </c>
      <c r="O233" s="124" t="str">
        <f t="shared" ca="1" si="308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0"/>
        <v/>
      </c>
      <c r="V233" s="106">
        <f t="shared" si="319"/>
        <v>16</v>
      </c>
      <c r="W233" s="107">
        <f t="shared" si="321"/>
        <v>0</v>
      </c>
      <c r="X233" s="107">
        <f t="shared" si="321"/>
        <v>0</v>
      </c>
      <c r="Y233" s="107">
        <f t="shared" si="321"/>
        <v>0</v>
      </c>
      <c r="Z233" s="107">
        <f t="shared" si="321"/>
        <v>0</v>
      </c>
      <c r="AA233" s="107">
        <f t="shared" si="321"/>
        <v>0</v>
      </c>
      <c r="AB233" s="107">
        <f t="shared" si="321"/>
        <v>0</v>
      </c>
      <c r="AC233" s="107">
        <f t="shared" si="321"/>
        <v>0</v>
      </c>
      <c r="AD233" s="107">
        <f t="shared" si="321"/>
        <v>0</v>
      </c>
      <c r="AE233" s="107">
        <f t="shared" si="321"/>
        <v>0</v>
      </c>
      <c r="AF233" s="107">
        <f t="shared" si="321"/>
        <v>0</v>
      </c>
      <c r="AG233" s="107">
        <f t="shared" si="321"/>
        <v>0</v>
      </c>
      <c r="AH233" s="107">
        <f t="shared" si="321"/>
        <v>0</v>
      </c>
      <c r="AI233" s="107">
        <f t="shared" si="321"/>
        <v>0</v>
      </c>
      <c r="AJ233" s="107">
        <f t="shared" si="321"/>
        <v>0</v>
      </c>
      <c r="AK233" s="107">
        <f t="shared" si="321"/>
        <v>0</v>
      </c>
      <c r="AL233" s="107">
        <f t="shared" si="321"/>
        <v>0</v>
      </c>
      <c r="AM233" s="107">
        <f t="shared" si="322"/>
        <v>0</v>
      </c>
      <c r="AN233" s="107">
        <f t="shared" si="322"/>
        <v>0</v>
      </c>
      <c r="AO233" s="107">
        <f t="shared" si="322"/>
        <v>0</v>
      </c>
      <c r="AP233" s="107">
        <f t="shared" si="322"/>
        <v>0</v>
      </c>
      <c r="AQ233" s="107">
        <f t="shared" si="322"/>
        <v>0</v>
      </c>
      <c r="AR233" s="107">
        <f t="shared" si="322"/>
        <v>0</v>
      </c>
      <c r="AS233" s="107">
        <f t="shared" si="322"/>
        <v>0</v>
      </c>
      <c r="AT233" s="107">
        <f t="shared" si="322"/>
        <v>0</v>
      </c>
      <c r="AU233" s="107">
        <f t="shared" si="322"/>
        <v>0</v>
      </c>
      <c r="AV233" s="107">
        <f t="shared" si="322"/>
        <v>0</v>
      </c>
      <c r="AW233" s="107">
        <f t="shared" si="322"/>
        <v>0</v>
      </c>
      <c r="AX233" s="107">
        <f t="shared" si="322"/>
        <v>0</v>
      </c>
      <c r="AY233" s="107">
        <f t="shared" si="322"/>
        <v>1</v>
      </c>
      <c r="AZ233" s="107">
        <f t="shared" si="322"/>
        <v>1</v>
      </c>
      <c r="BA233" s="107">
        <f t="shared" si="322"/>
        <v>1</v>
      </c>
      <c r="BB233" s="107">
        <f t="shared" si="322"/>
        <v>1</v>
      </c>
      <c r="BC233" s="107">
        <f t="shared" si="323"/>
        <v>0</v>
      </c>
      <c r="BD233" s="107">
        <f t="shared" si="323"/>
        <v>0</v>
      </c>
      <c r="BE233" s="107">
        <f t="shared" si="323"/>
        <v>0</v>
      </c>
      <c r="BF233" s="107">
        <f t="shared" si="323"/>
        <v>0</v>
      </c>
      <c r="BG233" s="107">
        <f t="shared" si="323"/>
        <v>0</v>
      </c>
      <c r="BH233" s="107">
        <f t="shared" si="323"/>
        <v>0</v>
      </c>
      <c r="BI233" s="107">
        <f t="shared" si="323"/>
        <v>0</v>
      </c>
      <c r="BJ233" s="107">
        <f t="shared" si="323"/>
        <v>0</v>
      </c>
      <c r="BK233" s="107">
        <f t="shared" si="323"/>
        <v>0</v>
      </c>
      <c r="BL233" s="107">
        <f t="shared" si="323"/>
        <v>0</v>
      </c>
      <c r="BM233" s="107">
        <f t="shared" si="323"/>
        <v>0</v>
      </c>
      <c r="BN233" s="107">
        <f t="shared" si="323"/>
        <v>0</v>
      </c>
      <c r="BO233" s="107">
        <f t="shared" si="323"/>
        <v>0</v>
      </c>
      <c r="BP233" s="107">
        <f t="shared" si="323"/>
        <v>0</v>
      </c>
      <c r="BQ233" s="107">
        <f t="shared" si="323"/>
        <v>0</v>
      </c>
      <c r="BR233" s="107">
        <f t="shared" si="323"/>
        <v>0</v>
      </c>
      <c r="BS233" s="107">
        <f t="shared" si="324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570</v>
      </c>
      <c r="B234" s="108"/>
      <c r="C234" s="108"/>
      <c r="D234" s="115"/>
      <c r="E234" s="131" t="s">
        <v>574</v>
      </c>
      <c r="F234" s="122"/>
      <c r="G234" s="122"/>
      <c r="H234" s="132">
        <v>2.5</v>
      </c>
      <c r="I234" s="71">
        <f t="shared" ca="1" si="318"/>
        <v>0</v>
      </c>
      <c r="J234" s="72">
        <v>0</v>
      </c>
      <c r="K234" s="124">
        <f t="shared" ca="1" si="316"/>
        <v>0</v>
      </c>
      <c r="L234" s="124">
        <f t="shared" si="305"/>
        <v>0</v>
      </c>
      <c r="M234" s="124">
        <f t="shared" ca="1" si="306"/>
        <v>0</v>
      </c>
      <c r="N234" s="73" t="str">
        <f t="shared" ca="1" si="307"/>
        <v/>
      </c>
      <c r="O234" s="124" t="str">
        <f t="shared" ca="1" si="308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0"/>
        <v/>
      </c>
      <c r="V234" s="106">
        <f t="shared" si="319"/>
        <v>16</v>
      </c>
      <c r="W234" s="107">
        <f t="shared" si="321"/>
        <v>0</v>
      </c>
      <c r="X234" s="107">
        <f t="shared" si="321"/>
        <v>0</v>
      </c>
      <c r="Y234" s="107">
        <f t="shared" si="321"/>
        <v>0</v>
      </c>
      <c r="Z234" s="107">
        <f t="shared" si="321"/>
        <v>0</v>
      </c>
      <c r="AA234" s="107">
        <f t="shared" si="321"/>
        <v>0</v>
      </c>
      <c r="AB234" s="107">
        <f t="shared" si="321"/>
        <v>0</v>
      </c>
      <c r="AC234" s="107">
        <f t="shared" si="321"/>
        <v>0</v>
      </c>
      <c r="AD234" s="107">
        <f t="shared" si="321"/>
        <v>0</v>
      </c>
      <c r="AE234" s="107">
        <f t="shared" si="321"/>
        <v>0</v>
      </c>
      <c r="AF234" s="107">
        <f t="shared" si="321"/>
        <v>0</v>
      </c>
      <c r="AG234" s="107">
        <f t="shared" si="321"/>
        <v>0</v>
      </c>
      <c r="AH234" s="107">
        <f t="shared" si="321"/>
        <v>0</v>
      </c>
      <c r="AI234" s="107">
        <f t="shared" si="321"/>
        <v>0</v>
      </c>
      <c r="AJ234" s="107">
        <f t="shared" si="321"/>
        <v>0</v>
      </c>
      <c r="AK234" s="107">
        <f t="shared" si="321"/>
        <v>0</v>
      </c>
      <c r="AL234" s="107">
        <f t="shared" si="321"/>
        <v>0</v>
      </c>
      <c r="AM234" s="107">
        <f t="shared" si="322"/>
        <v>0</v>
      </c>
      <c r="AN234" s="107">
        <f t="shared" si="322"/>
        <v>0</v>
      </c>
      <c r="AO234" s="107">
        <f t="shared" si="322"/>
        <v>0</v>
      </c>
      <c r="AP234" s="107">
        <f t="shared" si="322"/>
        <v>0</v>
      </c>
      <c r="AQ234" s="107">
        <f t="shared" si="322"/>
        <v>0</v>
      </c>
      <c r="AR234" s="107">
        <f t="shared" si="322"/>
        <v>0</v>
      </c>
      <c r="AS234" s="107">
        <f t="shared" si="322"/>
        <v>0</v>
      </c>
      <c r="AT234" s="107">
        <f t="shared" si="322"/>
        <v>0</v>
      </c>
      <c r="AU234" s="107">
        <f t="shared" si="322"/>
        <v>0</v>
      </c>
      <c r="AV234" s="107">
        <f t="shared" si="322"/>
        <v>0</v>
      </c>
      <c r="AW234" s="107">
        <f t="shared" si="322"/>
        <v>0</v>
      </c>
      <c r="AX234" s="107">
        <f t="shared" si="322"/>
        <v>0</v>
      </c>
      <c r="AY234" s="107">
        <f t="shared" si="322"/>
        <v>1</v>
      </c>
      <c r="AZ234" s="107">
        <f t="shared" si="322"/>
        <v>1</v>
      </c>
      <c r="BA234" s="107">
        <f t="shared" si="322"/>
        <v>1</v>
      </c>
      <c r="BB234" s="107">
        <f t="shared" si="322"/>
        <v>1</v>
      </c>
      <c r="BC234" s="107">
        <f t="shared" si="323"/>
        <v>0</v>
      </c>
      <c r="BD234" s="107">
        <f t="shared" si="323"/>
        <v>0</v>
      </c>
      <c r="BE234" s="107">
        <f t="shared" si="323"/>
        <v>0</v>
      </c>
      <c r="BF234" s="107">
        <f t="shared" si="323"/>
        <v>0</v>
      </c>
      <c r="BG234" s="107">
        <f t="shared" si="323"/>
        <v>0</v>
      </c>
      <c r="BH234" s="107">
        <f t="shared" si="323"/>
        <v>0</v>
      </c>
      <c r="BI234" s="107">
        <f t="shared" si="323"/>
        <v>0</v>
      </c>
      <c r="BJ234" s="107">
        <f t="shared" si="323"/>
        <v>0</v>
      </c>
      <c r="BK234" s="107">
        <f t="shared" si="323"/>
        <v>0</v>
      </c>
      <c r="BL234" s="107">
        <f t="shared" si="323"/>
        <v>0</v>
      </c>
      <c r="BM234" s="107">
        <f t="shared" si="323"/>
        <v>0</v>
      </c>
      <c r="BN234" s="107">
        <f t="shared" si="323"/>
        <v>0</v>
      </c>
      <c r="BO234" s="107">
        <f t="shared" si="323"/>
        <v>0</v>
      </c>
      <c r="BP234" s="107">
        <f t="shared" si="323"/>
        <v>0</v>
      </c>
      <c r="BQ234" s="107">
        <f t="shared" si="323"/>
        <v>0</v>
      </c>
      <c r="BR234" s="107">
        <f t="shared" si="323"/>
        <v>0</v>
      </c>
      <c r="BS234" s="107">
        <f t="shared" si="324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571</v>
      </c>
      <c r="B235" s="108"/>
      <c r="C235" s="108"/>
      <c r="D235" s="115"/>
      <c r="E235" s="131" t="s">
        <v>538</v>
      </c>
      <c r="F235" s="122"/>
      <c r="G235" s="122"/>
      <c r="H235" s="132">
        <v>2.5</v>
      </c>
      <c r="I235" s="71">
        <f t="shared" ca="1" si="318"/>
        <v>0</v>
      </c>
      <c r="J235" s="72">
        <v>0</v>
      </c>
      <c r="K235" s="124">
        <f t="shared" ref="K235" ca="1" si="325">H235*I235/100</f>
        <v>0</v>
      </c>
      <c r="L235" s="124">
        <f t="shared" ref="L235" si="326">H235*J235/100</f>
        <v>0</v>
      </c>
      <c r="M235" s="124">
        <f t="shared" ref="M235" ca="1" si="327">L235-K235</f>
        <v>0</v>
      </c>
      <c r="N235" s="73" t="str">
        <f t="shared" ref="N235" ca="1" si="328">IF(AND(I235=0,J235=0),"",IF(I235=0,J235,J235/I235))</f>
        <v/>
      </c>
      <c r="O235" s="124" t="str">
        <f t="shared" ref="O235" ca="1" si="329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0"/>
        <v/>
      </c>
      <c r="V235" s="106">
        <f t="shared" si="319"/>
        <v>15</v>
      </c>
      <c r="W235" s="107">
        <f t="shared" si="321"/>
        <v>0</v>
      </c>
      <c r="X235" s="107">
        <f t="shared" si="321"/>
        <v>0</v>
      </c>
      <c r="Y235" s="107">
        <f t="shared" si="321"/>
        <v>0</v>
      </c>
      <c r="Z235" s="107">
        <f t="shared" si="321"/>
        <v>0</v>
      </c>
      <c r="AA235" s="107">
        <f t="shared" si="321"/>
        <v>0</v>
      </c>
      <c r="AB235" s="107">
        <f t="shared" si="321"/>
        <v>0</v>
      </c>
      <c r="AC235" s="107">
        <f t="shared" si="321"/>
        <v>0</v>
      </c>
      <c r="AD235" s="107">
        <f t="shared" si="321"/>
        <v>0</v>
      </c>
      <c r="AE235" s="107">
        <f t="shared" si="321"/>
        <v>0</v>
      </c>
      <c r="AF235" s="107">
        <f t="shared" si="321"/>
        <v>0</v>
      </c>
      <c r="AG235" s="107">
        <f t="shared" si="321"/>
        <v>0</v>
      </c>
      <c r="AH235" s="107">
        <f t="shared" si="321"/>
        <v>0</v>
      </c>
      <c r="AI235" s="107">
        <f t="shared" si="321"/>
        <v>0</v>
      </c>
      <c r="AJ235" s="107">
        <f t="shared" si="321"/>
        <v>0</v>
      </c>
      <c r="AK235" s="107">
        <f t="shared" si="321"/>
        <v>0</v>
      </c>
      <c r="AL235" s="107">
        <f t="shared" si="321"/>
        <v>0</v>
      </c>
      <c r="AM235" s="107">
        <f t="shared" si="322"/>
        <v>0</v>
      </c>
      <c r="AN235" s="107">
        <f t="shared" si="322"/>
        <v>0</v>
      </c>
      <c r="AO235" s="107">
        <f t="shared" si="322"/>
        <v>0</v>
      </c>
      <c r="AP235" s="107">
        <f t="shared" si="322"/>
        <v>0</v>
      </c>
      <c r="AQ235" s="107">
        <f t="shared" si="322"/>
        <v>0</v>
      </c>
      <c r="AR235" s="107">
        <f t="shared" si="322"/>
        <v>0</v>
      </c>
      <c r="AS235" s="107">
        <f t="shared" si="322"/>
        <v>0</v>
      </c>
      <c r="AT235" s="107">
        <f t="shared" si="322"/>
        <v>0</v>
      </c>
      <c r="AU235" s="107">
        <f t="shared" si="322"/>
        <v>0</v>
      </c>
      <c r="AV235" s="107">
        <f t="shared" si="322"/>
        <v>0</v>
      </c>
      <c r="AW235" s="107">
        <f t="shared" si="322"/>
        <v>0</v>
      </c>
      <c r="AX235" s="107">
        <f t="shared" si="322"/>
        <v>0</v>
      </c>
      <c r="AY235" s="107">
        <f t="shared" si="322"/>
        <v>1</v>
      </c>
      <c r="AZ235" s="107">
        <f t="shared" si="322"/>
        <v>1</v>
      </c>
      <c r="BA235" s="107">
        <f t="shared" si="322"/>
        <v>1</v>
      </c>
      <c r="BB235" s="107">
        <f t="shared" si="322"/>
        <v>1</v>
      </c>
      <c r="BC235" s="107">
        <f t="shared" si="323"/>
        <v>0</v>
      </c>
      <c r="BD235" s="107">
        <f t="shared" si="323"/>
        <v>0</v>
      </c>
      <c r="BE235" s="107">
        <f t="shared" si="323"/>
        <v>0</v>
      </c>
      <c r="BF235" s="107">
        <f t="shared" si="323"/>
        <v>0</v>
      </c>
      <c r="BG235" s="107">
        <f t="shared" si="323"/>
        <v>0</v>
      </c>
      <c r="BH235" s="107">
        <f t="shared" si="323"/>
        <v>0</v>
      </c>
      <c r="BI235" s="107">
        <f t="shared" si="323"/>
        <v>0</v>
      </c>
      <c r="BJ235" s="107">
        <f t="shared" si="323"/>
        <v>0</v>
      </c>
      <c r="BK235" s="107">
        <f t="shared" si="323"/>
        <v>0</v>
      </c>
      <c r="BL235" s="107">
        <f t="shared" si="323"/>
        <v>0</v>
      </c>
      <c r="BM235" s="107">
        <f t="shared" si="323"/>
        <v>0</v>
      </c>
      <c r="BN235" s="107">
        <f t="shared" si="323"/>
        <v>0</v>
      </c>
      <c r="BO235" s="107">
        <f t="shared" si="323"/>
        <v>0</v>
      </c>
      <c r="BP235" s="107">
        <f t="shared" si="323"/>
        <v>0</v>
      </c>
      <c r="BQ235" s="107">
        <f t="shared" si="323"/>
        <v>0</v>
      </c>
      <c r="BR235" s="107">
        <f t="shared" si="323"/>
        <v>0</v>
      </c>
      <c r="BS235" s="107">
        <f t="shared" si="324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571</v>
      </c>
      <c r="B236" s="108"/>
      <c r="C236" s="108"/>
      <c r="D236" s="115"/>
      <c r="E236" s="131" t="s">
        <v>370</v>
      </c>
      <c r="F236" s="122"/>
      <c r="G236" s="122"/>
      <c r="H236" s="132">
        <v>2.5</v>
      </c>
      <c r="I236" s="71">
        <f t="shared" ref="I236" ca="1" si="330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1">H236*I236/100</f>
        <v>0</v>
      </c>
      <c r="L236" s="124">
        <f t="shared" ref="L236" si="332">H236*J236/100</f>
        <v>0</v>
      </c>
      <c r="M236" s="124">
        <f t="shared" ref="M236" ca="1" si="333">L236-K236</f>
        <v>0</v>
      </c>
      <c r="N236" s="73" t="str">
        <f t="shared" ref="N236" ca="1" si="334">IF(AND(I236=0,J236=0),"",IF(I236=0,J236,J236/I236))</f>
        <v/>
      </c>
      <c r="O236" s="124" t="str">
        <f t="shared" ref="O236" ca="1" si="335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6">IF(ISBLANK(T236),"",(NETWORKDAYS(VLOOKUP(T236,$A$6:$Q$266,15,FALSE),P236)-1))</f>
        <v/>
      </c>
      <c r="V236" s="106">
        <f t="shared" ref="V236" si="337">NETWORKDAYS(P236,Q236)</f>
        <v>15</v>
      </c>
      <c r="W236" s="107">
        <f t="shared" si="321"/>
        <v>0</v>
      </c>
      <c r="X236" s="107">
        <f t="shared" si="321"/>
        <v>0</v>
      </c>
      <c r="Y236" s="107">
        <f t="shared" si="321"/>
        <v>0</v>
      </c>
      <c r="Z236" s="107">
        <f t="shared" si="321"/>
        <v>0</v>
      </c>
      <c r="AA236" s="107">
        <f t="shared" si="321"/>
        <v>0</v>
      </c>
      <c r="AB236" s="107">
        <f t="shared" si="321"/>
        <v>0</v>
      </c>
      <c r="AC236" s="107">
        <f t="shared" si="321"/>
        <v>0</v>
      </c>
      <c r="AD236" s="107">
        <f t="shared" si="321"/>
        <v>0</v>
      </c>
      <c r="AE236" s="107">
        <f t="shared" si="321"/>
        <v>0</v>
      </c>
      <c r="AF236" s="107">
        <f t="shared" si="321"/>
        <v>0</v>
      </c>
      <c r="AG236" s="107">
        <f t="shared" si="321"/>
        <v>0</v>
      </c>
      <c r="AH236" s="107">
        <f t="shared" si="321"/>
        <v>0</v>
      </c>
      <c r="AI236" s="107">
        <f t="shared" si="321"/>
        <v>0</v>
      </c>
      <c r="AJ236" s="107">
        <f t="shared" si="321"/>
        <v>0</v>
      </c>
      <c r="AK236" s="107">
        <f t="shared" si="321"/>
        <v>0</v>
      </c>
      <c r="AL236" s="107">
        <f t="shared" si="321"/>
        <v>0</v>
      </c>
      <c r="AM236" s="107">
        <f t="shared" si="322"/>
        <v>0</v>
      </c>
      <c r="AN236" s="107">
        <f t="shared" si="322"/>
        <v>0</v>
      </c>
      <c r="AO236" s="107">
        <f t="shared" si="322"/>
        <v>0</v>
      </c>
      <c r="AP236" s="107">
        <f t="shared" si="322"/>
        <v>0</v>
      </c>
      <c r="AQ236" s="107">
        <f t="shared" si="322"/>
        <v>0</v>
      </c>
      <c r="AR236" s="107">
        <f t="shared" si="322"/>
        <v>0</v>
      </c>
      <c r="AS236" s="107">
        <f t="shared" si="322"/>
        <v>0</v>
      </c>
      <c r="AT236" s="107">
        <f t="shared" si="322"/>
        <v>0</v>
      </c>
      <c r="AU236" s="107">
        <f t="shared" si="322"/>
        <v>0</v>
      </c>
      <c r="AV236" s="107">
        <f t="shared" si="322"/>
        <v>0</v>
      </c>
      <c r="AW236" s="107">
        <f t="shared" si="322"/>
        <v>0</v>
      </c>
      <c r="AX236" s="107">
        <f t="shared" si="322"/>
        <v>0</v>
      </c>
      <c r="AY236" s="107">
        <f t="shared" si="322"/>
        <v>1</v>
      </c>
      <c r="AZ236" s="107">
        <f t="shared" si="322"/>
        <v>1</v>
      </c>
      <c r="BA236" s="107">
        <f t="shared" si="322"/>
        <v>1</v>
      </c>
      <c r="BB236" s="107">
        <f t="shared" si="322"/>
        <v>1</v>
      </c>
      <c r="BC236" s="107">
        <f t="shared" si="323"/>
        <v>0</v>
      </c>
      <c r="BD236" s="107">
        <f t="shared" si="323"/>
        <v>0</v>
      </c>
      <c r="BE236" s="107">
        <f t="shared" si="323"/>
        <v>0</v>
      </c>
      <c r="BF236" s="107">
        <f t="shared" si="323"/>
        <v>0</v>
      </c>
      <c r="BG236" s="107">
        <f t="shared" si="323"/>
        <v>0</v>
      </c>
      <c r="BH236" s="107">
        <f t="shared" si="323"/>
        <v>0</v>
      </c>
      <c r="BI236" s="107">
        <f t="shared" si="323"/>
        <v>0</v>
      </c>
      <c r="BJ236" s="107">
        <f t="shared" si="323"/>
        <v>0</v>
      </c>
      <c r="BK236" s="107">
        <f t="shared" si="323"/>
        <v>0</v>
      </c>
      <c r="BL236" s="107">
        <f t="shared" si="323"/>
        <v>0</v>
      </c>
      <c r="BM236" s="107">
        <f t="shared" si="323"/>
        <v>0</v>
      </c>
      <c r="BN236" s="107">
        <f t="shared" si="323"/>
        <v>0</v>
      </c>
      <c r="BO236" s="107">
        <f t="shared" si="323"/>
        <v>0</v>
      </c>
      <c r="BP236" s="107">
        <f t="shared" si="323"/>
        <v>0</v>
      </c>
      <c r="BQ236" s="107">
        <f t="shared" si="323"/>
        <v>0</v>
      </c>
      <c r="BR236" s="107">
        <f t="shared" si="323"/>
        <v>0</v>
      </c>
      <c r="BS236" s="107">
        <f t="shared" si="324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543</v>
      </c>
      <c r="B237" s="108"/>
      <c r="C237" s="43" t="s">
        <v>395</v>
      </c>
      <c r="D237" s="112" t="s">
        <v>383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0.24000000000000002</v>
      </c>
      <c r="K237" s="41">
        <f t="shared" ca="1" si="255"/>
        <v>0</v>
      </c>
      <c r="L237" s="41">
        <f t="shared" si="256"/>
        <v>4.8000000000000008E-2</v>
      </c>
      <c r="M237" s="41">
        <f t="shared" ca="1" si="257"/>
        <v>4.8000000000000008E-2</v>
      </c>
      <c r="N237" s="42">
        <f t="shared" ca="1" si="258"/>
        <v>0.24000000000000002</v>
      </c>
      <c r="O237" s="41" t="str">
        <f t="shared" ca="1" si="259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0"/>
        <v/>
      </c>
      <c r="V237" s="106">
        <f t="shared" si="260"/>
        <v>32</v>
      </c>
      <c r="W237" s="107">
        <f t="shared" si="261"/>
        <v>0</v>
      </c>
      <c r="X237" s="107">
        <f t="shared" si="261"/>
        <v>0</v>
      </c>
      <c r="Y237" s="107">
        <f t="shared" si="261"/>
        <v>0</v>
      </c>
      <c r="Z237" s="107">
        <f t="shared" si="261"/>
        <v>0</v>
      </c>
      <c r="AA237" s="107">
        <f t="shared" si="261"/>
        <v>0</v>
      </c>
      <c r="AB237" s="107">
        <f t="shared" si="261"/>
        <v>0</v>
      </c>
      <c r="AC237" s="107">
        <f t="shared" si="261"/>
        <v>0</v>
      </c>
      <c r="AD237" s="107">
        <f t="shared" si="261"/>
        <v>0</v>
      </c>
      <c r="AE237" s="107">
        <f t="shared" si="261"/>
        <v>0</v>
      </c>
      <c r="AF237" s="107">
        <f t="shared" si="261"/>
        <v>0</v>
      </c>
      <c r="AG237" s="107">
        <f t="shared" si="261"/>
        <v>0</v>
      </c>
      <c r="AH237" s="107">
        <f t="shared" si="261"/>
        <v>0</v>
      </c>
      <c r="AI237" s="107">
        <f t="shared" si="261"/>
        <v>0</v>
      </c>
      <c r="AJ237" s="107">
        <f t="shared" si="261"/>
        <v>0</v>
      </c>
      <c r="AK237" s="107">
        <f t="shared" si="261"/>
        <v>0</v>
      </c>
      <c r="AL237" s="107">
        <f t="shared" si="261"/>
        <v>0</v>
      </c>
      <c r="AM237" s="107">
        <f t="shared" si="262"/>
        <v>0</v>
      </c>
      <c r="AN237" s="107">
        <f t="shared" si="262"/>
        <v>0</v>
      </c>
      <c r="AO237" s="107">
        <f t="shared" si="262"/>
        <v>0</v>
      </c>
      <c r="AP237" s="107">
        <f t="shared" si="262"/>
        <v>0</v>
      </c>
      <c r="AQ237" s="107">
        <f t="shared" si="262"/>
        <v>0</v>
      </c>
      <c r="AR237" s="107">
        <f t="shared" si="262"/>
        <v>0</v>
      </c>
      <c r="AS237" s="107">
        <f t="shared" si="262"/>
        <v>0</v>
      </c>
      <c r="AT237" s="107">
        <f t="shared" si="262"/>
        <v>0</v>
      </c>
      <c r="AU237" s="107">
        <f t="shared" si="262"/>
        <v>0</v>
      </c>
      <c r="AV237" s="107">
        <f t="shared" si="262"/>
        <v>0</v>
      </c>
      <c r="AW237" s="107">
        <f t="shared" si="262"/>
        <v>1</v>
      </c>
      <c r="AX237" s="107">
        <f t="shared" si="262"/>
        <v>1</v>
      </c>
      <c r="AY237" s="107">
        <f t="shared" si="262"/>
        <v>1</v>
      </c>
      <c r="AZ237" s="107">
        <f t="shared" si="262"/>
        <v>1</v>
      </c>
      <c r="BA237" s="107">
        <f t="shared" si="262"/>
        <v>1</v>
      </c>
      <c r="BB237" s="107">
        <f t="shared" si="262"/>
        <v>1</v>
      </c>
      <c r="BC237" s="107">
        <f t="shared" si="263"/>
        <v>1</v>
      </c>
      <c r="BD237" s="107">
        <f t="shared" si="263"/>
        <v>0</v>
      </c>
      <c r="BE237" s="107">
        <f t="shared" si="263"/>
        <v>0</v>
      </c>
      <c r="BF237" s="107">
        <f t="shared" si="263"/>
        <v>0</v>
      </c>
      <c r="BG237" s="107">
        <f t="shared" si="263"/>
        <v>0</v>
      </c>
      <c r="BH237" s="107">
        <f t="shared" si="263"/>
        <v>0</v>
      </c>
      <c r="BI237" s="107">
        <f t="shared" si="263"/>
        <v>0</v>
      </c>
      <c r="BJ237" s="107">
        <f t="shared" si="263"/>
        <v>0</v>
      </c>
      <c r="BK237" s="107">
        <f t="shared" si="263"/>
        <v>0</v>
      </c>
      <c r="BL237" s="107">
        <f t="shared" si="263"/>
        <v>0</v>
      </c>
      <c r="BM237" s="107">
        <f t="shared" si="263"/>
        <v>0</v>
      </c>
      <c r="BN237" s="107">
        <f t="shared" si="263"/>
        <v>0</v>
      </c>
      <c r="BO237" s="107">
        <f t="shared" si="263"/>
        <v>0</v>
      </c>
      <c r="BP237" s="107">
        <f t="shared" si="263"/>
        <v>0</v>
      </c>
      <c r="BQ237" s="107">
        <f t="shared" si="263"/>
        <v>0</v>
      </c>
      <c r="BR237" s="107">
        <f t="shared" si="263"/>
        <v>0</v>
      </c>
      <c r="BS237" s="107">
        <f t="shared" ref="BS237:BS257" si="338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542</v>
      </c>
      <c r="B238" s="108"/>
      <c r="C238" s="20"/>
      <c r="D238" s="112" t="s">
        <v>396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5"/>
        <v>0</v>
      </c>
      <c r="L238" s="50">
        <f t="shared" si="256"/>
        <v>0</v>
      </c>
      <c r="M238" s="50">
        <f t="shared" ca="1" si="257"/>
        <v>0</v>
      </c>
      <c r="N238" s="51" t="str">
        <f t="shared" ca="1" si="258"/>
        <v/>
      </c>
      <c r="O238" s="50" t="str">
        <f t="shared" ca="1" si="259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0"/>
        <v/>
      </c>
      <c r="V238" s="106">
        <f t="shared" si="260"/>
        <v>25</v>
      </c>
      <c r="W238" s="107">
        <f t="shared" si="261"/>
        <v>0</v>
      </c>
      <c r="X238" s="107">
        <f t="shared" si="261"/>
        <v>0</v>
      </c>
      <c r="Y238" s="107">
        <f t="shared" si="261"/>
        <v>0</v>
      </c>
      <c r="Z238" s="107">
        <f t="shared" si="261"/>
        <v>0</v>
      </c>
      <c r="AA238" s="107">
        <f t="shared" si="261"/>
        <v>0</v>
      </c>
      <c r="AB238" s="107">
        <f t="shared" si="261"/>
        <v>0</v>
      </c>
      <c r="AC238" s="107">
        <f t="shared" si="261"/>
        <v>0</v>
      </c>
      <c r="AD238" s="107">
        <f t="shared" si="261"/>
        <v>0</v>
      </c>
      <c r="AE238" s="107">
        <f t="shared" si="261"/>
        <v>0</v>
      </c>
      <c r="AF238" s="107">
        <f t="shared" si="261"/>
        <v>0</v>
      </c>
      <c r="AG238" s="107">
        <f t="shared" si="261"/>
        <v>0</v>
      </c>
      <c r="AH238" s="107">
        <f t="shared" si="261"/>
        <v>0</v>
      </c>
      <c r="AI238" s="107">
        <f t="shared" si="261"/>
        <v>0</v>
      </c>
      <c r="AJ238" s="107">
        <f t="shared" si="261"/>
        <v>0</v>
      </c>
      <c r="AK238" s="107">
        <f t="shared" si="261"/>
        <v>0</v>
      </c>
      <c r="AL238" s="107">
        <f t="shared" si="261"/>
        <v>0</v>
      </c>
      <c r="AM238" s="107">
        <f t="shared" si="262"/>
        <v>0</v>
      </c>
      <c r="AN238" s="107">
        <f t="shared" si="262"/>
        <v>0</v>
      </c>
      <c r="AO238" s="107">
        <f t="shared" si="262"/>
        <v>0</v>
      </c>
      <c r="AP238" s="107">
        <f t="shared" si="262"/>
        <v>0</v>
      </c>
      <c r="AQ238" s="107">
        <f t="shared" si="262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2"/>
        <v>0</v>
      </c>
      <c r="AU238" s="107">
        <f t="shared" si="262"/>
        <v>0</v>
      </c>
      <c r="AV238" s="107">
        <f t="shared" si="262"/>
        <v>0</v>
      </c>
      <c r="AW238" s="107">
        <f t="shared" si="262"/>
        <v>1</v>
      </c>
      <c r="AX238" s="107">
        <f t="shared" si="262"/>
        <v>1</v>
      </c>
      <c r="AY238" s="107">
        <f t="shared" si="262"/>
        <v>1</v>
      </c>
      <c r="AZ238" s="107">
        <f t="shared" si="262"/>
        <v>1</v>
      </c>
      <c r="BA238" s="107">
        <f t="shared" si="262"/>
        <v>1</v>
      </c>
      <c r="BB238" s="107">
        <f t="shared" si="262"/>
        <v>1</v>
      </c>
      <c r="BC238" s="107">
        <f t="shared" si="263"/>
        <v>0</v>
      </c>
      <c r="BD238" s="107">
        <f t="shared" si="263"/>
        <v>0</v>
      </c>
      <c r="BE238" s="107">
        <f t="shared" si="263"/>
        <v>0</v>
      </c>
      <c r="BF238" s="107">
        <f t="shared" si="263"/>
        <v>0</v>
      </c>
      <c r="BG238" s="107">
        <f t="shared" si="263"/>
        <v>0</v>
      </c>
      <c r="BH238" s="107">
        <f t="shared" si="263"/>
        <v>0</v>
      </c>
      <c r="BI238" s="107">
        <f t="shared" si="263"/>
        <v>0</v>
      </c>
      <c r="BJ238" s="107">
        <f t="shared" si="263"/>
        <v>0</v>
      </c>
      <c r="BK238" s="107">
        <f t="shared" si="263"/>
        <v>0</v>
      </c>
      <c r="BL238" s="107">
        <f t="shared" si="263"/>
        <v>0</v>
      </c>
      <c r="BM238" s="107">
        <f t="shared" si="263"/>
        <v>0</v>
      </c>
      <c r="BN238" s="107">
        <f t="shared" si="263"/>
        <v>0</v>
      </c>
      <c r="BO238" s="107">
        <f t="shared" si="263"/>
        <v>0</v>
      </c>
      <c r="BP238" s="107">
        <f t="shared" si="263"/>
        <v>0</v>
      </c>
      <c r="BQ238" s="107">
        <f t="shared" si="263"/>
        <v>0</v>
      </c>
      <c r="BR238" s="107">
        <f t="shared" si="263"/>
        <v>0</v>
      </c>
      <c r="BS238" s="107">
        <f t="shared" si="338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544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5"/>
        <v>0</v>
      </c>
      <c r="L239" s="118">
        <f t="shared" si="256"/>
        <v>0</v>
      </c>
      <c r="M239" s="118">
        <f t="shared" ca="1" si="257"/>
        <v>0</v>
      </c>
      <c r="N239" s="34" t="str">
        <f t="shared" ca="1" si="258"/>
        <v/>
      </c>
      <c r="O239" s="118" t="str">
        <f t="shared" ca="1" si="259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0"/>
        <v/>
      </c>
      <c r="V239" s="106">
        <f t="shared" si="260"/>
        <v>22</v>
      </c>
      <c r="W239" s="107">
        <f t="shared" si="261"/>
        <v>0</v>
      </c>
      <c r="X239" s="107">
        <f t="shared" si="261"/>
        <v>0</v>
      </c>
      <c r="Y239" s="107">
        <f t="shared" si="261"/>
        <v>0</v>
      </c>
      <c r="Z239" s="107">
        <f t="shared" si="261"/>
        <v>0</v>
      </c>
      <c r="AA239" s="107">
        <f t="shared" si="261"/>
        <v>0</v>
      </c>
      <c r="AB239" s="107">
        <f t="shared" si="261"/>
        <v>0</v>
      </c>
      <c r="AC239" s="107">
        <f t="shared" si="261"/>
        <v>0</v>
      </c>
      <c r="AD239" s="107">
        <f t="shared" si="261"/>
        <v>0</v>
      </c>
      <c r="AE239" s="107">
        <f t="shared" si="261"/>
        <v>0</v>
      </c>
      <c r="AF239" s="107">
        <f t="shared" si="261"/>
        <v>0</v>
      </c>
      <c r="AG239" s="107">
        <f t="shared" si="261"/>
        <v>0</v>
      </c>
      <c r="AH239" s="107">
        <f t="shared" si="261"/>
        <v>0</v>
      </c>
      <c r="AI239" s="107">
        <f t="shared" si="261"/>
        <v>0</v>
      </c>
      <c r="AJ239" s="107">
        <f t="shared" si="261"/>
        <v>0</v>
      </c>
      <c r="AK239" s="107">
        <f t="shared" si="261"/>
        <v>0</v>
      </c>
      <c r="AL239" s="107">
        <f t="shared" si="261"/>
        <v>0</v>
      </c>
      <c r="AM239" s="107">
        <f t="shared" si="262"/>
        <v>0</v>
      </c>
      <c r="AN239" s="107">
        <f t="shared" si="262"/>
        <v>0</v>
      </c>
      <c r="AO239" s="107">
        <f t="shared" si="262"/>
        <v>0</v>
      </c>
      <c r="AP239" s="107">
        <f t="shared" si="262"/>
        <v>0</v>
      </c>
      <c r="AQ239" s="107">
        <f t="shared" si="262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2"/>
        <v>1</v>
      </c>
      <c r="AZ239" s="107">
        <f t="shared" si="262"/>
        <v>1</v>
      </c>
      <c r="BA239" s="107">
        <f t="shared" si="262"/>
        <v>1</v>
      </c>
      <c r="BB239" s="107">
        <f t="shared" si="262"/>
        <v>0</v>
      </c>
      <c r="BC239" s="107">
        <f t="shared" si="263"/>
        <v>0</v>
      </c>
      <c r="BD239" s="107">
        <f t="shared" si="263"/>
        <v>0</v>
      </c>
      <c r="BE239" s="107">
        <f t="shared" si="263"/>
        <v>0</v>
      </c>
      <c r="BF239" s="107">
        <f t="shared" si="263"/>
        <v>0</v>
      </c>
      <c r="BG239" s="107">
        <f t="shared" si="263"/>
        <v>0</v>
      </c>
      <c r="BH239" s="107">
        <f t="shared" si="263"/>
        <v>0</v>
      </c>
      <c r="BI239" s="107">
        <f t="shared" si="263"/>
        <v>0</v>
      </c>
      <c r="BJ239" s="107">
        <f t="shared" si="263"/>
        <v>0</v>
      </c>
      <c r="BK239" s="107">
        <f t="shared" si="263"/>
        <v>0</v>
      </c>
      <c r="BL239" s="107">
        <f t="shared" si="263"/>
        <v>0</v>
      </c>
      <c r="BM239" s="107">
        <f t="shared" si="263"/>
        <v>0</v>
      </c>
      <c r="BN239" s="107">
        <f t="shared" si="263"/>
        <v>0</v>
      </c>
      <c r="BO239" s="107">
        <f t="shared" si="263"/>
        <v>0</v>
      </c>
      <c r="BP239" s="107">
        <f t="shared" si="263"/>
        <v>0</v>
      </c>
      <c r="BQ239" s="107">
        <f t="shared" si="263"/>
        <v>0</v>
      </c>
      <c r="BR239" s="107">
        <f t="shared" si="263"/>
        <v>0</v>
      </c>
      <c r="BS239" s="107">
        <f t="shared" si="338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545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5"/>
        <v>0</v>
      </c>
      <c r="L240" s="118">
        <f t="shared" si="256"/>
        <v>0</v>
      </c>
      <c r="M240" s="118">
        <f t="shared" ca="1" si="257"/>
        <v>0</v>
      </c>
      <c r="N240" s="34" t="str">
        <f t="shared" ca="1" si="258"/>
        <v/>
      </c>
      <c r="O240" s="118" t="str">
        <f t="shared" ca="1" si="259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0"/>
        <v/>
      </c>
      <c r="V240" s="106">
        <f t="shared" si="260"/>
        <v>21</v>
      </c>
      <c r="W240" s="107">
        <f t="shared" si="261"/>
        <v>0</v>
      </c>
      <c r="X240" s="107">
        <f t="shared" si="261"/>
        <v>0</v>
      </c>
      <c r="Y240" s="107">
        <f t="shared" si="261"/>
        <v>0</v>
      </c>
      <c r="Z240" s="107">
        <f t="shared" si="261"/>
        <v>0</v>
      </c>
      <c r="AA240" s="107">
        <f t="shared" si="261"/>
        <v>0</v>
      </c>
      <c r="AB240" s="107">
        <f t="shared" si="261"/>
        <v>0</v>
      </c>
      <c r="AC240" s="107">
        <f t="shared" si="261"/>
        <v>0</v>
      </c>
      <c r="AD240" s="107">
        <f t="shared" si="261"/>
        <v>0</v>
      </c>
      <c r="AE240" s="107">
        <f t="shared" si="261"/>
        <v>0</v>
      </c>
      <c r="AF240" s="107">
        <f t="shared" si="261"/>
        <v>0</v>
      </c>
      <c r="AG240" s="107">
        <f t="shared" si="261"/>
        <v>0</v>
      </c>
      <c r="AH240" s="107">
        <f t="shared" si="261"/>
        <v>0</v>
      </c>
      <c r="AI240" s="107">
        <f t="shared" si="261"/>
        <v>0</v>
      </c>
      <c r="AJ240" s="107">
        <f t="shared" si="261"/>
        <v>0</v>
      </c>
      <c r="AK240" s="107">
        <f t="shared" si="261"/>
        <v>0</v>
      </c>
      <c r="AL240" s="107">
        <f t="shared" si="261"/>
        <v>0</v>
      </c>
      <c r="AM240" s="107">
        <f t="shared" si="262"/>
        <v>0</v>
      </c>
      <c r="AN240" s="107">
        <f t="shared" si="262"/>
        <v>0</v>
      </c>
      <c r="AO240" s="107">
        <f t="shared" si="262"/>
        <v>0</v>
      </c>
      <c r="AP240" s="107">
        <f t="shared" si="262"/>
        <v>0</v>
      </c>
      <c r="AQ240" s="107">
        <f t="shared" si="262"/>
        <v>0</v>
      </c>
      <c r="AR240" s="107">
        <f t="shared" si="262"/>
        <v>0</v>
      </c>
      <c r="AS240" s="107">
        <f t="shared" si="262"/>
        <v>0</v>
      </c>
      <c r="AT240" s="107">
        <f t="shared" si="262"/>
        <v>0</v>
      </c>
      <c r="AU240" s="107">
        <f t="shared" si="262"/>
        <v>0</v>
      </c>
      <c r="AV240" s="107">
        <f t="shared" si="262"/>
        <v>0</v>
      </c>
      <c r="AW240" s="107">
        <f t="shared" si="262"/>
        <v>1</v>
      </c>
      <c r="AX240" s="107">
        <f t="shared" si="262"/>
        <v>1</v>
      </c>
      <c r="AY240" s="107">
        <f t="shared" si="262"/>
        <v>1</v>
      </c>
      <c r="AZ240" s="107">
        <f t="shared" si="262"/>
        <v>1</v>
      </c>
      <c r="BA240" s="107">
        <f t="shared" si="262"/>
        <v>1</v>
      </c>
      <c r="BB240" s="107">
        <f t="shared" si="262"/>
        <v>1</v>
      </c>
      <c r="BC240" s="107">
        <f t="shared" si="263"/>
        <v>0</v>
      </c>
      <c r="BD240" s="107">
        <f t="shared" si="263"/>
        <v>0</v>
      </c>
      <c r="BE240" s="107">
        <f t="shared" si="263"/>
        <v>0</v>
      </c>
      <c r="BF240" s="107">
        <f t="shared" si="263"/>
        <v>0</v>
      </c>
      <c r="BG240" s="107">
        <f t="shared" si="263"/>
        <v>0</v>
      </c>
      <c r="BH240" s="107">
        <f t="shared" si="263"/>
        <v>0</v>
      </c>
      <c r="BI240" s="107">
        <f t="shared" si="263"/>
        <v>0</v>
      </c>
      <c r="BJ240" s="107">
        <f t="shared" si="263"/>
        <v>0</v>
      </c>
      <c r="BK240" s="107">
        <f t="shared" si="263"/>
        <v>0</v>
      </c>
      <c r="BL240" s="107">
        <f t="shared" si="263"/>
        <v>0</v>
      </c>
      <c r="BM240" s="107">
        <f t="shared" si="263"/>
        <v>0</v>
      </c>
      <c r="BN240" s="107">
        <f t="shared" si="263"/>
        <v>0</v>
      </c>
      <c r="BO240" s="107">
        <f t="shared" si="263"/>
        <v>0</v>
      </c>
      <c r="BP240" s="107">
        <f t="shared" si="263"/>
        <v>0</v>
      </c>
      <c r="BQ240" s="107">
        <f t="shared" si="263"/>
        <v>0</v>
      </c>
      <c r="BR240" s="107">
        <f t="shared" si="263"/>
        <v>0</v>
      </c>
      <c r="BS240" s="107">
        <f t="shared" si="338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546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5"/>
        <v>0</v>
      </c>
      <c r="L241" s="118">
        <f t="shared" si="256"/>
        <v>0</v>
      </c>
      <c r="M241" s="118">
        <f t="shared" ca="1" si="257"/>
        <v>0</v>
      </c>
      <c r="N241" s="34" t="str">
        <f t="shared" ca="1" si="258"/>
        <v/>
      </c>
      <c r="O241" s="118" t="str">
        <f t="shared" ca="1" si="259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0"/>
        <v/>
      </c>
      <c r="V241" s="106">
        <f t="shared" si="260"/>
        <v>21</v>
      </c>
      <c r="W241" s="107">
        <f t="shared" si="261"/>
        <v>0</v>
      </c>
      <c r="X241" s="107">
        <f t="shared" si="261"/>
        <v>0</v>
      </c>
      <c r="Y241" s="107">
        <f t="shared" si="261"/>
        <v>0</v>
      </c>
      <c r="Z241" s="107">
        <f t="shared" si="261"/>
        <v>0</v>
      </c>
      <c r="AA241" s="107">
        <f t="shared" si="261"/>
        <v>0</v>
      </c>
      <c r="AB241" s="107">
        <f t="shared" si="261"/>
        <v>0</v>
      </c>
      <c r="AC241" s="107">
        <f t="shared" si="261"/>
        <v>0</v>
      </c>
      <c r="AD241" s="107">
        <f t="shared" si="261"/>
        <v>0</v>
      </c>
      <c r="AE241" s="107">
        <f t="shared" si="261"/>
        <v>0</v>
      </c>
      <c r="AF241" s="107">
        <f t="shared" si="261"/>
        <v>0</v>
      </c>
      <c r="AG241" s="107">
        <f t="shared" si="261"/>
        <v>0</v>
      </c>
      <c r="AH241" s="107">
        <f t="shared" si="261"/>
        <v>0</v>
      </c>
      <c r="AI241" s="107">
        <f t="shared" si="261"/>
        <v>0</v>
      </c>
      <c r="AJ241" s="107">
        <f t="shared" si="261"/>
        <v>0</v>
      </c>
      <c r="AK241" s="107">
        <f t="shared" si="261"/>
        <v>0</v>
      </c>
      <c r="AL241" s="107">
        <f t="shared" si="261"/>
        <v>0</v>
      </c>
      <c r="AM241" s="107">
        <f t="shared" si="262"/>
        <v>0</v>
      </c>
      <c r="AN241" s="107">
        <f t="shared" si="262"/>
        <v>0</v>
      </c>
      <c r="AO241" s="107">
        <f t="shared" si="262"/>
        <v>0</v>
      </c>
      <c r="AP241" s="107">
        <f t="shared" si="262"/>
        <v>0</v>
      </c>
      <c r="AQ241" s="107">
        <f t="shared" si="262"/>
        <v>0</v>
      </c>
      <c r="AR241" s="107">
        <f t="shared" si="262"/>
        <v>0</v>
      </c>
      <c r="AS241" s="107">
        <f t="shared" si="262"/>
        <v>0</v>
      </c>
      <c r="AT241" s="107">
        <f t="shared" si="262"/>
        <v>0</v>
      </c>
      <c r="AU241" s="107">
        <f t="shared" si="262"/>
        <v>0</v>
      </c>
      <c r="AV241" s="107">
        <f t="shared" si="262"/>
        <v>0</v>
      </c>
      <c r="AW241" s="107">
        <f t="shared" si="262"/>
        <v>1</v>
      </c>
      <c r="AX241" s="107">
        <f t="shared" si="262"/>
        <v>1</v>
      </c>
      <c r="AY241" s="107">
        <f t="shared" si="262"/>
        <v>1</v>
      </c>
      <c r="AZ241" s="107">
        <f t="shared" si="262"/>
        <v>1</v>
      </c>
      <c r="BA241" s="107">
        <f t="shared" si="262"/>
        <v>1</v>
      </c>
      <c r="BB241" s="107">
        <f t="shared" si="262"/>
        <v>1</v>
      </c>
      <c r="BC241" s="107">
        <f t="shared" si="263"/>
        <v>0</v>
      </c>
      <c r="BD241" s="107">
        <f t="shared" si="263"/>
        <v>0</v>
      </c>
      <c r="BE241" s="107">
        <f t="shared" si="263"/>
        <v>0</v>
      </c>
      <c r="BF241" s="107">
        <f t="shared" si="263"/>
        <v>0</v>
      </c>
      <c r="BG241" s="107">
        <f t="shared" si="263"/>
        <v>0</v>
      </c>
      <c r="BH241" s="107">
        <f t="shared" si="263"/>
        <v>0</v>
      </c>
      <c r="BI241" s="107">
        <f t="shared" si="263"/>
        <v>0</v>
      </c>
      <c r="BJ241" s="107">
        <f t="shared" si="263"/>
        <v>0</v>
      </c>
      <c r="BK241" s="107">
        <f t="shared" si="263"/>
        <v>0</v>
      </c>
      <c r="BL241" s="107">
        <f t="shared" si="263"/>
        <v>0</v>
      </c>
      <c r="BM241" s="107">
        <f t="shared" si="263"/>
        <v>0</v>
      </c>
      <c r="BN241" s="107">
        <f t="shared" si="263"/>
        <v>0</v>
      </c>
      <c r="BO241" s="107">
        <f t="shared" si="263"/>
        <v>0</v>
      </c>
      <c r="BP241" s="107">
        <f t="shared" si="263"/>
        <v>0</v>
      </c>
      <c r="BQ241" s="107">
        <f t="shared" si="263"/>
        <v>0</v>
      </c>
      <c r="BR241" s="107">
        <f t="shared" si="263"/>
        <v>0</v>
      </c>
      <c r="BS241" s="107">
        <f t="shared" si="338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547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5"/>
        <v>0</v>
      </c>
      <c r="L242" s="118">
        <f t="shared" si="256"/>
        <v>0</v>
      </c>
      <c r="M242" s="118">
        <f t="shared" ca="1" si="257"/>
        <v>0</v>
      </c>
      <c r="N242" s="34" t="str">
        <f t="shared" ca="1" si="258"/>
        <v/>
      </c>
      <c r="O242" s="118" t="str">
        <f t="shared" ca="1" si="259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0"/>
        <v/>
      </c>
      <c r="V242" s="106">
        <f t="shared" si="260"/>
        <v>22</v>
      </c>
      <c r="W242" s="107">
        <f t="shared" si="261"/>
        <v>0</v>
      </c>
      <c r="X242" s="107">
        <f t="shared" si="261"/>
        <v>0</v>
      </c>
      <c r="Y242" s="107">
        <f t="shared" si="261"/>
        <v>0</v>
      </c>
      <c r="Z242" s="107">
        <f t="shared" si="261"/>
        <v>0</v>
      </c>
      <c r="AA242" s="107">
        <f t="shared" si="261"/>
        <v>0</v>
      </c>
      <c r="AB242" s="107">
        <f t="shared" si="261"/>
        <v>0</v>
      </c>
      <c r="AC242" s="107">
        <f t="shared" si="261"/>
        <v>0</v>
      </c>
      <c r="AD242" s="107">
        <f t="shared" si="261"/>
        <v>0</v>
      </c>
      <c r="AE242" s="107">
        <f t="shared" si="261"/>
        <v>0</v>
      </c>
      <c r="AF242" s="107">
        <f t="shared" si="261"/>
        <v>0</v>
      </c>
      <c r="AG242" s="107">
        <f t="shared" si="261"/>
        <v>0</v>
      </c>
      <c r="AH242" s="107">
        <f t="shared" si="261"/>
        <v>0</v>
      </c>
      <c r="AI242" s="107">
        <f t="shared" si="261"/>
        <v>0</v>
      </c>
      <c r="AJ242" s="107">
        <f t="shared" si="261"/>
        <v>0</v>
      </c>
      <c r="AK242" s="107">
        <f t="shared" si="261"/>
        <v>0</v>
      </c>
      <c r="AL242" s="107">
        <f t="shared" si="261"/>
        <v>0</v>
      </c>
      <c r="AM242" s="107">
        <f t="shared" si="262"/>
        <v>0</v>
      </c>
      <c r="AN242" s="107">
        <f t="shared" si="262"/>
        <v>0</v>
      </c>
      <c r="AO242" s="107">
        <f t="shared" si="262"/>
        <v>0</v>
      </c>
      <c r="AP242" s="107">
        <f t="shared" si="262"/>
        <v>0</v>
      </c>
      <c r="AQ242" s="107">
        <f t="shared" si="262"/>
        <v>0</v>
      </c>
      <c r="AR242" s="107">
        <f t="shared" si="262"/>
        <v>0</v>
      </c>
      <c r="AS242" s="107">
        <f t="shared" si="262"/>
        <v>0</v>
      </c>
      <c r="AT242" s="107">
        <f t="shared" si="262"/>
        <v>0</v>
      </c>
      <c r="AU242" s="107">
        <f t="shared" si="262"/>
        <v>0</v>
      </c>
      <c r="AV242" s="107">
        <f t="shared" si="262"/>
        <v>0</v>
      </c>
      <c r="AW242" s="107">
        <f t="shared" si="262"/>
        <v>0</v>
      </c>
      <c r="AX242" s="107">
        <f t="shared" si="262"/>
        <v>1</v>
      </c>
      <c r="AY242" s="107">
        <f t="shared" si="262"/>
        <v>1</v>
      </c>
      <c r="AZ242" s="107">
        <f t="shared" si="262"/>
        <v>1</v>
      </c>
      <c r="BA242" s="107">
        <f t="shared" si="262"/>
        <v>1</v>
      </c>
      <c r="BB242" s="107">
        <f t="shared" si="262"/>
        <v>1</v>
      </c>
      <c r="BC242" s="107">
        <f t="shared" si="263"/>
        <v>0</v>
      </c>
      <c r="BD242" s="107">
        <f t="shared" si="263"/>
        <v>0</v>
      </c>
      <c r="BE242" s="107">
        <f t="shared" si="263"/>
        <v>0</v>
      </c>
      <c r="BF242" s="107">
        <f t="shared" si="263"/>
        <v>0</v>
      </c>
      <c r="BG242" s="107">
        <f t="shared" si="263"/>
        <v>0</v>
      </c>
      <c r="BH242" s="107">
        <f t="shared" si="263"/>
        <v>0</v>
      </c>
      <c r="BI242" s="107">
        <f t="shared" si="263"/>
        <v>0</v>
      </c>
      <c r="BJ242" s="107">
        <f t="shared" si="263"/>
        <v>0</v>
      </c>
      <c r="BK242" s="107">
        <f t="shared" si="263"/>
        <v>0</v>
      </c>
      <c r="BL242" s="107">
        <f t="shared" si="263"/>
        <v>0</v>
      </c>
      <c r="BM242" s="107">
        <f t="shared" si="263"/>
        <v>0</v>
      </c>
      <c r="BN242" s="107">
        <f t="shared" si="263"/>
        <v>0</v>
      </c>
      <c r="BO242" s="107">
        <f t="shared" si="263"/>
        <v>0</v>
      </c>
      <c r="BP242" s="107">
        <f t="shared" si="263"/>
        <v>0</v>
      </c>
      <c r="BQ242" s="107">
        <f t="shared" si="263"/>
        <v>0</v>
      </c>
      <c r="BR242" s="107">
        <f t="shared" si="263"/>
        <v>0</v>
      </c>
      <c r="BS242" s="107">
        <f t="shared" si="338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548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5"/>
        <v>0</v>
      </c>
      <c r="L243" s="118">
        <f t="shared" si="256"/>
        <v>0</v>
      </c>
      <c r="M243" s="118">
        <f t="shared" ca="1" si="257"/>
        <v>0</v>
      </c>
      <c r="N243" s="34" t="str">
        <f t="shared" ca="1" si="258"/>
        <v/>
      </c>
      <c r="O243" s="118" t="str">
        <f t="shared" ca="1" si="259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0"/>
        <v/>
      </c>
      <c r="V243" s="106">
        <f t="shared" si="260"/>
        <v>23</v>
      </c>
      <c r="W243" s="107">
        <f t="shared" si="261"/>
        <v>0</v>
      </c>
      <c r="X243" s="107">
        <f t="shared" si="261"/>
        <v>0</v>
      </c>
      <c r="Y243" s="107">
        <f t="shared" si="261"/>
        <v>0</v>
      </c>
      <c r="Z243" s="107">
        <f t="shared" si="261"/>
        <v>0</v>
      </c>
      <c r="AA243" s="107">
        <f t="shared" si="261"/>
        <v>0</v>
      </c>
      <c r="AB243" s="107">
        <f t="shared" si="261"/>
        <v>0</v>
      </c>
      <c r="AC243" s="107">
        <f t="shared" si="261"/>
        <v>0</v>
      </c>
      <c r="AD243" s="107">
        <f t="shared" si="261"/>
        <v>0</v>
      </c>
      <c r="AE243" s="107">
        <f t="shared" si="261"/>
        <v>0</v>
      </c>
      <c r="AF243" s="107">
        <f t="shared" si="261"/>
        <v>0</v>
      </c>
      <c r="AG243" s="107">
        <f t="shared" si="261"/>
        <v>0</v>
      </c>
      <c r="AH243" s="107">
        <f t="shared" si="261"/>
        <v>0</v>
      </c>
      <c r="AI243" s="107">
        <f t="shared" si="261"/>
        <v>0</v>
      </c>
      <c r="AJ243" s="107">
        <f t="shared" si="261"/>
        <v>0</v>
      </c>
      <c r="AK243" s="107">
        <f t="shared" si="261"/>
        <v>0</v>
      </c>
      <c r="AL243" s="107">
        <f t="shared" si="261"/>
        <v>0</v>
      </c>
      <c r="AM243" s="107">
        <f t="shared" si="262"/>
        <v>0</v>
      </c>
      <c r="AN243" s="107">
        <f t="shared" si="262"/>
        <v>0</v>
      </c>
      <c r="AO243" s="107">
        <f t="shared" si="262"/>
        <v>0</v>
      </c>
      <c r="AP243" s="107">
        <f t="shared" si="262"/>
        <v>0</v>
      </c>
      <c r="AQ243" s="107">
        <f t="shared" si="262"/>
        <v>0</v>
      </c>
      <c r="AR243" s="107">
        <f t="shared" si="262"/>
        <v>0</v>
      </c>
      <c r="AS243" s="107">
        <f t="shared" si="262"/>
        <v>0</v>
      </c>
      <c r="AT243" s="107">
        <f t="shared" si="262"/>
        <v>0</v>
      </c>
      <c r="AU243" s="107">
        <f t="shared" si="262"/>
        <v>0</v>
      </c>
      <c r="AV243" s="107">
        <f t="shared" si="262"/>
        <v>0</v>
      </c>
      <c r="AW243" s="107">
        <f t="shared" si="262"/>
        <v>0</v>
      </c>
      <c r="AX243" s="107">
        <f t="shared" si="262"/>
        <v>1</v>
      </c>
      <c r="AY243" s="107">
        <f t="shared" si="262"/>
        <v>1</v>
      </c>
      <c r="AZ243" s="107">
        <f t="shared" si="262"/>
        <v>1</v>
      </c>
      <c r="BA243" s="107">
        <f t="shared" si="262"/>
        <v>1</v>
      </c>
      <c r="BB243" s="107">
        <f t="shared" si="262"/>
        <v>1</v>
      </c>
      <c r="BC243" s="107">
        <f t="shared" si="263"/>
        <v>0</v>
      </c>
      <c r="BD243" s="107">
        <f t="shared" si="263"/>
        <v>0</v>
      </c>
      <c r="BE243" s="107">
        <f t="shared" si="263"/>
        <v>0</v>
      </c>
      <c r="BF243" s="107">
        <f t="shared" si="263"/>
        <v>0</v>
      </c>
      <c r="BG243" s="107">
        <f t="shared" si="263"/>
        <v>0</v>
      </c>
      <c r="BH243" s="107">
        <f t="shared" si="263"/>
        <v>0</v>
      </c>
      <c r="BI243" s="107">
        <f t="shared" si="263"/>
        <v>0</v>
      </c>
      <c r="BJ243" s="107">
        <f t="shared" si="263"/>
        <v>0</v>
      </c>
      <c r="BK243" s="107">
        <f t="shared" si="263"/>
        <v>0</v>
      </c>
      <c r="BL243" s="107">
        <f t="shared" si="263"/>
        <v>0</v>
      </c>
      <c r="BM243" s="107">
        <f t="shared" si="263"/>
        <v>0</v>
      </c>
      <c r="BN243" s="107">
        <f t="shared" si="263"/>
        <v>0</v>
      </c>
      <c r="BO243" s="107">
        <f t="shared" si="263"/>
        <v>0</v>
      </c>
      <c r="BP243" s="107">
        <f t="shared" si="263"/>
        <v>0</v>
      </c>
      <c r="BQ243" s="107">
        <f t="shared" si="263"/>
        <v>0</v>
      </c>
      <c r="BR243" s="107">
        <f t="shared" si="263"/>
        <v>0</v>
      </c>
      <c r="BS243" s="107">
        <f t="shared" si="338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549</v>
      </c>
      <c r="B244" s="108"/>
      <c r="C244" s="20"/>
      <c r="D244" s="112" t="s">
        <v>397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5"/>
        <v>0</v>
      </c>
      <c r="L244" s="50">
        <f t="shared" si="256"/>
        <v>0.12</v>
      </c>
      <c r="M244" s="50">
        <f t="shared" ca="1" si="257"/>
        <v>0.12</v>
      </c>
      <c r="N244" s="51">
        <f t="shared" ca="1" si="258"/>
        <v>0.4</v>
      </c>
      <c r="O244" s="50" t="str">
        <f t="shared" ca="1" si="259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0"/>
        <v/>
      </c>
      <c r="V244" s="106">
        <f t="shared" si="260"/>
        <v>25</v>
      </c>
      <c r="W244" s="107">
        <f t="shared" si="261"/>
        <v>0</v>
      </c>
      <c r="X244" s="107">
        <f t="shared" si="261"/>
        <v>0</v>
      </c>
      <c r="Y244" s="107">
        <f t="shared" si="261"/>
        <v>0</v>
      </c>
      <c r="Z244" s="107">
        <f t="shared" si="261"/>
        <v>0</v>
      </c>
      <c r="AA244" s="107">
        <f t="shared" si="261"/>
        <v>0</v>
      </c>
      <c r="AB244" s="107">
        <f t="shared" si="261"/>
        <v>0</v>
      </c>
      <c r="AC244" s="107">
        <f t="shared" si="261"/>
        <v>0</v>
      </c>
      <c r="AD244" s="107">
        <f t="shared" si="261"/>
        <v>0</v>
      </c>
      <c r="AE244" s="107">
        <f t="shared" si="261"/>
        <v>0</v>
      </c>
      <c r="AF244" s="107">
        <f t="shared" si="261"/>
        <v>0</v>
      </c>
      <c r="AG244" s="107">
        <f t="shared" si="261"/>
        <v>0</v>
      </c>
      <c r="AH244" s="107">
        <f t="shared" si="261"/>
        <v>0</v>
      </c>
      <c r="AI244" s="107">
        <f t="shared" si="261"/>
        <v>0</v>
      </c>
      <c r="AJ244" s="107">
        <f t="shared" si="261"/>
        <v>0</v>
      </c>
      <c r="AK244" s="107">
        <f t="shared" si="261"/>
        <v>0</v>
      </c>
      <c r="AL244" s="107">
        <f t="shared" si="261"/>
        <v>0</v>
      </c>
      <c r="AM244" s="107">
        <f t="shared" si="262"/>
        <v>0</v>
      </c>
      <c r="AN244" s="107">
        <f t="shared" si="262"/>
        <v>0</v>
      </c>
      <c r="AO244" s="107">
        <f t="shared" si="262"/>
        <v>0</v>
      </c>
      <c r="AP244" s="107">
        <f t="shared" si="262"/>
        <v>0</v>
      </c>
      <c r="AQ244" s="107">
        <f t="shared" si="262"/>
        <v>0</v>
      </c>
      <c r="AR244" s="107">
        <f t="shared" si="262"/>
        <v>0</v>
      </c>
      <c r="AS244" s="107">
        <f t="shared" si="262"/>
        <v>0</v>
      </c>
      <c r="AT244" s="107">
        <f t="shared" si="262"/>
        <v>0</v>
      </c>
      <c r="AU244" s="107">
        <f t="shared" si="262"/>
        <v>0</v>
      </c>
      <c r="AV244" s="107">
        <f t="shared" si="262"/>
        <v>0</v>
      </c>
      <c r="AW244" s="107">
        <f t="shared" si="262"/>
        <v>0</v>
      </c>
      <c r="AX244" s="107">
        <f t="shared" si="262"/>
        <v>1</v>
      </c>
      <c r="AY244" s="107">
        <f t="shared" si="262"/>
        <v>1</v>
      </c>
      <c r="AZ244" s="107">
        <f t="shared" si="262"/>
        <v>1</v>
      </c>
      <c r="BA244" s="107">
        <f t="shared" si="262"/>
        <v>1</v>
      </c>
      <c r="BB244" s="107">
        <f t="shared" si="262"/>
        <v>1</v>
      </c>
      <c r="BC244" s="107">
        <f t="shared" si="263"/>
        <v>1</v>
      </c>
      <c r="BD244" s="107">
        <f t="shared" si="263"/>
        <v>0</v>
      </c>
      <c r="BE244" s="107">
        <f t="shared" si="263"/>
        <v>0</v>
      </c>
      <c r="BF244" s="107">
        <f t="shared" si="263"/>
        <v>0</v>
      </c>
      <c r="BG244" s="107">
        <f t="shared" si="263"/>
        <v>0</v>
      </c>
      <c r="BH244" s="107">
        <f t="shared" si="263"/>
        <v>0</v>
      </c>
      <c r="BI244" s="107">
        <f t="shared" si="263"/>
        <v>0</v>
      </c>
      <c r="BJ244" s="107">
        <f t="shared" si="263"/>
        <v>0</v>
      </c>
      <c r="BK244" s="107">
        <f t="shared" si="263"/>
        <v>0</v>
      </c>
      <c r="BL244" s="107">
        <f t="shared" si="263"/>
        <v>0</v>
      </c>
      <c r="BM244" s="107">
        <f t="shared" si="263"/>
        <v>0</v>
      </c>
      <c r="BN244" s="107">
        <f t="shared" si="263"/>
        <v>0</v>
      </c>
      <c r="BO244" s="107">
        <f t="shared" si="263"/>
        <v>0</v>
      </c>
      <c r="BP244" s="107">
        <f t="shared" si="263"/>
        <v>0</v>
      </c>
      <c r="BQ244" s="107">
        <f t="shared" si="263"/>
        <v>0</v>
      </c>
      <c r="BR244" s="107">
        <f t="shared" si="263"/>
        <v>0</v>
      </c>
      <c r="BS244" s="107">
        <f t="shared" si="338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550</v>
      </c>
      <c r="B245" s="108"/>
      <c r="C245" s="20"/>
      <c r="D245" s="115"/>
      <c r="E245" s="116" t="s">
        <v>576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5"/>
        <v>0</v>
      </c>
      <c r="L245" s="118">
        <f t="shared" si="256"/>
        <v>0.4</v>
      </c>
      <c r="M245" s="118">
        <f t="shared" ca="1" si="257"/>
        <v>0.4</v>
      </c>
      <c r="N245" s="34">
        <f t="shared" ca="1" si="258"/>
        <v>1</v>
      </c>
      <c r="O245" s="118" t="str">
        <f t="shared" ca="1" si="259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0"/>
        <v/>
      </c>
      <c r="V245" s="106">
        <f t="shared" si="260"/>
        <v>22</v>
      </c>
      <c r="W245" s="107">
        <f t="shared" si="261"/>
        <v>0</v>
      </c>
      <c r="X245" s="107">
        <f t="shared" si="261"/>
        <v>0</v>
      </c>
      <c r="Y245" s="107">
        <f t="shared" si="261"/>
        <v>0</v>
      </c>
      <c r="Z245" s="107">
        <f t="shared" si="261"/>
        <v>0</v>
      </c>
      <c r="AA245" s="107">
        <f t="shared" si="261"/>
        <v>0</v>
      </c>
      <c r="AB245" s="107">
        <f t="shared" si="261"/>
        <v>0</v>
      </c>
      <c r="AC245" s="107">
        <f t="shared" si="261"/>
        <v>0</v>
      </c>
      <c r="AD245" s="107">
        <f t="shared" si="261"/>
        <v>0</v>
      </c>
      <c r="AE245" s="107">
        <f t="shared" si="261"/>
        <v>0</v>
      </c>
      <c r="AF245" s="107">
        <f t="shared" si="261"/>
        <v>0</v>
      </c>
      <c r="AG245" s="107">
        <f t="shared" si="261"/>
        <v>0</v>
      </c>
      <c r="AH245" s="107">
        <f t="shared" si="261"/>
        <v>0</v>
      </c>
      <c r="AI245" s="107">
        <f t="shared" si="261"/>
        <v>0</v>
      </c>
      <c r="AJ245" s="107">
        <f t="shared" si="261"/>
        <v>0</v>
      </c>
      <c r="AK245" s="107">
        <f t="shared" si="261"/>
        <v>0</v>
      </c>
      <c r="AL245" s="107">
        <f t="shared" si="261"/>
        <v>0</v>
      </c>
      <c r="AM245" s="107">
        <f t="shared" si="262"/>
        <v>0</v>
      </c>
      <c r="AN245" s="107">
        <f t="shared" si="262"/>
        <v>0</v>
      </c>
      <c r="AO245" s="107">
        <f t="shared" si="262"/>
        <v>0</v>
      </c>
      <c r="AP245" s="107">
        <f t="shared" si="262"/>
        <v>0</v>
      </c>
      <c r="AQ245" s="107">
        <f t="shared" si="262"/>
        <v>0</v>
      </c>
      <c r="AR245" s="107">
        <f t="shared" si="262"/>
        <v>0</v>
      </c>
      <c r="AS245" s="107">
        <f t="shared" si="262"/>
        <v>0</v>
      </c>
      <c r="AT245" s="107">
        <f t="shared" si="262"/>
        <v>0</v>
      </c>
      <c r="AU245" s="107">
        <f t="shared" si="262"/>
        <v>0</v>
      </c>
      <c r="AV245" s="107">
        <f t="shared" si="262"/>
        <v>0</v>
      </c>
      <c r="AW245" s="107">
        <f t="shared" si="262"/>
        <v>0</v>
      </c>
      <c r="AX245" s="107">
        <f t="shared" si="262"/>
        <v>1</v>
      </c>
      <c r="AY245" s="107">
        <f t="shared" si="262"/>
        <v>1</v>
      </c>
      <c r="AZ245" s="107">
        <f t="shared" si="262"/>
        <v>1</v>
      </c>
      <c r="BA245" s="107">
        <f t="shared" si="262"/>
        <v>1</v>
      </c>
      <c r="BB245" s="107">
        <f t="shared" si="262"/>
        <v>1</v>
      </c>
      <c r="BC245" s="107">
        <f t="shared" si="263"/>
        <v>1</v>
      </c>
      <c r="BD245" s="107">
        <f t="shared" si="263"/>
        <v>0</v>
      </c>
      <c r="BE245" s="107">
        <f t="shared" si="263"/>
        <v>0</v>
      </c>
      <c r="BF245" s="107">
        <f t="shared" si="263"/>
        <v>0</v>
      </c>
      <c r="BG245" s="107">
        <f t="shared" si="263"/>
        <v>0</v>
      </c>
      <c r="BH245" s="107">
        <f t="shared" si="263"/>
        <v>0</v>
      </c>
      <c r="BI245" s="107">
        <f t="shared" si="263"/>
        <v>0</v>
      </c>
      <c r="BJ245" s="107">
        <f t="shared" si="263"/>
        <v>0</v>
      </c>
      <c r="BK245" s="107">
        <f t="shared" si="263"/>
        <v>0</v>
      </c>
      <c r="BL245" s="107">
        <f t="shared" si="263"/>
        <v>0</v>
      </c>
      <c r="BM245" s="107">
        <f t="shared" si="263"/>
        <v>0</v>
      </c>
      <c r="BN245" s="107">
        <f t="shared" si="263"/>
        <v>0</v>
      </c>
      <c r="BO245" s="107">
        <f t="shared" si="263"/>
        <v>0</v>
      </c>
      <c r="BP245" s="107">
        <f t="shared" si="263"/>
        <v>0</v>
      </c>
      <c r="BQ245" s="107">
        <f t="shared" si="263"/>
        <v>0</v>
      </c>
      <c r="BR245" s="107">
        <f t="shared" si="263"/>
        <v>0</v>
      </c>
      <c r="BS245" s="107">
        <f t="shared" si="338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551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5"/>
        <v>0</v>
      </c>
      <c r="L246" s="118">
        <f t="shared" si="256"/>
        <v>0</v>
      </c>
      <c r="M246" s="118">
        <f t="shared" ca="1" si="257"/>
        <v>0</v>
      </c>
      <c r="N246" s="34" t="str">
        <f t="shared" ca="1" si="258"/>
        <v/>
      </c>
      <c r="O246" s="118" t="str">
        <f t="shared" ca="1" si="259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0"/>
        <v/>
      </c>
      <c r="V246" s="106">
        <f t="shared" si="260"/>
        <v>23</v>
      </c>
      <c r="W246" s="107">
        <f t="shared" si="261"/>
        <v>0</v>
      </c>
      <c r="X246" s="107">
        <f t="shared" si="261"/>
        <v>0</v>
      </c>
      <c r="Y246" s="107">
        <f t="shared" si="261"/>
        <v>0</v>
      </c>
      <c r="Z246" s="107">
        <f t="shared" si="261"/>
        <v>0</v>
      </c>
      <c r="AA246" s="107">
        <f t="shared" si="261"/>
        <v>0</v>
      </c>
      <c r="AB246" s="107">
        <f t="shared" si="261"/>
        <v>0</v>
      </c>
      <c r="AC246" s="107">
        <f t="shared" si="261"/>
        <v>0</v>
      </c>
      <c r="AD246" s="107">
        <f t="shared" si="261"/>
        <v>0</v>
      </c>
      <c r="AE246" s="107">
        <f t="shared" si="261"/>
        <v>0</v>
      </c>
      <c r="AF246" s="107">
        <f t="shared" si="261"/>
        <v>0</v>
      </c>
      <c r="AG246" s="107">
        <f t="shared" si="261"/>
        <v>0</v>
      </c>
      <c r="AH246" s="107">
        <f t="shared" si="261"/>
        <v>0</v>
      </c>
      <c r="AI246" s="107">
        <f t="shared" si="261"/>
        <v>0</v>
      </c>
      <c r="AJ246" s="107">
        <f t="shared" si="261"/>
        <v>0</v>
      </c>
      <c r="AK246" s="107">
        <f t="shared" si="261"/>
        <v>0</v>
      </c>
      <c r="AL246" s="107">
        <f t="shared" si="261"/>
        <v>0</v>
      </c>
      <c r="AM246" s="107">
        <f t="shared" si="262"/>
        <v>0</v>
      </c>
      <c r="AN246" s="107">
        <f t="shared" si="262"/>
        <v>0</v>
      </c>
      <c r="AO246" s="107">
        <f t="shared" si="262"/>
        <v>0</v>
      </c>
      <c r="AP246" s="107">
        <f t="shared" si="262"/>
        <v>0</v>
      </c>
      <c r="AQ246" s="107">
        <f t="shared" si="262"/>
        <v>0</v>
      </c>
      <c r="AR246" s="107">
        <f t="shared" si="262"/>
        <v>0</v>
      </c>
      <c r="AS246" s="107">
        <f t="shared" si="262"/>
        <v>0</v>
      </c>
      <c r="AT246" s="107">
        <f t="shared" si="262"/>
        <v>0</v>
      </c>
      <c r="AU246" s="107">
        <f t="shared" si="262"/>
        <v>0</v>
      </c>
      <c r="AV246" s="107">
        <f t="shared" si="262"/>
        <v>0</v>
      </c>
      <c r="AW246" s="107">
        <f t="shared" si="262"/>
        <v>0</v>
      </c>
      <c r="AX246" s="107">
        <f t="shared" si="262"/>
        <v>0</v>
      </c>
      <c r="AY246" s="107">
        <f t="shared" si="262"/>
        <v>1</v>
      </c>
      <c r="AZ246" s="107">
        <f t="shared" si="262"/>
        <v>1</v>
      </c>
      <c r="BA246" s="107">
        <f t="shared" si="262"/>
        <v>1</v>
      </c>
      <c r="BB246" s="107">
        <f t="shared" si="262"/>
        <v>1</v>
      </c>
      <c r="BC246" s="107">
        <f t="shared" si="263"/>
        <v>1</v>
      </c>
      <c r="BD246" s="107">
        <f t="shared" si="263"/>
        <v>0</v>
      </c>
      <c r="BE246" s="107">
        <f t="shared" si="263"/>
        <v>0</v>
      </c>
      <c r="BF246" s="107">
        <f t="shared" si="263"/>
        <v>0</v>
      </c>
      <c r="BG246" s="107">
        <f t="shared" si="263"/>
        <v>0</v>
      </c>
      <c r="BH246" s="107">
        <f t="shared" si="263"/>
        <v>0</v>
      </c>
      <c r="BI246" s="107">
        <f t="shared" si="263"/>
        <v>0</v>
      </c>
      <c r="BJ246" s="107">
        <f t="shared" si="263"/>
        <v>0</v>
      </c>
      <c r="BK246" s="107">
        <f t="shared" si="263"/>
        <v>0</v>
      </c>
      <c r="BL246" s="107">
        <f t="shared" si="263"/>
        <v>0</v>
      </c>
      <c r="BM246" s="107">
        <f t="shared" si="263"/>
        <v>0</v>
      </c>
      <c r="BN246" s="107">
        <f t="shared" si="263"/>
        <v>0</v>
      </c>
      <c r="BO246" s="107">
        <f t="shared" si="263"/>
        <v>0</v>
      </c>
      <c r="BP246" s="107">
        <f t="shared" si="263"/>
        <v>0</v>
      </c>
      <c r="BQ246" s="107">
        <f t="shared" si="263"/>
        <v>0</v>
      </c>
      <c r="BR246" s="107">
        <f t="shared" si="263"/>
        <v>0</v>
      </c>
      <c r="BS246" s="107">
        <f t="shared" si="338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552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5"/>
        <v>0</v>
      </c>
      <c r="L247" s="118">
        <f t="shared" si="256"/>
        <v>0</v>
      </c>
      <c r="M247" s="118">
        <f t="shared" ca="1" si="257"/>
        <v>0</v>
      </c>
      <c r="N247" s="34" t="str">
        <f t="shared" ca="1" si="258"/>
        <v/>
      </c>
      <c r="O247" s="118" t="str">
        <f t="shared" ca="1" si="259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0"/>
        <v/>
      </c>
      <c r="V247" s="106">
        <f t="shared" si="260"/>
        <v>24</v>
      </c>
      <c r="W247" s="107">
        <f t="shared" si="261"/>
        <v>0</v>
      </c>
      <c r="X247" s="107">
        <f t="shared" si="261"/>
        <v>0</v>
      </c>
      <c r="Y247" s="107">
        <f t="shared" si="261"/>
        <v>0</v>
      </c>
      <c r="Z247" s="107">
        <f t="shared" si="261"/>
        <v>0</v>
      </c>
      <c r="AA247" s="107">
        <f t="shared" si="261"/>
        <v>0</v>
      </c>
      <c r="AB247" s="107">
        <f t="shared" si="261"/>
        <v>0</v>
      </c>
      <c r="AC247" s="107">
        <f t="shared" si="261"/>
        <v>0</v>
      </c>
      <c r="AD247" s="107">
        <f t="shared" si="261"/>
        <v>0</v>
      </c>
      <c r="AE247" s="107">
        <f t="shared" si="261"/>
        <v>0</v>
      </c>
      <c r="AF247" s="107">
        <f t="shared" si="261"/>
        <v>0</v>
      </c>
      <c r="AG247" s="107">
        <f t="shared" si="261"/>
        <v>0</v>
      </c>
      <c r="AH247" s="107">
        <f t="shared" si="261"/>
        <v>0</v>
      </c>
      <c r="AI247" s="107">
        <f t="shared" si="261"/>
        <v>0</v>
      </c>
      <c r="AJ247" s="107">
        <f t="shared" si="261"/>
        <v>0</v>
      </c>
      <c r="AK247" s="107">
        <f t="shared" si="261"/>
        <v>0</v>
      </c>
      <c r="AL247" s="107">
        <f t="shared" ref="AL247:AS247" si="339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39"/>
        <v>0</v>
      </c>
      <c r="AN247" s="107">
        <f t="shared" si="339"/>
        <v>0</v>
      </c>
      <c r="AO247" s="107">
        <f t="shared" si="339"/>
        <v>0</v>
      </c>
      <c r="AP247" s="107">
        <f t="shared" si="339"/>
        <v>0</v>
      </c>
      <c r="AQ247" s="107">
        <f t="shared" si="339"/>
        <v>0</v>
      </c>
      <c r="AR247" s="107">
        <f t="shared" si="339"/>
        <v>0</v>
      </c>
      <c r="AS247" s="107">
        <f t="shared" si="339"/>
        <v>0</v>
      </c>
      <c r="AT247" s="107">
        <f t="shared" si="262"/>
        <v>0</v>
      </c>
      <c r="AU247" s="107">
        <f t="shared" si="262"/>
        <v>0</v>
      </c>
      <c r="AV247" s="107">
        <f t="shared" si="262"/>
        <v>0</v>
      </c>
      <c r="AW247" s="107">
        <f t="shared" si="262"/>
        <v>0</v>
      </c>
      <c r="AX247" s="107">
        <f t="shared" si="262"/>
        <v>0</v>
      </c>
      <c r="AY247" s="107">
        <f t="shared" si="262"/>
        <v>1</v>
      </c>
      <c r="AZ247" s="107">
        <f t="shared" si="262"/>
        <v>1</v>
      </c>
      <c r="BA247" s="107">
        <f t="shared" si="262"/>
        <v>1</v>
      </c>
      <c r="BB247" s="107">
        <f t="shared" si="262"/>
        <v>1</v>
      </c>
      <c r="BC247" s="107">
        <f t="shared" si="263"/>
        <v>1</v>
      </c>
      <c r="BD247" s="107">
        <f t="shared" si="263"/>
        <v>0</v>
      </c>
      <c r="BE247" s="107">
        <f t="shared" si="263"/>
        <v>0</v>
      </c>
      <c r="BF247" s="107">
        <f t="shared" si="263"/>
        <v>0</v>
      </c>
      <c r="BG247" s="107">
        <f t="shared" si="263"/>
        <v>0</v>
      </c>
      <c r="BH247" s="107">
        <f t="shared" si="263"/>
        <v>0</v>
      </c>
      <c r="BI247" s="107">
        <f t="shared" si="263"/>
        <v>0</v>
      </c>
      <c r="BJ247" s="107">
        <f t="shared" si="263"/>
        <v>0</v>
      </c>
      <c r="BK247" s="107">
        <f t="shared" si="263"/>
        <v>0</v>
      </c>
      <c r="BL247" s="107">
        <f t="shared" si="263"/>
        <v>0</v>
      </c>
      <c r="BM247" s="107">
        <f t="shared" si="263"/>
        <v>0</v>
      </c>
      <c r="BN247" s="107">
        <f t="shared" si="263"/>
        <v>0</v>
      </c>
      <c r="BO247" s="107">
        <f t="shared" si="263"/>
        <v>0</v>
      </c>
      <c r="BP247" s="107">
        <f t="shared" si="263"/>
        <v>0</v>
      </c>
      <c r="BQ247" s="107">
        <f t="shared" si="263"/>
        <v>0</v>
      </c>
      <c r="BR247" s="107">
        <f t="shared" si="263"/>
        <v>0</v>
      </c>
      <c r="BS247" s="107">
        <f t="shared" si="338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553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5"/>
        <v>0</v>
      </c>
      <c r="L248" s="118">
        <f t="shared" si="256"/>
        <v>0</v>
      </c>
      <c r="M248" s="118">
        <f t="shared" ca="1" si="257"/>
        <v>0</v>
      </c>
      <c r="N248" s="34" t="str">
        <f t="shared" ca="1" si="258"/>
        <v/>
      </c>
      <c r="O248" s="118" t="str">
        <f t="shared" ca="1" si="259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0"/>
        <v/>
      </c>
      <c r="V248" s="106">
        <f t="shared" si="260"/>
        <v>24</v>
      </c>
      <c r="W248" s="107">
        <f t="shared" ref="W248:AS258" si="340">IF(OR((AND($P248&lt;=W$4,AND($Q248&lt;=W$5,$Q248&gt;=W$4))),(AND(AND($P248&gt;=W$4,$P248&lt;=W$5),$Q248&gt;=W$5)),AND($P248&gt;=W$4,$Q248&lt;=W$5),AND($P248&lt;=W$4,$Q248&gt;=W$5)),1,0)</f>
        <v>0</v>
      </c>
      <c r="X248" s="107">
        <f t="shared" si="340"/>
        <v>0</v>
      </c>
      <c r="Y248" s="107">
        <f t="shared" si="340"/>
        <v>0</v>
      </c>
      <c r="Z248" s="107">
        <f t="shared" si="340"/>
        <v>0</v>
      </c>
      <c r="AA248" s="107">
        <f t="shared" si="340"/>
        <v>0</v>
      </c>
      <c r="AB248" s="107">
        <f t="shared" si="340"/>
        <v>0</v>
      </c>
      <c r="AC248" s="107">
        <f t="shared" si="340"/>
        <v>0</v>
      </c>
      <c r="AD248" s="107">
        <f t="shared" si="340"/>
        <v>0</v>
      </c>
      <c r="AE248" s="107">
        <f t="shared" si="340"/>
        <v>0</v>
      </c>
      <c r="AF248" s="107">
        <f t="shared" si="340"/>
        <v>0</v>
      </c>
      <c r="AG248" s="107">
        <f t="shared" si="340"/>
        <v>0</v>
      </c>
      <c r="AH248" s="107">
        <f t="shared" si="340"/>
        <v>0</v>
      </c>
      <c r="AI248" s="107">
        <f t="shared" si="340"/>
        <v>0</v>
      </c>
      <c r="AJ248" s="107">
        <f t="shared" si="340"/>
        <v>0</v>
      </c>
      <c r="AK248" s="107">
        <f t="shared" si="340"/>
        <v>0</v>
      </c>
      <c r="AL248" s="107">
        <f t="shared" si="340"/>
        <v>0</v>
      </c>
      <c r="AM248" s="107">
        <f t="shared" si="340"/>
        <v>0</v>
      </c>
      <c r="AN248" s="107">
        <f t="shared" si="340"/>
        <v>0</v>
      </c>
      <c r="AO248" s="107">
        <f t="shared" si="340"/>
        <v>0</v>
      </c>
      <c r="AP248" s="107">
        <f t="shared" si="340"/>
        <v>0</v>
      </c>
      <c r="AQ248" s="107">
        <f t="shared" si="340"/>
        <v>0</v>
      </c>
      <c r="AR248" s="107">
        <f t="shared" si="340"/>
        <v>0</v>
      </c>
      <c r="AS248" s="107">
        <f t="shared" si="340"/>
        <v>0</v>
      </c>
      <c r="AT248" s="107">
        <f t="shared" si="262"/>
        <v>0</v>
      </c>
      <c r="AU248" s="107">
        <f t="shared" si="262"/>
        <v>0</v>
      </c>
      <c r="AV248" s="107">
        <f t="shared" si="262"/>
        <v>0</v>
      </c>
      <c r="AW248" s="107">
        <f t="shared" si="262"/>
        <v>0</v>
      </c>
      <c r="AX248" s="107">
        <f t="shared" si="262"/>
        <v>0</v>
      </c>
      <c r="AY248" s="107">
        <f t="shared" si="262"/>
        <v>1</v>
      </c>
      <c r="AZ248" s="107">
        <f t="shared" si="262"/>
        <v>1</v>
      </c>
      <c r="BA248" s="107">
        <f t="shared" si="262"/>
        <v>1</v>
      </c>
      <c r="BB248" s="107">
        <f t="shared" si="262"/>
        <v>1</v>
      </c>
      <c r="BC248" s="107">
        <f t="shared" si="263"/>
        <v>1</v>
      </c>
      <c r="BD248" s="107">
        <f t="shared" si="263"/>
        <v>0</v>
      </c>
      <c r="BE248" s="107">
        <f t="shared" si="263"/>
        <v>0</v>
      </c>
      <c r="BF248" s="107">
        <f t="shared" si="263"/>
        <v>0</v>
      </c>
      <c r="BG248" s="107">
        <f t="shared" si="263"/>
        <v>0</v>
      </c>
      <c r="BH248" s="107">
        <f t="shared" si="263"/>
        <v>0</v>
      </c>
      <c r="BI248" s="107">
        <f t="shared" si="263"/>
        <v>0</v>
      </c>
      <c r="BJ248" s="107">
        <f t="shared" si="263"/>
        <v>0</v>
      </c>
      <c r="BK248" s="107">
        <f t="shared" si="263"/>
        <v>0</v>
      </c>
      <c r="BL248" s="107">
        <f t="shared" si="263"/>
        <v>0</v>
      </c>
      <c r="BM248" s="107">
        <f t="shared" si="263"/>
        <v>0</v>
      </c>
      <c r="BN248" s="107">
        <f t="shared" si="263"/>
        <v>0</v>
      </c>
      <c r="BO248" s="107">
        <f t="shared" si="263"/>
        <v>0</v>
      </c>
      <c r="BP248" s="107">
        <f t="shared" si="263"/>
        <v>0</v>
      </c>
      <c r="BQ248" s="107">
        <f t="shared" si="263"/>
        <v>0</v>
      </c>
      <c r="BR248" s="107">
        <f t="shared" si="263"/>
        <v>0</v>
      </c>
      <c r="BS248" s="107">
        <f t="shared" si="338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554</v>
      </c>
      <c r="B249" s="108"/>
      <c r="C249" s="20"/>
      <c r="D249" s="112" t="s">
        <v>398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1">H249*I249/100</f>
        <v>0</v>
      </c>
      <c r="L249" s="50">
        <f t="shared" ref="L249:L253" si="342">H249*J249/100</f>
        <v>0.12000000000000002</v>
      </c>
      <c r="M249" s="50">
        <f t="shared" ref="M249:M253" ca="1" si="343">L249-K249</f>
        <v>0.12000000000000002</v>
      </c>
      <c r="N249" s="51">
        <f t="shared" ref="N249:N253" ca="1" si="344">IF(AND(I249=0,J249=0),"",IF(I249=0,J249,J249/I249))</f>
        <v>0.60000000000000009</v>
      </c>
      <c r="O249" s="50" t="str">
        <f t="shared" ref="O249:O253" ca="1" si="345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0"/>
        <v/>
      </c>
      <c r="V249" s="106">
        <f t="shared" ref="V249:V253" si="346">NETWORKDAYS(P249,Q249)</f>
        <v>22</v>
      </c>
      <c r="W249" s="107">
        <f t="shared" si="340"/>
        <v>0</v>
      </c>
      <c r="X249" s="107">
        <f t="shared" si="340"/>
        <v>0</v>
      </c>
      <c r="Y249" s="107">
        <f t="shared" si="340"/>
        <v>0</v>
      </c>
      <c r="Z249" s="107">
        <f t="shared" si="340"/>
        <v>0</v>
      </c>
      <c r="AA249" s="107">
        <f t="shared" si="340"/>
        <v>0</v>
      </c>
      <c r="AB249" s="107">
        <f t="shared" si="340"/>
        <v>0</v>
      </c>
      <c r="AC249" s="107">
        <f t="shared" si="340"/>
        <v>0</v>
      </c>
      <c r="AD249" s="107">
        <f t="shared" si="340"/>
        <v>0</v>
      </c>
      <c r="AE249" s="107">
        <f t="shared" si="340"/>
        <v>0</v>
      </c>
      <c r="AF249" s="107">
        <f t="shared" si="340"/>
        <v>0</v>
      </c>
      <c r="AG249" s="107">
        <f t="shared" si="340"/>
        <v>0</v>
      </c>
      <c r="AH249" s="107">
        <f t="shared" si="340"/>
        <v>0</v>
      </c>
      <c r="AI249" s="107">
        <f t="shared" si="340"/>
        <v>0</v>
      </c>
      <c r="AJ249" s="107">
        <f t="shared" si="340"/>
        <v>0</v>
      </c>
      <c r="AK249" s="107">
        <f t="shared" si="340"/>
        <v>0</v>
      </c>
      <c r="AL249" s="107">
        <f t="shared" si="340"/>
        <v>0</v>
      </c>
      <c r="AM249" s="107">
        <f t="shared" si="340"/>
        <v>0</v>
      </c>
      <c r="AN249" s="107">
        <f t="shared" si="340"/>
        <v>0</v>
      </c>
      <c r="AO249" s="107">
        <f t="shared" si="340"/>
        <v>0</v>
      </c>
      <c r="AP249" s="107">
        <f t="shared" si="340"/>
        <v>0</v>
      </c>
      <c r="AQ249" s="107">
        <f t="shared" si="340"/>
        <v>0</v>
      </c>
      <c r="AR249" s="107">
        <f t="shared" si="340"/>
        <v>0</v>
      </c>
      <c r="AS249" s="107">
        <f t="shared" si="340"/>
        <v>0</v>
      </c>
      <c r="AT249" s="107">
        <f t="shared" ref="AT249:BI258" si="347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7"/>
        <v>0</v>
      </c>
      <c r="AV249" s="107">
        <f t="shared" si="347"/>
        <v>0</v>
      </c>
      <c r="AW249" s="107">
        <f t="shared" si="347"/>
        <v>0</v>
      </c>
      <c r="AX249" s="107">
        <f t="shared" si="347"/>
        <v>0</v>
      </c>
      <c r="AY249" s="107">
        <f t="shared" si="347"/>
        <v>1</v>
      </c>
      <c r="AZ249" s="107">
        <f t="shared" si="347"/>
        <v>1</v>
      </c>
      <c r="BA249" s="107">
        <f t="shared" si="347"/>
        <v>1</v>
      </c>
      <c r="BB249" s="107">
        <f t="shared" si="347"/>
        <v>1</v>
      </c>
      <c r="BC249" s="107">
        <f t="shared" si="347"/>
        <v>1</v>
      </c>
      <c r="BD249" s="107">
        <f t="shared" si="347"/>
        <v>0</v>
      </c>
      <c r="BE249" s="107">
        <f t="shared" si="347"/>
        <v>0</v>
      </c>
      <c r="BF249" s="107">
        <f t="shared" si="347"/>
        <v>0</v>
      </c>
      <c r="BG249" s="107">
        <f t="shared" si="347"/>
        <v>0</v>
      </c>
      <c r="BH249" s="107">
        <f t="shared" si="347"/>
        <v>0</v>
      </c>
      <c r="BI249" s="107">
        <f t="shared" si="347"/>
        <v>0</v>
      </c>
      <c r="BJ249" s="107">
        <f t="shared" ref="BJ249:BS258" si="348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8"/>
        <v>0</v>
      </c>
      <c r="BL249" s="107">
        <f t="shared" si="348"/>
        <v>0</v>
      </c>
      <c r="BM249" s="107">
        <f t="shared" si="348"/>
        <v>0</v>
      </c>
      <c r="BN249" s="107">
        <f t="shared" si="348"/>
        <v>0</v>
      </c>
      <c r="BO249" s="107">
        <f t="shared" si="348"/>
        <v>0</v>
      </c>
      <c r="BP249" s="107">
        <f t="shared" si="348"/>
        <v>0</v>
      </c>
      <c r="BQ249" s="107">
        <f t="shared" si="348"/>
        <v>0</v>
      </c>
      <c r="BR249" s="107">
        <f t="shared" si="348"/>
        <v>0</v>
      </c>
      <c r="BS249" s="107">
        <f t="shared" si="338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555</v>
      </c>
      <c r="B250" s="108"/>
      <c r="C250" s="20"/>
      <c r="D250" s="115"/>
      <c r="E250" s="116" t="s">
        <v>577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1"/>
        <v>0</v>
      </c>
      <c r="L250" s="118">
        <f t="shared" si="342"/>
        <v>0.4</v>
      </c>
      <c r="M250" s="118">
        <f t="shared" ca="1" si="343"/>
        <v>0.4</v>
      </c>
      <c r="N250" s="34">
        <f t="shared" ca="1" si="344"/>
        <v>1</v>
      </c>
      <c r="O250" s="118" t="str">
        <f t="shared" ca="1" si="345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0"/>
        <v/>
      </c>
      <c r="V250" s="106">
        <f t="shared" si="346"/>
        <v>20</v>
      </c>
      <c r="W250" s="107">
        <f t="shared" si="340"/>
        <v>0</v>
      </c>
      <c r="X250" s="107">
        <f t="shared" si="340"/>
        <v>0</v>
      </c>
      <c r="Y250" s="107">
        <f t="shared" si="340"/>
        <v>0</v>
      </c>
      <c r="Z250" s="107">
        <f t="shared" si="340"/>
        <v>0</v>
      </c>
      <c r="AA250" s="107">
        <f t="shared" si="340"/>
        <v>0</v>
      </c>
      <c r="AB250" s="107">
        <f t="shared" si="340"/>
        <v>0</v>
      </c>
      <c r="AC250" s="107">
        <f t="shared" si="340"/>
        <v>0</v>
      </c>
      <c r="AD250" s="107">
        <f t="shared" si="340"/>
        <v>0</v>
      </c>
      <c r="AE250" s="107">
        <f t="shared" si="340"/>
        <v>0</v>
      </c>
      <c r="AF250" s="107">
        <f t="shared" si="340"/>
        <v>0</v>
      </c>
      <c r="AG250" s="107">
        <f t="shared" si="340"/>
        <v>0</v>
      </c>
      <c r="AH250" s="107">
        <f t="shared" si="340"/>
        <v>0</v>
      </c>
      <c r="AI250" s="107">
        <f t="shared" si="340"/>
        <v>0</v>
      </c>
      <c r="AJ250" s="107">
        <f t="shared" si="340"/>
        <v>0</v>
      </c>
      <c r="AK250" s="107">
        <f t="shared" si="340"/>
        <v>0</v>
      </c>
      <c r="AL250" s="107">
        <f t="shared" si="340"/>
        <v>0</v>
      </c>
      <c r="AM250" s="107">
        <f t="shared" si="340"/>
        <v>0</v>
      </c>
      <c r="AN250" s="107">
        <f t="shared" si="340"/>
        <v>0</v>
      </c>
      <c r="AO250" s="107">
        <f t="shared" si="340"/>
        <v>0</v>
      </c>
      <c r="AP250" s="107">
        <f t="shared" si="340"/>
        <v>0</v>
      </c>
      <c r="AQ250" s="107">
        <f t="shared" si="340"/>
        <v>0</v>
      </c>
      <c r="AR250" s="107">
        <f t="shared" si="340"/>
        <v>0</v>
      </c>
      <c r="AS250" s="107">
        <f t="shared" si="340"/>
        <v>0</v>
      </c>
      <c r="AT250" s="107">
        <f t="shared" si="347"/>
        <v>0</v>
      </c>
      <c r="AU250" s="107">
        <f t="shared" si="347"/>
        <v>0</v>
      </c>
      <c r="AV250" s="107">
        <f t="shared" si="347"/>
        <v>0</v>
      </c>
      <c r="AW250" s="107">
        <f t="shared" si="347"/>
        <v>0</v>
      </c>
      <c r="AX250" s="107">
        <f t="shared" si="347"/>
        <v>0</v>
      </c>
      <c r="AY250" s="107">
        <f t="shared" si="347"/>
        <v>1</v>
      </c>
      <c r="AZ250" s="107">
        <f t="shared" si="347"/>
        <v>1</v>
      </c>
      <c r="BA250" s="107">
        <f t="shared" si="347"/>
        <v>1</v>
      </c>
      <c r="BB250" s="107">
        <f t="shared" si="347"/>
        <v>1</v>
      </c>
      <c r="BC250" s="107">
        <f t="shared" si="347"/>
        <v>1</v>
      </c>
      <c r="BD250" s="107">
        <f t="shared" si="347"/>
        <v>0</v>
      </c>
      <c r="BE250" s="107">
        <f t="shared" si="347"/>
        <v>0</v>
      </c>
      <c r="BF250" s="107">
        <f t="shared" si="347"/>
        <v>0</v>
      </c>
      <c r="BG250" s="107">
        <f t="shared" si="347"/>
        <v>0</v>
      </c>
      <c r="BH250" s="107">
        <f t="shared" si="347"/>
        <v>0</v>
      </c>
      <c r="BI250" s="107">
        <f t="shared" si="347"/>
        <v>0</v>
      </c>
      <c r="BJ250" s="107">
        <f t="shared" si="348"/>
        <v>0</v>
      </c>
      <c r="BK250" s="107">
        <f t="shared" si="348"/>
        <v>0</v>
      </c>
      <c r="BL250" s="107">
        <f t="shared" si="348"/>
        <v>0</v>
      </c>
      <c r="BM250" s="107">
        <f t="shared" si="348"/>
        <v>0</v>
      </c>
      <c r="BN250" s="107">
        <f t="shared" si="348"/>
        <v>0</v>
      </c>
      <c r="BO250" s="107">
        <f t="shared" si="348"/>
        <v>0</v>
      </c>
      <c r="BP250" s="107">
        <f t="shared" si="348"/>
        <v>0</v>
      </c>
      <c r="BQ250" s="107">
        <f t="shared" si="348"/>
        <v>0</v>
      </c>
      <c r="BR250" s="107">
        <f t="shared" si="348"/>
        <v>0</v>
      </c>
      <c r="BS250" s="107">
        <f t="shared" si="338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556</v>
      </c>
      <c r="B251" s="108"/>
      <c r="C251" s="20"/>
      <c r="D251" s="115"/>
      <c r="E251" s="116" t="s">
        <v>578</v>
      </c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8">
        <f t="shared" ca="1" si="341"/>
        <v>0</v>
      </c>
      <c r="L251" s="118">
        <f t="shared" si="342"/>
        <v>0.2</v>
      </c>
      <c r="M251" s="118">
        <f t="shared" ca="1" si="343"/>
        <v>0.2</v>
      </c>
      <c r="N251" s="34">
        <f t="shared" ca="1" si="344"/>
        <v>1</v>
      </c>
      <c r="O251" s="118" t="str">
        <f t="shared" ca="1" si="345"/>
        <v>종료</v>
      </c>
      <c r="P251" s="103">
        <v>44393</v>
      </c>
      <c r="Q251" s="103">
        <v>44420</v>
      </c>
      <c r="R251" s="103">
        <v>44284</v>
      </c>
      <c r="S251" s="103">
        <v>44289</v>
      </c>
      <c r="T251" s="104"/>
      <c r="U251" s="105" t="str">
        <f t="shared" si="320"/>
        <v/>
      </c>
      <c r="V251" s="106">
        <f t="shared" si="346"/>
        <v>20</v>
      </c>
      <c r="W251" s="107">
        <f t="shared" si="340"/>
        <v>0</v>
      </c>
      <c r="X251" s="107">
        <f t="shared" si="340"/>
        <v>0</v>
      </c>
      <c r="Y251" s="107">
        <f t="shared" si="340"/>
        <v>0</v>
      </c>
      <c r="Z251" s="107">
        <f t="shared" si="340"/>
        <v>0</v>
      </c>
      <c r="AA251" s="107">
        <f t="shared" si="340"/>
        <v>0</v>
      </c>
      <c r="AB251" s="107">
        <f t="shared" si="340"/>
        <v>0</v>
      </c>
      <c r="AC251" s="107">
        <f t="shared" si="340"/>
        <v>0</v>
      </c>
      <c r="AD251" s="107">
        <f t="shared" si="340"/>
        <v>0</v>
      </c>
      <c r="AE251" s="107">
        <f t="shared" si="340"/>
        <v>0</v>
      </c>
      <c r="AF251" s="107">
        <f t="shared" si="340"/>
        <v>0</v>
      </c>
      <c r="AG251" s="107">
        <f t="shared" si="340"/>
        <v>0</v>
      </c>
      <c r="AH251" s="107">
        <f t="shared" si="340"/>
        <v>0</v>
      </c>
      <c r="AI251" s="107">
        <f t="shared" si="340"/>
        <v>0</v>
      </c>
      <c r="AJ251" s="107">
        <f t="shared" si="340"/>
        <v>0</v>
      </c>
      <c r="AK251" s="107">
        <f t="shared" si="340"/>
        <v>0</v>
      </c>
      <c r="AL251" s="107">
        <f t="shared" si="340"/>
        <v>0</v>
      </c>
      <c r="AM251" s="107">
        <f t="shared" si="340"/>
        <v>0</v>
      </c>
      <c r="AN251" s="107">
        <f t="shared" si="340"/>
        <v>0</v>
      </c>
      <c r="AO251" s="107">
        <f t="shared" si="340"/>
        <v>0</v>
      </c>
      <c r="AP251" s="107">
        <f t="shared" si="340"/>
        <v>0</v>
      </c>
      <c r="AQ251" s="107">
        <f t="shared" si="340"/>
        <v>0</v>
      </c>
      <c r="AR251" s="107">
        <f t="shared" si="340"/>
        <v>0</v>
      </c>
      <c r="AS251" s="107">
        <f t="shared" si="340"/>
        <v>0</v>
      </c>
      <c r="AT251" s="107">
        <f t="shared" si="347"/>
        <v>0</v>
      </c>
      <c r="AU251" s="107">
        <f t="shared" si="347"/>
        <v>0</v>
      </c>
      <c r="AV251" s="107">
        <f t="shared" si="347"/>
        <v>0</v>
      </c>
      <c r="AW251" s="107">
        <f t="shared" si="347"/>
        <v>0</v>
      </c>
      <c r="AX251" s="107">
        <f t="shared" si="347"/>
        <v>0</v>
      </c>
      <c r="AY251" s="107">
        <f t="shared" si="347"/>
        <v>1</v>
      </c>
      <c r="AZ251" s="107">
        <f t="shared" si="347"/>
        <v>1</v>
      </c>
      <c r="BA251" s="107">
        <f t="shared" si="347"/>
        <v>1</v>
      </c>
      <c r="BB251" s="107">
        <f t="shared" si="347"/>
        <v>1</v>
      </c>
      <c r="BC251" s="107">
        <f t="shared" si="347"/>
        <v>1</v>
      </c>
      <c r="BD251" s="107">
        <f t="shared" si="347"/>
        <v>0</v>
      </c>
      <c r="BE251" s="107">
        <f t="shared" si="347"/>
        <v>0</v>
      </c>
      <c r="BF251" s="107">
        <f t="shared" si="347"/>
        <v>0</v>
      </c>
      <c r="BG251" s="107">
        <f t="shared" si="347"/>
        <v>0</v>
      </c>
      <c r="BH251" s="107">
        <f t="shared" si="347"/>
        <v>0</v>
      </c>
      <c r="BI251" s="107">
        <f t="shared" si="347"/>
        <v>0</v>
      </c>
      <c r="BJ251" s="107">
        <f t="shared" si="348"/>
        <v>0</v>
      </c>
      <c r="BK251" s="107">
        <f t="shared" si="348"/>
        <v>0</v>
      </c>
      <c r="BL251" s="107">
        <f t="shared" si="348"/>
        <v>0</v>
      </c>
      <c r="BM251" s="107">
        <f t="shared" si="348"/>
        <v>0</v>
      </c>
      <c r="BN251" s="107">
        <f t="shared" si="348"/>
        <v>0</v>
      </c>
      <c r="BO251" s="107">
        <f t="shared" si="348"/>
        <v>0</v>
      </c>
      <c r="BP251" s="107">
        <f t="shared" si="348"/>
        <v>0</v>
      </c>
      <c r="BQ251" s="107">
        <f t="shared" si="348"/>
        <v>0</v>
      </c>
      <c r="BR251" s="107">
        <f t="shared" si="348"/>
        <v>0</v>
      </c>
      <c r="BS251" s="107">
        <f t="shared" si="338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557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1"/>
        <v>0</v>
      </c>
      <c r="L252" s="118">
        <f t="shared" si="342"/>
        <v>0</v>
      </c>
      <c r="M252" s="118">
        <f t="shared" ca="1" si="343"/>
        <v>0</v>
      </c>
      <c r="N252" s="34" t="str">
        <f t="shared" ca="1" si="344"/>
        <v/>
      </c>
      <c r="O252" s="118" t="str">
        <f t="shared" ca="1" si="345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0"/>
        <v/>
      </c>
      <c r="V252" s="106">
        <f t="shared" si="346"/>
        <v>20</v>
      </c>
      <c r="W252" s="107">
        <f t="shared" si="340"/>
        <v>0</v>
      </c>
      <c r="X252" s="107">
        <f t="shared" si="340"/>
        <v>0</v>
      </c>
      <c r="Y252" s="107">
        <f t="shared" si="340"/>
        <v>0</v>
      </c>
      <c r="Z252" s="107">
        <f t="shared" si="340"/>
        <v>0</v>
      </c>
      <c r="AA252" s="107">
        <f t="shared" si="340"/>
        <v>0</v>
      </c>
      <c r="AB252" s="107">
        <f t="shared" si="340"/>
        <v>0</v>
      </c>
      <c r="AC252" s="107">
        <f t="shared" si="340"/>
        <v>0</v>
      </c>
      <c r="AD252" s="107">
        <f t="shared" si="340"/>
        <v>0</v>
      </c>
      <c r="AE252" s="107">
        <f t="shared" si="340"/>
        <v>0</v>
      </c>
      <c r="AF252" s="107">
        <f t="shared" si="340"/>
        <v>0</v>
      </c>
      <c r="AG252" s="107">
        <f t="shared" si="340"/>
        <v>0</v>
      </c>
      <c r="AH252" s="107">
        <f t="shared" si="340"/>
        <v>0</v>
      </c>
      <c r="AI252" s="107">
        <f t="shared" si="340"/>
        <v>0</v>
      </c>
      <c r="AJ252" s="107">
        <f t="shared" si="340"/>
        <v>0</v>
      </c>
      <c r="AK252" s="107">
        <f t="shared" si="340"/>
        <v>0</v>
      </c>
      <c r="AL252" s="107">
        <f t="shared" si="340"/>
        <v>0</v>
      </c>
      <c r="AM252" s="107">
        <f t="shared" si="340"/>
        <v>0</v>
      </c>
      <c r="AN252" s="107">
        <f t="shared" si="340"/>
        <v>0</v>
      </c>
      <c r="AO252" s="107">
        <f t="shared" si="340"/>
        <v>0</v>
      </c>
      <c r="AP252" s="107">
        <f t="shared" si="340"/>
        <v>0</v>
      </c>
      <c r="AQ252" s="107">
        <f t="shared" si="340"/>
        <v>0</v>
      </c>
      <c r="AR252" s="107">
        <f t="shared" si="340"/>
        <v>0</v>
      </c>
      <c r="AS252" s="107">
        <f t="shared" si="340"/>
        <v>0</v>
      </c>
      <c r="AT252" s="107">
        <f t="shared" si="347"/>
        <v>0</v>
      </c>
      <c r="AU252" s="107">
        <f t="shared" si="347"/>
        <v>0</v>
      </c>
      <c r="AV252" s="107">
        <f t="shared" si="347"/>
        <v>0</v>
      </c>
      <c r="AW252" s="107">
        <f t="shared" si="347"/>
        <v>0</v>
      </c>
      <c r="AX252" s="107">
        <f t="shared" si="347"/>
        <v>0</v>
      </c>
      <c r="AY252" s="107">
        <f t="shared" si="347"/>
        <v>1</v>
      </c>
      <c r="AZ252" s="107">
        <f t="shared" si="347"/>
        <v>1</v>
      </c>
      <c r="BA252" s="107">
        <f t="shared" si="347"/>
        <v>1</v>
      </c>
      <c r="BB252" s="107">
        <f t="shared" si="347"/>
        <v>1</v>
      </c>
      <c r="BC252" s="107">
        <f t="shared" si="347"/>
        <v>1</v>
      </c>
      <c r="BD252" s="107">
        <f t="shared" si="347"/>
        <v>0</v>
      </c>
      <c r="BE252" s="107">
        <f t="shared" si="347"/>
        <v>0</v>
      </c>
      <c r="BF252" s="107">
        <f t="shared" si="347"/>
        <v>0</v>
      </c>
      <c r="BG252" s="107">
        <f t="shared" si="347"/>
        <v>0</v>
      </c>
      <c r="BH252" s="107">
        <f t="shared" si="347"/>
        <v>0</v>
      </c>
      <c r="BI252" s="107">
        <f t="shared" si="347"/>
        <v>0</v>
      </c>
      <c r="BJ252" s="107">
        <f t="shared" si="348"/>
        <v>0</v>
      </c>
      <c r="BK252" s="107">
        <f t="shared" si="348"/>
        <v>0</v>
      </c>
      <c r="BL252" s="107">
        <f t="shared" si="348"/>
        <v>0</v>
      </c>
      <c r="BM252" s="107">
        <f t="shared" si="348"/>
        <v>0</v>
      </c>
      <c r="BN252" s="107">
        <f t="shared" si="348"/>
        <v>0</v>
      </c>
      <c r="BO252" s="107">
        <f t="shared" si="348"/>
        <v>0</v>
      </c>
      <c r="BP252" s="107">
        <f t="shared" si="348"/>
        <v>0</v>
      </c>
      <c r="BQ252" s="107">
        <f t="shared" si="348"/>
        <v>0</v>
      </c>
      <c r="BR252" s="107">
        <f t="shared" si="348"/>
        <v>0</v>
      </c>
      <c r="BS252" s="107">
        <f t="shared" si="338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558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1"/>
        <v>0</v>
      </c>
      <c r="L253" s="118">
        <f t="shared" si="342"/>
        <v>0</v>
      </c>
      <c r="M253" s="118">
        <f t="shared" ca="1" si="343"/>
        <v>0</v>
      </c>
      <c r="N253" s="34" t="str">
        <f t="shared" ca="1" si="344"/>
        <v/>
      </c>
      <c r="O253" s="118" t="str">
        <f t="shared" ca="1" si="345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0"/>
        <v/>
      </c>
      <c r="V253" s="106">
        <f t="shared" si="346"/>
        <v>20</v>
      </c>
      <c r="W253" s="107">
        <f t="shared" si="340"/>
        <v>0</v>
      </c>
      <c r="X253" s="107">
        <f t="shared" si="340"/>
        <v>0</v>
      </c>
      <c r="Y253" s="107">
        <f t="shared" si="340"/>
        <v>0</v>
      </c>
      <c r="Z253" s="107">
        <f t="shared" si="340"/>
        <v>0</v>
      </c>
      <c r="AA253" s="107">
        <f t="shared" si="340"/>
        <v>0</v>
      </c>
      <c r="AB253" s="107">
        <f t="shared" si="340"/>
        <v>0</v>
      </c>
      <c r="AC253" s="107">
        <f t="shared" si="340"/>
        <v>0</v>
      </c>
      <c r="AD253" s="107">
        <f t="shared" si="340"/>
        <v>0</v>
      </c>
      <c r="AE253" s="107">
        <f t="shared" si="340"/>
        <v>0</v>
      </c>
      <c r="AF253" s="107">
        <f t="shared" si="340"/>
        <v>0</v>
      </c>
      <c r="AG253" s="107">
        <f t="shared" si="340"/>
        <v>0</v>
      </c>
      <c r="AH253" s="107">
        <f t="shared" si="340"/>
        <v>0</v>
      </c>
      <c r="AI253" s="107">
        <f t="shared" si="340"/>
        <v>0</v>
      </c>
      <c r="AJ253" s="107">
        <f t="shared" si="340"/>
        <v>0</v>
      </c>
      <c r="AK253" s="107">
        <f t="shared" si="340"/>
        <v>0</v>
      </c>
      <c r="AL253" s="107">
        <f t="shared" si="340"/>
        <v>0</v>
      </c>
      <c r="AM253" s="107">
        <f t="shared" si="340"/>
        <v>0</v>
      </c>
      <c r="AN253" s="107">
        <f t="shared" si="340"/>
        <v>0</v>
      </c>
      <c r="AO253" s="107">
        <f t="shared" si="340"/>
        <v>0</v>
      </c>
      <c r="AP253" s="107">
        <f t="shared" si="340"/>
        <v>0</v>
      </c>
      <c r="AQ253" s="107">
        <f t="shared" si="340"/>
        <v>0</v>
      </c>
      <c r="AR253" s="107">
        <f t="shared" si="340"/>
        <v>0</v>
      </c>
      <c r="AS253" s="107">
        <f t="shared" si="340"/>
        <v>0</v>
      </c>
      <c r="AT253" s="107">
        <f t="shared" si="347"/>
        <v>0</v>
      </c>
      <c r="AU253" s="107">
        <f t="shared" si="347"/>
        <v>0</v>
      </c>
      <c r="AV253" s="107">
        <f t="shared" si="347"/>
        <v>0</v>
      </c>
      <c r="AW253" s="107">
        <f t="shared" si="347"/>
        <v>0</v>
      </c>
      <c r="AX253" s="107">
        <f t="shared" si="347"/>
        <v>0</v>
      </c>
      <c r="AY253" s="107">
        <f t="shared" si="347"/>
        <v>0</v>
      </c>
      <c r="AZ253" s="107">
        <f t="shared" si="347"/>
        <v>1</v>
      </c>
      <c r="BA253" s="107">
        <f t="shared" si="347"/>
        <v>1</v>
      </c>
      <c r="BB253" s="107">
        <f t="shared" si="347"/>
        <v>1</v>
      </c>
      <c r="BC253" s="107">
        <f t="shared" si="347"/>
        <v>1</v>
      </c>
      <c r="BD253" s="107">
        <f t="shared" si="347"/>
        <v>0</v>
      </c>
      <c r="BE253" s="107">
        <f t="shared" si="347"/>
        <v>0</v>
      </c>
      <c r="BF253" s="107">
        <f t="shared" si="347"/>
        <v>0</v>
      </c>
      <c r="BG253" s="107">
        <f t="shared" si="347"/>
        <v>0</v>
      </c>
      <c r="BH253" s="107">
        <f t="shared" si="347"/>
        <v>0</v>
      </c>
      <c r="BI253" s="107">
        <f t="shared" si="347"/>
        <v>0</v>
      </c>
      <c r="BJ253" s="107">
        <f t="shared" si="348"/>
        <v>0</v>
      </c>
      <c r="BK253" s="107">
        <f t="shared" si="348"/>
        <v>0</v>
      </c>
      <c r="BL253" s="107">
        <f t="shared" si="348"/>
        <v>0</v>
      </c>
      <c r="BM253" s="107">
        <f t="shared" si="348"/>
        <v>0</v>
      </c>
      <c r="BN253" s="107">
        <f t="shared" si="348"/>
        <v>0</v>
      </c>
      <c r="BO253" s="107">
        <f t="shared" si="348"/>
        <v>0</v>
      </c>
      <c r="BP253" s="107">
        <f t="shared" si="348"/>
        <v>0</v>
      </c>
      <c r="BQ253" s="107">
        <f t="shared" si="348"/>
        <v>0</v>
      </c>
      <c r="BR253" s="107">
        <f t="shared" si="348"/>
        <v>0</v>
      </c>
      <c r="BS253" s="107">
        <f t="shared" si="348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559</v>
      </c>
      <c r="B254" s="108"/>
      <c r="C254" s="20"/>
      <c r="D254" s="112" t="s">
        <v>541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49">H254*I254/100</f>
        <v>0</v>
      </c>
      <c r="L254" s="50">
        <f t="shared" ref="L254:L258" si="350">H254*J254/100</f>
        <v>0</v>
      </c>
      <c r="M254" s="50">
        <f t="shared" ref="M254:M258" ca="1" si="351">L254-K254</f>
        <v>0</v>
      </c>
      <c r="N254" s="51" t="str">
        <f t="shared" ref="N254:N258" ca="1" si="352">IF(AND(I254=0,J254=0),"",IF(I254=0,J254,J254/I254))</f>
        <v/>
      </c>
      <c r="O254" s="50" t="str">
        <f t="shared" ref="O254:O258" ca="1" si="353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0"/>
        <v/>
      </c>
      <c r="V254" s="106">
        <f t="shared" ref="V254:V258" si="354">NETWORKDAYS(P254,Q254)</f>
        <v>22</v>
      </c>
      <c r="W254" s="107">
        <f t="shared" si="340"/>
        <v>0</v>
      </c>
      <c r="X254" s="107">
        <f t="shared" si="340"/>
        <v>0</v>
      </c>
      <c r="Y254" s="107">
        <f t="shared" si="340"/>
        <v>0</v>
      </c>
      <c r="Z254" s="107">
        <f t="shared" si="340"/>
        <v>0</v>
      </c>
      <c r="AA254" s="107">
        <f t="shared" si="340"/>
        <v>0</v>
      </c>
      <c r="AB254" s="107">
        <f t="shared" si="340"/>
        <v>0</v>
      </c>
      <c r="AC254" s="107">
        <f t="shared" si="340"/>
        <v>0</v>
      </c>
      <c r="AD254" s="107">
        <f t="shared" si="340"/>
        <v>0</v>
      </c>
      <c r="AE254" s="107">
        <f t="shared" si="340"/>
        <v>0</v>
      </c>
      <c r="AF254" s="107">
        <f t="shared" si="340"/>
        <v>0</v>
      </c>
      <c r="AG254" s="107">
        <f t="shared" si="340"/>
        <v>0</v>
      </c>
      <c r="AH254" s="107">
        <f t="shared" si="340"/>
        <v>0</v>
      </c>
      <c r="AI254" s="107">
        <f t="shared" si="340"/>
        <v>0</v>
      </c>
      <c r="AJ254" s="107">
        <f t="shared" si="340"/>
        <v>0</v>
      </c>
      <c r="AK254" s="107">
        <f t="shared" si="340"/>
        <v>0</v>
      </c>
      <c r="AL254" s="107">
        <f t="shared" si="340"/>
        <v>0</v>
      </c>
      <c r="AM254" s="107">
        <f t="shared" si="340"/>
        <v>0</v>
      </c>
      <c r="AN254" s="107">
        <f t="shared" si="340"/>
        <v>0</v>
      </c>
      <c r="AO254" s="107">
        <f t="shared" si="340"/>
        <v>0</v>
      </c>
      <c r="AP254" s="107">
        <f t="shared" si="340"/>
        <v>0</v>
      </c>
      <c r="AQ254" s="107">
        <f t="shared" si="340"/>
        <v>0</v>
      </c>
      <c r="AR254" s="107">
        <f t="shared" si="340"/>
        <v>0</v>
      </c>
      <c r="AS254" s="107">
        <f t="shared" si="340"/>
        <v>0</v>
      </c>
      <c r="AT254" s="107">
        <f t="shared" si="347"/>
        <v>0</v>
      </c>
      <c r="AU254" s="107">
        <f t="shared" si="347"/>
        <v>0</v>
      </c>
      <c r="AV254" s="107">
        <f t="shared" si="347"/>
        <v>0</v>
      </c>
      <c r="AW254" s="107">
        <f t="shared" si="347"/>
        <v>0</v>
      </c>
      <c r="AX254" s="107">
        <f t="shared" si="347"/>
        <v>0</v>
      </c>
      <c r="AY254" s="107">
        <f t="shared" si="347"/>
        <v>1</v>
      </c>
      <c r="AZ254" s="107">
        <f t="shared" si="347"/>
        <v>1</v>
      </c>
      <c r="BA254" s="107">
        <f t="shared" si="347"/>
        <v>1</v>
      </c>
      <c r="BB254" s="107">
        <f t="shared" si="347"/>
        <v>1</v>
      </c>
      <c r="BC254" s="107">
        <f t="shared" si="347"/>
        <v>1</v>
      </c>
      <c r="BD254" s="107">
        <f t="shared" si="347"/>
        <v>0</v>
      </c>
      <c r="BE254" s="107">
        <f t="shared" si="347"/>
        <v>0</v>
      </c>
      <c r="BF254" s="107">
        <f t="shared" si="347"/>
        <v>0</v>
      </c>
      <c r="BG254" s="107">
        <f t="shared" si="347"/>
        <v>0</v>
      </c>
      <c r="BH254" s="107">
        <f t="shared" si="347"/>
        <v>0</v>
      </c>
      <c r="BI254" s="107">
        <f t="shared" si="347"/>
        <v>0</v>
      </c>
      <c r="BJ254" s="107">
        <f t="shared" si="348"/>
        <v>0</v>
      </c>
      <c r="BK254" s="107">
        <f t="shared" si="348"/>
        <v>0</v>
      </c>
      <c r="BL254" s="107">
        <f t="shared" si="348"/>
        <v>0</v>
      </c>
      <c r="BM254" s="107">
        <f t="shared" si="348"/>
        <v>0</v>
      </c>
      <c r="BN254" s="107">
        <f t="shared" si="348"/>
        <v>0</v>
      </c>
      <c r="BO254" s="107">
        <f t="shared" si="348"/>
        <v>0</v>
      </c>
      <c r="BP254" s="107">
        <f t="shared" si="348"/>
        <v>0</v>
      </c>
      <c r="BQ254" s="107">
        <f t="shared" si="348"/>
        <v>0</v>
      </c>
      <c r="BR254" s="107">
        <f t="shared" si="348"/>
        <v>0</v>
      </c>
      <c r="BS254" s="107">
        <f t="shared" si="338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560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49"/>
        <v>0</v>
      </c>
      <c r="L255" s="118">
        <f t="shared" si="350"/>
        <v>0</v>
      </c>
      <c r="M255" s="118">
        <f t="shared" ca="1" si="351"/>
        <v>0</v>
      </c>
      <c r="N255" s="34" t="str">
        <f t="shared" ca="1" si="352"/>
        <v/>
      </c>
      <c r="O255" s="118" t="str">
        <f t="shared" ca="1" si="353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0"/>
        <v/>
      </c>
      <c r="V255" s="106">
        <f t="shared" si="354"/>
        <v>20</v>
      </c>
      <c r="W255" s="107">
        <f t="shared" si="340"/>
        <v>0</v>
      </c>
      <c r="X255" s="107">
        <f t="shared" si="340"/>
        <v>0</v>
      </c>
      <c r="Y255" s="107">
        <f t="shared" si="340"/>
        <v>0</v>
      </c>
      <c r="Z255" s="107">
        <f t="shared" si="340"/>
        <v>0</v>
      </c>
      <c r="AA255" s="107">
        <f t="shared" si="340"/>
        <v>0</v>
      </c>
      <c r="AB255" s="107">
        <f t="shared" si="340"/>
        <v>0</v>
      </c>
      <c r="AC255" s="107">
        <f t="shared" si="340"/>
        <v>0</v>
      </c>
      <c r="AD255" s="107">
        <f t="shared" si="340"/>
        <v>0</v>
      </c>
      <c r="AE255" s="107">
        <f t="shared" si="340"/>
        <v>0</v>
      </c>
      <c r="AF255" s="107">
        <f t="shared" si="340"/>
        <v>0</v>
      </c>
      <c r="AG255" s="107">
        <f t="shared" si="340"/>
        <v>0</v>
      </c>
      <c r="AH255" s="107">
        <f t="shared" si="340"/>
        <v>0</v>
      </c>
      <c r="AI255" s="107">
        <f t="shared" si="340"/>
        <v>0</v>
      </c>
      <c r="AJ255" s="107">
        <f t="shared" si="340"/>
        <v>0</v>
      </c>
      <c r="AK255" s="107">
        <f t="shared" si="340"/>
        <v>0</v>
      </c>
      <c r="AL255" s="107">
        <f t="shared" si="340"/>
        <v>0</v>
      </c>
      <c r="AM255" s="107">
        <f t="shared" si="340"/>
        <v>0</v>
      </c>
      <c r="AN255" s="107">
        <f t="shared" si="340"/>
        <v>0</v>
      </c>
      <c r="AO255" s="107">
        <f t="shared" si="340"/>
        <v>0</v>
      </c>
      <c r="AP255" s="107">
        <f t="shared" si="340"/>
        <v>0</v>
      </c>
      <c r="AQ255" s="107">
        <f t="shared" si="340"/>
        <v>0</v>
      </c>
      <c r="AR255" s="107">
        <f t="shared" si="340"/>
        <v>0</v>
      </c>
      <c r="AS255" s="107">
        <f t="shared" si="340"/>
        <v>0</v>
      </c>
      <c r="AT255" s="107">
        <f t="shared" si="347"/>
        <v>0</v>
      </c>
      <c r="AU255" s="107">
        <f t="shared" si="347"/>
        <v>0</v>
      </c>
      <c r="AV255" s="107">
        <f t="shared" si="347"/>
        <v>0</v>
      </c>
      <c r="AW255" s="107">
        <f t="shared" si="347"/>
        <v>0</v>
      </c>
      <c r="AX255" s="107">
        <f t="shared" si="347"/>
        <v>0</v>
      </c>
      <c r="AY255" s="107">
        <f t="shared" si="347"/>
        <v>1</v>
      </c>
      <c r="AZ255" s="107">
        <f t="shared" si="347"/>
        <v>1</v>
      </c>
      <c r="BA255" s="107">
        <f t="shared" si="347"/>
        <v>1</v>
      </c>
      <c r="BB255" s="107">
        <f t="shared" si="347"/>
        <v>1</v>
      </c>
      <c r="BC255" s="107">
        <f t="shared" si="347"/>
        <v>1</v>
      </c>
      <c r="BD255" s="107">
        <f t="shared" si="347"/>
        <v>0</v>
      </c>
      <c r="BE255" s="107">
        <f t="shared" si="347"/>
        <v>0</v>
      </c>
      <c r="BF255" s="107">
        <f t="shared" si="347"/>
        <v>0</v>
      </c>
      <c r="BG255" s="107">
        <f t="shared" si="347"/>
        <v>0</v>
      </c>
      <c r="BH255" s="107">
        <f t="shared" si="347"/>
        <v>0</v>
      </c>
      <c r="BI255" s="107">
        <f t="shared" si="347"/>
        <v>0</v>
      </c>
      <c r="BJ255" s="107">
        <f t="shared" si="348"/>
        <v>0</v>
      </c>
      <c r="BK255" s="107">
        <f t="shared" si="348"/>
        <v>0</v>
      </c>
      <c r="BL255" s="107">
        <f t="shared" si="348"/>
        <v>0</v>
      </c>
      <c r="BM255" s="107">
        <f t="shared" si="348"/>
        <v>0</v>
      </c>
      <c r="BN255" s="107">
        <f t="shared" si="348"/>
        <v>0</v>
      </c>
      <c r="BO255" s="107">
        <f t="shared" si="348"/>
        <v>0</v>
      </c>
      <c r="BP255" s="107">
        <f t="shared" si="348"/>
        <v>0</v>
      </c>
      <c r="BQ255" s="107">
        <f t="shared" si="348"/>
        <v>0</v>
      </c>
      <c r="BR255" s="107">
        <f t="shared" si="348"/>
        <v>0</v>
      </c>
      <c r="BS255" s="107">
        <f t="shared" si="338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561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49"/>
        <v>0</v>
      </c>
      <c r="L256" s="118">
        <f t="shared" si="350"/>
        <v>0</v>
      </c>
      <c r="M256" s="118">
        <f t="shared" ca="1" si="351"/>
        <v>0</v>
      </c>
      <c r="N256" s="34" t="str">
        <f t="shared" ca="1" si="352"/>
        <v/>
      </c>
      <c r="O256" s="118" t="str">
        <f t="shared" ca="1" si="353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0"/>
        <v/>
      </c>
      <c r="V256" s="106">
        <f t="shared" si="354"/>
        <v>20</v>
      </c>
      <c r="W256" s="107">
        <f t="shared" si="340"/>
        <v>0</v>
      </c>
      <c r="X256" s="107">
        <f t="shared" si="340"/>
        <v>0</v>
      </c>
      <c r="Y256" s="107">
        <f t="shared" si="340"/>
        <v>0</v>
      </c>
      <c r="Z256" s="107">
        <f t="shared" si="340"/>
        <v>0</v>
      </c>
      <c r="AA256" s="107">
        <f t="shared" si="340"/>
        <v>0</v>
      </c>
      <c r="AB256" s="107">
        <f t="shared" si="340"/>
        <v>0</v>
      </c>
      <c r="AC256" s="107">
        <f t="shared" si="340"/>
        <v>0</v>
      </c>
      <c r="AD256" s="107">
        <f t="shared" si="340"/>
        <v>0</v>
      </c>
      <c r="AE256" s="107">
        <f t="shared" si="340"/>
        <v>0</v>
      </c>
      <c r="AF256" s="107">
        <f t="shared" si="340"/>
        <v>0</v>
      </c>
      <c r="AG256" s="107">
        <f t="shared" si="340"/>
        <v>0</v>
      </c>
      <c r="AH256" s="107">
        <f t="shared" si="340"/>
        <v>0</v>
      </c>
      <c r="AI256" s="107">
        <f t="shared" si="340"/>
        <v>0</v>
      </c>
      <c r="AJ256" s="107">
        <f t="shared" si="340"/>
        <v>0</v>
      </c>
      <c r="AK256" s="107">
        <f t="shared" si="340"/>
        <v>0</v>
      </c>
      <c r="AL256" s="107">
        <f t="shared" si="340"/>
        <v>0</v>
      </c>
      <c r="AM256" s="107">
        <f t="shared" si="340"/>
        <v>0</v>
      </c>
      <c r="AN256" s="107">
        <f t="shared" si="340"/>
        <v>0</v>
      </c>
      <c r="AO256" s="107">
        <f t="shared" si="340"/>
        <v>0</v>
      </c>
      <c r="AP256" s="107">
        <f t="shared" si="340"/>
        <v>0</v>
      </c>
      <c r="AQ256" s="107">
        <f t="shared" si="340"/>
        <v>0</v>
      </c>
      <c r="AR256" s="107">
        <f t="shared" si="340"/>
        <v>0</v>
      </c>
      <c r="AS256" s="107">
        <f t="shared" si="340"/>
        <v>0</v>
      </c>
      <c r="AT256" s="107">
        <f t="shared" si="347"/>
        <v>0</v>
      </c>
      <c r="AU256" s="107">
        <f t="shared" si="347"/>
        <v>0</v>
      </c>
      <c r="AV256" s="107">
        <f t="shared" si="347"/>
        <v>0</v>
      </c>
      <c r="AW256" s="107">
        <f t="shared" si="347"/>
        <v>0</v>
      </c>
      <c r="AX256" s="107">
        <f t="shared" si="347"/>
        <v>0</v>
      </c>
      <c r="AY256" s="107">
        <f t="shared" si="347"/>
        <v>1</v>
      </c>
      <c r="AZ256" s="107">
        <f t="shared" si="347"/>
        <v>1</v>
      </c>
      <c r="BA256" s="107">
        <f t="shared" si="347"/>
        <v>1</v>
      </c>
      <c r="BB256" s="107">
        <f t="shared" si="347"/>
        <v>1</v>
      </c>
      <c r="BC256" s="107">
        <f t="shared" si="347"/>
        <v>1</v>
      </c>
      <c r="BD256" s="107">
        <f t="shared" si="347"/>
        <v>0</v>
      </c>
      <c r="BE256" s="107">
        <f t="shared" si="347"/>
        <v>0</v>
      </c>
      <c r="BF256" s="107">
        <f t="shared" si="347"/>
        <v>0</v>
      </c>
      <c r="BG256" s="107">
        <f t="shared" si="347"/>
        <v>0</v>
      </c>
      <c r="BH256" s="107">
        <f t="shared" si="347"/>
        <v>0</v>
      </c>
      <c r="BI256" s="107">
        <f t="shared" si="347"/>
        <v>0</v>
      </c>
      <c r="BJ256" s="107">
        <f t="shared" si="348"/>
        <v>0</v>
      </c>
      <c r="BK256" s="107">
        <f t="shared" si="348"/>
        <v>0</v>
      </c>
      <c r="BL256" s="107">
        <f t="shared" si="348"/>
        <v>0</v>
      </c>
      <c r="BM256" s="107">
        <f t="shared" si="348"/>
        <v>0</v>
      </c>
      <c r="BN256" s="107">
        <f t="shared" si="348"/>
        <v>0</v>
      </c>
      <c r="BO256" s="107">
        <f t="shared" si="348"/>
        <v>0</v>
      </c>
      <c r="BP256" s="107">
        <f t="shared" si="348"/>
        <v>0</v>
      </c>
      <c r="BQ256" s="107">
        <f t="shared" si="348"/>
        <v>0</v>
      </c>
      <c r="BR256" s="107">
        <f t="shared" si="348"/>
        <v>0</v>
      </c>
      <c r="BS256" s="107">
        <f t="shared" si="338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562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49"/>
        <v>0</v>
      </c>
      <c r="L257" s="118">
        <f t="shared" si="350"/>
        <v>0</v>
      </c>
      <c r="M257" s="118">
        <f t="shared" ca="1" si="351"/>
        <v>0</v>
      </c>
      <c r="N257" s="34" t="str">
        <f t="shared" ca="1" si="352"/>
        <v/>
      </c>
      <c r="O257" s="118" t="str">
        <f t="shared" ca="1" si="353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0"/>
        <v/>
      </c>
      <c r="V257" s="106">
        <f t="shared" si="354"/>
        <v>20</v>
      </c>
      <c r="W257" s="107">
        <f t="shared" si="340"/>
        <v>0</v>
      </c>
      <c r="X257" s="107">
        <f t="shared" si="340"/>
        <v>0</v>
      </c>
      <c r="Y257" s="107">
        <f t="shared" si="340"/>
        <v>0</v>
      </c>
      <c r="Z257" s="107">
        <f t="shared" si="340"/>
        <v>0</v>
      </c>
      <c r="AA257" s="107">
        <f t="shared" si="340"/>
        <v>0</v>
      </c>
      <c r="AB257" s="107">
        <f t="shared" si="340"/>
        <v>0</v>
      </c>
      <c r="AC257" s="107">
        <f t="shared" si="340"/>
        <v>0</v>
      </c>
      <c r="AD257" s="107">
        <f t="shared" si="340"/>
        <v>0</v>
      </c>
      <c r="AE257" s="107">
        <f t="shared" si="340"/>
        <v>0</v>
      </c>
      <c r="AF257" s="107">
        <f t="shared" si="340"/>
        <v>0</v>
      </c>
      <c r="AG257" s="107">
        <f t="shared" si="340"/>
        <v>0</v>
      </c>
      <c r="AH257" s="107">
        <f t="shared" si="340"/>
        <v>0</v>
      </c>
      <c r="AI257" s="107">
        <f t="shared" si="340"/>
        <v>0</v>
      </c>
      <c r="AJ257" s="107">
        <f t="shared" si="340"/>
        <v>0</v>
      </c>
      <c r="AK257" s="107">
        <f t="shared" si="340"/>
        <v>0</v>
      </c>
      <c r="AL257" s="107">
        <f t="shared" si="340"/>
        <v>0</v>
      </c>
      <c r="AM257" s="107">
        <f t="shared" si="340"/>
        <v>0</v>
      </c>
      <c r="AN257" s="107">
        <f t="shared" si="340"/>
        <v>0</v>
      </c>
      <c r="AO257" s="107">
        <f t="shared" si="340"/>
        <v>0</v>
      </c>
      <c r="AP257" s="107">
        <f t="shared" si="340"/>
        <v>0</v>
      </c>
      <c r="AQ257" s="107">
        <f t="shared" si="340"/>
        <v>0</v>
      </c>
      <c r="AR257" s="107">
        <f t="shared" si="340"/>
        <v>0</v>
      </c>
      <c r="AS257" s="107">
        <f t="shared" si="340"/>
        <v>0</v>
      </c>
      <c r="AT257" s="107">
        <f t="shared" si="347"/>
        <v>0</v>
      </c>
      <c r="AU257" s="107">
        <f t="shared" si="347"/>
        <v>0</v>
      </c>
      <c r="AV257" s="107">
        <f t="shared" si="347"/>
        <v>0</v>
      </c>
      <c r="AW257" s="107">
        <f t="shared" si="347"/>
        <v>0</v>
      </c>
      <c r="AX257" s="107">
        <f t="shared" si="347"/>
        <v>0</v>
      </c>
      <c r="AY257" s="107">
        <f t="shared" si="347"/>
        <v>1</v>
      </c>
      <c r="AZ257" s="107">
        <f t="shared" si="347"/>
        <v>1</v>
      </c>
      <c r="BA257" s="107">
        <f t="shared" si="347"/>
        <v>1</v>
      </c>
      <c r="BB257" s="107">
        <f t="shared" si="347"/>
        <v>1</v>
      </c>
      <c r="BC257" s="107">
        <f t="shared" si="347"/>
        <v>1</v>
      </c>
      <c r="BD257" s="107">
        <f t="shared" si="347"/>
        <v>0</v>
      </c>
      <c r="BE257" s="107">
        <f t="shared" si="347"/>
        <v>0</v>
      </c>
      <c r="BF257" s="107">
        <f t="shared" si="347"/>
        <v>0</v>
      </c>
      <c r="BG257" s="107">
        <f t="shared" si="347"/>
        <v>0</v>
      </c>
      <c r="BH257" s="107">
        <f t="shared" si="347"/>
        <v>0</v>
      </c>
      <c r="BI257" s="107">
        <f t="shared" si="347"/>
        <v>0</v>
      </c>
      <c r="BJ257" s="107">
        <f t="shared" si="348"/>
        <v>0</v>
      </c>
      <c r="BK257" s="107">
        <f t="shared" si="348"/>
        <v>0</v>
      </c>
      <c r="BL257" s="107">
        <f t="shared" si="348"/>
        <v>0</v>
      </c>
      <c r="BM257" s="107">
        <f t="shared" si="348"/>
        <v>0</v>
      </c>
      <c r="BN257" s="107">
        <f t="shared" si="348"/>
        <v>0</v>
      </c>
      <c r="BO257" s="107">
        <f t="shared" si="348"/>
        <v>0</v>
      </c>
      <c r="BP257" s="107">
        <f t="shared" si="348"/>
        <v>0</v>
      </c>
      <c r="BQ257" s="107">
        <f t="shared" si="348"/>
        <v>0</v>
      </c>
      <c r="BR257" s="107">
        <f t="shared" si="348"/>
        <v>0</v>
      </c>
      <c r="BS257" s="107">
        <f t="shared" si="338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563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49"/>
        <v>0</v>
      </c>
      <c r="L258" s="118">
        <f t="shared" si="350"/>
        <v>0</v>
      </c>
      <c r="M258" s="118">
        <f t="shared" ca="1" si="351"/>
        <v>0</v>
      </c>
      <c r="N258" s="34" t="str">
        <f t="shared" ca="1" si="352"/>
        <v/>
      </c>
      <c r="O258" s="118" t="str">
        <f t="shared" ca="1" si="353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0"/>
        <v/>
      </c>
      <c r="V258" s="106">
        <f t="shared" si="354"/>
        <v>20</v>
      </c>
      <c r="W258" s="107">
        <f t="shared" si="340"/>
        <v>0</v>
      </c>
      <c r="X258" s="107">
        <f t="shared" si="340"/>
        <v>0</v>
      </c>
      <c r="Y258" s="107">
        <f t="shared" si="340"/>
        <v>0</v>
      </c>
      <c r="Z258" s="107">
        <f t="shared" si="340"/>
        <v>0</v>
      </c>
      <c r="AA258" s="107">
        <f t="shared" si="340"/>
        <v>0</v>
      </c>
      <c r="AB258" s="107">
        <f t="shared" si="340"/>
        <v>0</v>
      </c>
      <c r="AC258" s="107">
        <f t="shared" si="340"/>
        <v>0</v>
      </c>
      <c r="AD258" s="107">
        <f t="shared" si="340"/>
        <v>0</v>
      </c>
      <c r="AE258" s="107">
        <f t="shared" si="340"/>
        <v>0</v>
      </c>
      <c r="AF258" s="107">
        <f t="shared" si="340"/>
        <v>0</v>
      </c>
      <c r="AG258" s="107">
        <f t="shared" si="340"/>
        <v>0</v>
      </c>
      <c r="AH258" s="107">
        <f t="shared" si="340"/>
        <v>0</v>
      </c>
      <c r="AI258" s="107">
        <f t="shared" si="340"/>
        <v>0</v>
      </c>
      <c r="AJ258" s="107">
        <f t="shared" si="340"/>
        <v>0</v>
      </c>
      <c r="AK258" s="107">
        <f t="shared" si="340"/>
        <v>0</v>
      </c>
      <c r="AL258" s="107">
        <f t="shared" si="340"/>
        <v>0</v>
      </c>
      <c r="AM258" s="107">
        <f t="shared" si="340"/>
        <v>0</v>
      </c>
      <c r="AN258" s="107">
        <f t="shared" si="340"/>
        <v>0</v>
      </c>
      <c r="AO258" s="107">
        <f t="shared" si="340"/>
        <v>0</v>
      </c>
      <c r="AP258" s="107">
        <f t="shared" si="340"/>
        <v>0</v>
      </c>
      <c r="AQ258" s="107">
        <f t="shared" si="340"/>
        <v>0</v>
      </c>
      <c r="AR258" s="107">
        <f t="shared" si="340"/>
        <v>0</v>
      </c>
      <c r="AS258" s="107">
        <f t="shared" si="340"/>
        <v>0</v>
      </c>
      <c r="AT258" s="107">
        <f t="shared" si="347"/>
        <v>0</v>
      </c>
      <c r="AU258" s="107">
        <f t="shared" si="347"/>
        <v>0</v>
      </c>
      <c r="AV258" s="107">
        <f t="shared" si="347"/>
        <v>0</v>
      </c>
      <c r="AW258" s="107">
        <f t="shared" si="347"/>
        <v>0</v>
      </c>
      <c r="AX258" s="107">
        <f t="shared" si="347"/>
        <v>0</v>
      </c>
      <c r="AY258" s="107">
        <f t="shared" si="347"/>
        <v>0</v>
      </c>
      <c r="AZ258" s="107">
        <f t="shared" si="347"/>
        <v>1</v>
      </c>
      <c r="BA258" s="107">
        <f t="shared" si="347"/>
        <v>1</v>
      </c>
      <c r="BB258" s="107">
        <f t="shared" si="347"/>
        <v>1</v>
      </c>
      <c r="BC258" s="107">
        <f t="shared" si="347"/>
        <v>1</v>
      </c>
      <c r="BD258" s="107">
        <f t="shared" si="347"/>
        <v>0</v>
      </c>
      <c r="BE258" s="107">
        <f t="shared" si="347"/>
        <v>0</v>
      </c>
      <c r="BF258" s="107">
        <f t="shared" si="347"/>
        <v>0</v>
      </c>
      <c r="BG258" s="107">
        <f t="shared" si="347"/>
        <v>0</v>
      </c>
      <c r="BH258" s="107">
        <f t="shared" si="347"/>
        <v>0</v>
      </c>
      <c r="BI258" s="107">
        <f t="shared" si="347"/>
        <v>0</v>
      </c>
      <c r="BJ258" s="107">
        <f t="shared" si="348"/>
        <v>0</v>
      </c>
      <c r="BK258" s="107">
        <f t="shared" si="348"/>
        <v>0</v>
      </c>
      <c r="BL258" s="107">
        <f t="shared" si="348"/>
        <v>0</v>
      </c>
      <c r="BM258" s="107">
        <f t="shared" si="348"/>
        <v>0</v>
      </c>
      <c r="BN258" s="107">
        <f t="shared" si="348"/>
        <v>0</v>
      </c>
      <c r="BO258" s="107">
        <f t="shared" si="348"/>
        <v>0</v>
      </c>
      <c r="BP258" s="107">
        <f t="shared" si="348"/>
        <v>0</v>
      </c>
      <c r="BQ258" s="107">
        <f t="shared" si="348"/>
        <v>0</v>
      </c>
      <c r="BR258" s="107">
        <f t="shared" si="348"/>
        <v>0</v>
      </c>
      <c r="BS258" s="107">
        <f t="shared" si="348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5">H259*I259/100</f>
        <v>0</v>
      </c>
      <c r="L259" s="28">
        <f t="shared" ref="L259:L266" si="356">H259*J259/100</f>
        <v>0</v>
      </c>
      <c r="M259" s="28">
        <f t="shared" ref="M259:M266" ca="1" si="357">L259-K259</f>
        <v>0</v>
      </c>
      <c r="N259" s="37" t="str">
        <f t="shared" ref="N259:N266" ca="1" si="358">IF(AND(I259=0,J259=0),"",IF(I259=0,J259,J259/I259))</f>
        <v/>
      </c>
      <c r="O259" s="28" t="str">
        <f t="shared" ref="O259:O266" ca="1" si="359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0"/>
        <v/>
      </c>
      <c r="V259" s="106">
        <f t="shared" ref="V259:V266" si="360">NETWORKDAYS(P259,Q259)</f>
        <v>4</v>
      </c>
      <c r="W259" s="107">
        <f t="shared" ref="W259:AS266" si="361">IF(OR((AND($P259&lt;=W$4,AND($Q259&lt;=W$5,$Q259&gt;=W$4))),(AND(AND($P259&gt;=W$4,$P259&lt;=W$5),$Q259&gt;=W$5)),AND($P259&gt;=W$4,$Q259&lt;=W$5),AND($P259&lt;=W$4,$Q259&gt;=W$5)),1,0)</f>
        <v>0</v>
      </c>
      <c r="X259" s="107">
        <f t="shared" si="361"/>
        <v>0</v>
      </c>
      <c r="Y259" s="107">
        <f t="shared" si="361"/>
        <v>0</v>
      </c>
      <c r="Z259" s="107">
        <f t="shared" si="361"/>
        <v>0</v>
      </c>
      <c r="AA259" s="107">
        <f t="shared" si="361"/>
        <v>0</v>
      </c>
      <c r="AB259" s="107">
        <f t="shared" si="361"/>
        <v>0</v>
      </c>
      <c r="AC259" s="107">
        <f t="shared" si="361"/>
        <v>0</v>
      </c>
      <c r="AD259" s="107">
        <f t="shared" si="361"/>
        <v>0</v>
      </c>
      <c r="AE259" s="107">
        <f t="shared" si="361"/>
        <v>0</v>
      </c>
      <c r="AF259" s="107">
        <f t="shared" si="361"/>
        <v>0</v>
      </c>
      <c r="AG259" s="107">
        <f t="shared" si="361"/>
        <v>0</v>
      </c>
      <c r="AH259" s="107">
        <f t="shared" si="361"/>
        <v>0</v>
      </c>
      <c r="AI259" s="107">
        <f t="shared" si="361"/>
        <v>0</v>
      </c>
      <c r="AJ259" s="107">
        <f t="shared" si="361"/>
        <v>0</v>
      </c>
      <c r="AK259" s="107">
        <f t="shared" si="361"/>
        <v>0</v>
      </c>
      <c r="AL259" s="107">
        <f t="shared" si="361"/>
        <v>0</v>
      </c>
      <c r="AM259" s="107">
        <f t="shared" si="361"/>
        <v>0</v>
      </c>
      <c r="AN259" s="107">
        <f t="shared" si="361"/>
        <v>0</v>
      </c>
      <c r="AO259" s="107">
        <f t="shared" si="361"/>
        <v>0</v>
      </c>
      <c r="AP259" s="107">
        <f t="shared" si="361"/>
        <v>0</v>
      </c>
      <c r="AQ259" s="107">
        <f t="shared" si="361"/>
        <v>0</v>
      </c>
      <c r="AR259" s="107">
        <f t="shared" si="361"/>
        <v>0</v>
      </c>
      <c r="AS259" s="107">
        <f t="shared" si="361"/>
        <v>0</v>
      </c>
      <c r="AT259" s="107">
        <f t="shared" ref="AT259:BF266" si="362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2"/>
        <v>0</v>
      </c>
      <c r="AV259" s="107">
        <f t="shared" si="362"/>
        <v>0</v>
      </c>
      <c r="AW259" s="107">
        <f t="shared" si="362"/>
        <v>0</v>
      </c>
      <c r="AX259" s="107">
        <f t="shared" si="362"/>
        <v>0</v>
      </c>
      <c r="AY259" s="107">
        <f t="shared" si="362"/>
        <v>0</v>
      </c>
      <c r="AZ259" s="107">
        <f t="shared" si="362"/>
        <v>0</v>
      </c>
      <c r="BA259" s="107">
        <f t="shared" si="362"/>
        <v>0</v>
      </c>
      <c r="BB259" s="107">
        <f t="shared" si="362"/>
        <v>0</v>
      </c>
      <c r="BC259" s="107">
        <f t="shared" si="362"/>
        <v>1</v>
      </c>
      <c r="BD259" s="107">
        <f t="shared" si="362"/>
        <v>1</v>
      </c>
      <c r="BE259" s="107">
        <f t="shared" si="362"/>
        <v>0</v>
      </c>
      <c r="BF259" s="107">
        <f t="shared" si="362"/>
        <v>0</v>
      </c>
      <c r="BG259" s="107">
        <f t="shared" ref="BG259:BS266" si="363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3"/>
        <v>0</v>
      </c>
      <c r="BI259" s="107">
        <f t="shared" si="363"/>
        <v>0</v>
      </c>
      <c r="BJ259" s="107">
        <f t="shared" si="363"/>
        <v>0</v>
      </c>
      <c r="BK259" s="107">
        <f t="shared" si="363"/>
        <v>0</v>
      </c>
      <c r="BL259" s="107">
        <f t="shared" si="363"/>
        <v>0</v>
      </c>
      <c r="BM259" s="107">
        <f t="shared" si="363"/>
        <v>0</v>
      </c>
      <c r="BN259" s="107">
        <f t="shared" si="363"/>
        <v>0</v>
      </c>
      <c r="BO259" s="107">
        <f t="shared" si="363"/>
        <v>0</v>
      </c>
      <c r="BP259" s="107">
        <f t="shared" si="363"/>
        <v>0</v>
      </c>
      <c r="BQ259" s="107">
        <f t="shared" si="363"/>
        <v>0</v>
      </c>
      <c r="BR259" s="107">
        <f t="shared" si="363"/>
        <v>0</v>
      </c>
      <c r="BS259" s="107">
        <f t="shared" si="363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5"/>
        <v>0</v>
      </c>
      <c r="L260" s="41">
        <f t="shared" si="356"/>
        <v>0</v>
      </c>
      <c r="M260" s="41">
        <f t="shared" ca="1" si="357"/>
        <v>0</v>
      </c>
      <c r="N260" s="42" t="str">
        <f t="shared" ca="1" si="358"/>
        <v/>
      </c>
      <c r="O260" s="41" t="str">
        <f t="shared" ca="1" si="359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0"/>
        <v/>
      </c>
      <c r="V260" s="106">
        <f t="shared" si="360"/>
        <v>4</v>
      </c>
      <c r="W260" s="107">
        <f t="shared" si="361"/>
        <v>0</v>
      </c>
      <c r="X260" s="107">
        <f t="shared" si="361"/>
        <v>0</v>
      </c>
      <c r="Y260" s="107">
        <f t="shared" si="361"/>
        <v>0</v>
      </c>
      <c r="Z260" s="107">
        <f t="shared" si="361"/>
        <v>0</v>
      </c>
      <c r="AA260" s="107">
        <f t="shared" si="361"/>
        <v>0</v>
      </c>
      <c r="AB260" s="107">
        <f t="shared" si="361"/>
        <v>0</v>
      </c>
      <c r="AC260" s="107">
        <f t="shared" si="361"/>
        <v>0</v>
      </c>
      <c r="AD260" s="107">
        <f t="shared" si="361"/>
        <v>0</v>
      </c>
      <c r="AE260" s="107">
        <f t="shared" si="361"/>
        <v>0</v>
      </c>
      <c r="AF260" s="107">
        <f t="shared" si="361"/>
        <v>0</v>
      </c>
      <c r="AG260" s="107">
        <f t="shared" si="361"/>
        <v>0</v>
      </c>
      <c r="AH260" s="107">
        <f t="shared" si="361"/>
        <v>0</v>
      </c>
      <c r="AI260" s="107">
        <f t="shared" si="361"/>
        <v>0</v>
      </c>
      <c r="AJ260" s="107">
        <f t="shared" si="361"/>
        <v>0</v>
      </c>
      <c r="AK260" s="107">
        <f t="shared" si="361"/>
        <v>0</v>
      </c>
      <c r="AL260" s="107">
        <f t="shared" si="361"/>
        <v>0</v>
      </c>
      <c r="AM260" s="107">
        <f t="shared" si="361"/>
        <v>0</v>
      </c>
      <c r="AN260" s="107">
        <f t="shared" si="361"/>
        <v>0</v>
      </c>
      <c r="AO260" s="107">
        <f t="shared" si="361"/>
        <v>0</v>
      </c>
      <c r="AP260" s="107">
        <f t="shared" si="361"/>
        <v>0</v>
      </c>
      <c r="AQ260" s="107">
        <f t="shared" si="361"/>
        <v>0</v>
      </c>
      <c r="AR260" s="107">
        <f t="shared" si="361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2"/>
        <v>0</v>
      </c>
      <c r="AU260" s="107">
        <f t="shared" si="362"/>
        <v>0</v>
      </c>
      <c r="AV260" s="107">
        <f t="shared" si="362"/>
        <v>0</v>
      </c>
      <c r="AW260" s="107">
        <f t="shared" si="362"/>
        <v>0</v>
      </c>
      <c r="AX260" s="107">
        <f t="shared" si="362"/>
        <v>0</v>
      </c>
      <c r="AY260" s="107">
        <f t="shared" si="362"/>
        <v>0</v>
      </c>
      <c r="AZ260" s="107">
        <f t="shared" si="362"/>
        <v>0</v>
      </c>
      <c r="BA260" s="107">
        <f t="shared" si="362"/>
        <v>0</v>
      </c>
      <c r="BB260" s="107">
        <f t="shared" si="362"/>
        <v>0</v>
      </c>
      <c r="BC260" s="107">
        <f t="shared" si="362"/>
        <v>1</v>
      </c>
      <c r="BD260" s="107">
        <f t="shared" si="362"/>
        <v>1</v>
      </c>
      <c r="BE260" s="107">
        <f t="shared" si="362"/>
        <v>0</v>
      </c>
      <c r="BF260" s="107">
        <f t="shared" si="362"/>
        <v>0</v>
      </c>
      <c r="BG260" s="107">
        <f t="shared" si="363"/>
        <v>0</v>
      </c>
      <c r="BH260" s="107">
        <f t="shared" si="363"/>
        <v>0</v>
      </c>
      <c r="BI260" s="107">
        <f t="shared" si="363"/>
        <v>0</v>
      </c>
      <c r="BJ260" s="107">
        <f t="shared" si="363"/>
        <v>0</v>
      </c>
      <c r="BK260" s="107">
        <f t="shared" si="363"/>
        <v>0</v>
      </c>
      <c r="BL260" s="107">
        <f t="shared" si="363"/>
        <v>0</v>
      </c>
      <c r="BM260" s="107">
        <f t="shared" si="363"/>
        <v>0</v>
      </c>
      <c r="BN260" s="107">
        <f t="shared" si="363"/>
        <v>0</v>
      </c>
      <c r="BO260" s="107">
        <f t="shared" si="363"/>
        <v>0</v>
      </c>
      <c r="BP260" s="107">
        <f t="shared" si="363"/>
        <v>0</v>
      </c>
      <c r="BQ260" s="107">
        <f t="shared" si="363"/>
        <v>0</v>
      </c>
      <c r="BR260" s="107">
        <f t="shared" si="363"/>
        <v>0</v>
      </c>
      <c r="BS260" s="107">
        <f t="shared" si="363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5"/>
        <v>0</v>
      </c>
      <c r="L261" s="50">
        <f t="shared" si="356"/>
        <v>0</v>
      </c>
      <c r="M261" s="50">
        <f t="shared" ca="1" si="357"/>
        <v>0</v>
      </c>
      <c r="N261" s="51" t="str">
        <f t="shared" ca="1" si="358"/>
        <v/>
      </c>
      <c r="O261" s="50" t="str">
        <f t="shared" ca="1" si="359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0"/>
        <v/>
      </c>
      <c r="V261" s="106">
        <f t="shared" si="360"/>
        <v>4</v>
      </c>
      <c r="W261" s="107">
        <f t="shared" si="361"/>
        <v>0</v>
      </c>
      <c r="X261" s="107">
        <f t="shared" si="361"/>
        <v>0</v>
      </c>
      <c r="Y261" s="107">
        <f t="shared" si="361"/>
        <v>0</v>
      </c>
      <c r="Z261" s="107">
        <f t="shared" si="361"/>
        <v>0</v>
      </c>
      <c r="AA261" s="107">
        <f t="shared" si="361"/>
        <v>0</v>
      </c>
      <c r="AB261" s="107">
        <f t="shared" si="361"/>
        <v>0</v>
      </c>
      <c r="AC261" s="107">
        <f t="shared" si="361"/>
        <v>0</v>
      </c>
      <c r="AD261" s="107">
        <f t="shared" si="361"/>
        <v>0</v>
      </c>
      <c r="AE261" s="107">
        <f t="shared" si="361"/>
        <v>0</v>
      </c>
      <c r="AF261" s="107">
        <f t="shared" si="361"/>
        <v>0</v>
      </c>
      <c r="AG261" s="107">
        <f t="shared" si="361"/>
        <v>0</v>
      </c>
      <c r="AH261" s="107">
        <f t="shared" si="361"/>
        <v>0</v>
      </c>
      <c r="AI261" s="107">
        <f t="shared" si="361"/>
        <v>0</v>
      </c>
      <c r="AJ261" s="107">
        <f t="shared" si="361"/>
        <v>0</v>
      </c>
      <c r="AK261" s="107">
        <f t="shared" si="361"/>
        <v>0</v>
      </c>
      <c r="AL261" s="107">
        <f t="shared" si="361"/>
        <v>0</v>
      </c>
      <c r="AM261" s="107">
        <f t="shared" si="361"/>
        <v>0</v>
      </c>
      <c r="AN261" s="107">
        <f t="shared" si="361"/>
        <v>0</v>
      </c>
      <c r="AO261" s="107">
        <f t="shared" si="361"/>
        <v>0</v>
      </c>
      <c r="AP261" s="107">
        <f t="shared" si="361"/>
        <v>0</v>
      </c>
      <c r="AQ261" s="107">
        <f t="shared" si="361"/>
        <v>0</v>
      </c>
      <c r="AR261" s="107">
        <f t="shared" si="361"/>
        <v>0</v>
      </c>
      <c r="AS261" s="107">
        <f t="shared" si="361"/>
        <v>0</v>
      </c>
      <c r="AT261" s="107">
        <f t="shared" si="362"/>
        <v>0</v>
      </c>
      <c r="AU261" s="107">
        <f t="shared" si="362"/>
        <v>0</v>
      </c>
      <c r="AV261" s="107">
        <f t="shared" si="362"/>
        <v>0</v>
      </c>
      <c r="AW261" s="107">
        <f t="shared" si="362"/>
        <v>0</v>
      </c>
      <c r="AX261" s="107">
        <f t="shared" si="362"/>
        <v>0</v>
      </c>
      <c r="AY261" s="107">
        <f t="shared" si="362"/>
        <v>0</v>
      </c>
      <c r="AZ261" s="107">
        <f t="shared" si="362"/>
        <v>0</v>
      </c>
      <c r="BA261" s="107">
        <f t="shared" si="362"/>
        <v>0</v>
      </c>
      <c r="BB261" s="107">
        <f t="shared" si="362"/>
        <v>0</v>
      </c>
      <c r="BC261" s="107">
        <f t="shared" si="362"/>
        <v>1</v>
      </c>
      <c r="BD261" s="107">
        <f t="shared" si="362"/>
        <v>0</v>
      </c>
      <c r="BE261" s="107">
        <f t="shared" si="362"/>
        <v>0</v>
      </c>
      <c r="BF261" s="107">
        <f t="shared" si="362"/>
        <v>0</v>
      </c>
      <c r="BG261" s="107">
        <f t="shared" si="363"/>
        <v>0</v>
      </c>
      <c r="BH261" s="107">
        <f t="shared" si="363"/>
        <v>0</v>
      </c>
      <c r="BI261" s="107">
        <f t="shared" si="363"/>
        <v>0</v>
      </c>
      <c r="BJ261" s="107">
        <f t="shared" si="363"/>
        <v>0</v>
      </c>
      <c r="BK261" s="107">
        <f t="shared" si="363"/>
        <v>0</v>
      </c>
      <c r="BL261" s="107">
        <f t="shared" si="363"/>
        <v>0</v>
      </c>
      <c r="BM261" s="107">
        <f t="shared" si="363"/>
        <v>0</v>
      </c>
      <c r="BN261" s="107">
        <f t="shared" si="363"/>
        <v>0</v>
      </c>
      <c r="BO261" s="107">
        <f t="shared" si="363"/>
        <v>0</v>
      </c>
      <c r="BP261" s="107">
        <f t="shared" si="363"/>
        <v>0</v>
      </c>
      <c r="BQ261" s="107">
        <f t="shared" si="363"/>
        <v>0</v>
      </c>
      <c r="BR261" s="107">
        <f t="shared" si="363"/>
        <v>0</v>
      </c>
      <c r="BS261" s="107">
        <f t="shared" si="363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5"/>
        <v>0</v>
      </c>
      <c r="L262" s="118">
        <f t="shared" si="356"/>
        <v>0</v>
      </c>
      <c r="M262" s="118">
        <f t="shared" ca="1" si="357"/>
        <v>0</v>
      </c>
      <c r="N262" s="34" t="str">
        <f t="shared" ca="1" si="358"/>
        <v/>
      </c>
      <c r="O262" s="118" t="str">
        <f t="shared" ca="1" si="359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0"/>
        <v/>
      </c>
      <c r="V262" s="106">
        <f t="shared" si="360"/>
        <v>4</v>
      </c>
      <c r="W262" s="107">
        <f t="shared" si="361"/>
        <v>0</v>
      </c>
      <c r="X262" s="107">
        <f t="shared" si="361"/>
        <v>0</v>
      </c>
      <c r="Y262" s="107">
        <f t="shared" si="361"/>
        <v>0</v>
      </c>
      <c r="Z262" s="107">
        <f t="shared" si="361"/>
        <v>0</v>
      </c>
      <c r="AA262" s="107">
        <f t="shared" si="361"/>
        <v>0</v>
      </c>
      <c r="AB262" s="107">
        <f t="shared" si="361"/>
        <v>0</v>
      </c>
      <c r="AC262" s="107">
        <f t="shared" si="361"/>
        <v>0</v>
      </c>
      <c r="AD262" s="107">
        <f t="shared" si="361"/>
        <v>0</v>
      </c>
      <c r="AE262" s="107">
        <f t="shared" si="361"/>
        <v>0</v>
      </c>
      <c r="AF262" s="107">
        <f t="shared" si="361"/>
        <v>0</v>
      </c>
      <c r="AG262" s="107">
        <f t="shared" si="361"/>
        <v>0</v>
      </c>
      <c r="AH262" s="107">
        <f t="shared" si="361"/>
        <v>0</v>
      </c>
      <c r="AI262" s="107">
        <f t="shared" si="361"/>
        <v>0</v>
      </c>
      <c r="AJ262" s="107">
        <f t="shared" si="361"/>
        <v>0</v>
      </c>
      <c r="AK262" s="107">
        <f t="shared" si="361"/>
        <v>0</v>
      </c>
      <c r="AL262" s="107">
        <f t="shared" si="361"/>
        <v>0</v>
      </c>
      <c r="AM262" s="107">
        <f t="shared" si="361"/>
        <v>0</v>
      </c>
      <c r="AN262" s="107">
        <f t="shared" si="361"/>
        <v>0</v>
      </c>
      <c r="AO262" s="107">
        <f t="shared" si="361"/>
        <v>0</v>
      </c>
      <c r="AP262" s="107">
        <f t="shared" si="361"/>
        <v>0</v>
      </c>
      <c r="AQ262" s="107">
        <f t="shared" si="361"/>
        <v>0</v>
      </c>
      <c r="AR262" s="107">
        <f t="shared" si="361"/>
        <v>0</v>
      </c>
      <c r="AS262" s="107">
        <f t="shared" si="361"/>
        <v>0</v>
      </c>
      <c r="AT262" s="107">
        <f t="shared" si="362"/>
        <v>0</v>
      </c>
      <c r="AU262" s="107">
        <f t="shared" si="362"/>
        <v>0</v>
      </c>
      <c r="AV262" s="107">
        <f t="shared" si="362"/>
        <v>0</v>
      </c>
      <c r="AW262" s="107">
        <f t="shared" si="362"/>
        <v>0</v>
      </c>
      <c r="AX262" s="107">
        <f t="shared" si="362"/>
        <v>0</v>
      </c>
      <c r="AY262" s="107">
        <f t="shared" si="362"/>
        <v>0</v>
      </c>
      <c r="AZ262" s="107">
        <f t="shared" si="362"/>
        <v>0</v>
      </c>
      <c r="BA262" s="107">
        <f t="shared" si="362"/>
        <v>0</v>
      </c>
      <c r="BB262" s="107">
        <f t="shared" si="362"/>
        <v>0</v>
      </c>
      <c r="BC262" s="107">
        <f t="shared" si="362"/>
        <v>1</v>
      </c>
      <c r="BD262" s="107">
        <f t="shared" si="362"/>
        <v>0</v>
      </c>
      <c r="BE262" s="107">
        <f t="shared" si="362"/>
        <v>0</v>
      </c>
      <c r="BF262" s="107">
        <f t="shared" si="362"/>
        <v>0</v>
      </c>
      <c r="BG262" s="107">
        <f t="shared" si="363"/>
        <v>0</v>
      </c>
      <c r="BH262" s="107">
        <f t="shared" si="363"/>
        <v>0</v>
      </c>
      <c r="BI262" s="107">
        <f t="shared" si="363"/>
        <v>0</v>
      </c>
      <c r="BJ262" s="107">
        <f t="shared" si="363"/>
        <v>0</v>
      </c>
      <c r="BK262" s="107">
        <f t="shared" si="363"/>
        <v>0</v>
      </c>
      <c r="BL262" s="107">
        <f t="shared" si="363"/>
        <v>0</v>
      </c>
      <c r="BM262" s="107">
        <f t="shared" si="363"/>
        <v>0</v>
      </c>
      <c r="BN262" s="107">
        <f t="shared" si="363"/>
        <v>0</v>
      </c>
      <c r="BO262" s="107">
        <f t="shared" si="363"/>
        <v>0</v>
      </c>
      <c r="BP262" s="107">
        <f t="shared" si="363"/>
        <v>0</v>
      </c>
      <c r="BQ262" s="107">
        <f t="shared" si="363"/>
        <v>0</v>
      </c>
      <c r="BR262" s="107">
        <f t="shared" si="363"/>
        <v>0</v>
      </c>
      <c r="BS262" s="107">
        <f t="shared" si="363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5"/>
        <v>0</v>
      </c>
      <c r="L263" s="50">
        <f t="shared" si="356"/>
        <v>0</v>
      </c>
      <c r="M263" s="50">
        <f t="shared" ca="1" si="357"/>
        <v>0</v>
      </c>
      <c r="N263" s="51" t="str">
        <f t="shared" ca="1" si="358"/>
        <v/>
      </c>
      <c r="O263" s="50" t="str">
        <f t="shared" ca="1" si="359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0"/>
        <v/>
      </c>
      <c r="V263" s="106">
        <f t="shared" si="360"/>
        <v>0</v>
      </c>
      <c r="W263" s="107">
        <f t="shared" si="361"/>
        <v>0</v>
      </c>
      <c r="X263" s="107">
        <f t="shared" si="361"/>
        <v>0</v>
      </c>
      <c r="Y263" s="107">
        <f t="shared" si="361"/>
        <v>0</v>
      </c>
      <c r="Z263" s="107">
        <f t="shared" si="361"/>
        <v>0</v>
      </c>
      <c r="AA263" s="107">
        <f t="shared" si="361"/>
        <v>0</v>
      </c>
      <c r="AB263" s="107">
        <f t="shared" si="361"/>
        <v>0</v>
      </c>
      <c r="AC263" s="107">
        <f t="shared" si="361"/>
        <v>0</v>
      </c>
      <c r="AD263" s="107">
        <f t="shared" si="361"/>
        <v>0</v>
      </c>
      <c r="AE263" s="107">
        <f t="shared" si="361"/>
        <v>0</v>
      </c>
      <c r="AF263" s="107">
        <f t="shared" si="361"/>
        <v>0</v>
      </c>
      <c r="AG263" s="107">
        <f t="shared" si="361"/>
        <v>0</v>
      </c>
      <c r="AH263" s="107">
        <f t="shared" si="361"/>
        <v>0</v>
      </c>
      <c r="AI263" s="107">
        <f t="shared" si="361"/>
        <v>0</v>
      </c>
      <c r="AJ263" s="107">
        <f t="shared" si="361"/>
        <v>0</v>
      </c>
      <c r="AK263" s="107">
        <f t="shared" si="361"/>
        <v>0</v>
      </c>
      <c r="AL263" s="107">
        <f t="shared" si="361"/>
        <v>0</v>
      </c>
      <c r="AM263" s="107">
        <f t="shared" si="361"/>
        <v>0</v>
      </c>
      <c r="AN263" s="107">
        <f t="shared" si="361"/>
        <v>0</v>
      </c>
      <c r="AO263" s="107">
        <f t="shared" si="361"/>
        <v>0</v>
      </c>
      <c r="AP263" s="107">
        <f t="shared" si="361"/>
        <v>0</v>
      </c>
      <c r="AQ263" s="107">
        <f t="shared" si="361"/>
        <v>0</v>
      </c>
      <c r="AR263" s="107">
        <f t="shared" si="361"/>
        <v>0</v>
      </c>
      <c r="AS263" s="107">
        <f t="shared" si="361"/>
        <v>0</v>
      </c>
      <c r="AT263" s="107">
        <f t="shared" si="362"/>
        <v>0</v>
      </c>
      <c r="AU263" s="107">
        <f t="shared" si="362"/>
        <v>0</v>
      </c>
      <c r="AV263" s="107">
        <f t="shared" si="362"/>
        <v>0</v>
      </c>
      <c r="AW263" s="107">
        <f t="shared" si="362"/>
        <v>0</v>
      </c>
      <c r="AX263" s="107">
        <f t="shared" si="362"/>
        <v>0</v>
      </c>
      <c r="AY263" s="107">
        <f t="shared" si="362"/>
        <v>0</v>
      </c>
      <c r="AZ263" s="107">
        <f t="shared" si="362"/>
        <v>0</v>
      </c>
      <c r="BA263" s="107">
        <f t="shared" si="362"/>
        <v>0</v>
      </c>
      <c r="BB263" s="107">
        <f t="shared" si="362"/>
        <v>0</v>
      </c>
      <c r="BC263" s="107">
        <f t="shared" si="362"/>
        <v>1</v>
      </c>
      <c r="BD263" s="107">
        <f t="shared" si="362"/>
        <v>0</v>
      </c>
      <c r="BE263" s="107">
        <f t="shared" si="362"/>
        <v>0</v>
      </c>
      <c r="BF263" s="107">
        <f t="shared" si="362"/>
        <v>0</v>
      </c>
      <c r="BG263" s="107">
        <f t="shared" si="363"/>
        <v>0</v>
      </c>
      <c r="BH263" s="107">
        <f t="shared" si="363"/>
        <v>0</v>
      </c>
      <c r="BI263" s="107">
        <f t="shared" si="363"/>
        <v>0</v>
      </c>
      <c r="BJ263" s="107">
        <f t="shared" si="363"/>
        <v>0</v>
      </c>
      <c r="BK263" s="107">
        <f t="shared" si="363"/>
        <v>0</v>
      </c>
      <c r="BL263" s="107">
        <f t="shared" si="363"/>
        <v>0</v>
      </c>
      <c r="BM263" s="107">
        <f t="shared" si="363"/>
        <v>0</v>
      </c>
      <c r="BN263" s="107">
        <f t="shared" si="363"/>
        <v>0</v>
      </c>
      <c r="BO263" s="107">
        <f t="shared" si="363"/>
        <v>0</v>
      </c>
      <c r="BP263" s="107">
        <f t="shared" si="363"/>
        <v>0</v>
      </c>
      <c r="BQ263" s="107">
        <f t="shared" si="363"/>
        <v>0</v>
      </c>
      <c r="BR263" s="107">
        <f t="shared" si="363"/>
        <v>0</v>
      </c>
      <c r="BS263" s="107">
        <f t="shared" si="363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5"/>
        <v>0</v>
      </c>
      <c r="L264" s="118">
        <f t="shared" si="356"/>
        <v>0</v>
      </c>
      <c r="M264" s="118">
        <f t="shared" ca="1" si="357"/>
        <v>0</v>
      </c>
      <c r="N264" s="34" t="str">
        <f t="shared" ca="1" si="358"/>
        <v/>
      </c>
      <c r="O264" s="118" t="str">
        <f t="shared" ca="1" si="359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0"/>
        <v/>
      </c>
      <c r="V264" s="106">
        <f t="shared" si="360"/>
        <v>0</v>
      </c>
      <c r="W264" s="107">
        <f t="shared" si="361"/>
        <v>0</v>
      </c>
      <c r="X264" s="107">
        <f t="shared" si="361"/>
        <v>0</v>
      </c>
      <c r="Y264" s="107">
        <f t="shared" si="361"/>
        <v>0</v>
      </c>
      <c r="Z264" s="107">
        <f t="shared" si="361"/>
        <v>0</v>
      </c>
      <c r="AA264" s="107">
        <f t="shared" si="361"/>
        <v>0</v>
      </c>
      <c r="AB264" s="107">
        <f t="shared" si="361"/>
        <v>0</v>
      </c>
      <c r="AC264" s="107">
        <f t="shared" si="361"/>
        <v>0</v>
      </c>
      <c r="AD264" s="107">
        <f t="shared" si="361"/>
        <v>0</v>
      </c>
      <c r="AE264" s="107">
        <f t="shared" si="361"/>
        <v>0</v>
      </c>
      <c r="AF264" s="107">
        <f t="shared" si="361"/>
        <v>0</v>
      </c>
      <c r="AG264" s="107">
        <f t="shared" si="361"/>
        <v>0</v>
      </c>
      <c r="AH264" s="107">
        <f t="shared" si="361"/>
        <v>0</v>
      </c>
      <c r="AI264" s="107">
        <f t="shared" si="361"/>
        <v>0</v>
      </c>
      <c r="AJ264" s="107">
        <f t="shared" si="361"/>
        <v>0</v>
      </c>
      <c r="AK264" s="107">
        <f t="shared" si="361"/>
        <v>0</v>
      </c>
      <c r="AL264" s="107">
        <f t="shared" si="361"/>
        <v>0</v>
      </c>
      <c r="AM264" s="107">
        <f t="shared" si="361"/>
        <v>0</v>
      </c>
      <c r="AN264" s="107">
        <f t="shared" si="361"/>
        <v>0</v>
      </c>
      <c r="AO264" s="107">
        <f t="shared" si="361"/>
        <v>0</v>
      </c>
      <c r="AP264" s="107">
        <f t="shared" si="361"/>
        <v>0</v>
      </c>
      <c r="AQ264" s="107">
        <f t="shared" si="361"/>
        <v>0</v>
      </c>
      <c r="AR264" s="107">
        <f t="shared" si="361"/>
        <v>0</v>
      </c>
      <c r="AS264" s="107">
        <f t="shared" si="361"/>
        <v>0</v>
      </c>
      <c r="AT264" s="107">
        <f t="shared" si="362"/>
        <v>0</v>
      </c>
      <c r="AU264" s="107">
        <f t="shared" si="362"/>
        <v>0</v>
      </c>
      <c r="AV264" s="107">
        <f t="shared" si="362"/>
        <v>0</v>
      </c>
      <c r="AW264" s="107">
        <f t="shared" si="362"/>
        <v>0</v>
      </c>
      <c r="AX264" s="107">
        <f t="shared" si="362"/>
        <v>0</v>
      </c>
      <c r="AY264" s="107">
        <f t="shared" si="362"/>
        <v>0</v>
      </c>
      <c r="AZ264" s="107">
        <f t="shared" si="362"/>
        <v>0</v>
      </c>
      <c r="BA264" s="107">
        <f t="shared" si="362"/>
        <v>0</v>
      </c>
      <c r="BB264" s="107">
        <f t="shared" si="362"/>
        <v>0</v>
      </c>
      <c r="BC264" s="107">
        <f t="shared" si="362"/>
        <v>1</v>
      </c>
      <c r="BD264" s="107">
        <f t="shared" si="362"/>
        <v>0</v>
      </c>
      <c r="BE264" s="107">
        <f t="shared" si="362"/>
        <v>0</v>
      </c>
      <c r="BF264" s="107">
        <f t="shared" si="362"/>
        <v>0</v>
      </c>
      <c r="BG264" s="107">
        <f t="shared" si="363"/>
        <v>0</v>
      </c>
      <c r="BH264" s="107">
        <f t="shared" si="363"/>
        <v>0</v>
      </c>
      <c r="BI264" s="107">
        <f t="shared" si="363"/>
        <v>0</v>
      </c>
      <c r="BJ264" s="107">
        <f t="shared" si="363"/>
        <v>0</v>
      </c>
      <c r="BK264" s="107">
        <f t="shared" si="363"/>
        <v>0</v>
      </c>
      <c r="BL264" s="107">
        <f t="shared" si="363"/>
        <v>0</v>
      </c>
      <c r="BM264" s="107">
        <f t="shared" si="363"/>
        <v>0</v>
      </c>
      <c r="BN264" s="107">
        <f t="shared" si="363"/>
        <v>0</v>
      </c>
      <c r="BO264" s="107">
        <f t="shared" si="363"/>
        <v>0</v>
      </c>
      <c r="BP264" s="107">
        <f t="shared" si="363"/>
        <v>0</v>
      </c>
      <c r="BQ264" s="107">
        <f t="shared" si="363"/>
        <v>0</v>
      </c>
      <c r="BR264" s="107">
        <f t="shared" si="363"/>
        <v>0</v>
      </c>
      <c r="BS264" s="107">
        <f t="shared" si="363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5"/>
        <v>0</v>
      </c>
      <c r="L265" s="50">
        <f t="shared" si="356"/>
        <v>0</v>
      </c>
      <c r="M265" s="50">
        <f t="shared" ca="1" si="357"/>
        <v>0</v>
      </c>
      <c r="N265" s="51" t="str">
        <f t="shared" ca="1" si="358"/>
        <v/>
      </c>
      <c r="O265" s="50" t="str">
        <f t="shared" ca="1" si="359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0"/>
        <v/>
      </c>
      <c r="V265" s="106">
        <f t="shared" si="360"/>
        <v>0</v>
      </c>
      <c r="W265" s="107">
        <f t="shared" si="361"/>
        <v>0</v>
      </c>
      <c r="X265" s="107">
        <f t="shared" si="361"/>
        <v>0</v>
      </c>
      <c r="Y265" s="107">
        <f t="shared" si="361"/>
        <v>0</v>
      </c>
      <c r="Z265" s="107">
        <f t="shared" si="361"/>
        <v>0</v>
      </c>
      <c r="AA265" s="107">
        <f t="shared" si="361"/>
        <v>0</v>
      </c>
      <c r="AB265" s="107">
        <f t="shared" si="361"/>
        <v>0</v>
      </c>
      <c r="AC265" s="107">
        <f t="shared" si="361"/>
        <v>0</v>
      </c>
      <c r="AD265" s="107">
        <f t="shared" si="361"/>
        <v>0</v>
      </c>
      <c r="AE265" s="107">
        <f t="shared" si="361"/>
        <v>0</v>
      </c>
      <c r="AF265" s="107">
        <f t="shared" si="361"/>
        <v>0</v>
      </c>
      <c r="AG265" s="107">
        <f t="shared" si="361"/>
        <v>0</v>
      </c>
      <c r="AH265" s="107">
        <f t="shared" si="361"/>
        <v>0</v>
      </c>
      <c r="AI265" s="107">
        <f t="shared" si="361"/>
        <v>0</v>
      </c>
      <c r="AJ265" s="107">
        <f t="shared" si="361"/>
        <v>0</v>
      </c>
      <c r="AK265" s="107">
        <f t="shared" si="361"/>
        <v>0</v>
      </c>
      <c r="AL265" s="107">
        <f t="shared" si="361"/>
        <v>0</v>
      </c>
      <c r="AM265" s="107">
        <f t="shared" si="361"/>
        <v>0</v>
      </c>
      <c r="AN265" s="107">
        <f t="shared" si="361"/>
        <v>0</v>
      </c>
      <c r="AO265" s="107">
        <f t="shared" si="361"/>
        <v>0</v>
      </c>
      <c r="AP265" s="107">
        <f t="shared" si="361"/>
        <v>0</v>
      </c>
      <c r="AQ265" s="107">
        <f t="shared" si="361"/>
        <v>0</v>
      </c>
      <c r="AR265" s="107">
        <f t="shared" si="361"/>
        <v>0</v>
      </c>
      <c r="AS265" s="107">
        <f t="shared" si="361"/>
        <v>0</v>
      </c>
      <c r="AT265" s="107">
        <f t="shared" si="362"/>
        <v>0</v>
      </c>
      <c r="AU265" s="107">
        <f t="shared" si="362"/>
        <v>0</v>
      </c>
      <c r="AV265" s="107">
        <f t="shared" si="362"/>
        <v>0</v>
      </c>
      <c r="AW265" s="107">
        <f t="shared" si="362"/>
        <v>0</v>
      </c>
      <c r="AX265" s="107">
        <f t="shared" si="362"/>
        <v>0</v>
      </c>
      <c r="AY265" s="107">
        <f t="shared" si="362"/>
        <v>0</v>
      </c>
      <c r="AZ265" s="107">
        <f t="shared" si="362"/>
        <v>0</v>
      </c>
      <c r="BA265" s="107">
        <f t="shared" si="362"/>
        <v>0</v>
      </c>
      <c r="BB265" s="107">
        <f t="shared" si="362"/>
        <v>0</v>
      </c>
      <c r="BC265" s="107">
        <f t="shared" si="362"/>
        <v>0</v>
      </c>
      <c r="BD265" s="107">
        <f t="shared" si="362"/>
        <v>1</v>
      </c>
      <c r="BE265" s="107">
        <f t="shared" si="362"/>
        <v>0</v>
      </c>
      <c r="BF265" s="107">
        <f t="shared" si="362"/>
        <v>0</v>
      </c>
      <c r="BG265" s="107">
        <f t="shared" si="363"/>
        <v>0</v>
      </c>
      <c r="BH265" s="107">
        <f t="shared" si="363"/>
        <v>0</v>
      </c>
      <c r="BI265" s="107">
        <f t="shared" si="363"/>
        <v>0</v>
      </c>
      <c r="BJ265" s="107">
        <f t="shared" si="363"/>
        <v>0</v>
      </c>
      <c r="BK265" s="107">
        <f t="shared" si="363"/>
        <v>0</v>
      </c>
      <c r="BL265" s="107">
        <f t="shared" si="363"/>
        <v>0</v>
      </c>
      <c r="BM265" s="107">
        <f t="shared" si="363"/>
        <v>0</v>
      </c>
      <c r="BN265" s="107">
        <f t="shared" si="363"/>
        <v>0</v>
      </c>
      <c r="BO265" s="107">
        <f t="shared" si="363"/>
        <v>0</v>
      </c>
      <c r="BP265" s="107">
        <f t="shared" si="363"/>
        <v>0</v>
      </c>
      <c r="BQ265" s="107">
        <f t="shared" si="363"/>
        <v>0</v>
      </c>
      <c r="BR265" s="107">
        <f t="shared" si="363"/>
        <v>0</v>
      </c>
      <c r="BS265" s="107">
        <f t="shared" si="363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5"/>
        <v>0</v>
      </c>
      <c r="L266" s="118">
        <f t="shared" si="356"/>
        <v>0</v>
      </c>
      <c r="M266" s="118">
        <f t="shared" ca="1" si="357"/>
        <v>0</v>
      </c>
      <c r="N266" s="34" t="str">
        <f t="shared" ca="1" si="358"/>
        <v/>
      </c>
      <c r="O266" s="118" t="str">
        <f t="shared" ca="1" si="359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0"/>
        <v/>
      </c>
      <c r="V266" s="106">
        <f t="shared" si="360"/>
        <v>0</v>
      </c>
      <c r="W266" s="107">
        <f t="shared" si="361"/>
        <v>0</v>
      </c>
      <c r="X266" s="107">
        <f t="shared" si="361"/>
        <v>0</v>
      </c>
      <c r="Y266" s="107">
        <f t="shared" si="361"/>
        <v>0</v>
      </c>
      <c r="Z266" s="107">
        <f t="shared" si="361"/>
        <v>0</v>
      </c>
      <c r="AA266" s="107">
        <f t="shared" si="361"/>
        <v>0</v>
      </c>
      <c r="AB266" s="107">
        <f t="shared" si="361"/>
        <v>0</v>
      </c>
      <c r="AC266" s="107">
        <f t="shared" si="361"/>
        <v>0</v>
      </c>
      <c r="AD266" s="107">
        <f t="shared" si="361"/>
        <v>0</v>
      </c>
      <c r="AE266" s="107">
        <f t="shared" si="361"/>
        <v>0</v>
      </c>
      <c r="AF266" s="107">
        <f t="shared" si="361"/>
        <v>0</v>
      </c>
      <c r="AG266" s="107">
        <f t="shared" si="361"/>
        <v>0</v>
      </c>
      <c r="AH266" s="107">
        <f t="shared" si="361"/>
        <v>0</v>
      </c>
      <c r="AI266" s="107">
        <f t="shared" si="361"/>
        <v>0</v>
      </c>
      <c r="AJ266" s="107">
        <f t="shared" si="361"/>
        <v>0</v>
      </c>
      <c r="AK266" s="107">
        <f t="shared" si="361"/>
        <v>0</v>
      </c>
      <c r="AL266" s="107">
        <f t="shared" si="361"/>
        <v>0</v>
      </c>
      <c r="AM266" s="107">
        <f t="shared" si="361"/>
        <v>0</v>
      </c>
      <c r="AN266" s="107">
        <f t="shared" si="361"/>
        <v>0</v>
      </c>
      <c r="AO266" s="107">
        <f t="shared" si="361"/>
        <v>0</v>
      </c>
      <c r="AP266" s="107">
        <f t="shared" si="361"/>
        <v>0</v>
      </c>
      <c r="AQ266" s="107">
        <f t="shared" si="361"/>
        <v>0</v>
      </c>
      <c r="AR266" s="107">
        <f t="shared" si="361"/>
        <v>0</v>
      </c>
      <c r="AS266" s="107">
        <f t="shared" si="361"/>
        <v>0</v>
      </c>
      <c r="AT266" s="107">
        <f t="shared" si="362"/>
        <v>0</v>
      </c>
      <c r="AU266" s="107">
        <f t="shared" si="362"/>
        <v>0</v>
      </c>
      <c r="AV266" s="107">
        <f t="shared" si="362"/>
        <v>0</v>
      </c>
      <c r="AW266" s="107">
        <f t="shared" si="362"/>
        <v>0</v>
      </c>
      <c r="AX266" s="107">
        <f t="shared" si="362"/>
        <v>0</v>
      </c>
      <c r="AY266" s="107">
        <f t="shared" si="362"/>
        <v>0</v>
      </c>
      <c r="AZ266" s="107">
        <f t="shared" si="362"/>
        <v>0</v>
      </c>
      <c r="BA266" s="107">
        <f t="shared" si="362"/>
        <v>0</v>
      </c>
      <c r="BB266" s="107">
        <f t="shared" si="362"/>
        <v>0</v>
      </c>
      <c r="BC266" s="107">
        <f t="shared" si="362"/>
        <v>0</v>
      </c>
      <c r="BD266" s="107">
        <f t="shared" si="362"/>
        <v>1</v>
      </c>
      <c r="BE266" s="107">
        <f t="shared" si="362"/>
        <v>0</v>
      </c>
      <c r="BF266" s="107">
        <f t="shared" si="362"/>
        <v>0</v>
      </c>
      <c r="BG266" s="107">
        <f t="shared" si="363"/>
        <v>0</v>
      </c>
      <c r="BH266" s="107">
        <f t="shared" si="363"/>
        <v>0</v>
      </c>
      <c r="BI266" s="107">
        <f t="shared" si="363"/>
        <v>0</v>
      </c>
      <c r="BJ266" s="107">
        <f t="shared" si="363"/>
        <v>0</v>
      </c>
      <c r="BK266" s="107">
        <f t="shared" si="363"/>
        <v>0</v>
      </c>
      <c r="BL266" s="107">
        <f t="shared" si="363"/>
        <v>0</v>
      </c>
      <c r="BM266" s="107">
        <f t="shared" si="363"/>
        <v>0</v>
      </c>
      <c r="BN266" s="107">
        <f t="shared" si="363"/>
        <v>0</v>
      </c>
      <c r="BO266" s="107">
        <f t="shared" si="363"/>
        <v>0</v>
      </c>
      <c r="BP266" s="107">
        <f t="shared" si="363"/>
        <v>0</v>
      </c>
      <c r="BQ266" s="107">
        <f t="shared" si="363"/>
        <v>0</v>
      </c>
      <c r="BR266" s="107">
        <f t="shared" si="363"/>
        <v>0</v>
      </c>
      <c r="BS266" s="107">
        <f t="shared" si="363"/>
        <v>0</v>
      </c>
      <c r="BT266" s="137"/>
      <c r="BU266" s="137"/>
      <c r="BV266" s="137"/>
      <c r="BW266" s="137"/>
      <c r="BX266" s="137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7" zoomScale="115" zoomScaleNormal="115" workbookViewId="0">
      <selection activeCell="C21" sqref="C21:D21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44298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0.54541988234212702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0.41014999999999996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0.75198945487418822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0" t="s">
        <v>6</v>
      </c>
      <c r="C13" s="231"/>
      <c r="D13" s="231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2" t="str">
        <f>상세일정계획서!B7&amp;" "&amp;상세일정계획서!C7</f>
        <v>A.0 프로젝트 관리</v>
      </c>
      <c r="C14" s="233"/>
      <c r="D14" s="233"/>
      <c r="E14" s="180">
        <f>상세일정계획서!H7</f>
        <v>10</v>
      </c>
      <c r="F14" s="181">
        <f ca="1">상세일정계획서!I7</f>
        <v>0.52400000000000002</v>
      </c>
      <c r="G14" s="181">
        <f>상세일정계획서!J7</f>
        <v>0.33999999999999997</v>
      </c>
      <c r="H14" s="181">
        <f ca="1">상세일정계획서!N7</f>
        <v>0.64885496183206093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34"/>
      <c r="C15" s="235" t="str">
        <f>상세일정계획서!C8&amp;" "&amp;상세일정계획서!D8</f>
        <v>A.0.1 착수/계획</v>
      </c>
      <c r="D15" s="235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34"/>
      <c r="C16" s="235" t="str">
        <f>상세일정계획서!C16&amp;" "&amp;상세일정계획서!D16</f>
        <v>A.0.2 실행</v>
      </c>
      <c r="D16" s="235"/>
      <c r="E16" s="183">
        <f>상세일정계획서!H16</f>
        <v>40</v>
      </c>
      <c r="F16" s="184">
        <f ca="1">상세일정계획서!I16</f>
        <v>0.56000000000000005</v>
      </c>
      <c r="G16" s="184">
        <f>상세일정계획서!J16</f>
        <v>0.4</v>
      </c>
      <c r="H16" s="184">
        <f ca="1">상세일정계획서!N16</f>
        <v>0.7142857142857143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34"/>
      <c r="C17" s="235" t="str">
        <f>상세일정계획서!C21&amp;" "&amp;상세일정계획서!D21</f>
        <v>A.0.3 프로젝트 종료</v>
      </c>
      <c r="D17" s="235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28" t="str">
        <f>상세일정계획서!B24&amp;" "&amp;상세일정계획서!C24</f>
        <v>A.1 프로젝트 수행 (Graphic)</v>
      </c>
      <c r="C18" s="229"/>
      <c r="D18" s="229"/>
      <c r="E18" s="186">
        <f>상세일정계획서!H24</f>
        <v>20</v>
      </c>
      <c r="F18" s="187">
        <f ca="1">상세일정계획서!I24</f>
        <v>0.59754545454545449</v>
      </c>
      <c r="G18" s="187">
        <f>상세일정계획서!J24</f>
        <v>0.52024999999999999</v>
      </c>
      <c r="H18" s="187">
        <f ca="1">상세일정계획서!N24</f>
        <v>0.87064506313707601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6"/>
      <c r="C19" s="235" t="str">
        <f>상세일정계획서!C25&amp;" "&amp;상세일정계획서!D25</f>
        <v>A.1.1 캐릭터</v>
      </c>
      <c r="D19" s="235"/>
      <c r="E19" s="183">
        <f>상세일정계획서!H25</f>
        <v>60</v>
      </c>
      <c r="F19" s="184">
        <f ca="1">상세일정계획서!I25</f>
        <v>0.99590909090909085</v>
      </c>
      <c r="G19" s="184">
        <f>상세일정계획서!J25</f>
        <v>0.83374999999999999</v>
      </c>
      <c r="H19" s="184">
        <f ca="1">상세일정계획서!N25</f>
        <v>0.83717480602464633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37"/>
      <c r="C20" s="235" t="str">
        <f>상세일정계획서!C40&amp;" "&amp;상세일정계획서!D40</f>
        <v>A.1.2 배경</v>
      </c>
      <c r="D20" s="235"/>
      <c r="E20" s="183">
        <f>상세일정계획서!H40</f>
        <v>40</v>
      </c>
      <c r="F20" s="184">
        <f ca="1">상세일정계획서!I40</f>
        <v>0</v>
      </c>
      <c r="G20" s="184">
        <f>상세일정계획서!J40</f>
        <v>0.05</v>
      </c>
      <c r="H20" s="184">
        <f ca="1">상세일정계획서!N40</f>
        <v>0.05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38"/>
      <c r="C21" s="241" t="e">
        <f>상세일정계획서!#REF!&amp;" "&amp;상세일정계획서!#REF!</f>
        <v>#REF!</v>
      </c>
      <c r="D21" s="242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46" t="str">
        <f>상세일정계획서!B47&amp;" "&amp;상세일정계획서!C47</f>
        <v>A.2 프로젝트 수행 (Client)</v>
      </c>
      <c r="C22" s="247"/>
      <c r="D22" s="248"/>
      <c r="E22" s="186">
        <f>상세일정계획서!H47</f>
        <v>20</v>
      </c>
      <c r="F22" s="187">
        <f ca="1">상세일정계획서!I47</f>
        <v>0.63234782608695661</v>
      </c>
      <c r="G22" s="187">
        <f>상세일정계획서!J47</f>
        <v>0.4</v>
      </c>
      <c r="H22" s="187">
        <f ca="1">상세일정계획서!N47</f>
        <v>0.63256325632563248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6"/>
      <c r="C23" s="235" t="str">
        <f>상세일정계획서!C48&amp;" "&amp;상세일정계획서!D48</f>
        <v>A.2.1 캐릭터 동작</v>
      </c>
      <c r="D23" s="235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37"/>
      <c r="C24" s="235" t="str">
        <f>상세일정계획서!C70&amp;" "&amp;상세일정계획서!D70</f>
        <v>A.2.2 캐릭터 상태</v>
      </c>
      <c r="D24" s="235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46" t="str">
        <f>상세일정계획서!B94&amp;" "&amp;상세일정계획서!C94</f>
        <v>A.3 프로젝트 수행 (Server)</v>
      </c>
      <c r="C25" s="247"/>
      <c r="D25" s="248"/>
      <c r="E25" s="186">
        <f>상세일정계획서!H94</f>
        <v>20</v>
      </c>
      <c r="F25" s="187">
        <f ca="1">상세일정계획서!I94</f>
        <v>0.6060584038054968</v>
      </c>
      <c r="G25" s="187">
        <f>상세일정계획서!J94</f>
        <v>0.51249999999999996</v>
      </c>
      <c r="H25" s="187">
        <f ca="1">상세일정계획서!N94</f>
        <v>0.84562807277642715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6"/>
      <c r="C26" s="235" t="str">
        <f>상세일정계획서!C95&amp;" "&amp;상세일정계획서!D95</f>
        <v>A.3.1 클라이언트 기능 동기화</v>
      </c>
      <c r="D26" s="235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1</v>
      </c>
      <c r="H26" s="184">
        <f ca="1">상세일정계획서!N95</f>
        <v>1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37"/>
      <c r="C27" s="235" t="str">
        <f>상세일정계획서!C113&amp;" "&amp;상세일정계획서!D113</f>
        <v>A.3.2 서버 기능</v>
      </c>
      <c r="D27" s="235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46" t="str">
        <f>상세일정계획서!B167&amp;" "&amp;상세일정계획서!C167</f>
        <v>A.4 프로젝트 수행 (Animation)</v>
      </c>
      <c r="C28" s="247"/>
      <c r="D28" s="248"/>
      <c r="E28" s="186">
        <f>상세일정계획서!H167</f>
        <v>20</v>
      </c>
      <c r="F28" s="187">
        <f ca="1">상세일정계획서!I167</f>
        <v>0.62914772727272728</v>
      </c>
      <c r="G28" s="187">
        <f>상세일정계획서!J167</f>
        <v>0.44800000000000001</v>
      </c>
      <c r="H28" s="187">
        <f ca="1">상세일정계획서!N167</f>
        <v>0.71207441524428794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6"/>
      <c r="C29" s="235" t="str">
        <f>상세일정계획서!C168&amp;" "&amp;상세일정계획서!D168</f>
        <v>A.4.1 리깅</v>
      </c>
      <c r="D29" s="235"/>
      <c r="E29" s="183">
        <f>상세일정계획서!H168</f>
        <v>40</v>
      </c>
      <c r="F29" s="184">
        <f ca="1">상세일정계획서!I168</f>
        <v>1</v>
      </c>
      <c r="G29" s="184">
        <f>상세일정계획서!J168</f>
        <v>0.5</v>
      </c>
      <c r="H29" s="184">
        <f ca="1">상세일정계획서!N168</f>
        <v>0.5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37"/>
      <c r="C30" s="235" t="str">
        <f>상세일정계획서!C180&amp;" "&amp;상세일정계획서!D180</f>
        <v>A.4.2 애니메이션</v>
      </c>
      <c r="D30" s="235"/>
      <c r="E30" s="183">
        <f>상세일정계획서!H180</f>
        <v>40</v>
      </c>
      <c r="F30" s="184">
        <f ca="1">상세일정계획서!I180</f>
        <v>0.57286931818181819</v>
      </c>
      <c r="G30" s="184">
        <f>상세일정계획서!J180</f>
        <v>0.5</v>
      </c>
      <c r="H30" s="184">
        <f ca="1">상세일정계획서!N180</f>
        <v>0.87279940490949659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46" t="str">
        <f>상세일정계획서!B259&amp;" "&amp;상세일정계획서!C259</f>
        <v>A.5 테스트</v>
      </c>
      <c r="C31" s="247"/>
      <c r="D31" s="248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6"/>
      <c r="C32" s="235" t="str">
        <f>상세일정계획서!C260&amp;" "&amp;상세일정계획서!D260</f>
        <v>A.5.1 통합테스트</v>
      </c>
      <c r="D32" s="235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37"/>
      <c r="C33" s="235" t="e">
        <f>상세일정계획서!#REF!&amp;" "&amp;상세일정계획서!#REF!</f>
        <v>#REF!</v>
      </c>
      <c r="D33" s="235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37"/>
      <c r="C34" s="235" t="e">
        <f>상세일정계획서!#REF!&amp;" "&amp;상세일정계획서!#REF!</f>
        <v>#REF!</v>
      </c>
      <c r="D34" s="235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38"/>
      <c r="C35" s="235" t="e">
        <f>상세일정계획서!#REF!&amp;" "&amp;상세일정계획서!#REF!</f>
        <v>#REF!</v>
      </c>
      <c r="D35" s="235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46" t="e">
        <f>상세일정계획서!#REF!&amp;" "&amp;상세일정계획서!#REF!</f>
        <v>#REF!</v>
      </c>
      <c r="C36" s="247"/>
      <c r="D36" s="248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6"/>
      <c r="C37" s="235" t="e">
        <f>상세일정계획서!#REF!&amp;" "&amp;상세일정계획서!#REF!</f>
        <v>#REF!</v>
      </c>
      <c r="D37" s="235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37"/>
      <c r="C38" s="235" t="e">
        <f>상세일정계획서!#REF!&amp;" "&amp;상세일정계획서!#REF!</f>
        <v>#REF!</v>
      </c>
      <c r="D38" s="235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46" t="e">
        <f>상세일정계획서!#REF!&amp;" "&amp;상세일정계획서!#REF!</f>
        <v>#REF!</v>
      </c>
      <c r="C39" s="247"/>
      <c r="D39" s="248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6"/>
      <c r="C40" s="235" t="str">
        <f>상세일정계획서!C267&amp;" "&amp;상세일정계획서!D267</f>
        <v xml:space="preserve"> </v>
      </c>
      <c r="D40" s="235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37"/>
      <c r="C41" s="235" t="str">
        <f>상세일정계획서!C276&amp;" "&amp;상세일정계획서!D276</f>
        <v xml:space="preserve"> </v>
      </c>
      <c r="D41" s="235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38"/>
      <c r="C42" s="235" t="str">
        <f>상세일정계획서!C280&amp;" "&amp;상세일정계획서!D280</f>
        <v xml:space="preserve"> </v>
      </c>
      <c r="D42" s="235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43" t="s">
        <v>279</v>
      </c>
      <c r="C43" s="244"/>
      <c r="D43" s="245"/>
      <c r="E43" s="189"/>
      <c r="F43" s="190">
        <f ca="1">상세일정계획서!I6</f>
        <v>0.54541988234212702</v>
      </c>
      <c r="G43" s="190">
        <f>상세일정계획서!J6</f>
        <v>0.41014999999999996</v>
      </c>
      <c r="H43" s="190">
        <f ca="1">상세일정계획서!N6</f>
        <v>0.75198945487418822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39" t="s">
        <v>284</v>
      </c>
    </row>
    <row r="24" spans="1:2" x14ac:dyDescent="0.2">
      <c r="A24" s="143">
        <v>44483</v>
      </c>
      <c r="B24" s="240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2021-04-12T12:34:20Z</dcterms:modified>
</cp:coreProperties>
</file>