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8ACB888A-1E17-4FE5-BA9E-33A35A0D2398}" xr6:coauthVersionLast="46" xr6:coauthVersionMax="46" xr10:uidLastSave="{00000000-0000-0000-0000-000000000000}"/>
  <bookViews>
    <workbookView xWindow="-120" yWindow="-120" windowWidth="29040" windowHeight="16440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1" i="5" l="1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10" i="5"/>
  <c r="V209" i="5"/>
  <c r="X234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X226" i="5"/>
  <c r="W226" i="5"/>
  <c r="U226" i="5"/>
  <c r="L226" i="5"/>
  <c r="W225" i="5"/>
  <c r="U225" i="5"/>
  <c r="L225" i="5"/>
  <c r="W224" i="5"/>
  <c r="U224" i="5"/>
  <c r="L224" i="5"/>
  <c r="W223" i="5"/>
  <c r="U223" i="5"/>
  <c r="L223" i="5"/>
  <c r="U222" i="5"/>
  <c r="L222" i="5"/>
  <c r="W221" i="5"/>
  <c r="U221" i="5"/>
  <c r="L221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W209" i="5"/>
  <c r="U209" i="5"/>
  <c r="L209" i="5"/>
  <c r="U208" i="5"/>
  <c r="Q208" i="5"/>
  <c r="P208" i="5"/>
  <c r="W256" i="5"/>
  <c r="V256" i="5"/>
  <c r="U256" i="5"/>
  <c r="L256" i="5"/>
  <c r="W255" i="5"/>
  <c r="V255" i="5"/>
  <c r="U255" i="5"/>
  <c r="L255" i="5"/>
  <c r="W254" i="5"/>
  <c r="V254" i="5"/>
  <c r="U254" i="5"/>
  <c r="L254" i="5"/>
  <c r="W253" i="5"/>
  <c r="V253" i="5"/>
  <c r="U253" i="5"/>
  <c r="L253" i="5"/>
  <c r="U252" i="5"/>
  <c r="Q252" i="5"/>
  <c r="P252" i="5"/>
  <c r="J252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1" i="5"/>
  <c r="U172" i="5"/>
  <c r="U173" i="5"/>
  <c r="U174" i="5"/>
  <c r="U175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7" i="5"/>
  <c r="U258" i="5"/>
  <c r="U259" i="5"/>
  <c r="U260" i="5"/>
  <c r="U261" i="5"/>
  <c r="U262" i="5"/>
  <c r="U263" i="5"/>
  <c r="U264" i="5"/>
  <c r="U7" i="5"/>
  <c r="U6" i="5"/>
  <c r="P140" i="5"/>
  <c r="C21" i="6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6" i="5"/>
  <c r="Q242" i="5"/>
  <c r="Q247" i="5"/>
  <c r="Q259" i="5"/>
  <c r="Q261" i="5"/>
  <c r="Q263" i="5"/>
  <c r="P49" i="5"/>
  <c r="P247" i="5"/>
  <c r="P242" i="5"/>
  <c r="P236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1" i="5"/>
  <c r="V251" i="5"/>
  <c r="L251" i="5"/>
  <c r="W250" i="5"/>
  <c r="V250" i="5"/>
  <c r="L250" i="5"/>
  <c r="W249" i="5"/>
  <c r="V249" i="5"/>
  <c r="L249" i="5"/>
  <c r="W248" i="5"/>
  <c r="V248" i="5"/>
  <c r="L248" i="5"/>
  <c r="W246" i="5"/>
  <c r="V246" i="5"/>
  <c r="L246" i="5"/>
  <c r="W245" i="5"/>
  <c r="V245" i="5"/>
  <c r="L245" i="5"/>
  <c r="W244" i="5"/>
  <c r="V244" i="5"/>
  <c r="L244" i="5"/>
  <c r="W243" i="5"/>
  <c r="V243" i="5"/>
  <c r="L243" i="5"/>
  <c r="W241" i="5"/>
  <c r="V241" i="5"/>
  <c r="L241" i="5"/>
  <c r="W240" i="5"/>
  <c r="V240" i="5"/>
  <c r="L240" i="5"/>
  <c r="W239" i="5"/>
  <c r="V239" i="5"/>
  <c r="L239" i="5"/>
  <c r="W238" i="5"/>
  <c r="V238" i="5"/>
  <c r="L238" i="5"/>
  <c r="W237" i="5"/>
  <c r="V237" i="5"/>
  <c r="L237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4" i="5"/>
  <c r="V264" i="5"/>
  <c r="L264" i="5"/>
  <c r="J263" i="5" s="1"/>
  <c r="L263" i="5" s="1"/>
  <c r="P263" i="5"/>
  <c r="W262" i="5"/>
  <c r="V262" i="5"/>
  <c r="L262" i="5"/>
  <c r="J261" i="5" s="1"/>
  <c r="L261" i="5" s="1"/>
  <c r="P261" i="5"/>
  <c r="W260" i="5"/>
  <c r="V260" i="5"/>
  <c r="L260" i="5"/>
  <c r="P259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4" i="5" s="1"/>
  <c r="J208" i="5" l="1"/>
  <c r="I232" i="5"/>
  <c r="I230" i="5"/>
  <c r="I231" i="5"/>
  <c r="I229" i="5"/>
  <c r="I228" i="5"/>
  <c r="I227" i="5"/>
  <c r="N227" i="5" s="1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K209" i="5" s="1"/>
  <c r="I233" i="5"/>
  <c r="I234" i="5"/>
  <c r="I207" i="5"/>
  <c r="K207" i="5" s="1"/>
  <c r="L208" i="5"/>
  <c r="J180" i="5" s="1"/>
  <c r="X210" i="5"/>
  <c r="X218" i="5"/>
  <c r="X229" i="5"/>
  <c r="X221" i="5"/>
  <c r="X213" i="5"/>
  <c r="V208" i="5"/>
  <c r="X224" i="5"/>
  <c r="X232" i="5"/>
  <c r="W208" i="5"/>
  <c r="X208" i="5"/>
  <c r="X216" i="5"/>
  <c r="X227" i="5"/>
  <c r="J236" i="5"/>
  <c r="X211" i="5"/>
  <c r="X219" i="5"/>
  <c r="X230" i="5"/>
  <c r="X214" i="5"/>
  <c r="X225" i="5"/>
  <c r="X233" i="5"/>
  <c r="X209" i="5"/>
  <c r="X217" i="5"/>
  <c r="X228" i="5"/>
  <c r="X212" i="5"/>
  <c r="X223" i="5"/>
  <c r="X231" i="5"/>
  <c r="X215" i="5"/>
  <c r="J181" i="5"/>
  <c r="X256" i="5"/>
  <c r="L252" i="5"/>
  <c r="I255" i="5"/>
  <c r="V252" i="5"/>
  <c r="X206" i="5"/>
  <c r="W252" i="5"/>
  <c r="X252" i="5"/>
  <c r="I253" i="5"/>
  <c r="X255" i="5"/>
  <c r="I256" i="5"/>
  <c r="X253" i="5"/>
  <c r="I254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49" i="5"/>
  <c r="N249" i="5" s="1"/>
  <c r="I240" i="5"/>
  <c r="N240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I146" i="5"/>
  <c r="N146" i="5" s="1"/>
  <c r="I77" i="5"/>
  <c r="N77" i="5" s="1"/>
  <c r="I15" i="5"/>
  <c r="N15" i="5" s="1"/>
  <c r="I260" i="5"/>
  <c r="N260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6" i="5"/>
  <c r="N246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44" i="5"/>
  <c r="N144" i="5" s="1"/>
  <c r="I108" i="5"/>
  <c r="N108" i="5" s="1"/>
  <c r="I72" i="5"/>
  <c r="N72" i="5" s="1"/>
  <c r="I33" i="5"/>
  <c r="K33" i="5" s="1"/>
  <c r="M33" i="5" s="1"/>
  <c r="O33" i="5" s="1"/>
  <c r="I237" i="5"/>
  <c r="N237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1" i="5"/>
  <c r="N241" i="5" s="1"/>
  <c r="I97" i="5"/>
  <c r="K97" i="5" s="1"/>
  <c r="M97" i="5" s="1"/>
  <c r="O97" i="5" s="1"/>
  <c r="I111" i="5"/>
  <c r="N111" i="5" s="1"/>
  <c r="I59" i="5"/>
  <c r="N59" i="5" s="1"/>
  <c r="I248" i="5"/>
  <c r="N248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0" i="5"/>
  <c r="N250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I145" i="5"/>
  <c r="K145" i="5" s="1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5" i="5"/>
  <c r="N245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1" i="5"/>
  <c r="N251" i="5" s="1"/>
  <c r="I262" i="5"/>
  <c r="N262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3" i="5"/>
  <c r="N243" i="5" s="1"/>
  <c r="I244" i="5"/>
  <c r="N244" i="5" s="1"/>
  <c r="I65" i="5"/>
  <c r="N65" i="5" s="1"/>
  <c r="I264" i="5"/>
  <c r="N264" i="5" s="1"/>
  <c r="I238" i="5"/>
  <c r="N238" i="5" s="1"/>
  <c r="I239" i="5"/>
  <c r="N239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58" i="5"/>
  <c r="X199" i="5"/>
  <c r="X200" i="5"/>
  <c r="Q235" i="5"/>
  <c r="J87" i="5"/>
  <c r="L87" i="5" s="1"/>
  <c r="Q82" i="5"/>
  <c r="P82" i="5"/>
  <c r="P48" i="5"/>
  <c r="P70" i="5"/>
  <c r="Q70" i="5"/>
  <c r="P235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0" i="5"/>
  <c r="Q95" i="5"/>
  <c r="X43" i="5"/>
  <c r="X45" i="5"/>
  <c r="P113" i="5"/>
  <c r="J119" i="5"/>
  <c r="L119" i="5" s="1"/>
  <c r="K42" i="5"/>
  <c r="M42" i="5" s="1"/>
  <c r="O42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1" i="5"/>
  <c r="X104" i="5"/>
  <c r="X248" i="5"/>
  <c r="J242" i="5"/>
  <c r="L242" i="5" s="1"/>
  <c r="J247" i="5"/>
  <c r="L247" i="5" s="1"/>
  <c r="L181" i="5"/>
  <c r="X249" i="5"/>
  <c r="V247" i="5"/>
  <c r="W247" i="5"/>
  <c r="X247" i="5"/>
  <c r="X250" i="5"/>
  <c r="L236" i="5"/>
  <c r="X243" i="5"/>
  <c r="X246" i="5"/>
  <c r="X238" i="5"/>
  <c r="X241" i="5"/>
  <c r="V236" i="5"/>
  <c r="X244" i="5"/>
  <c r="W236" i="5"/>
  <c r="X236" i="5"/>
  <c r="X239" i="5"/>
  <c r="V242" i="5"/>
  <c r="W242" i="5"/>
  <c r="X242" i="5"/>
  <c r="X245" i="5"/>
  <c r="X237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1" i="5"/>
  <c r="W106" i="5"/>
  <c r="J106" i="5"/>
  <c r="L106" i="5" s="1"/>
  <c r="J71" i="5"/>
  <c r="L71" i="5" s="1"/>
  <c r="J91" i="5"/>
  <c r="L91" i="5" s="1"/>
  <c r="H39" i="6"/>
  <c r="V125" i="5"/>
  <c r="W263" i="5"/>
  <c r="W71" i="5"/>
  <c r="J76" i="5"/>
  <c r="L76" i="5" s="1"/>
  <c r="V259" i="5"/>
  <c r="W132" i="5"/>
  <c r="W76" i="5"/>
  <c r="W26" i="5"/>
  <c r="V181" i="5"/>
  <c r="W53" i="5"/>
  <c r="K146" i="5"/>
  <c r="M146" i="5" s="1"/>
  <c r="O146" i="5" s="1"/>
  <c r="V263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08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4" i="5"/>
  <c r="X260" i="5"/>
  <c r="X263" i="5"/>
  <c r="X262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1" i="5"/>
  <c r="X261" i="5"/>
  <c r="J259" i="5"/>
  <c r="P258" i="5"/>
  <c r="W259" i="5"/>
  <c r="X259" i="5"/>
  <c r="K195" i="5" l="1"/>
  <c r="M195" i="5" s="1"/>
  <c r="O195" i="5" s="1"/>
  <c r="N78" i="5"/>
  <c r="K88" i="5"/>
  <c r="K227" i="5"/>
  <c r="M227" i="5" s="1"/>
  <c r="O227" i="5" s="1"/>
  <c r="N223" i="5"/>
  <c r="K223" i="5"/>
  <c r="M223" i="5" s="1"/>
  <c r="O223" i="5" s="1"/>
  <c r="N225" i="5"/>
  <c r="K225" i="5"/>
  <c r="M225" i="5" s="1"/>
  <c r="O225" i="5" s="1"/>
  <c r="N218" i="5"/>
  <c r="K218" i="5"/>
  <c r="M218" i="5" s="1"/>
  <c r="O218" i="5" s="1"/>
  <c r="N220" i="5"/>
  <c r="K220" i="5"/>
  <c r="M220" i="5" s="1"/>
  <c r="O220" i="5" s="1"/>
  <c r="K216" i="5"/>
  <c r="M216" i="5" s="1"/>
  <c r="O216" i="5" s="1"/>
  <c r="N216" i="5"/>
  <c r="N210" i="5"/>
  <c r="K210" i="5"/>
  <c r="M210" i="5" s="1"/>
  <c r="O210" i="5" s="1"/>
  <c r="N212" i="5"/>
  <c r="K212" i="5"/>
  <c r="M212" i="5" s="1"/>
  <c r="O212" i="5" s="1"/>
  <c r="N214" i="5"/>
  <c r="K214" i="5"/>
  <c r="M214" i="5" s="1"/>
  <c r="O214" i="5" s="1"/>
  <c r="K232" i="5"/>
  <c r="M232" i="5" s="1"/>
  <c r="O232" i="5" s="1"/>
  <c r="N232" i="5"/>
  <c r="N234" i="5"/>
  <c r="K234" i="5"/>
  <c r="M234" i="5" s="1"/>
  <c r="O234" i="5" s="1"/>
  <c r="N222" i="5"/>
  <c r="K222" i="5"/>
  <c r="M222" i="5" s="1"/>
  <c r="O222" i="5" s="1"/>
  <c r="K224" i="5"/>
  <c r="M224" i="5" s="1"/>
  <c r="O224" i="5" s="1"/>
  <c r="N224" i="5"/>
  <c r="N228" i="5"/>
  <c r="K228" i="5"/>
  <c r="M228" i="5" s="1"/>
  <c r="O228" i="5" s="1"/>
  <c r="N226" i="5"/>
  <c r="K226" i="5"/>
  <c r="M226" i="5" s="1"/>
  <c r="O226" i="5" s="1"/>
  <c r="N230" i="5"/>
  <c r="K230" i="5"/>
  <c r="M230" i="5" s="1"/>
  <c r="O230" i="5" s="1"/>
  <c r="K213" i="5"/>
  <c r="M213" i="5" s="1"/>
  <c r="O213" i="5" s="1"/>
  <c r="N213" i="5"/>
  <c r="N217" i="5"/>
  <c r="K217" i="5"/>
  <c r="M217" i="5" s="1"/>
  <c r="O217" i="5" s="1"/>
  <c r="N215" i="5"/>
  <c r="K215" i="5"/>
  <c r="M215" i="5" s="1"/>
  <c r="O215" i="5" s="1"/>
  <c r="Y252" i="5"/>
  <c r="Y231" i="5"/>
  <c r="Y223" i="5"/>
  <c r="Y212" i="5"/>
  <c r="Y228" i="5"/>
  <c r="Y217" i="5"/>
  <c r="Y209" i="5"/>
  <c r="Y233" i="5"/>
  <c r="Y225" i="5"/>
  <c r="Y214" i="5"/>
  <c r="Y230" i="5"/>
  <c r="Y219" i="5"/>
  <c r="Y211" i="5"/>
  <c r="Y227" i="5"/>
  <c r="Y216" i="5"/>
  <c r="Y232" i="5"/>
  <c r="Y224" i="5"/>
  <c r="Y215" i="5"/>
  <c r="Y213" i="5"/>
  <c r="Y221" i="5"/>
  <c r="Y229" i="5"/>
  <c r="Y218" i="5"/>
  <c r="Y210" i="5"/>
  <c r="Y234" i="5"/>
  <c r="Y226" i="5"/>
  <c r="N209" i="5"/>
  <c r="J235" i="5"/>
  <c r="N219" i="5"/>
  <c r="K219" i="5"/>
  <c r="M219" i="5" s="1"/>
  <c r="O219" i="5" s="1"/>
  <c r="N221" i="5"/>
  <c r="K221" i="5"/>
  <c r="M221" i="5" s="1"/>
  <c r="O221" i="5" s="1"/>
  <c r="N211" i="5"/>
  <c r="K211" i="5"/>
  <c r="M211" i="5" s="1"/>
  <c r="O211" i="5" s="1"/>
  <c r="N233" i="5"/>
  <c r="K233" i="5"/>
  <c r="M233" i="5" s="1"/>
  <c r="O233" i="5" s="1"/>
  <c r="N229" i="5"/>
  <c r="K229" i="5"/>
  <c r="M229" i="5" s="1"/>
  <c r="O229" i="5" s="1"/>
  <c r="N231" i="5"/>
  <c r="K231" i="5"/>
  <c r="M231" i="5" s="1"/>
  <c r="O231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3" i="5"/>
  <c r="K253" i="5"/>
  <c r="K254" i="5"/>
  <c r="M254" i="5" s="1"/>
  <c r="O254" i="5" s="1"/>
  <c r="N254" i="5"/>
  <c r="Y253" i="5"/>
  <c r="Y255" i="5"/>
  <c r="Y254" i="5"/>
  <c r="Y256" i="5"/>
  <c r="N256" i="5"/>
  <c r="K256" i="5"/>
  <c r="M256" i="5" s="1"/>
  <c r="O256" i="5" s="1"/>
  <c r="N255" i="5"/>
  <c r="K255" i="5"/>
  <c r="M255" i="5" s="1"/>
  <c r="O255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U176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0" i="5"/>
  <c r="M240" i="5" s="1"/>
  <c r="O240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7" i="5"/>
  <c r="M237" i="5" s="1"/>
  <c r="O237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0" i="5"/>
  <c r="I259" i="5" s="1"/>
  <c r="K259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0" i="5"/>
  <c r="M250" i="5" s="1"/>
  <c r="O250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49" i="5"/>
  <c r="M249" i="5" s="1"/>
  <c r="O249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4" i="5"/>
  <c r="I263" i="5" s="1"/>
  <c r="K74" i="5"/>
  <c r="M74" i="5" s="1"/>
  <c r="O74" i="5" s="1"/>
  <c r="N150" i="5"/>
  <c r="K161" i="5"/>
  <c r="M161" i="5" s="1"/>
  <c r="O161" i="5" s="1"/>
  <c r="K262" i="5"/>
  <c r="I261" i="5" s="1"/>
  <c r="K261" i="5" s="1"/>
  <c r="M261" i="5" s="1"/>
  <c r="O261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3" i="5"/>
  <c r="M243" i="5" s="1"/>
  <c r="O243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1" i="5"/>
  <c r="M241" i="5" s="1"/>
  <c r="O241" i="5" s="1"/>
  <c r="N130" i="5"/>
  <c r="K128" i="5"/>
  <c r="M128" i="5" s="1"/>
  <c r="O128" i="5" s="1"/>
  <c r="N97" i="5"/>
  <c r="K245" i="5"/>
  <c r="M245" i="5" s="1"/>
  <c r="O245" i="5" s="1"/>
  <c r="N166" i="5"/>
  <c r="K246" i="5"/>
  <c r="M246" i="5" s="1"/>
  <c r="O246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39" i="5"/>
  <c r="M239" i="5" s="1"/>
  <c r="O239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38" i="5"/>
  <c r="M238" i="5" s="1"/>
  <c r="O238" i="5" s="1"/>
  <c r="K244" i="5"/>
  <c r="M244" i="5" s="1"/>
  <c r="O244" i="5" s="1"/>
  <c r="N176" i="5"/>
  <c r="N131" i="5"/>
  <c r="K248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U170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1" i="5"/>
  <c r="M251" i="5" s="1"/>
  <c r="O251" i="5" s="1"/>
  <c r="K52" i="5"/>
  <c r="M52" i="5" s="1"/>
  <c r="O52" i="5" s="1"/>
  <c r="Y201" i="5"/>
  <c r="Y202" i="5"/>
  <c r="Y198" i="5"/>
  <c r="Q257" i="5"/>
  <c r="P47" i="5"/>
  <c r="Q24" i="5"/>
  <c r="Y200" i="5"/>
  <c r="Y199" i="5"/>
  <c r="Q47" i="5"/>
  <c r="Q167" i="5"/>
  <c r="P167" i="5"/>
  <c r="J82" i="5"/>
  <c r="M88" i="5"/>
  <c r="O88" i="5" s="1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1" i="5"/>
  <c r="Y259" i="5"/>
  <c r="L235" i="5"/>
  <c r="Y39" i="5"/>
  <c r="Y78" i="5"/>
  <c r="Y58" i="5"/>
  <c r="Y104" i="5"/>
  <c r="Y103" i="5"/>
  <c r="Y105" i="5"/>
  <c r="G38" i="6"/>
  <c r="G33" i="6"/>
  <c r="Y251" i="5"/>
  <c r="Y250" i="5"/>
  <c r="Y248" i="5"/>
  <c r="Y249" i="5"/>
  <c r="Y247" i="5"/>
  <c r="Y242" i="5"/>
  <c r="Y102" i="5"/>
  <c r="Y100" i="5"/>
  <c r="Y186" i="5"/>
  <c r="Y262" i="5"/>
  <c r="Y110" i="5"/>
  <c r="Y236" i="5"/>
  <c r="Y240" i="5"/>
  <c r="Y237" i="5"/>
  <c r="Y243" i="5"/>
  <c r="Y245" i="5"/>
  <c r="Y246" i="5"/>
  <c r="Y239" i="5"/>
  <c r="Y244" i="5"/>
  <c r="Y241" i="5"/>
  <c r="Y238" i="5"/>
  <c r="Y235" i="5"/>
  <c r="X235" i="5"/>
  <c r="W235" i="5"/>
  <c r="V235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4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0" i="5"/>
  <c r="Y31" i="5"/>
  <c r="Y77" i="5"/>
  <c r="Y128" i="5"/>
  <c r="Y263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59" i="5"/>
  <c r="J21" i="5"/>
  <c r="G17" i="6" s="1"/>
  <c r="M117" i="5"/>
  <c r="O117" i="5" s="1"/>
  <c r="P257" i="5"/>
  <c r="Y258" i="5"/>
  <c r="X258" i="5"/>
  <c r="W258" i="5"/>
  <c r="V258" i="5"/>
  <c r="Y25" i="5"/>
  <c r="X25" i="5"/>
  <c r="W25" i="5"/>
  <c r="V25" i="5"/>
  <c r="X40" i="5"/>
  <c r="Y40" i="5"/>
  <c r="W40" i="5"/>
  <c r="V40" i="5"/>
  <c r="L110" i="5"/>
  <c r="G21" i="6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M77" i="5"/>
  <c r="O77" i="5" s="1"/>
  <c r="G37" i="6"/>
  <c r="J8" i="5"/>
  <c r="G15" i="6" s="1"/>
  <c r="L53" i="5"/>
  <c r="J48" i="5" s="1"/>
  <c r="I22" i="5"/>
  <c r="L17" i="5"/>
  <c r="L26" i="5"/>
  <c r="J25" i="5" s="1"/>
  <c r="X21" i="5"/>
  <c r="W21" i="5"/>
  <c r="V21" i="5"/>
  <c r="Y21" i="5"/>
  <c r="G34" i="6"/>
  <c r="Y15" i="5"/>
  <c r="Y17" i="5"/>
  <c r="I208" i="5" l="1"/>
  <c r="Z231" i="5"/>
  <c r="Z223" i="5"/>
  <c r="Z212" i="5"/>
  <c r="Z228" i="5"/>
  <c r="Z217" i="5"/>
  <c r="Z209" i="5"/>
  <c r="Z233" i="5"/>
  <c r="Z225" i="5"/>
  <c r="Z214" i="5"/>
  <c r="Z230" i="5"/>
  <c r="Z219" i="5"/>
  <c r="Z211" i="5"/>
  <c r="Z227" i="5"/>
  <c r="Z216" i="5"/>
  <c r="Z208" i="5"/>
  <c r="Z232" i="5"/>
  <c r="Z224" i="5"/>
  <c r="Z213" i="5"/>
  <c r="Z221" i="5"/>
  <c r="Z229" i="5"/>
  <c r="Z218" i="5"/>
  <c r="Z210" i="5"/>
  <c r="Z234" i="5"/>
  <c r="Z226" i="5"/>
  <c r="Z215" i="5"/>
  <c r="M209" i="5"/>
  <c r="O209" i="5" s="1"/>
  <c r="N53" i="5"/>
  <c r="Z253" i="5"/>
  <c r="Z255" i="5"/>
  <c r="Z254" i="5"/>
  <c r="Z256" i="5"/>
  <c r="Z252" i="5"/>
  <c r="I252" i="5"/>
  <c r="M253" i="5"/>
  <c r="O253" i="5" s="1"/>
  <c r="I181" i="5"/>
  <c r="I71" i="5"/>
  <c r="Z206" i="5"/>
  <c r="Z207" i="5"/>
  <c r="N175" i="5"/>
  <c r="M182" i="5"/>
  <c r="O182" i="5" s="1"/>
  <c r="I87" i="5"/>
  <c r="K87" i="5" s="1"/>
  <c r="M87" i="5" s="1"/>
  <c r="O87" i="5" s="1"/>
  <c r="I9" i="5"/>
  <c r="N9" i="5" s="1"/>
  <c r="M260" i="5"/>
  <c r="O260" i="5" s="1"/>
  <c r="Z204" i="5"/>
  <c r="Z205" i="5"/>
  <c r="N259" i="5"/>
  <c r="Z189" i="5"/>
  <c r="Z203" i="5"/>
  <c r="N76" i="5"/>
  <c r="I79" i="5"/>
  <c r="N79" i="5" s="1"/>
  <c r="I99" i="5"/>
  <c r="N99" i="5" s="1"/>
  <c r="M262" i="5"/>
  <c r="O262" i="5" s="1"/>
  <c r="I106" i="5"/>
  <c r="N106" i="5" s="1"/>
  <c r="N261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4" i="5"/>
  <c r="O264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2" i="5"/>
  <c r="N242" i="5" s="1"/>
  <c r="I83" i="5"/>
  <c r="N83" i="5" s="1"/>
  <c r="I119" i="5"/>
  <c r="N119" i="5" s="1"/>
  <c r="I56" i="5"/>
  <c r="K56" i="5" s="1"/>
  <c r="M56" i="5" s="1"/>
  <c r="O56" i="5" s="1"/>
  <c r="I49" i="5"/>
  <c r="N49" i="5" s="1"/>
  <c r="I236" i="5"/>
  <c r="N236" i="5" s="1"/>
  <c r="I247" i="5"/>
  <c r="N247" i="5" s="1"/>
  <c r="I64" i="5"/>
  <c r="N64" i="5" s="1"/>
  <c r="M248" i="5"/>
  <c r="O248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5" i="5"/>
  <c r="Z250" i="5"/>
  <c r="Z249" i="5"/>
  <c r="Z251" i="5"/>
  <c r="Z248" i="5"/>
  <c r="Z247" i="5"/>
  <c r="Z240" i="5"/>
  <c r="Z237" i="5"/>
  <c r="Z245" i="5"/>
  <c r="Z239" i="5"/>
  <c r="Z244" i="5"/>
  <c r="Z241" i="5"/>
  <c r="Z238" i="5"/>
  <c r="Z246" i="5"/>
  <c r="Z243" i="5"/>
  <c r="Z236" i="5"/>
  <c r="Z242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3" i="5"/>
  <c r="Z116" i="5"/>
  <c r="Z100" i="5"/>
  <c r="Z120" i="5"/>
  <c r="Z132" i="5"/>
  <c r="Z117" i="5"/>
  <c r="Z12" i="5"/>
  <c r="Z112" i="5"/>
  <c r="Z260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58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2" i="5"/>
  <c r="Z56" i="5"/>
  <c r="Z20" i="5"/>
  <c r="Z14" i="5"/>
  <c r="Z264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1" i="5"/>
  <c r="Z114" i="5"/>
  <c r="Z140" i="5"/>
  <c r="Z106" i="5"/>
  <c r="Z96" i="5"/>
  <c r="Z125" i="5"/>
  <c r="Z259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K71" i="5"/>
  <c r="BJ5" i="5"/>
  <c r="G35" i="6"/>
  <c r="M259" i="5"/>
  <c r="O259" i="5" s="1"/>
  <c r="J258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3" i="5"/>
  <c r="K263" i="5"/>
  <c r="K9" i="5" l="1"/>
  <c r="AA212" i="5"/>
  <c r="AA228" i="5"/>
  <c r="AA217" i="5"/>
  <c r="AA209" i="5"/>
  <c r="AA233" i="5"/>
  <c r="AA225" i="5"/>
  <c r="AA214" i="5"/>
  <c r="AA230" i="5"/>
  <c r="AA219" i="5"/>
  <c r="AA211" i="5"/>
  <c r="AA227" i="5"/>
  <c r="AA216" i="5"/>
  <c r="AA232" i="5"/>
  <c r="AA224" i="5"/>
  <c r="AA213" i="5"/>
  <c r="AA231" i="5"/>
  <c r="AA221" i="5"/>
  <c r="AA223" i="5"/>
  <c r="AA229" i="5"/>
  <c r="AA218" i="5"/>
  <c r="AA210" i="5"/>
  <c r="AA234" i="5"/>
  <c r="AA226" i="5"/>
  <c r="AA215" i="5"/>
  <c r="AA208" i="5"/>
  <c r="K208" i="5"/>
  <c r="M208" i="5" s="1"/>
  <c r="O208" i="5" s="1"/>
  <c r="N208" i="5"/>
  <c r="N87" i="5"/>
  <c r="AA255" i="5"/>
  <c r="AA253" i="5"/>
  <c r="AA254" i="5"/>
  <c r="AA256" i="5"/>
  <c r="AA252" i="5"/>
  <c r="N252" i="5"/>
  <c r="K252" i="5"/>
  <c r="M252" i="5" s="1"/>
  <c r="O252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6" i="5"/>
  <c r="N73" i="5"/>
  <c r="K114" i="5"/>
  <c r="K247" i="5"/>
  <c r="M247" i="5" s="1"/>
  <c r="O247" i="5" s="1"/>
  <c r="N56" i="5"/>
  <c r="K242" i="5"/>
  <c r="M242" i="5" s="1"/>
  <c r="O242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59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7" i="5"/>
  <c r="AA261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0" i="5"/>
  <c r="AA249" i="5"/>
  <c r="AA251" i="5"/>
  <c r="AA248" i="5"/>
  <c r="AA247" i="5"/>
  <c r="AA155" i="5"/>
  <c r="AA89" i="5"/>
  <c r="AA168" i="5"/>
  <c r="AA86" i="5"/>
  <c r="AA88" i="5"/>
  <c r="AA178" i="5"/>
  <c r="AA84" i="5"/>
  <c r="AA175" i="5"/>
  <c r="AA83" i="5"/>
  <c r="AA240" i="5"/>
  <c r="AA237" i="5"/>
  <c r="AA245" i="5"/>
  <c r="AA239" i="5"/>
  <c r="AA244" i="5"/>
  <c r="AA241" i="5"/>
  <c r="AA238" i="5"/>
  <c r="AA246" i="5"/>
  <c r="AA243" i="5"/>
  <c r="AA236" i="5"/>
  <c r="AA242" i="5"/>
  <c r="AA235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I95" i="5"/>
  <c r="F26" i="6" s="1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2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0" i="5"/>
  <c r="AA71" i="5"/>
  <c r="AA16" i="5"/>
  <c r="AA183" i="5"/>
  <c r="AA100" i="5"/>
  <c r="AA39" i="5"/>
  <c r="AA258" i="5"/>
  <c r="AA115" i="5"/>
  <c r="AA117" i="5"/>
  <c r="AA33" i="5"/>
  <c r="AA56" i="5"/>
  <c r="AA34" i="5"/>
  <c r="AA263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4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7" i="5"/>
  <c r="X257" i="5"/>
  <c r="X113" i="5"/>
  <c r="V113" i="5"/>
  <c r="M152" i="5"/>
  <c r="O152" i="5" s="1"/>
  <c r="L40" i="5"/>
  <c r="X139" i="5"/>
  <c r="W139" i="5"/>
  <c r="F29" i="6"/>
  <c r="Z257" i="5"/>
  <c r="Y257" i="5"/>
  <c r="V257" i="5"/>
  <c r="G16" i="6"/>
  <c r="G7" i="6"/>
  <c r="K21" i="6"/>
  <c r="K22" i="6" s="1"/>
  <c r="K23" i="6" s="1"/>
  <c r="K24" i="6" s="1"/>
  <c r="K25" i="6" s="1"/>
  <c r="BK5" i="5"/>
  <c r="F33" i="6"/>
  <c r="F34" i="6"/>
  <c r="F35" i="6"/>
  <c r="F21" i="6"/>
  <c r="L95" i="5"/>
  <c r="I21" i="5"/>
  <c r="F17" i="6" s="1"/>
  <c r="M22" i="5"/>
  <c r="O22" i="5" s="1"/>
  <c r="L16" i="5"/>
  <c r="L258" i="5"/>
  <c r="J257" i="5" s="1"/>
  <c r="M263" i="5"/>
  <c r="O263" i="5" s="1"/>
  <c r="I258" i="5"/>
  <c r="F32" i="6" s="1"/>
  <c r="L25" i="5"/>
  <c r="F37" i="6"/>
  <c r="M181" i="5"/>
  <c r="O181" i="5" s="1"/>
  <c r="L48" i="5"/>
  <c r="J47" i="5" s="1"/>
  <c r="I180" i="5" l="1"/>
  <c r="K180" i="5" s="1"/>
  <c r="AB228" i="5"/>
  <c r="AB217" i="5"/>
  <c r="AB209" i="5"/>
  <c r="AB233" i="5"/>
  <c r="AB225" i="5"/>
  <c r="AB214" i="5"/>
  <c r="AB230" i="5"/>
  <c r="AB219" i="5"/>
  <c r="AB211" i="5"/>
  <c r="AB212" i="5"/>
  <c r="AB227" i="5"/>
  <c r="AB216" i="5"/>
  <c r="AB232" i="5"/>
  <c r="AB224" i="5"/>
  <c r="AB213" i="5"/>
  <c r="AB221" i="5"/>
  <c r="AB229" i="5"/>
  <c r="AB218" i="5"/>
  <c r="AB210" i="5"/>
  <c r="AB234" i="5"/>
  <c r="AB226" i="5"/>
  <c r="AB215" i="5"/>
  <c r="AB231" i="5"/>
  <c r="AB223" i="5"/>
  <c r="AB208" i="5"/>
  <c r="K16" i="5"/>
  <c r="N8" i="5"/>
  <c r="H15" i="6" s="1"/>
  <c r="K8" i="5"/>
  <c r="M8" i="5" s="1"/>
  <c r="O8" i="5" s="1"/>
  <c r="N16" i="5"/>
  <c r="H16" i="6" s="1"/>
  <c r="M17" i="5"/>
  <c r="O17" i="5" s="1"/>
  <c r="M236" i="5"/>
  <c r="O236" i="5" s="1"/>
  <c r="I235" i="5"/>
  <c r="N235" i="5" s="1"/>
  <c r="I82" i="5"/>
  <c r="I151" i="5"/>
  <c r="I113" i="5"/>
  <c r="AB255" i="5"/>
  <c r="AB254" i="5"/>
  <c r="AB256" i="5"/>
  <c r="AB253" i="5"/>
  <c r="AB252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0" i="5"/>
  <c r="AB249" i="5"/>
  <c r="AB251" i="5"/>
  <c r="AB248" i="5"/>
  <c r="AB247" i="5"/>
  <c r="AB240" i="5"/>
  <c r="AB237" i="5"/>
  <c r="AB245" i="5"/>
  <c r="AB239" i="5"/>
  <c r="AB244" i="5"/>
  <c r="AB241" i="5"/>
  <c r="AB238" i="5"/>
  <c r="AB246" i="5"/>
  <c r="AB243" i="5"/>
  <c r="AB236" i="5"/>
  <c r="AB242" i="5"/>
  <c r="AB235" i="5"/>
  <c r="N70" i="5"/>
  <c r="H24" i="6" s="1"/>
  <c r="X94" i="5"/>
  <c r="K70" i="5"/>
  <c r="M70" i="5" s="1"/>
  <c r="O70" i="5" s="1"/>
  <c r="AB257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1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2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59" i="5"/>
  <c r="AB133" i="5"/>
  <c r="AB149" i="5"/>
  <c r="AB28" i="5"/>
  <c r="AB132" i="5"/>
  <c r="AB17" i="5"/>
  <c r="AB99" i="5"/>
  <c r="AB82" i="5"/>
  <c r="AB8" i="5"/>
  <c r="AB143" i="5"/>
  <c r="AB264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0" i="5"/>
  <c r="AB163" i="5"/>
  <c r="AB144" i="5"/>
  <c r="AB182" i="5"/>
  <c r="AB128" i="5"/>
  <c r="AB110" i="5"/>
  <c r="AB170" i="5"/>
  <c r="AB168" i="5"/>
  <c r="AB175" i="5"/>
  <c r="AB140" i="5"/>
  <c r="AB21" i="5"/>
  <c r="AB258" i="5"/>
  <c r="AB135" i="5"/>
  <c r="AB117" i="5"/>
  <c r="AB34" i="5"/>
  <c r="AB22" i="5"/>
  <c r="AB161" i="5"/>
  <c r="AB178" i="5"/>
  <c r="AB139" i="5"/>
  <c r="AB70" i="5"/>
  <c r="AB263" i="5"/>
  <c r="AB48" i="5"/>
  <c r="AB156" i="5"/>
  <c r="AB166" i="5"/>
  <c r="AB91" i="5"/>
  <c r="AB35" i="5"/>
  <c r="K82" i="5"/>
  <c r="M82" i="5" s="1"/>
  <c r="O82" i="5" s="1"/>
  <c r="N82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58" i="5"/>
  <c r="H32" i="6" s="1"/>
  <c r="K258" i="5"/>
  <c r="I257" i="5" s="1"/>
  <c r="H21" i="6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28" i="5" l="1"/>
  <c r="AC217" i="5"/>
  <c r="AC209" i="5"/>
  <c r="AC233" i="5"/>
  <c r="AC225" i="5"/>
  <c r="AC214" i="5"/>
  <c r="AC230" i="5"/>
  <c r="AC219" i="5"/>
  <c r="AC211" i="5"/>
  <c r="AC227" i="5"/>
  <c r="AC216" i="5"/>
  <c r="AC232" i="5"/>
  <c r="AC224" i="5"/>
  <c r="AC213" i="5"/>
  <c r="AC221" i="5"/>
  <c r="AC229" i="5"/>
  <c r="AC218" i="5"/>
  <c r="AC210" i="5"/>
  <c r="AC234" i="5"/>
  <c r="AC226" i="5"/>
  <c r="AC215" i="5"/>
  <c r="AC231" i="5"/>
  <c r="AC223" i="5"/>
  <c r="AC212" i="5"/>
  <c r="AC208" i="5"/>
  <c r="K235" i="5"/>
  <c r="M235" i="5" s="1"/>
  <c r="O235" i="5" s="1"/>
  <c r="N48" i="5"/>
  <c r="H23" i="6" s="1"/>
  <c r="K48" i="5"/>
  <c r="M48" i="5" s="1"/>
  <c r="O48" i="5" s="1"/>
  <c r="AC255" i="5"/>
  <c r="AC254" i="5"/>
  <c r="AC256" i="5"/>
  <c r="AC253" i="5"/>
  <c r="AC252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0" i="5"/>
  <c r="AC249" i="5"/>
  <c r="AC251" i="5"/>
  <c r="AC248" i="5"/>
  <c r="AC247" i="5"/>
  <c r="AC245" i="5"/>
  <c r="AC239" i="5"/>
  <c r="AC244" i="5"/>
  <c r="AC241" i="5"/>
  <c r="AC238" i="5"/>
  <c r="AC246" i="5"/>
  <c r="AC243" i="5"/>
  <c r="AC240" i="5"/>
  <c r="AC237" i="5"/>
  <c r="AC242" i="5"/>
  <c r="AC236" i="5"/>
  <c r="AC235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1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7" i="5"/>
  <c r="AC21" i="5"/>
  <c r="AC48" i="5"/>
  <c r="AC27" i="5"/>
  <c r="AC93" i="5"/>
  <c r="AC162" i="5"/>
  <c r="AC178" i="5"/>
  <c r="AC263" i="5"/>
  <c r="AC56" i="5"/>
  <c r="AC157" i="5"/>
  <c r="AC166" i="5"/>
  <c r="AC260" i="5"/>
  <c r="AC150" i="5"/>
  <c r="AC129" i="5"/>
  <c r="AC35" i="5"/>
  <c r="AC19" i="5"/>
  <c r="AC22" i="5"/>
  <c r="AC30" i="5"/>
  <c r="AC91" i="5"/>
  <c r="AC132" i="5"/>
  <c r="AC258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59" i="5"/>
  <c r="AC102" i="5"/>
  <c r="AC12" i="5"/>
  <c r="AC97" i="5"/>
  <c r="AC38" i="5"/>
  <c r="AC94" i="5"/>
  <c r="AC139" i="5"/>
  <c r="AC83" i="5"/>
  <c r="AC264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2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58" i="5"/>
  <c r="O258" i="5" s="1"/>
  <c r="L24" i="5"/>
  <c r="L7" i="5"/>
  <c r="L257" i="5"/>
  <c r="AD217" i="5" l="1"/>
  <c r="AD209" i="5"/>
  <c r="AD233" i="5"/>
  <c r="AD225" i="5"/>
  <c r="AD214" i="5"/>
  <c r="AD230" i="5"/>
  <c r="AD219" i="5"/>
  <c r="AD211" i="5"/>
  <c r="AD228" i="5"/>
  <c r="AD227" i="5"/>
  <c r="AD216" i="5"/>
  <c r="AD232" i="5"/>
  <c r="AD224" i="5"/>
  <c r="AD213" i="5"/>
  <c r="AD221" i="5"/>
  <c r="AD229" i="5"/>
  <c r="AD218" i="5"/>
  <c r="AD210" i="5"/>
  <c r="AD234" i="5"/>
  <c r="AD226" i="5"/>
  <c r="AD215" i="5"/>
  <c r="AD231" i="5"/>
  <c r="AD223" i="5"/>
  <c r="AD212" i="5"/>
  <c r="AD208" i="5"/>
  <c r="AD255" i="5"/>
  <c r="AD254" i="5"/>
  <c r="AD256" i="5"/>
  <c r="AD253" i="5"/>
  <c r="AD252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0" i="5"/>
  <c r="AD249" i="5"/>
  <c r="AD251" i="5"/>
  <c r="AD248" i="5"/>
  <c r="AD247" i="5"/>
  <c r="AD245" i="5"/>
  <c r="AD239" i="5"/>
  <c r="AD244" i="5"/>
  <c r="AD241" i="5"/>
  <c r="AD238" i="5"/>
  <c r="AD246" i="5"/>
  <c r="AD243" i="5"/>
  <c r="AD240" i="5"/>
  <c r="AD237" i="5"/>
  <c r="AD242" i="5"/>
  <c r="AD236" i="5"/>
  <c r="AD235" i="5"/>
  <c r="AD192" i="5"/>
  <c r="AD191" i="5"/>
  <c r="AD197" i="5"/>
  <c r="AD190" i="5"/>
  <c r="AD196" i="5"/>
  <c r="K47" i="5"/>
  <c r="M47" i="5" s="1"/>
  <c r="O47" i="5" s="1"/>
  <c r="AD83" i="5"/>
  <c r="AD144" i="5"/>
  <c r="AD260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58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7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1" i="5"/>
  <c r="AD40" i="5"/>
  <c r="AD85" i="5"/>
  <c r="AD154" i="5"/>
  <c r="AD169" i="5"/>
  <c r="AD264" i="5"/>
  <c r="AD118" i="5"/>
  <c r="AD49" i="5"/>
  <c r="AD31" i="5"/>
  <c r="AD12" i="5"/>
  <c r="AD125" i="5"/>
  <c r="AD263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2" i="5"/>
  <c r="AD130" i="5"/>
  <c r="AD92" i="5"/>
  <c r="AD57" i="5"/>
  <c r="AD38" i="5"/>
  <c r="AD120" i="5"/>
  <c r="AD89" i="5"/>
  <c r="AD152" i="5"/>
  <c r="AD10" i="5"/>
  <c r="AD131" i="5"/>
  <c r="AD107" i="5"/>
  <c r="AD50" i="5"/>
  <c r="AD259" i="5"/>
  <c r="AD21" i="5"/>
  <c r="AD143" i="5"/>
  <c r="K24" i="5"/>
  <c r="M24" i="5" s="1"/>
  <c r="O24" i="5" s="1"/>
  <c r="K167" i="5"/>
  <c r="N167" i="5"/>
  <c r="H28" i="6" s="1"/>
  <c r="K257" i="5"/>
  <c r="M257" i="5" s="1"/>
  <c r="O257" i="5" s="1"/>
  <c r="N257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33" i="5" l="1"/>
  <c r="AE225" i="5"/>
  <c r="AE214" i="5"/>
  <c r="AE230" i="5"/>
  <c r="AE209" i="5"/>
  <c r="AE219" i="5"/>
  <c r="AE211" i="5"/>
  <c r="AE227" i="5"/>
  <c r="AE216" i="5"/>
  <c r="AE232" i="5"/>
  <c r="AE224" i="5"/>
  <c r="AE213" i="5"/>
  <c r="AE221" i="5"/>
  <c r="AE229" i="5"/>
  <c r="AE218" i="5"/>
  <c r="AE210" i="5"/>
  <c r="AE217" i="5"/>
  <c r="AE234" i="5"/>
  <c r="AE226" i="5"/>
  <c r="AE215" i="5"/>
  <c r="AE231" i="5"/>
  <c r="AE223" i="5"/>
  <c r="AE212" i="5"/>
  <c r="AE228" i="5"/>
  <c r="AE208" i="5"/>
  <c r="AE255" i="5"/>
  <c r="AE254" i="5"/>
  <c r="AE256" i="5"/>
  <c r="AE253" i="5"/>
  <c r="AE252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0" i="5"/>
  <c r="AE249" i="5"/>
  <c r="AE251" i="5"/>
  <c r="AE248" i="5"/>
  <c r="AE247" i="5"/>
  <c r="AE245" i="5"/>
  <c r="AE239" i="5"/>
  <c r="AE244" i="5"/>
  <c r="AE241" i="5"/>
  <c r="AE238" i="5"/>
  <c r="AE246" i="5"/>
  <c r="AE243" i="5"/>
  <c r="AE240" i="5"/>
  <c r="AE237" i="5"/>
  <c r="AE236" i="5"/>
  <c r="AE242" i="5"/>
  <c r="AE235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59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58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4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7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1" i="5"/>
  <c r="AE94" i="5"/>
  <c r="AE175" i="5"/>
  <c r="AE151" i="5"/>
  <c r="AE144" i="5"/>
  <c r="AE260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2" i="5"/>
  <c r="AE180" i="5"/>
  <c r="AE127" i="5"/>
  <c r="AE116" i="5"/>
  <c r="AE30" i="5"/>
  <c r="AE20" i="5"/>
  <c r="AE165" i="5"/>
  <c r="AE263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233" i="5" l="1"/>
  <c r="AF225" i="5"/>
  <c r="AF214" i="5"/>
  <c r="AF230" i="5"/>
  <c r="AF219" i="5"/>
  <c r="AF211" i="5"/>
  <c r="AF227" i="5"/>
  <c r="AF216" i="5"/>
  <c r="AF232" i="5"/>
  <c r="AF224" i="5"/>
  <c r="AF213" i="5"/>
  <c r="AF221" i="5"/>
  <c r="AF229" i="5"/>
  <c r="AF218" i="5"/>
  <c r="AF210" i="5"/>
  <c r="AF234" i="5"/>
  <c r="AF226" i="5"/>
  <c r="AF215" i="5"/>
  <c r="AF231" i="5"/>
  <c r="AF223" i="5"/>
  <c r="AF212" i="5"/>
  <c r="AF228" i="5"/>
  <c r="AF217" i="5"/>
  <c r="AF209" i="5"/>
  <c r="AF208" i="5"/>
  <c r="AF255" i="5"/>
  <c r="AF254" i="5"/>
  <c r="AF256" i="5"/>
  <c r="AF253" i="5"/>
  <c r="AF252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0" i="5"/>
  <c r="AF249" i="5"/>
  <c r="AF251" i="5"/>
  <c r="AF248" i="5"/>
  <c r="AF247" i="5"/>
  <c r="AF239" i="5"/>
  <c r="AF244" i="5"/>
  <c r="AF241" i="5"/>
  <c r="AF238" i="5"/>
  <c r="AF246" i="5"/>
  <c r="AF243" i="5"/>
  <c r="AF240" i="5"/>
  <c r="AF237" i="5"/>
  <c r="AF245" i="5"/>
  <c r="AF236" i="5"/>
  <c r="AF242" i="5"/>
  <c r="AF235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0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58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4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2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3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7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1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59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14" i="5" l="1"/>
  <c r="AG230" i="5"/>
  <c r="AG219" i="5"/>
  <c r="AG211" i="5"/>
  <c r="AG227" i="5"/>
  <c r="AG216" i="5"/>
  <c r="AG232" i="5"/>
  <c r="AG224" i="5"/>
  <c r="AG213" i="5"/>
  <c r="AG221" i="5"/>
  <c r="AG229" i="5"/>
  <c r="AG233" i="5"/>
  <c r="AG218" i="5"/>
  <c r="AG210" i="5"/>
  <c r="AG234" i="5"/>
  <c r="AG226" i="5"/>
  <c r="AG215" i="5"/>
  <c r="AG231" i="5"/>
  <c r="AG223" i="5"/>
  <c r="AG225" i="5"/>
  <c r="AG212" i="5"/>
  <c r="AG228" i="5"/>
  <c r="AG217" i="5"/>
  <c r="AG209" i="5"/>
  <c r="AG208" i="5"/>
  <c r="AG252" i="5"/>
  <c r="AG254" i="5"/>
  <c r="AG255" i="5"/>
  <c r="AG256" i="5"/>
  <c r="AG253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0" i="5"/>
  <c r="AG249" i="5"/>
  <c r="AG247" i="5"/>
  <c r="AG251" i="5"/>
  <c r="AG248" i="5"/>
  <c r="AG239" i="5"/>
  <c r="AG244" i="5"/>
  <c r="AG245" i="5"/>
  <c r="AG241" i="5"/>
  <c r="AG238" i="5"/>
  <c r="AG246" i="5"/>
  <c r="AG243" i="5"/>
  <c r="AG240" i="5"/>
  <c r="AG237" i="5"/>
  <c r="AG242" i="5"/>
  <c r="AG236" i="5"/>
  <c r="AG235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4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7" i="5"/>
  <c r="AG82" i="5"/>
  <c r="AG166" i="5"/>
  <c r="AG262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0" i="5"/>
  <c r="AG92" i="5"/>
  <c r="AG28" i="5"/>
  <c r="AG40" i="5"/>
  <c r="AG55" i="5"/>
  <c r="AG47" i="5"/>
  <c r="AG259" i="5"/>
  <c r="AG6" i="5"/>
  <c r="AG162" i="5"/>
  <c r="AG188" i="5"/>
  <c r="AG186" i="5"/>
  <c r="AG131" i="5"/>
  <c r="AG39" i="5"/>
  <c r="AG261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58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3" i="5"/>
  <c r="AG149" i="5"/>
  <c r="AG115" i="5"/>
  <c r="AG172" i="5"/>
  <c r="AG119" i="5"/>
  <c r="I94" i="5"/>
  <c r="K94" i="5" s="1"/>
  <c r="I6" i="5" s="1"/>
  <c r="M113" i="5"/>
  <c r="O113" i="5" s="1"/>
  <c r="BQ5" i="5"/>
  <c r="AH230" i="5" l="1"/>
  <c r="AH219" i="5"/>
  <c r="AH211" i="5"/>
  <c r="AH227" i="5"/>
  <c r="AH216" i="5"/>
  <c r="AH232" i="5"/>
  <c r="AH224" i="5"/>
  <c r="AH213" i="5"/>
  <c r="AH221" i="5"/>
  <c r="AH229" i="5"/>
  <c r="AH218" i="5"/>
  <c r="AH210" i="5"/>
  <c r="AH234" i="5"/>
  <c r="AH226" i="5"/>
  <c r="AH215" i="5"/>
  <c r="AH231" i="5"/>
  <c r="AH223" i="5"/>
  <c r="AH212" i="5"/>
  <c r="AH228" i="5"/>
  <c r="AH217" i="5"/>
  <c r="AH209" i="5"/>
  <c r="AH214" i="5"/>
  <c r="AH233" i="5"/>
  <c r="AH225" i="5"/>
  <c r="AH208" i="5"/>
  <c r="AH254" i="5"/>
  <c r="AH256" i="5"/>
  <c r="AH253" i="5"/>
  <c r="AH255" i="5"/>
  <c r="AH252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7" i="5"/>
  <c r="AH249" i="5"/>
  <c r="AH251" i="5"/>
  <c r="AH248" i="5"/>
  <c r="AH250" i="5"/>
  <c r="AH239" i="5"/>
  <c r="AH244" i="5"/>
  <c r="AH241" i="5"/>
  <c r="AH238" i="5"/>
  <c r="AH246" i="5"/>
  <c r="AH243" i="5"/>
  <c r="AH240" i="5"/>
  <c r="AH237" i="5"/>
  <c r="AH242" i="5"/>
  <c r="AH245" i="5"/>
  <c r="AH236" i="5"/>
  <c r="AH235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58" i="5"/>
  <c r="AH184" i="5"/>
  <c r="AH83" i="5"/>
  <c r="AH163" i="5"/>
  <c r="AH77" i="5"/>
  <c r="AH31" i="5"/>
  <c r="AH11" i="5"/>
  <c r="AH259" i="5"/>
  <c r="AH262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0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3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7" i="5"/>
  <c r="AH153" i="5"/>
  <c r="AH126" i="5"/>
  <c r="AH107" i="5"/>
  <c r="AH55" i="5"/>
  <c r="AH28" i="5"/>
  <c r="AH261" i="5"/>
  <c r="AH8" i="5"/>
  <c r="AH22" i="5"/>
  <c r="AH113" i="5"/>
  <c r="AH161" i="5"/>
  <c r="AH264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30" i="5" l="1"/>
  <c r="AI219" i="5"/>
  <c r="AI211" i="5"/>
  <c r="AI227" i="5"/>
  <c r="AI216" i="5"/>
  <c r="AI232" i="5"/>
  <c r="AI224" i="5"/>
  <c r="AI213" i="5"/>
  <c r="AI221" i="5"/>
  <c r="AI229" i="5"/>
  <c r="AI218" i="5"/>
  <c r="AI210" i="5"/>
  <c r="AI234" i="5"/>
  <c r="AI226" i="5"/>
  <c r="AI215" i="5"/>
  <c r="AI231" i="5"/>
  <c r="AI223" i="5"/>
  <c r="AI212" i="5"/>
  <c r="AI228" i="5"/>
  <c r="AI217" i="5"/>
  <c r="AI209" i="5"/>
  <c r="AI233" i="5"/>
  <c r="AI225" i="5"/>
  <c r="AI214" i="5"/>
  <c r="AI208" i="5"/>
  <c r="AI254" i="5"/>
  <c r="AI256" i="5"/>
  <c r="AI253" i="5"/>
  <c r="AI255" i="5"/>
  <c r="AI252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49" i="5"/>
  <c r="AI251" i="5"/>
  <c r="AI248" i="5"/>
  <c r="AI250" i="5"/>
  <c r="AI247" i="5"/>
  <c r="AI239" i="5"/>
  <c r="AI244" i="5"/>
  <c r="AI241" i="5"/>
  <c r="AI238" i="5"/>
  <c r="AI246" i="5"/>
  <c r="AI243" i="5"/>
  <c r="AI240" i="5"/>
  <c r="AI237" i="5"/>
  <c r="AI245" i="5"/>
  <c r="AI242" i="5"/>
  <c r="AI236" i="5"/>
  <c r="AI235" i="5"/>
  <c r="AI192" i="5"/>
  <c r="AI191" i="5"/>
  <c r="AI197" i="5"/>
  <c r="AI190" i="5"/>
  <c r="AI196" i="5"/>
  <c r="AI88" i="5"/>
  <c r="AI163" i="5"/>
  <c r="AI263" i="5"/>
  <c r="AI14" i="5"/>
  <c r="AI99" i="5"/>
  <c r="AI113" i="5"/>
  <c r="AI150" i="5"/>
  <c r="AI145" i="5"/>
  <c r="AI101" i="5"/>
  <c r="AI259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1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58" i="5"/>
  <c r="AI93" i="5"/>
  <c r="AI24" i="5"/>
  <c r="AI158" i="5"/>
  <c r="AI173" i="5"/>
  <c r="AI260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2" i="5"/>
  <c r="AI148" i="5"/>
  <c r="AI98" i="5"/>
  <c r="AI40" i="5"/>
  <c r="AI115" i="5"/>
  <c r="AI84" i="5"/>
  <c r="AI102" i="5"/>
  <c r="AI156" i="5"/>
  <c r="AI160" i="5"/>
  <c r="AI53" i="5"/>
  <c r="AI147" i="5"/>
  <c r="AI155" i="5"/>
  <c r="AI264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7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19" i="5" l="1"/>
  <c r="AJ211" i="5"/>
  <c r="AJ227" i="5"/>
  <c r="AJ216" i="5"/>
  <c r="AJ232" i="5"/>
  <c r="AJ224" i="5"/>
  <c r="AJ213" i="5"/>
  <c r="AJ221" i="5"/>
  <c r="AJ229" i="5"/>
  <c r="AJ218" i="5"/>
  <c r="AJ210" i="5"/>
  <c r="AJ230" i="5"/>
  <c r="AJ234" i="5"/>
  <c r="AJ226" i="5"/>
  <c r="AJ215" i="5"/>
  <c r="AJ231" i="5"/>
  <c r="AJ223" i="5"/>
  <c r="AJ212" i="5"/>
  <c r="AJ228" i="5"/>
  <c r="AJ217" i="5"/>
  <c r="AJ209" i="5"/>
  <c r="AJ233" i="5"/>
  <c r="AJ225" i="5"/>
  <c r="AJ214" i="5"/>
  <c r="AJ208" i="5"/>
  <c r="AJ254" i="5"/>
  <c r="AJ252" i="5"/>
  <c r="AJ256" i="5"/>
  <c r="AJ253" i="5"/>
  <c r="AJ255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49" i="5"/>
  <c r="AJ251" i="5"/>
  <c r="AJ248" i="5"/>
  <c r="AJ250" i="5"/>
  <c r="AJ247" i="5"/>
  <c r="AJ239" i="5"/>
  <c r="AJ244" i="5"/>
  <c r="AJ241" i="5"/>
  <c r="AJ238" i="5"/>
  <c r="AJ246" i="5"/>
  <c r="AJ243" i="5"/>
  <c r="AJ240" i="5"/>
  <c r="AJ237" i="5"/>
  <c r="AJ245" i="5"/>
  <c r="AJ242" i="5"/>
  <c r="AJ236" i="5"/>
  <c r="AJ235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59" i="5"/>
  <c r="AJ185" i="5"/>
  <c r="AJ92" i="5"/>
  <c r="AJ18" i="5"/>
  <c r="AJ56" i="5"/>
  <c r="AJ166" i="5"/>
  <c r="AJ260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58" i="5"/>
  <c r="AJ90" i="5"/>
  <c r="AJ156" i="5"/>
  <c r="AJ173" i="5"/>
  <c r="AJ188" i="5"/>
  <c r="AJ131" i="5"/>
  <c r="AJ261" i="5"/>
  <c r="AJ125" i="5"/>
  <c r="AJ8" i="5"/>
  <c r="AJ21" i="5"/>
  <c r="AJ135" i="5"/>
  <c r="AJ113" i="5"/>
  <c r="AJ31" i="5"/>
  <c r="AJ158" i="5"/>
  <c r="AJ169" i="5"/>
  <c r="AJ27" i="5"/>
  <c r="AJ257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2" i="5"/>
  <c r="AJ23" i="5"/>
  <c r="AJ108" i="5"/>
  <c r="AJ47" i="5"/>
  <c r="AJ162" i="5"/>
  <c r="AJ263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4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27" i="5" l="1"/>
  <c r="AK216" i="5"/>
  <c r="AK232" i="5"/>
  <c r="AK224" i="5"/>
  <c r="AK213" i="5"/>
  <c r="AK221" i="5"/>
  <c r="AK229" i="5"/>
  <c r="AK218" i="5"/>
  <c r="AK210" i="5"/>
  <c r="AK219" i="5"/>
  <c r="AK234" i="5"/>
  <c r="AK226" i="5"/>
  <c r="AK215" i="5"/>
  <c r="AK231" i="5"/>
  <c r="AK223" i="5"/>
  <c r="AK212" i="5"/>
  <c r="AK228" i="5"/>
  <c r="AK217" i="5"/>
  <c r="AK209" i="5"/>
  <c r="AK211" i="5"/>
  <c r="AK233" i="5"/>
  <c r="AK225" i="5"/>
  <c r="AK214" i="5"/>
  <c r="AK230" i="5"/>
  <c r="AK208" i="5"/>
  <c r="AK254" i="5"/>
  <c r="AK256" i="5"/>
  <c r="AK253" i="5"/>
  <c r="AK255" i="5"/>
  <c r="AK252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49" i="5"/>
  <c r="AK251" i="5"/>
  <c r="AK248" i="5"/>
  <c r="AK250" i="5"/>
  <c r="AK247" i="5"/>
  <c r="AK244" i="5"/>
  <c r="AK241" i="5"/>
  <c r="AK238" i="5"/>
  <c r="AK246" i="5"/>
  <c r="AK243" i="5"/>
  <c r="AK240" i="5"/>
  <c r="AK237" i="5"/>
  <c r="AK245" i="5"/>
  <c r="AK242" i="5"/>
  <c r="AK239" i="5"/>
  <c r="AK236" i="5"/>
  <c r="AK235" i="5"/>
  <c r="AK192" i="5"/>
  <c r="AK191" i="5"/>
  <c r="AK197" i="5"/>
  <c r="AK190" i="5"/>
  <c r="AK196" i="5"/>
  <c r="AK88" i="5"/>
  <c r="AK170" i="5"/>
  <c r="AK119" i="5"/>
  <c r="AK115" i="5"/>
  <c r="AK91" i="5"/>
  <c r="AK263" i="5"/>
  <c r="AK6" i="5"/>
  <c r="AK125" i="5"/>
  <c r="AK90" i="5"/>
  <c r="AK133" i="5"/>
  <c r="AK58" i="5"/>
  <c r="AK261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58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0" i="5"/>
  <c r="AK264" i="5"/>
  <c r="AK259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2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7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27" i="5" l="1"/>
  <c r="AL216" i="5"/>
  <c r="AL232" i="5"/>
  <c r="AL224" i="5"/>
  <c r="AL213" i="5"/>
  <c r="AL221" i="5"/>
  <c r="AL229" i="5"/>
  <c r="AL218" i="5"/>
  <c r="AL210" i="5"/>
  <c r="AL234" i="5"/>
  <c r="AL226" i="5"/>
  <c r="AL215" i="5"/>
  <c r="AL231" i="5"/>
  <c r="AL223" i="5"/>
  <c r="AL212" i="5"/>
  <c r="AL228" i="5"/>
  <c r="AL217" i="5"/>
  <c r="AL209" i="5"/>
  <c r="AL233" i="5"/>
  <c r="AL225" i="5"/>
  <c r="AL214" i="5"/>
  <c r="AL230" i="5"/>
  <c r="AL219" i="5"/>
  <c r="AL211" i="5"/>
  <c r="AL208" i="5"/>
  <c r="AL254" i="5"/>
  <c r="AL256" i="5"/>
  <c r="AL253" i="5"/>
  <c r="AL255" i="5"/>
  <c r="AL252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49" i="5"/>
  <c r="AL251" i="5"/>
  <c r="AL248" i="5"/>
  <c r="AL250" i="5"/>
  <c r="AL247" i="5"/>
  <c r="AL244" i="5"/>
  <c r="AL241" i="5"/>
  <c r="AL238" i="5"/>
  <c r="AL246" i="5"/>
  <c r="AL243" i="5"/>
  <c r="AL240" i="5"/>
  <c r="AL237" i="5"/>
  <c r="AL245" i="5"/>
  <c r="AL242" i="5"/>
  <c r="AL239" i="5"/>
  <c r="AL236" i="5"/>
  <c r="AL235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58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2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7" i="5"/>
  <c r="AL110" i="5"/>
  <c r="AL154" i="5"/>
  <c r="AL169" i="5"/>
  <c r="AL36" i="5"/>
  <c r="AL162" i="5"/>
  <c r="AL168" i="5"/>
  <c r="AL264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1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59" i="5"/>
  <c r="AL149" i="5"/>
  <c r="AL151" i="5"/>
  <c r="AL139" i="5"/>
  <c r="AL127" i="5"/>
  <c r="AL109" i="5"/>
  <c r="AL34" i="5"/>
  <c r="AL147" i="5"/>
  <c r="AL47" i="5"/>
  <c r="AL170" i="5"/>
  <c r="AL263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0" i="5"/>
  <c r="AM216" i="5" l="1"/>
  <c r="AM232" i="5"/>
  <c r="AM224" i="5"/>
  <c r="AM227" i="5"/>
  <c r="AM213" i="5"/>
  <c r="AM221" i="5"/>
  <c r="AM229" i="5"/>
  <c r="AM218" i="5"/>
  <c r="AM210" i="5"/>
  <c r="AM234" i="5"/>
  <c r="AM226" i="5"/>
  <c r="AM215" i="5"/>
  <c r="AM231" i="5"/>
  <c r="AM223" i="5"/>
  <c r="AM212" i="5"/>
  <c r="AM228" i="5"/>
  <c r="AM217" i="5"/>
  <c r="AM209" i="5"/>
  <c r="AM233" i="5"/>
  <c r="AM225" i="5"/>
  <c r="AM214" i="5"/>
  <c r="AM230" i="5"/>
  <c r="AM219" i="5"/>
  <c r="AM211" i="5"/>
  <c r="AM208" i="5"/>
  <c r="AM254" i="5"/>
  <c r="AM256" i="5"/>
  <c r="AM253" i="5"/>
  <c r="AM255" i="5"/>
  <c r="AM252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49" i="5"/>
  <c r="AM251" i="5"/>
  <c r="AM248" i="5"/>
  <c r="AM250" i="5"/>
  <c r="AM247" i="5"/>
  <c r="AM244" i="5"/>
  <c r="AM241" i="5"/>
  <c r="AM238" i="5"/>
  <c r="AM246" i="5"/>
  <c r="AM243" i="5"/>
  <c r="AM240" i="5"/>
  <c r="AM237" i="5"/>
  <c r="AM245" i="5"/>
  <c r="AM242" i="5"/>
  <c r="AM239" i="5"/>
  <c r="AM236" i="5"/>
  <c r="AM235" i="5"/>
  <c r="AM191" i="5"/>
  <c r="AM197" i="5"/>
  <c r="AM190" i="5"/>
  <c r="AM196" i="5"/>
  <c r="AM192" i="5"/>
  <c r="AM88" i="5"/>
  <c r="AM177" i="5"/>
  <c r="AM264" i="5"/>
  <c r="AM132" i="5"/>
  <c r="AM111" i="5"/>
  <c r="AM49" i="5"/>
  <c r="AM26" i="5"/>
  <c r="AM32" i="5"/>
  <c r="AM87" i="5"/>
  <c r="AM172" i="5"/>
  <c r="AM186" i="5"/>
  <c r="AM106" i="5"/>
  <c r="AM11" i="5"/>
  <c r="AM258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2" i="5"/>
  <c r="AM154" i="5"/>
  <c r="AM169" i="5"/>
  <c r="AM263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7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1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0" i="5"/>
  <c r="AM259" i="5"/>
  <c r="AM48" i="5"/>
  <c r="AN232" i="5" l="1"/>
  <c r="AN224" i="5"/>
  <c r="AN213" i="5"/>
  <c r="AN221" i="5"/>
  <c r="AN229" i="5"/>
  <c r="AN218" i="5"/>
  <c r="AN210" i="5"/>
  <c r="AN234" i="5"/>
  <c r="AN226" i="5"/>
  <c r="AN208" i="5"/>
  <c r="AN215" i="5"/>
  <c r="AN231" i="5"/>
  <c r="AN223" i="5"/>
  <c r="AN212" i="5"/>
  <c r="AN228" i="5"/>
  <c r="AN217" i="5"/>
  <c r="AN209" i="5"/>
  <c r="AN233" i="5"/>
  <c r="AN225" i="5"/>
  <c r="AN214" i="5"/>
  <c r="AN230" i="5"/>
  <c r="AN219" i="5"/>
  <c r="AN211" i="5"/>
  <c r="AN216" i="5"/>
  <c r="AN227" i="5"/>
  <c r="AN254" i="5"/>
  <c r="AN256" i="5"/>
  <c r="AN253" i="5"/>
  <c r="AN255" i="5"/>
  <c r="AN252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1" i="5"/>
  <c r="AN248" i="5"/>
  <c r="AN250" i="5"/>
  <c r="AN247" i="5"/>
  <c r="AN249" i="5"/>
  <c r="AN241" i="5"/>
  <c r="AN238" i="5"/>
  <c r="AN246" i="5"/>
  <c r="AN243" i="5"/>
  <c r="AN240" i="5"/>
  <c r="AN237" i="5"/>
  <c r="AN245" i="5"/>
  <c r="AN242" i="5"/>
  <c r="AN239" i="5"/>
  <c r="AN236" i="5"/>
  <c r="AN244" i="5"/>
  <c r="AN235" i="5"/>
  <c r="AN191" i="5"/>
  <c r="AN197" i="5"/>
  <c r="AN190" i="5"/>
  <c r="AN196" i="5"/>
  <c r="AN192" i="5"/>
  <c r="AN88" i="5"/>
  <c r="AN165" i="5"/>
  <c r="AN98" i="5"/>
  <c r="AN76" i="5"/>
  <c r="AN19" i="5"/>
  <c r="AN12" i="5"/>
  <c r="AN258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2" i="5"/>
  <c r="AN83" i="5"/>
  <c r="AN172" i="5"/>
  <c r="AN264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0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1" i="5"/>
  <c r="AN257" i="5"/>
  <c r="AN179" i="5"/>
  <c r="AN156" i="5"/>
  <c r="AN143" i="5"/>
  <c r="AN31" i="5"/>
  <c r="AN110" i="5"/>
  <c r="AN84" i="5"/>
  <c r="AN160" i="5"/>
  <c r="AN142" i="5"/>
  <c r="AN30" i="5"/>
  <c r="AN27" i="5"/>
  <c r="AN263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59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32" i="5" l="1"/>
  <c r="AO224" i="5"/>
  <c r="AO213" i="5"/>
  <c r="AO221" i="5"/>
  <c r="AO229" i="5"/>
  <c r="AO218" i="5"/>
  <c r="AO210" i="5"/>
  <c r="AO234" i="5"/>
  <c r="AO226" i="5"/>
  <c r="AO215" i="5"/>
  <c r="AO231" i="5"/>
  <c r="AO223" i="5"/>
  <c r="AO212" i="5"/>
  <c r="AO228" i="5"/>
  <c r="AO217" i="5"/>
  <c r="AO209" i="5"/>
  <c r="AO233" i="5"/>
  <c r="AO225" i="5"/>
  <c r="AO214" i="5"/>
  <c r="AO230" i="5"/>
  <c r="AO219" i="5"/>
  <c r="AO211" i="5"/>
  <c r="AO227" i="5"/>
  <c r="AO216" i="5"/>
  <c r="AO208" i="5"/>
  <c r="AO254" i="5"/>
  <c r="AO256" i="5"/>
  <c r="AO253" i="5"/>
  <c r="AO255" i="5"/>
  <c r="AO252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1" i="5"/>
  <c r="AO248" i="5"/>
  <c r="AO249" i="5"/>
  <c r="AO250" i="5"/>
  <c r="AO247" i="5"/>
  <c r="AO244" i="5"/>
  <c r="AO241" i="5"/>
  <c r="AO238" i="5"/>
  <c r="AO246" i="5"/>
  <c r="AO243" i="5"/>
  <c r="AO240" i="5"/>
  <c r="AO237" i="5"/>
  <c r="AO245" i="5"/>
  <c r="AO242" i="5"/>
  <c r="AO239" i="5"/>
  <c r="AO236" i="5"/>
  <c r="AO235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3" i="5"/>
  <c r="AO31" i="5"/>
  <c r="AO120" i="5"/>
  <c r="AO9" i="5"/>
  <c r="AO82" i="5"/>
  <c r="AO165" i="5"/>
  <c r="AO115" i="5"/>
  <c r="AO109" i="5"/>
  <c r="AO98" i="5"/>
  <c r="AO34" i="5"/>
  <c r="AO258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4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1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0" i="5"/>
  <c r="AO159" i="5"/>
  <c r="AO139" i="5"/>
  <c r="AO259" i="5"/>
  <c r="AO186" i="5"/>
  <c r="AO257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2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13" i="5" l="1"/>
  <c r="AP221" i="5"/>
  <c r="AP229" i="5"/>
  <c r="AP218" i="5"/>
  <c r="AP210" i="5"/>
  <c r="AP234" i="5"/>
  <c r="AP226" i="5"/>
  <c r="AP232" i="5"/>
  <c r="AP215" i="5"/>
  <c r="AP231" i="5"/>
  <c r="AP223" i="5"/>
  <c r="AP212" i="5"/>
  <c r="AP228" i="5"/>
  <c r="AP217" i="5"/>
  <c r="AP209" i="5"/>
  <c r="AP233" i="5"/>
  <c r="AP225" i="5"/>
  <c r="AP214" i="5"/>
  <c r="AP230" i="5"/>
  <c r="AP219" i="5"/>
  <c r="AP211" i="5"/>
  <c r="AP227" i="5"/>
  <c r="AP216" i="5"/>
  <c r="AP224" i="5"/>
  <c r="AP208" i="5"/>
  <c r="AP256" i="5"/>
  <c r="AP253" i="5"/>
  <c r="AP254" i="5"/>
  <c r="AP255" i="5"/>
  <c r="AP252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1" i="5"/>
  <c r="AP248" i="5"/>
  <c r="AP250" i="5"/>
  <c r="AP249" i="5"/>
  <c r="AP247" i="5"/>
  <c r="AP241" i="5"/>
  <c r="AP238" i="5"/>
  <c r="AP246" i="5"/>
  <c r="AP243" i="5"/>
  <c r="AP240" i="5"/>
  <c r="AP237" i="5"/>
  <c r="AP245" i="5"/>
  <c r="AP239" i="5"/>
  <c r="AP244" i="5"/>
  <c r="AP242" i="5"/>
  <c r="AP236" i="5"/>
  <c r="AP235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7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0" i="5"/>
  <c r="AP36" i="5"/>
  <c r="AP132" i="5"/>
  <c r="AP97" i="5"/>
  <c r="AP33" i="5"/>
  <c r="AP258" i="5"/>
  <c r="AP160" i="5"/>
  <c r="AP142" i="5"/>
  <c r="AP259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4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2" i="5"/>
  <c r="AP194" i="5"/>
  <c r="AP98" i="5"/>
  <c r="AP56" i="5"/>
  <c r="AP19" i="5"/>
  <c r="AP85" i="5"/>
  <c r="AP164" i="5"/>
  <c r="AP263" i="5"/>
  <c r="AP261" i="5"/>
  <c r="AP89" i="5"/>
  <c r="AP176" i="5"/>
  <c r="AP184" i="5"/>
  <c r="AP111" i="5"/>
  <c r="AQ221" i="5" l="1"/>
  <c r="AQ229" i="5"/>
  <c r="AQ218" i="5"/>
  <c r="AQ210" i="5"/>
  <c r="AQ234" i="5"/>
  <c r="AQ226" i="5"/>
  <c r="AQ215" i="5"/>
  <c r="AQ231" i="5"/>
  <c r="AQ223" i="5"/>
  <c r="AQ212" i="5"/>
  <c r="AQ228" i="5"/>
  <c r="AQ217" i="5"/>
  <c r="AQ209" i="5"/>
  <c r="AQ233" i="5"/>
  <c r="AQ225" i="5"/>
  <c r="AQ214" i="5"/>
  <c r="AQ230" i="5"/>
  <c r="AQ213" i="5"/>
  <c r="AQ219" i="5"/>
  <c r="AQ211" i="5"/>
  <c r="AQ227" i="5"/>
  <c r="AQ216" i="5"/>
  <c r="AQ232" i="5"/>
  <c r="AQ224" i="5"/>
  <c r="AQ208" i="5"/>
  <c r="AQ256" i="5"/>
  <c r="AQ253" i="5"/>
  <c r="AQ255" i="5"/>
  <c r="AQ254" i="5"/>
  <c r="AQ252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1" i="5"/>
  <c r="AQ248" i="5"/>
  <c r="AQ250" i="5"/>
  <c r="AQ249" i="5"/>
  <c r="AQ247" i="5"/>
  <c r="AQ241" i="5"/>
  <c r="AQ238" i="5"/>
  <c r="AQ246" i="5"/>
  <c r="AQ243" i="5"/>
  <c r="AQ240" i="5"/>
  <c r="AQ237" i="5"/>
  <c r="AQ245" i="5"/>
  <c r="AQ239" i="5"/>
  <c r="AQ244" i="5"/>
  <c r="AQ236" i="5"/>
  <c r="AQ242" i="5"/>
  <c r="AQ235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3" i="5"/>
  <c r="AQ95" i="5"/>
  <c r="AQ33" i="5"/>
  <c r="AQ24" i="5"/>
  <c r="AQ109" i="5"/>
  <c r="AQ48" i="5"/>
  <c r="AQ92" i="5"/>
  <c r="AQ17" i="5"/>
  <c r="AQ16" i="5"/>
  <c r="AQ87" i="5"/>
  <c r="AQ174" i="5"/>
  <c r="AQ259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1" i="5"/>
  <c r="AQ54" i="5"/>
  <c r="AQ132" i="5"/>
  <c r="AQ117" i="5"/>
  <c r="AQ260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7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2" i="5"/>
  <c r="AQ182" i="5"/>
  <c r="AQ101" i="5"/>
  <c r="AQ89" i="5"/>
  <c r="AQ258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4" i="5"/>
  <c r="AQ114" i="5"/>
  <c r="AQ85" i="5"/>
  <c r="AQ173" i="5"/>
  <c r="AQ130" i="5"/>
  <c r="AQ118" i="5"/>
  <c r="AQ91" i="5"/>
  <c r="AQ120" i="5"/>
  <c r="AR229" i="5" l="1"/>
  <c r="AR218" i="5"/>
  <c r="AR210" i="5"/>
  <c r="AR234" i="5"/>
  <c r="AR226" i="5"/>
  <c r="AR215" i="5"/>
  <c r="AR231" i="5"/>
  <c r="AR223" i="5"/>
  <c r="AR212" i="5"/>
  <c r="AR221" i="5"/>
  <c r="AR228" i="5"/>
  <c r="AR217" i="5"/>
  <c r="AR209" i="5"/>
  <c r="AR233" i="5"/>
  <c r="AR225" i="5"/>
  <c r="AR214" i="5"/>
  <c r="AR230" i="5"/>
  <c r="AR219" i="5"/>
  <c r="AR211" i="5"/>
  <c r="AR227" i="5"/>
  <c r="AR216" i="5"/>
  <c r="AR232" i="5"/>
  <c r="AR224" i="5"/>
  <c r="AR213" i="5"/>
  <c r="AR208" i="5"/>
  <c r="AR256" i="5"/>
  <c r="AR253" i="5"/>
  <c r="AR255" i="5"/>
  <c r="AR254" i="5"/>
  <c r="AR252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1" i="5"/>
  <c r="AR248" i="5"/>
  <c r="AR250" i="5"/>
  <c r="AR249" i="5"/>
  <c r="AR247" i="5"/>
  <c r="AR241" i="5"/>
  <c r="AR238" i="5"/>
  <c r="AR246" i="5"/>
  <c r="AR243" i="5"/>
  <c r="AR240" i="5"/>
  <c r="AR237" i="5"/>
  <c r="AR245" i="5"/>
  <c r="AR239" i="5"/>
  <c r="AR244" i="5"/>
  <c r="AR236" i="5"/>
  <c r="AR242" i="5"/>
  <c r="AR235" i="5"/>
  <c r="AR197" i="5"/>
  <c r="AR190" i="5"/>
  <c r="AR196" i="5"/>
  <c r="AR192" i="5"/>
  <c r="AR191" i="5"/>
  <c r="AR88" i="5"/>
  <c r="AR171" i="5"/>
  <c r="AR264" i="5"/>
  <c r="AR146" i="5"/>
  <c r="AR101" i="5"/>
  <c r="AR259" i="5"/>
  <c r="AR113" i="5"/>
  <c r="AR258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7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0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1" i="5"/>
  <c r="AR263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2" i="5"/>
  <c r="AR134" i="5"/>
  <c r="AR109" i="5"/>
  <c r="AR85" i="5"/>
  <c r="AR173" i="5"/>
  <c r="AR84" i="5"/>
  <c r="AR89" i="5"/>
  <c r="AR164" i="5"/>
  <c r="AR127" i="5"/>
  <c r="AS218" i="5" l="1"/>
  <c r="AS210" i="5"/>
  <c r="AS234" i="5"/>
  <c r="AS226" i="5"/>
  <c r="AS215" i="5"/>
  <c r="AS231" i="5"/>
  <c r="AS223" i="5"/>
  <c r="AS212" i="5"/>
  <c r="AS228" i="5"/>
  <c r="AS217" i="5"/>
  <c r="AS209" i="5"/>
  <c r="AS233" i="5"/>
  <c r="AS225" i="5"/>
  <c r="AS214" i="5"/>
  <c r="AS230" i="5"/>
  <c r="AS229" i="5"/>
  <c r="AS219" i="5"/>
  <c r="AS211" i="5"/>
  <c r="AS227" i="5"/>
  <c r="AS216" i="5"/>
  <c r="AS232" i="5"/>
  <c r="AS224" i="5"/>
  <c r="AS213" i="5"/>
  <c r="AS221" i="5"/>
  <c r="AS208" i="5"/>
  <c r="AS256" i="5"/>
  <c r="AS253" i="5"/>
  <c r="AS255" i="5"/>
  <c r="AS254" i="5"/>
  <c r="AS252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1" i="5"/>
  <c r="AS248" i="5"/>
  <c r="AS250" i="5"/>
  <c r="AS249" i="5"/>
  <c r="AS247" i="5"/>
  <c r="AS246" i="5"/>
  <c r="AS243" i="5"/>
  <c r="AS240" i="5"/>
  <c r="AS237" i="5"/>
  <c r="AS245" i="5"/>
  <c r="AS239" i="5"/>
  <c r="AS244" i="5"/>
  <c r="AS241" i="5"/>
  <c r="AS238" i="5"/>
  <c r="AS236" i="5"/>
  <c r="AS242" i="5"/>
  <c r="AS235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59" i="5"/>
  <c r="AS261" i="5"/>
  <c r="AS8" i="5"/>
  <c r="AS258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7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0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3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2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4" i="5"/>
  <c r="AS85" i="5"/>
  <c r="AS166" i="5"/>
  <c r="AS89" i="5"/>
  <c r="AS170" i="5"/>
  <c r="AS84" i="5"/>
  <c r="AS173" i="5"/>
  <c r="AT234" i="5" l="1"/>
  <c r="AT226" i="5"/>
  <c r="AT215" i="5"/>
  <c r="AT231" i="5"/>
  <c r="AT223" i="5"/>
  <c r="AT212" i="5"/>
  <c r="AT210" i="5"/>
  <c r="AT228" i="5"/>
  <c r="AT217" i="5"/>
  <c r="AT209" i="5"/>
  <c r="AT233" i="5"/>
  <c r="AT225" i="5"/>
  <c r="AT214" i="5"/>
  <c r="AT230" i="5"/>
  <c r="AT219" i="5"/>
  <c r="AT211" i="5"/>
  <c r="AT227" i="5"/>
  <c r="AT216" i="5"/>
  <c r="AT232" i="5"/>
  <c r="AT224" i="5"/>
  <c r="AT213" i="5"/>
  <c r="AT221" i="5"/>
  <c r="AT218" i="5"/>
  <c r="AT229" i="5"/>
  <c r="AT208" i="5"/>
  <c r="AT256" i="5"/>
  <c r="AT253" i="5"/>
  <c r="AT255" i="5"/>
  <c r="AT254" i="5"/>
  <c r="AT252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1" i="5"/>
  <c r="AT248" i="5"/>
  <c r="AT250" i="5"/>
  <c r="AT249" i="5"/>
  <c r="AT247" i="5"/>
  <c r="AT238" i="5"/>
  <c r="AT246" i="5"/>
  <c r="AT243" i="5"/>
  <c r="AT240" i="5"/>
  <c r="AT237" i="5"/>
  <c r="AT241" i="5"/>
  <c r="AT245" i="5"/>
  <c r="AT239" i="5"/>
  <c r="AT244" i="5"/>
  <c r="AT236" i="5"/>
  <c r="AT242" i="5"/>
  <c r="AT235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7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59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2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1" i="5"/>
  <c r="AT6" i="5"/>
  <c r="AT56" i="5"/>
  <c r="AT258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4" i="5"/>
  <c r="AT263" i="5"/>
  <c r="AT100" i="5"/>
  <c r="AT85" i="5"/>
  <c r="AT166" i="5"/>
  <c r="AT128" i="5"/>
  <c r="AT101" i="5"/>
  <c r="AT93" i="5"/>
  <c r="AT185" i="5"/>
  <c r="AT89" i="5"/>
  <c r="AT170" i="5"/>
  <c r="AT260" i="5"/>
  <c r="AT183" i="5"/>
  <c r="AT112" i="5"/>
  <c r="AT84" i="5"/>
  <c r="AT173" i="5"/>
  <c r="AT92" i="5"/>
  <c r="AU234" i="5" l="1"/>
  <c r="AU226" i="5"/>
  <c r="AU215" i="5"/>
  <c r="AU231" i="5"/>
  <c r="AU223" i="5"/>
  <c r="AU212" i="5"/>
  <c r="AU228" i="5"/>
  <c r="AU217" i="5"/>
  <c r="AU209" i="5"/>
  <c r="AU233" i="5"/>
  <c r="AU225" i="5"/>
  <c r="AU214" i="5"/>
  <c r="AU230" i="5"/>
  <c r="AU219" i="5"/>
  <c r="AU211" i="5"/>
  <c r="AU227" i="5"/>
  <c r="AU216" i="5"/>
  <c r="AU232" i="5"/>
  <c r="AU224" i="5"/>
  <c r="AU213" i="5"/>
  <c r="AU221" i="5"/>
  <c r="AU229" i="5"/>
  <c r="AU218" i="5"/>
  <c r="AU210" i="5"/>
  <c r="AU208" i="5"/>
  <c r="AU256" i="5"/>
  <c r="AU253" i="5"/>
  <c r="AU255" i="5"/>
  <c r="AU254" i="5"/>
  <c r="AU252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1" i="5"/>
  <c r="AU248" i="5"/>
  <c r="AU250" i="5"/>
  <c r="AU249" i="5"/>
  <c r="AU247" i="5"/>
  <c r="AU246" i="5"/>
  <c r="AU243" i="5"/>
  <c r="AU240" i="5"/>
  <c r="AU237" i="5"/>
  <c r="AU245" i="5"/>
  <c r="AU239" i="5"/>
  <c r="AU244" i="5"/>
  <c r="AU241" i="5"/>
  <c r="AU238" i="5"/>
  <c r="AU236" i="5"/>
  <c r="AU242" i="5"/>
  <c r="AU235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1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2" i="5"/>
  <c r="AU97" i="5"/>
  <c r="AU134" i="5"/>
  <c r="AU35" i="5"/>
  <c r="AU40" i="5"/>
  <c r="AU153" i="5"/>
  <c r="AU168" i="5"/>
  <c r="AU9" i="5"/>
  <c r="AU257" i="5"/>
  <c r="AU259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58" i="5"/>
  <c r="AU151" i="5"/>
  <c r="AU263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4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0" i="5"/>
  <c r="AU149" i="5"/>
  <c r="AU118" i="5"/>
  <c r="AV215" i="5" l="1"/>
  <c r="AV231" i="5"/>
  <c r="AV223" i="5"/>
  <c r="AV212" i="5"/>
  <c r="AV228" i="5"/>
  <c r="AV217" i="5"/>
  <c r="AV209" i="5"/>
  <c r="AV233" i="5"/>
  <c r="AV225" i="5"/>
  <c r="AV214" i="5"/>
  <c r="AV234" i="5"/>
  <c r="AV230" i="5"/>
  <c r="AV219" i="5"/>
  <c r="AV211" i="5"/>
  <c r="AV226" i="5"/>
  <c r="AV227" i="5"/>
  <c r="AV216" i="5"/>
  <c r="AV232" i="5"/>
  <c r="AV224" i="5"/>
  <c r="AV213" i="5"/>
  <c r="AV221" i="5"/>
  <c r="AV229" i="5"/>
  <c r="AV218" i="5"/>
  <c r="AV210" i="5"/>
  <c r="AV208" i="5"/>
  <c r="AV253" i="5"/>
  <c r="AV255" i="5"/>
  <c r="AV254" i="5"/>
  <c r="AV256" i="5"/>
  <c r="AV252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0" i="5"/>
  <c r="AV249" i="5"/>
  <c r="AV248" i="5"/>
  <c r="AV251" i="5"/>
  <c r="AV247" i="5"/>
  <c r="AV240" i="5"/>
  <c r="AV237" i="5"/>
  <c r="AV245" i="5"/>
  <c r="AV239" i="5"/>
  <c r="AV244" i="5"/>
  <c r="AV241" i="5"/>
  <c r="AV238" i="5"/>
  <c r="AV246" i="5"/>
  <c r="AV243" i="5"/>
  <c r="AV236" i="5"/>
  <c r="AV242" i="5"/>
  <c r="AV235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1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7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0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59" i="5"/>
  <c r="AV155" i="5"/>
  <c r="AV143" i="5"/>
  <c r="AV194" i="5"/>
  <c r="AV185" i="5"/>
  <c r="AV127" i="5"/>
  <c r="AV34" i="5"/>
  <c r="AV9" i="5"/>
  <c r="AV16" i="5"/>
  <c r="AV29" i="5"/>
  <c r="AV128" i="5"/>
  <c r="AV20" i="5"/>
  <c r="AV262" i="5"/>
  <c r="AV31" i="5"/>
  <c r="AV48" i="5"/>
  <c r="AV170" i="5"/>
  <c r="AV158" i="5"/>
  <c r="AV142" i="5"/>
  <c r="AV263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4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58" i="5"/>
  <c r="AV115" i="5"/>
  <c r="AV89" i="5"/>
  <c r="AV178" i="5"/>
  <c r="AV149" i="5"/>
  <c r="AV98" i="5"/>
  <c r="AV84" i="5"/>
  <c r="AV166" i="5"/>
  <c r="AV92" i="5"/>
  <c r="AW231" i="5" l="1"/>
  <c r="AW223" i="5"/>
  <c r="AW212" i="5"/>
  <c r="AW228" i="5"/>
  <c r="AW217" i="5"/>
  <c r="AW209" i="5"/>
  <c r="AW233" i="5"/>
  <c r="AW225" i="5"/>
  <c r="AW214" i="5"/>
  <c r="AW215" i="5"/>
  <c r="AW230" i="5"/>
  <c r="AW219" i="5"/>
  <c r="AW211" i="5"/>
  <c r="AW227" i="5"/>
  <c r="AW216" i="5"/>
  <c r="AW232" i="5"/>
  <c r="AW224" i="5"/>
  <c r="AW213" i="5"/>
  <c r="AW221" i="5"/>
  <c r="AW229" i="5"/>
  <c r="AW218" i="5"/>
  <c r="AW210" i="5"/>
  <c r="AW234" i="5"/>
  <c r="AW226" i="5"/>
  <c r="AW208" i="5"/>
  <c r="AW253" i="5"/>
  <c r="AW255" i="5"/>
  <c r="AW254" i="5"/>
  <c r="AW256" i="5"/>
  <c r="AW252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48" i="5"/>
  <c r="AW250" i="5"/>
  <c r="AW249" i="5"/>
  <c r="AW251" i="5"/>
  <c r="AW247" i="5"/>
  <c r="AW240" i="5"/>
  <c r="AW237" i="5"/>
  <c r="AW245" i="5"/>
  <c r="AW239" i="5"/>
  <c r="AW243" i="5"/>
  <c r="AW246" i="5"/>
  <c r="AW244" i="5"/>
  <c r="AW241" i="5"/>
  <c r="AW238" i="5"/>
  <c r="AW242" i="5"/>
  <c r="AW236" i="5"/>
  <c r="AW235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0" i="5"/>
  <c r="AW82" i="5"/>
  <c r="AW171" i="5"/>
  <c r="AW187" i="5"/>
  <c r="AW130" i="5"/>
  <c r="AW107" i="5"/>
  <c r="AW114" i="5"/>
  <c r="AW93" i="5"/>
  <c r="AW259" i="5"/>
  <c r="AW50" i="5"/>
  <c r="AW257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1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2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58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4" i="5"/>
  <c r="AW90" i="5"/>
  <c r="AW20" i="5"/>
  <c r="AW15" i="5"/>
  <c r="AW172" i="5"/>
  <c r="AW71" i="5"/>
  <c r="AW163" i="5"/>
  <c r="AW263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31" i="5" l="1"/>
  <c r="AX223" i="5"/>
  <c r="AX212" i="5"/>
  <c r="AX228" i="5"/>
  <c r="AX217" i="5"/>
  <c r="AX209" i="5"/>
  <c r="AX233" i="5"/>
  <c r="AX225" i="5"/>
  <c r="AX214" i="5"/>
  <c r="AX230" i="5"/>
  <c r="AX219" i="5"/>
  <c r="AX211" i="5"/>
  <c r="AX227" i="5"/>
  <c r="AX216" i="5"/>
  <c r="AX208" i="5"/>
  <c r="AX232" i="5"/>
  <c r="AX224" i="5"/>
  <c r="AX213" i="5"/>
  <c r="AX221" i="5"/>
  <c r="AX229" i="5"/>
  <c r="AX218" i="5"/>
  <c r="AX210" i="5"/>
  <c r="AX234" i="5"/>
  <c r="AX226" i="5"/>
  <c r="AX215" i="5"/>
  <c r="AX253" i="5"/>
  <c r="AX255" i="5"/>
  <c r="AX254" i="5"/>
  <c r="AX256" i="5"/>
  <c r="AX252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0" i="5"/>
  <c r="AX249" i="5"/>
  <c r="AX251" i="5"/>
  <c r="AX248" i="5"/>
  <c r="AX247" i="5"/>
  <c r="AX240" i="5"/>
  <c r="AX237" i="5"/>
  <c r="AX245" i="5"/>
  <c r="AX239" i="5"/>
  <c r="AX244" i="5"/>
  <c r="AX241" i="5"/>
  <c r="AX238" i="5"/>
  <c r="AX246" i="5"/>
  <c r="AX243" i="5"/>
  <c r="AX236" i="5"/>
  <c r="AX242" i="5"/>
  <c r="AX235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4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59" i="5"/>
  <c r="AX21" i="5"/>
  <c r="AX181" i="5"/>
  <c r="AX47" i="5"/>
  <c r="AX94" i="5"/>
  <c r="AX39" i="5"/>
  <c r="AX186" i="5"/>
  <c r="AX118" i="5"/>
  <c r="AX31" i="5"/>
  <c r="AX156" i="5"/>
  <c r="AX169" i="5"/>
  <c r="AX262" i="5"/>
  <c r="AX185" i="5"/>
  <c r="AX132" i="5"/>
  <c r="AX142" i="5"/>
  <c r="AX257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3" i="5"/>
  <c r="AX6" i="5"/>
  <c r="AX11" i="5"/>
  <c r="AX152" i="5"/>
  <c r="AX260" i="5"/>
  <c r="AX162" i="5"/>
  <c r="AX141" i="5"/>
  <c r="AX182" i="5"/>
  <c r="AX30" i="5"/>
  <c r="AX258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1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12" i="5" l="1"/>
  <c r="AY228" i="5"/>
  <c r="AY217" i="5"/>
  <c r="AY209" i="5"/>
  <c r="AY233" i="5"/>
  <c r="AY225" i="5"/>
  <c r="AY214" i="5"/>
  <c r="AY230" i="5"/>
  <c r="AY219" i="5"/>
  <c r="AY211" i="5"/>
  <c r="AY227" i="5"/>
  <c r="AY216" i="5"/>
  <c r="AY232" i="5"/>
  <c r="AY224" i="5"/>
  <c r="AY213" i="5"/>
  <c r="AY221" i="5"/>
  <c r="AY229" i="5"/>
  <c r="AY218" i="5"/>
  <c r="AY210" i="5"/>
  <c r="AY231" i="5"/>
  <c r="AY234" i="5"/>
  <c r="AY226" i="5"/>
  <c r="AY215" i="5"/>
  <c r="AY223" i="5"/>
  <c r="AY208" i="5"/>
  <c r="AY255" i="5"/>
  <c r="AY253" i="5"/>
  <c r="AY254" i="5"/>
  <c r="AY256" i="5"/>
  <c r="AY252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0" i="5"/>
  <c r="AY249" i="5"/>
  <c r="AY251" i="5"/>
  <c r="AY248" i="5"/>
  <c r="AY247" i="5"/>
  <c r="AY240" i="5"/>
  <c r="AY237" i="5"/>
  <c r="AY245" i="5"/>
  <c r="AY239" i="5"/>
  <c r="AY244" i="5"/>
  <c r="AY241" i="5"/>
  <c r="AY238" i="5"/>
  <c r="AY246" i="5"/>
  <c r="AY243" i="5"/>
  <c r="AY236" i="5"/>
  <c r="AY242" i="5"/>
  <c r="AY235" i="5"/>
  <c r="AY196" i="5"/>
  <c r="AY192" i="5"/>
  <c r="AY191" i="5"/>
  <c r="AY197" i="5"/>
  <c r="AY190" i="5"/>
  <c r="AY89" i="5"/>
  <c r="AY173" i="5"/>
  <c r="AY260" i="5"/>
  <c r="AY119" i="5"/>
  <c r="AY107" i="5"/>
  <c r="AY57" i="5"/>
  <c r="AY36" i="5"/>
  <c r="AY49" i="5"/>
  <c r="AY261" i="5"/>
  <c r="AY258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59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3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7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4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2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28" i="5" l="1"/>
  <c r="AZ217" i="5"/>
  <c r="AZ209" i="5"/>
  <c r="AZ233" i="5"/>
  <c r="AZ225" i="5"/>
  <c r="AZ214" i="5"/>
  <c r="AZ230" i="5"/>
  <c r="AZ219" i="5"/>
  <c r="AZ211" i="5"/>
  <c r="AZ227" i="5"/>
  <c r="AZ216" i="5"/>
  <c r="AZ232" i="5"/>
  <c r="AZ224" i="5"/>
  <c r="AZ213" i="5"/>
  <c r="AZ212" i="5"/>
  <c r="AZ221" i="5"/>
  <c r="AZ229" i="5"/>
  <c r="AZ218" i="5"/>
  <c r="AZ210" i="5"/>
  <c r="AZ234" i="5"/>
  <c r="AZ226" i="5"/>
  <c r="AZ215" i="5"/>
  <c r="AZ231" i="5"/>
  <c r="AZ223" i="5"/>
  <c r="AZ208" i="5"/>
  <c r="AZ255" i="5"/>
  <c r="AZ254" i="5"/>
  <c r="AZ256" i="5"/>
  <c r="AZ253" i="5"/>
  <c r="AZ252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0" i="5"/>
  <c r="AZ249" i="5"/>
  <c r="AZ251" i="5"/>
  <c r="AZ248" i="5"/>
  <c r="AZ247" i="5"/>
  <c r="AZ240" i="5"/>
  <c r="AZ237" i="5"/>
  <c r="AZ245" i="5"/>
  <c r="AZ239" i="5"/>
  <c r="AZ244" i="5"/>
  <c r="AZ241" i="5"/>
  <c r="AZ238" i="5"/>
  <c r="AZ246" i="5"/>
  <c r="AZ243" i="5"/>
  <c r="AZ236" i="5"/>
  <c r="AZ242" i="5"/>
  <c r="AZ235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7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4" i="5"/>
  <c r="AZ182" i="5"/>
  <c r="AZ150" i="5"/>
  <c r="AZ258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3" i="5"/>
  <c r="AZ183" i="5"/>
  <c r="AZ134" i="5"/>
  <c r="AZ99" i="5"/>
  <c r="AZ58" i="5"/>
  <c r="AZ34" i="5"/>
  <c r="AZ261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2" i="5"/>
  <c r="AZ128" i="5"/>
  <c r="AZ113" i="5"/>
  <c r="AZ35" i="5"/>
  <c r="AZ12" i="5"/>
  <c r="AZ259" i="5"/>
  <c r="AZ6" i="5"/>
  <c r="AZ19" i="5"/>
  <c r="AZ85" i="5"/>
  <c r="AZ165" i="5"/>
  <c r="AZ30" i="5"/>
  <c r="AZ177" i="5"/>
  <c r="AZ172" i="5"/>
  <c r="AZ260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28" i="5" l="1"/>
  <c r="BA217" i="5"/>
  <c r="BA209" i="5"/>
  <c r="BA233" i="5"/>
  <c r="BA225" i="5"/>
  <c r="BA214" i="5"/>
  <c r="BA230" i="5"/>
  <c r="BA219" i="5"/>
  <c r="BA211" i="5"/>
  <c r="BA227" i="5"/>
  <c r="BA216" i="5"/>
  <c r="BA232" i="5"/>
  <c r="BA224" i="5"/>
  <c r="BA213" i="5"/>
  <c r="BA221" i="5"/>
  <c r="BA229" i="5"/>
  <c r="BA218" i="5"/>
  <c r="BA210" i="5"/>
  <c r="BA234" i="5"/>
  <c r="BA226" i="5"/>
  <c r="BA215" i="5"/>
  <c r="BA231" i="5"/>
  <c r="BA223" i="5"/>
  <c r="BA212" i="5"/>
  <c r="BA208" i="5"/>
  <c r="BA255" i="5"/>
  <c r="BA254" i="5"/>
  <c r="BA256" i="5"/>
  <c r="BA253" i="5"/>
  <c r="BA252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0" i="5"/>
  <c r="BA249" i="5"/>
  <c r="BA251" i="5"/>
  <c r="BA248" i="5"/>
  <c r="BA247" i="5"/>
  <c r="BA245" i="5"/>
  <c r="BA239" i="5"/>
  <c r="BA244" i="5"/>
  <c r="BA241" i="5"/>
  <c r="BA238" i="5"/>
  <c r="BA246" i="5"/>
  <c r="BA243" i="5"/>
  <c r="BA240" i="5"/>
  <c r="BA237" i="5"/>
  <c r="BA242" i="5"/>
  <c r="BA236" i="5"/>
  <c r="BA235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59" i="5"/>
  <c r="BA28" i="5"/>
  <c r="BA141" i="5"/>
  <c r="BA150" i="5"/>
  <c r="BA160" i="5"/>
  <c r="BA168" i="5"/>
  <c r="BA262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7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58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3" i="5"/>
  <c r="BA135" i="5"/>
  <c r="BA78" i="5"/>
  <c r="BA76" i="5"/>
  <c r="BA12" i="5"/>
  <c r="BA91" i="5"/>
  <c r="BA54" i="5"/>
  <c r="BA171" i="5"/>
  <c r="BA261" i="5"/>
  <c r="BA35" i="5"/>
  <c r="BA165" i="5"/>
  <c r="BA260" i="5"/>
  <c r="BA11" i="5"/>
  <c r="BA19" i="5"/>
  <c r="BA16" i="5"/>
  <c r="BA177" i="5"/>
  <c r="BA264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17" i="5" l="1"/>
  <c r="BB209" i="5"/>
  <c r="BB233" i="5"/>
  <c r="BB225" i="5"/>
  <c r="BB214" i="5"/>
  <c r="BB230" i="5"/>
  <c r="BB219" i="5"/>
  <c r="BB211" i="5"/>
  <c r="BB227" i="5"/>
  <c r="BB216" i="5"/>
  <c r="BB232" i="5"/>
  <c r="BB224" i="5"/>
  <c r="BB213" i="5"/>
  <c r="BB221" i="5"/>
  <c r="BB229" i="5"/>
  <c r="BB218" i="5"/>
  <c r="BB210" i="5"/>
  <c r="BB234" i="5"/>
  <c r="BB226" i="5"/>
  <c r="BB215" i="5"/>
  <c r="BB231" i="5"/>
  <c r="BB223" i="5"/>
  <c r="BB212" i="5"/>
  <c r="BB228" i="5"/>
  <c r="BB208" i="5"/>
  <c r="BB255" i="5"/>
  <c r="BB254" i="5"/>
  <c r="BB256" i="5"/>
  <c r="BB253" i="5"/>
  <c r="BB252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0" i="5"/>
  <c r="BB249" i="5"/>
  <c r="BB251" i="5"/>
  <c r="BB248" i="5"/>
  <c r="BB247" i="5"/>
  <c r="BB245" i="5"/>
  <c r="BB240" i="5"/>
  <c r="BB239" i="5"/>
  <c r="BB244" i="5"/>
  <c r="BB241" i="5"/>
  <c r="BB238" i="5"/>
  <c r="BB246" i="5"/>
  <c r="BB243" i="5"/>
  <c r="BB237" i="5"/>
  <c r="BB242" i="5"/>
  <c r="BB236" i="5"/>
  <c r="BB235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59" i="5"/>
  <c r="BB35" i="5"/>
  <c r="BB83" i="5"/>
  <c r="BB173" i="5"/>
  <c r="BB260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1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58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7" i="5"/>
  <c r="BB54" i="5"/>
  <c r="BB159" i="5"/>
  <c r="BB139" i="5"/>
  <c r="BB9" i="5"/>
  <c r="BB151" i="5"/>
  <c r="BB262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3" i="5"/>
  <c r="BB14" i="5"/>
  <c r="BB165" i="5"/>
  <c r="BB264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33" i="5" l="1"/>
  <c r="BC225" i="5"/>
  <c r="BC214" i="5"/>
  <c r="BC230" i="5"/>
  <c r="BC219" i="5"/>
  <c r="BC211" i="5"/>
  <c r="BC227" i="5"/>
  <c r="BC216" i="5"/>
  <c r="BC217" i="5"/>
  <c r="BC209" i="5"/>
  <c r="BC232" i="5"/>
  <c r="BC224" i="5"/>
  <c r="BC213" i="5"/>
  <c r="BC221" i="5"/>
  <c r="BC229" i="5"/>
  <c r="BC218" i="5"/>
  <c r="BC210" i="5"/>
  <c r="BC234" i="5"/>
  <c r="BC226" i="5"/>
  <c r="BC215" i="5"/>
  <c r="BC231" i="5"/>
  <c r="BC223" i="5"/>
  <c r="BC212" i="5"/>
  <c r="BC228" i="5"/>
  <c r="BC208" i="5"/>
  <c r="BC255" i="5"/>
  <c r="BC254" i="5"/>
  <c r="BC256" i="5"/>
  <c r="BC253" i="5"/>
  <c r="BC252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0" i="5"/>
  <c r="BC249" i="5"/>
  <c r="BC251" i="5"/>
  <c r="BC248" i="5"/>
  <c r="BC247" i="5"/>
  <c r="BC245" i="5"/>
  <c r="BC239" i="5"/>
  <c r="BC244" i="5"/>
  <c r="BC241" i="5"/>
  <c r="BC238" i="5"/>
  <c r="BC246" i="5"/>
  <c r="BC243" i="5"/>
  <c r="BC240" i="5"/>
  <c r="BC237" i="5"/>
  <c r="BC236" i="5"/>
  <c r="BC242" i="5"/>
  <c r="BC235" i="5"/>
  <c r="BC192" i="5"/>
  <c r="BC191" i="5"/>
  <c r="BC197" i="5"/>
  <c r="BC190" i="5"/>
  <c r="BC196" i="5"/>
  <c r="BC89" i="5"/>
  <c r="BC166" i="5"/>
  <c r="BC131" i="5"/>
  <c r="BC117" i="5"/>
  <c r="BC44" i="5"/>
  <c r="BC259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58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0" i="5"/>
  <c r="BC150" i="5"/>
  <c r="BC38" i="5"/>
  <c r="BC261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7" i="5"/>
  <c r="BC20" i="5"/>
  <c r="BC12" i="5"/>
  <c r="BC157" i="5"/>
  <c r="BC141" i="5"/>
  <c r="BC262" i="5"/>
  <c r="BC100" i="5"/>
  <c r="BC19" i="5"/>
  <c r="BC128" i="5"/>
  <c r="BC7" i="5"/>
  <c r="BC9" i="5"/>
  <c r="BC16" i="5"/>
  <c r="BC153" i="5"/>
  <c r="BC10" i="5"/>
  <c r="BC263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4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33" i="5" l="1"/>
  <c r="BD225" i="5"/>
  <c r="BD214" i="5"/>
  <c r="BD230" i="5"/>
  <c r="BD219" i="5"/>
  <c r="BD211" i="5"/>
  <c r="BD227" i="5"/>
  <c r="BD216" i="5"/>
  <c r="BD232" i="5"/>
  <c r="BD224" i="5"/>
  <c r="BD213" i="5"/>
  <c r="BD221" i="5"/>
  <c r="BD229" i="5"/>
  <c r="BD218" i="5"/>
  <c r="BD210" i="5"/>
  <c r="BD234" i="5"/>
  <c r="BD226" i="5"/>
  <c r="BD215" i="5"/>
  <c r="BD231" i="5"/>
  <c r="BD223" i="5"/>
  <c r="BD212" i="5"/>
  <c r="BD228" i="5"/>
  <c r="BD217" i="5"/>
  <c r="BD209" i="5"/>
  <c r="BD208" i="5"/>
  <c r="BD255" i="5"/>
  <c r="BD254" i="5"/>
  <c r="BD256" i="5"/>
  <c r="BD253" i="5"/>
  <c r="BD252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49" i="5"/>
  <c r="BD250" i="5"/>
  <c r="BD251" i="5"/>
  <c r="BD248" i="5"/>
  <c r="BD247" i="5"/>
  <c r="BD239" i="5"/>
  <c r="BD244" i="5"/>
  <c r="BD241" i="5"/>
  <c r="BD238" i="5"/>
  <c r="BD246" i="5"/>
  <c r="BD243" i="5"/>
  <c r="BD240" i="5"/>
  <c r="BD237" i="5"/>
  <c r="BD245" i="5"/>
  <c r="BD242" i="5"/>
  <c r="BD236" i="5"/>
  <c r="BD235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1" i="5"/>
  <c r="BD70" i="5"/>
  <c r="BD97" i="5"/>
  <c r="BD83" i="5"/>
  <c r="BD166" i="5"/>
  <c r="BD188" i="5"/>
  <c r="BD186" i="5"/>
  <c r="BD133" i="5"/>
  <c r="BD258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3" i="5"/>
  <c r="BD127" i="5"/>
  <c r="BD149" i="5"/>
  <c r="BD90" i="5"/>
  <c r="BD17" i="5"/>
  <c r="BD21" i="5"/>
  <c r="BD111" i="5"/>
  <c r="BD29" i="5"/>
  <c r="BD7" i="5"/>
  <c r="BD44" i="5"/>
  <c r="BD260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59" i="5"/>
  <c r="BD107" i="5"/>
  <c r="BD156" i="5"/>
  <c r="BD143" i="5"/>
  <c r="BD118" i="5"/>
  <c r="BD257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2" i="5"/>
  <c r="BD181" i="5"/>
  <c r="BD54" i="5"/>
  <c r="BD37" i="5"/>
  <c r="BD19" i="5"/>
  <c r="BD6" i="5"/>
  <c r="BD12" i="5"/>
  <c r="BD131" i="5"/>
  <c r="BD176" i="5"/>
  <c r="BD98" i="5"/>
  <c r="BD85" i="5"/>
  <c r="BD171" i="5"/>
  <c r="BD264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14" i="5" l="1"/>
  <c r="BE230" i="5"/>
  <c r="BE219" i="5"/>
  <c r="BE211" i="5"/>
  <c r="BE227" i="5"/>
  <c r="BE216" i="5"/>
  <c r="BE232" i="5"/>
  <c r="BE224" i="5"/>
  <c r="BE213" i="5"/>
  <c r="BE221" i="5"/>
  <c r="BE229" i="5"/>
  <c r="BE218" i="5"/>
  <c r="BE210" i="5"/>
  <c r="BE234" i="5"/>
  <c r="BE226" i="5"/>
  <c r="BE215" i="5"/>
  <c r="BE225" i="5"/>
  <c r="BE231" i="5"/>
  <c r="BE223" i="5"/>
  <c r="BE212" i="5"/>
  <c r="BE228" i="5"/>
  <c r="BE217" i="5"/>
  <c r="BE209" i="5"/>
  <c r="BE233" i="5"/>
  <c r="BE208" i="5"/>
  <c r="BE252" i="5"/>
  <c r="BE254" i="5"/>
  <c r="BE255" i="5"/>
  <c r="BE256" i="5"/>
  <c r="BE253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49" i="5"/>
  <c r="BE250" i="5"/>
  <c r="BE251" i="5"/>
  <c r="BE248" i="5"/>
  <c r="BE247" i="5"/>
  <c r="BE239" i="5"/>
  <c r="BE245" i="5"/>
  <c r="BE244" i="5"/>
  <c r="BE241" i="5"/>
  <c r="BE238" i="5"/>
  <c r="BE246" i="5"/>
  <c r="BE243" i="5"/>
  <c r="BE240" i="5"/>
  <c r="BE237" i="5"/>
  <c r="BE242" i="5"/>
  <c r="BE236" i="5"/>
  <c r="BE235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0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58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1" i="5"/>
  <c r="BE135" i="5"/>
  <c r="BE264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7" i="5"/>
  <c r="BE259" i="5"/>
  <c r="BE194" i="5"/>
  <c r="BE161" i="5"/>
  <c r="BE144" i="5"/>
  <c r="BE263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2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30" i="5" l="1"/>
  <c r="BF219" i="5"/>
  <c r="BF211" i="5"/>
  <c r="BF227" i="5"/>
  <c r="BF216" i="5"/>
  <c r="BF232" i="5"/>
  <c r="BF224" i="5"/>
  <c r="BF213" i="5"/>
  <c r="BF221" i="5"/>
  <c r="BF229" i="5"/>
  <c r="BF218" i="5"/>
  <c r="BF210" i="5"/>
  <c r="BF234" i="5"/>
  <c r="BF226" i="5"/>
  <c r="BF215" i="5"/>
  <c r="BF214" i="5"/>
  <c r="BF231" i="5"/>
  <c r="BF223" i="5"/>
  <c r="BF212" i="5"/>
  <c r="BF228" i="5"/>
  <c r="BF217" i="5"/>
  <c r="BF209" i="5"/>
  <c r="BF233" i="5"/>
  <c r="BF225" i="5"/>
  <c r="BF208" i="5"/>
  <c r="BF254" i="5"/>
  <c r="BF256" i="5"/>
  <c r="BF253" i="5"/>
  <c r="BF255" i="5"/>
  <c r="BF252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7" i="5"/>
  <c r="BF249" i="5"/>
  <c r="BF251" i="5"/>
  <c r="BF248" i="5"/>
  <c r="BF250" i="5"/>
  <c r="BF239" i="5"/>
  <c r="BF242" i="5"/>
  <c r="BF244" i="5"/>
  <c r="BF241" i="5"/>
  <c r="BF238" i="5"/>
  <c r="BF246" i="5"/>
  <c r="BF243" i="5"/>
  <c r="BF240" i="5"/>
  <c r="BF237" i="5"/>
  <c r="BF245" i="5"/>
  <c r="BF236" i="5"/>
  <c r="BF235" i="5"/>
  <c r="BF192" i="5"/>
  <c r="BF191" i="5"/>
  <c r="BF197" i="5"/>
  <c r="BF190" i="5"/>
  <c r="BF196" i="5"/>
  <c r="BF88" i="5"/>
  <c r="BF175" i="5"/>
  <c r="BF260" i="5"/>
  <c r="BF130" i="5"/>
  <c r="BF77" i="5"/>
  <c r="BF15" i="5"/>
  <c r="BF14" i="5"/>
  <c r="BF21" i="5"/>
  <c r="BF72" i="5"/>
  <c r="BF17" i="5"/>
  <c r="BF39" i="5"/>
  <c r="BF99" i="5"/>
  <c r="BF257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3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1" i="5"/>
  <c r="BF258" i="5"/>
  <c r="BF113" i="5"/>
  <c r="BF11" i="5"/>
  <c r="BF54" i="5"/>
  <c r="BF184" i="5"/>
  <c r="BF157" i="5"/>
  <c r="BF141" i="5"/>
  <c r="BF188" i="5"/>
  <c r="BF115" i="5"/>
  <c r="BF53" i="5"/>
  <c r="BF22" i="5"/>
  <c r="BF16" i="5"/>
  <c r="BF259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4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2" i="5"/>
  <c r="BF85" i="5"/>
  <c r="BF177" i="5"/>
  <c r="BF129" i="5"/>
  <c r="BG230" i="5" l="1"/>
  <c r="BG219" i="5"/>
  <c r="BG211" i="5"/>
  <c r="BG227" i="5"/>
  <c r="BG216" i="5"/>
  <c r="BG232" i="5"/>
  <c r="BG224" i="5"/>
  <c r="BG213" i="5"/>
  <c r="BG221" i="5"/>
  <c r="BG229" i="5"/>
  <c r="BG218" i="5"/>
  <c r="BG210" i="5"/>
  <c r="BG234" i="5"/>
  <c r="BG226" i="5"/>
  <c r="BG215" i="5"/>
  <c r="BG231" i="5"/>
  <c r="BG223" i="5"/>
  <c r="BG212" i="5"/>
  <c r="BG228" i="5"/>
  <c r="BG217" i="5"/>
  <c r="BG209" i="5"/>
  <c r="BG233" i="5"/>
  <c r="BG225" i="5"/>
  <c r="BG214" i="5"/>
  <c r="BG208" i="5"/>
  <c r="BG254" i="5"/>
  <c r="BG256" i="5"/>
  <c r="BG253" i="5"/>
  <c r="BG255" i="5"/>
  <c r="BG252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49" i="5"/>
  <c r="BG251" i="5"/>
  <c r="BG248" i="5"/>
  <c r="BG250" i="5"/>
  <c r="BG247" i="5"/>
  <c r="BG239" i="5"/>
  <c r="BG244" i="5"/>
  <c r="BG241" i="5"/>
  <c r="BG238" i="5"/>
  <c r="BG246" i="5"/>
  <c r="BG243" i="5"/>
  <c r="BG240" i="5"/>
  <c r="BG237" i="5"/>
  <c r="BG245" i="5"/>
  <c r="BG242" i="5"/>
  <c r="BG236" i="5"/>
  <c r="BG235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1" i="5"/>
  <c r="BG95" i="5"/>
  <c r="BG260" i="5"/>
  <c r="BG128" i="5"/>
  <c r="BG131" i="5"/>
  <c r="BG187" i="5"/>
  <c r="BG9" i="5"/>
  <c r="BG145" i="5"/>
  <c r="BG184" i="5"/>
  <c r="BG259" i="5"/>
  <c r="BG15" i="5"/>
  <c r="BG20" i="5"/>
  <c r="BG55" i="5"/>
  <c r="BG110" i="5"/>
  <c r="BG38" i="5"/>
  <c r="BG147" i="5"/>
  <c r="BG263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58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4" i="5"/>
  <c r="BG99" i="5"/>
  <c r="BG76" i="5"/>
  <c r="BG127" i="5"/>
  <c r="BG107" i="5"/>
  <c r="BG35" i="5"/>
  <c r="BG132" i="5"/>
  <c r="BG257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2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19" i="5" l="1"/>
  <c r="BH211" i="5"/>
  <c r="BH230" i="5"/>
  <c r="BH227" i="5"/>
  <c r="BH216" i="5"/>
  <c r="BH232" i="5"/>
  <c r="BH224" i="5"/>
  <c r="BH213" i="5"/>
  <c r="BH221" i="5"/>
  <c r="BH229" i="5"/>
  <c r="BH218" i="5"/>
  <c r="BH210" i="5"/>
  <c r="BH234" i="5"/>
  <c r="BH226" i="5"/>
  <c r="BH215" i="5"/>
  <c r="BH231" i="5"/>
  <c r="BH223" i="5"/>
  <c r="BH212" i="5"/>
  <c r="BH228" i="5"/>
  <c r="BH217" i="5"/>
  <c r="BH209" i="5"/>
  <c r="BH233" i="5"/>
  <c r="BH225" i="5"/>
  <c r="BH214" i="5"/>
  <c r="BH208" i="5"/>
  <c r="BH254" i="5"/>
  <c r="BH256" i="5"/>
  <c r="BH253" i="5"/>
  <c r="BH252" i="5"/>
  <c r="BH255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49" i="5"/>
  <c r="BH251" i="5"/>
  <c r="BH248" i="5"/>
  <c r="BH250" i="5"/>
  <c r="BH247" i="5"/>
  <c r="BH239" i="5"/>
  <c r="BH244" i="5"/>
  <c r="BH241" i="5"/>
  <c r="BH238" i="5"/>
  <c r="BH246" i="5"/>
  <c r="BH243" i="5"/>
  <c r="BH240" i="5"/>
  <c r="BH237" i="5"/>
  <c r="BH245" i="5"/>
  <c r="BH242" i="5"/>
  <c r="BH236" i="5"/>
  <c r="BH235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7" i="5"/>
  <c r="BH261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3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2" i="5"/>
  <c r="BH120" i="5"/>
  <c r="BH135" i="5"/>
  <c r="BH8" i="5"/>
  <c r="BH258" i="5"/>
  <c r="BH260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59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4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27" i="5" l="1"/>
  <c r="BI216" i="5"/>
  <c r="BI232" i="5"/>
  <c r="BI224" i="5"/>
  <c r="BI213" i="5"/>
  <c r="BI221" i="5"/>
  <c r="BI229" i="5"/>
  <c r="BI218" i="5"/>
  <c r="BI210" i="5"/>
  <c r="BI234" i="5"/>
  <c r="BI226" i="5"/>
  <c r="BI215" i="5"/>
  <c r="BI231" i="5"/>
  <c r="BI223" i="5"/>
  <c r="BI212" i="5"/>
  <c r="BI228" i="5"/>
  <c r="BI217" i="5"/>
  <c r="BI209" i="5"/>
  <c r="BI233" i="5"/>
  <c r="BI225" i="5"/>
  <c r="BI214" i="5"/>
  <c r="BI219" i="5"/>
  <c r="BI211" i="5"/>
  <c r="BI230" i="5"/>
  <c r="BI208" i="5"/>
  <c r="BI254" i="5"/>
  <c r="BI256" i="5"/>
  <c r="BI253" i="5"/>
  <c r="BI255" i="5"/>
  <c r="BI252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49" i="5"/>
  <c r="BI251" i="5"/>
  <c r="BI248" i="5"/>
  <c r="BI250" i="5"/>
  <c r="BI247" i="5"/>
  <c r="BI244" i="5"/>
  <c r="BI241" i="5"/>
  <c r="BI238" i="5"/>
  <c r="BI246" i="5"/>
  <c r="BI243" i="5"/>
  <c r="BI240" i="5"/>
  <c r="BI237" i="5"/>
  <c r="BI245" i="5"/>
  <c r="BI242" i="5"/>
  <c r="BI239" i="5"/>
  <c r="BI236" i="5"/>
  <c r="BI235" i="5"/>
  <c r="BI191" i="5"/>
  <c r="BI197" i="5"/>
  <c r="BI190" i="5"/>
  <c r="BI192" i="5"/>
  <c r="BI196" i="5"/>
  <c r="BI88" i="5"/>
  <c r="BI172" i="5"/>
  <c r="BI15" i="5"/>
  <c r="BI27" i="5"/>
  <c r="BI111" i="5"/>
  <c r="BI127" i="5"/>
  <c r="BI261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59" i="5"/>
  <c r="BI31" i="5"/>
  <c r="BI185" i="5"/>
  <c r="BI188" i="5"/>
  <c r="BI82" i="5"/>
  <c r="BI178" i="5"/>
  <c r="BI183" i="5"/>
  <c r="BI257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2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3" i="5"/>
  <c r="BI99" i="5"/>
  <c r="BI49" i="5"/>
  <c r="BI110" i="5"/>
  <c r="BI84" i="5"/>
  <c r="BI132" i="5"/>
  <c r="BI156" i="5"/>
  <c r="BI143" i="5"/>
  <c r="BI108" i="5"/>
  <c r="BI77" i="5"/>
  <c r="BI102" i="5"/>
  <c r="BI126" i="5"/>
  <c r="BI260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58" i="5"/>
  <c r="BI53" i="5"/>
  <c r="BI92" i="5"/>
  <c r="BI151" i="5"/>
  <c r="BJ4" i="5"/>
  <c r="BI19" i="5"/>
  <c r="BI170" i="5"/>
  <c r="BI7" i="5"/>
  <c r="BI264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27" i="5" l="1"/>
  <c r="BJ216" i="5"/>
  <c r="BJ232" i="5"/>
  <c r="BJ224" i="5"/>
  <c r="BJ213" i="5"/>
  <c r="BJ221" i="5"/>
  <c r="BJ229" i="5"/>
  <c r="BJ218" i="5"/>
  <c r="BJ210" i="5"/>
  <c r="BJ234" i="5"/>
  <c r="BJ226" i="5"/>
  <c r="BJ215" i="5"/>
  <c r="BJ231" i="5"/>
  <c r="BJ223" i="5"/>
  <c r="BJ212" i="5"/>
  <c r="BJ228" i="5"/>
  <c r="BJ217" i="5"/>
  <c r="BJ209" i="5"/>
  <c r="BJ233" i="5"/>
  <c r="BJ225" i="5"/>
  <c r="BJ214" i="5"/>
  <c r="BJ230" i="5"/>
  <c r="BJ219" i="5"/>
  <c r="BJ211" i="5"/>
  <c r="BJ208" i="5"/>
  <c r="BJ254" i="5"/>
  <c r="BJ256" i="5"/>
  <c r="BJ253" i="5"/>
  <c r="BJ255" i="5"/>
  <c r="BJ252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49" i="5"/>
  <c r="BJ251" i="5"/>
  <c r="BJ248" i="5"/>
  <c r="BJ250" i="5"/>
  <c r="BJ247" i="5"/>
  <c r="BJ244" i="5"/>
  <c r="BJ241" i="5"/>
  <c r="BJ238" i="5"/>
  <c r="BJ246" i="5"/>
  <c r="BJ243" i="5"/>
  <c r="BJ240" i="5"/>
  <c r="BJ237" i="5"/>
  <c r="BJ239" i="5"/>
  <c r="BJ245" i="5"/>
  <c r="BJ242" i="5"/>
  <c r="BJ236" i="5"/>
  <c r="BJ235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59" i="5"/>
  <c r="BJ78" i="5"/>
  <c r="BJ257" i="5"/>
  <c r="BJ132" i="5"/>
  <c r="BJ157" i="5"/>
  <c r="BJ167" i="5"/>
  <c r="BJ127" i="5"/>
  <c r="BJ261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58" i="5"/>
  <c r="BJ44" i="5"/>
  <c r="BJ155" i="5"/>
  <c r="BJ186" i="5"/>
  <c r="BJ26" i="5"/>
  <c r="BJ152" i="5"/>
  <c r="BJ140" i="5"/>
  <c r="BJ135" i="5"/>
  <c r="BJ33" i="5"/>
  <c r="BJ53" i="5"/>
  <c r="BJ97" i="5"/>
  <c r="BJ20" i="5"/>
  <c r="BJ262" i="5"/>
  <c r="BJ260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3" i="5"/>
  <c r="BJ177" i="5"/>
  <c r="BJ86" i="5"/>
  <c r="BJ171" i="5"/>
  <c r="BJ89" i="5"/>
  <c r="BJ165" i="5"/>
  <c r="BJ149" i="5"/>
  <c r="BJ9" i="5"/>
  <c r="BJ34" i="5"/>
  <c r="BJ264" i="5"/>
  <c r="BJ129" i="5"/>
  <c r="BJ31" i="5"/>
  <c r="BK216" i="5" l="1"/>
  <c r="BK232" i="5"/>
  <c r="BK224" i="5"/>
  <c r="BK213" i="5"/>
  <c r="BK221" i="5"/>
  <c r="BK229" i="5"/>
  <c r="BK218" i="5"/>
  <c r="BK210" i="5"/>
  <c r="BK234" i="5"/>
  <c r="BK226" i="5"/>
  <c r="BK215" i="5"/>
  <c r="BK231" i="5"/>
  <c r="BK223" i="5"/>
  <c r="BK212" i="5"/>
  <c r="BK228" i="5"/>
  <c r="BK217" i="5"/>
  <c r="BK209" i="5"/>
  <c r="BK233" i="5"/>
  <c r="BK225" i="5"/>
  <c r="BK214" i="5"/>
  <c r="BK230" i="5"/>
  <c r="BK227" i="5"/>
  <c r="BK219" i="5"/>
  <c r="BK211" i="5"/>
  <c r="BK208" i="5"/>
  <c r="BK254" i="5"/>
  <c r="BK256" i="5"/>
  <c r="BK253" i="5"/>
  <c r="BK255" i="5"/>
  <c r="BK252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49" i="5"/>
  <c r="BK251" i="5"/>
  <c r="BK248" i="5"/>
  <c r="BK250" i="5"/>
  <c r="BK247" i="5"/>
  <c r="BK244" i="5"/>
  <c r="BK241" i="5"/>
  <c r="BK238" i="5"/>
  <c r="BK246" i="5"/>
  <c r="BK243" i="5"/>
  <c r="BK240" i="5"/>
  <c r="BK237" i="5"/>
  <c r="BK245" i="5"/>
  <c r="BK242" i="5"/>
  <c r="BK239" i="5"/>
  <c r="BK236" i="5"/>
  <c r="BK235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4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58" i="5"/>
  <c r="BK188" i="5"/>
  <c r="BK77" i="5"/>
  <c r="BK150" i="5"/>
  <c r="BK31" i="5"/>
  <c r="BK262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1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7" i="5"/>
  <c r="BK152" i="5"/>
  <c r="BK139" i="5"/>
  <c r="BK7" i="5"/>
  <c r="BK127" i="5"/>
  <c r="BK151" i="5"/>
  <c r="BL4" i="5"/>
  <c r="BK166" i="5"/>
  <c r="BK94" i="5"/>
  <c r="BK170" i="5"/>
  <c r="BK130" i="5"/>
  <c r="BK55" i="5"/>
  <c r="BK259" i="5"/>
  <c r="BK260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3" i="5"/>
  <c r="BK48" i="5"/>
  <c r="BK47" i="5"/>
  <c r="BK17" i="5"/>
  <c r="BK36" i="5"/>
  <c r="BK85" i="5"/>
  <c r="BK171" i="5"/>
  <c r="BK114" i="5"/>
  <c r="BK111" i="5"/>
  <c r="BL232" i="5" l="1"/>
  <c r="BL224" i="5"/>
  <c r="BL213" i="5"/>
  <c r="BL221" i="5"/>
  <c r="BL229" i="5"/>
  <c r="BL218" i="5"/>
  <c r="BL210" i="5"/>
  <c r="BL234" i="5"/>
  <c r="BL226" i="5"/>
  <c r="BL215" i="5"/>
  <c r="BL231" i="5"/>
  <c r="BL223" i="5"/>
  <c r="BL212" i="5"/>
  <c r="BL228" i="5"/>
  <c r="BL217" i="5"/>
  <c r="BL209" i="5"/>
  <c r="BL233" i="5"/>
  <c r="BL225" i="5"/>
  <c r="BL216" i="5"/>
  <c r="BL214" i="5"/>
  <c r="BL230" i="5"/>
  <c r="BL219" i="5"/>
  <c r="BL211" i="5"/>
  <c r="BL208" i="5"/>
  <c r="BL227" i="5"/>
  <c r="BL254" i="5"/>
  <c r="BL256" i="5"/>
  <c r="BL253" i="5"/>
  <c r="BL255" i="5"/>
  <c r="BL252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1" i="5"/>
  <c r="BL248" i="5"/>
  <c r="BL249" i="5"/>
  <c r="BL250" i="5"/>
  <c r="BL247" i="5"/>
  <c r="BL241" i="5"/>
  <c r="BL238" i="5"/>
  <c r="BL246" i="5"/>
  <c r="BL243" i="5"/>
  <c r="BL240" i="5"/>
  <c r="BL237" i="5"/>
  <c r="BL245" i="5"/>
  <c r="BL242" i="5"/>
  <c r="BL239" i="5"/>
  <c r="BL236" i="5"/>
  <c r="BL244" i="5"/>
  <c r="BL235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7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2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0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3" i="5"/>
  <c r="BL141" i="5"/>
  <c r="BL264" i="5"/>
  <c r="BL125" i="5"/>
  <c r="BL159" i="5"/>
  <c r="BL140" i="5"/>
  <c r="BL131" i="5"/>
  <c r="BL194" i="5"/>
  <c r="BL119" i="5"/>
  <c r="BL71" i="5"/>
  <c r="BL11" i="5"/>
  <c r="BL96" i="5"/>
  <c r="BL127" i="5"/>
  <c r="BL15" i="5"/>
  <c r="BL261" i="5"/>
  <c r="BL152" i="5"/>
  <c r="BL139" i="5"/>
  <c r="BL49" i="5"/>
  <c r="BL120" i="5"/>
  <c r="BL151" i="5"/>
  <c r="BM4" i="5"/>
  <c r="BL178" i="5"/>
  <c r="BL187" i="5"/>
  <c r="BL107" i="5"/>
  <c r="BL166" i="5"/>
  <c r="BL259" i="5"/>
  <c r="BL258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32" i="5" l="1"/>
  <c r="BM224" i="5"/>
  <c r="BM213" i="5"/>
  <c r="BM221" i="5"/>
  <c r="BM229" i="5"/>
  <c r="BM218" i="5"/>
  <c r="BM210" i="5"/>
  <c r="BM234" i="5"/>
  <c r="BM226" i="5"/>
  <c r="BM215" i="5"/>
  <c r="BM231" i="5"/>
  <c r="BM223" i="5"/>
  <c r="BM212" i="5"/>
  <c r="BM228" i="5"/>
  <c r="BM217" i="5"/>
  <c r="BM209" i="5"/>
  <c r="BM233" i="5"/>
  <c r="BM225" i="5"/>
  <c r="BM214" i="5"/>
  <c r="BM230" i="5"/>
  <c r="BM219" i="5"/>
  <c r="BM211" i="5"/>
  <c r="BM227" i="5"/>
  <c r="BM216" i="5"/>
  <c r="BM208" i="5"/>
  <c r="BM254" i="5"/>
  <c r="BM256" i="5"/>
  <c r="BM253" i="5"/>
  <c r="BM255" i="5"/>
  <c r="BM252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49" i="5"/>
  <c r="BM251" i="5"/>
  <c r="BM248" i="5"/>
  <c r="BM250" i="5"/>
  <c r="BM247" i="5"/>
  <c r="BM241" i="5"/>
  <c r="BM238" i="5"/>
  <c r="BM246" i="5"/>
  <c r="BM243" i="5"/>
  <c r="BM244" i="5"/>
  <c r="BM240" i="5"/>
  <c r="BM237" i="5"/>
  <c r="BM245" i="5"/>
  <c r="BM242" i="5"/>
  <c r="BM239" i="5"/>
  <c r="BM236" i="5"/>
  <c r="BM235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3" i="5"/>
  <c r="BM87" i="5"/>
  <c r="BM165" i="5"/>
  <c r="BM50" i="5"/>
  <c r="BM109" i="5"/>
  <c r="BM126" i="5"/>
  <c r="BM58" i="5"/>
  <c r="BM31" i="5"/>
  <c r="BM20" i="5"/>
  <c r="BM168" i="5"/>
  <c r="BM260" i="5"/>
  <c r="BM108" i="5"/>
  <c r="BM117" i="5"/>
  <c r="BM84" i="5"/>
  <c r="BM83" i="5"/>
  <c r="BM177" i="5"/>
  <c r="BM22" i="5"/>
  <c r="BM77" i="5"/>
  <c r="BM262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59" i="5"/>
  <c r="BM48" i="5"/>
  <c r="BM114" i="5"/>
  <c r="BM194" i="5"/>
  <c r="BM53" i="5"/>
  <c r="BM150" i="5"/>
  <c r="BM94" i="5"/>
  <c r="BM90" i="5"/>
  <c r="BM162" i="5"/>
  <c r="BM183" i="5"/>
  <c r="BM257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4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1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58" i="5"/>
  <c r="BN213" i="5" l="1"/>
  <c r="BN221" i="5"/>
  <c r="BN229" i="5"/>
  <c r="BN218" i="5"/>
  <c r="BN210" i="5"/>
  <c r="BN232" i="5"/>
  <c r="BN234" i="5"/>
  <c r="BN226" i="5"/>
  <c r="BN215" i="5"/>
  <c r="BN231" i="5"/>
  <c r="BN223" i="5"/>
  <c r="BN224" i="5"/>
  <c r="BN212" i="5"/>
  <c r="BN228" i="5"/>
  <c r="BN217" i="5"/>
  <c r="BN209" i="5"/>
  <c r="BN233" i="5"/>
  <c r="BN225" i="5"/>
  <c r="BN214" i="5"/>
  <c r="BN230" i="5"/>
  <c r="BN219" i="5"/>
  <c r="BN211" i="5"/>
  <c r="BN227" i="5"/>
  <c r="BN216" i="5"/>
  <c r="BN208" i="5"/>
  <c r="BN256" i="5"/>
  <c r="BN253" i="5"/>
  <c r="BN254" i="5"/>
  <c r="BN255" i="5"/>
  <c r="BN252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1" i="5"/>
  <c r="BN248" i="5"/>
  <c r="BN250" i="5"/>
  <c r="BN249" i="5"/>
  <c r="BN247" i="5"/>
  <c r="BN241" i="5"/>
  <c r="BN238" i="5"/>
  <c r="BN246" i="5"/>
  <c r="BN243" i="5"/>
  <c r="BN240" i="5"/>
  <c r="BN237" i="5"/>
  <c r="BN245" i="5"/>
  <c r="BN239" i="5"/>
  <c r="BN244" i="5"/>
  <c r="BN242" i="5"/>
  <c r="BN236" i="5"/>
  <c r="BN235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58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3" i="5"/>
  <c r="BN109" i="5"/>
  <c r="BN38" i="5"/>
  <c r="BN113" i="5"/>
  <c r="BN22" i="5"/>
  <c r="BN120" i="5"/>
  <c r="BN260" i="5"/>
  <c r="BN40" i="5"/>
  <c r="BN55" i="5"/>
  <c r="BN39" i="5"/>
  <c r="BN181" i="5"/>
  <c r="BN82" i="5"/>
  <c r="BN172" i="5"/>
  <c r="BN16" i="5"/>
  <c r="BN149" i="5"/>
  <c r="BN257" i="5"/>
  <c r="BN93" i="5"/>
  <c r="BN91" i="5"/>
  <c r="BN158" i="5"/>
  <c r="BN261" i="5"/>
  <c r="BN33" i="5"/>
  <c r="BN132" i="5"/>
  <c r="BN97" i="5"/>
  <c r="BN30" i="5"/>
  <c r="BN23" i="5"/>
  <c r="BN175" i="5"/>
  <c r="BN146" i="5"/>
  <c r="BN154" i="5"/>
  <c r="BN169" i="5"/>
  <c r="BN259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4" i="5"/>
  <c r="BN89" i="5"/>
  <c r="BN19" i="5"/>
  <c r="BN86" i="5"/>
  <c r="BN173" i="5"/>
  <c r="BN114" i="5"/>
  <c r="BN25" i="5"/>
  <c r="BN262" i="5"/>
  <c r="BN85" i="5"/>
  <c r="BN164" i="5"/>
  <c r="BN47" i="5"/>
  <c r="BN20" i="5"/>
  <c r="BN48" i="5"/>
  <c r="BN84" i="5"/>
  <c r="BN108" i="5"/>
  <c r="BO221" i="5" l="1"/>
  <c r="BO229" i="5"/>
  <c r="BO218" i="5"/>
  <c r="BO210" i="5"/>
  <c r="BO234" i="5"/>
  <c r="BO226" i="5"/>
  <c r="BO215" i="5"/>
  <c r="BO231" i="5"/>
  <c r="BO223" i="5"/>
  <c r="BO212" i="5"/>
  <c r="BO213" i="5"/>
  <c r="BO228" i="5"/>
  <c r="BO217" i="5"/>
  <c r="BO209" i="5"/>
  <c r="BO233" i="5"/>
  <c r="BO225" i="5"/>
  <c r="BO214" i="5"/>
  <c r="BO230" i="5"/>
  <c r="BO219" i="5"/>
  <c r="BO211" i="5"/>
  <c r="BO227" i="5"/>
  <c r="BO216" i="5"/>
  <c r="BO232" i="5"/>
  <c r="BO224" i="5"/>
  <c r="BO208" i="5"/>
  <c r="BO256" i="5"/>
  <c r="BO253" i="5"/>
  <c r="BO255" i="5"/>
  <c r="BO254" i="5"/>
  <c r="BO252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1" i="5"/>
  <c r="BO248" i="5"/>
  <c r="BO250" i="5"/>
  <c r="BO249" i="5"/>
  <c r="BO247" i="5"/>
  <c r="BO241" i="5"/>
  <c r="BO238" i="5"/>
  <c r="BO246" i="5"/>
  <c r="BO243" i="5"/>
  <c r="BO240" i="5"/>
  <c r="BO237" i="5"/>
  <c r="BO245" i="5"/>
  <c r="BO239" i="5"/>
  <c r="BO244" i="5"/>
  <c r="BO236" i="5"/>
  <c r="BO242" i="5"/>
  <c r="BO235" i="5"/>
  <c r="BO197" i="5"/>
  <c r="BO190" i="5"/>
  <c r="BO196" i="5"/>
  <c r="BO192" i="5"/>
  <c r="BO191" i="5"/>
  <c r="BO88" i="5"/>
  <c r="BO171" i="5"/>
  <c r="BO264" i="5"/>
  <c r="BO129" i="5"/>
  <c r="BO24" i="5"/>
  <c r="BO187" i="5"/>
  <c r="BO56" i="5"/>
  <c r="BO263" i="5"/>
  <c r="BO145" i="5"/>
  <c r="BO119" i="5"/>
  <c r="BO35" i="5"/>
  <c r="BO87" i="5"/>
  <c r="BO174" i="5"/>
  <c r="BO55" i="5"/>
  <c r="BO102" i="5"/>
  <c r="BO261" i="5"/>
  <c r="BO48" i="5"/>
  <c r="BO18" i="5"/>
  <c r="BO131" i="5"/>
  <c r="BO112" i="5"/>
  <c r="BO173" i="5"/>
  <c r="BO95" i="5"/>
  <c r="BO258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2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7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59" i="5"/>
  <c r="BO92" i="5"/>
  <c r="BO86" i="5"/>
  <c r="BO170" i="5"/>
  <c r="BO181" i="5"/>
  <c r="BO22" i="5"/>
  <c r="BO15" i="5"/>
  <c r="BO11" i="5"/>
  <c r="BO99" i="5"/>
  <c r="BO89" i="5"/>
  <c r="BO164" i="5"/>
  <c r="BO260" i="5"/>
  <c r="BO23" i="5"/>
  <c r="BO13" i="5"/>
  <c r="BO30" i="5"/>
  <c r="BP229" i="5" l="1"/>
  <c r="BP218" i="5"/>
  <c r="BP210" i="5"/>
  <c r="BP234" i="5"/>
  <c r="BP226" i="5"/>
  <c r="BP215" i="5"/>
  <c r="BP231" i="5"/>
  <c r="BP223" i="5"/>
  <c r="BP212" i="5"/>
  <c r="BP228" i="5"/>
  <c r="BP217" i="5"/>
  <c r="BP209" i="5"/>
  <c r="BP233" i="5"/>
  <c r="BP225" i="5"/>
  <c r="BP214" i="5"/>
  <c r="BP221" i="5"/>
  <c r="BP230" i="5"/>
  <c r="BP219" i="5"/>
  <c r="BP211" i="5"/>
  <c r="BP227" i="5"/>
  <c r="BP216" i="5"/>
  <c r="BP232" i="5"/>
  <c r="BP224" i="5"/>
  <c r="BP213" i="5"/>
  <c r="BP208" i="5"/>
  <c r="BP256" i="5"/>
  <c r="BP253" i="5"/>
  <c r="BP255" i="5"/>
  <c r="BP254" i="5"/>
  <c r="BP252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1" i="5"/>
  <c r="BP248" i="5"/>
  <c r="BP250" i="5"/>
  <c r="BP249" i="5"/>
  <c r="BP247" i="5"/>
  <c r="BP241" i="5"/>
  <c r="BP238" i="5"/>
  <c r="BP246" i="5"/>
  <c r="BP243" i="5"/>
  <c r="BP240" i="5"/>
  <c r="BP237" i="5"/>
  <c r="BP245" i="5"/>
  <c r="BP239" i="5"/>
  <c r="BP244" i="5"/>
  <c r="BP236" i="5"/>
  <c r="BP242" i="5"/>
  <c r="BP235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59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3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4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2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7" i="5"/>
  <c r="BP125" i="5"/>
  <c r="BP29" i="5"/>
  <c r="BP95" i="5"/>
  <c r="BP178" i="5"/>
  <c r="BP97" i="5"/>
  <c r="BP57" i="5"/>
  <c r="BP145" i="5"/>
  <c r="BP164" i="5"/>
  <c r="BP166" i="5"/>
  <c r="BP31" i="5"/>
  <c r="BP146" i="5"/>
  <c r="BP260" i="5"/>
  <c r="BP261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58" i="5"/>
  <c r="BP148" i="5"/>
  <c r="BP100" i="5"/>
  <c r="BQ218" i="5" l="1"/>
  <c r="BQ210" i="5"/>
  <c r="BQ234" i="5"/>
  <c r="BQ226" i="5"/>
  <c r="BQ215" i="5"/>
  <c r="BQ229" i="5"/>
  <c r="BQ231" i="5"/>
  <c r="BQ223" i="5"/>
  <c r="BQ212" i="5"/>
  <c r="BQ228" i="5"/>
  <c r="BQ217" i="5"/>
  <c r="BQ209" i="5"/>
  <c r="BQ233" i="5"/>
  <c r="BQ225" i="5"/>
  <c r="BQ214" i="5"/>
  <c r="BQ230" i="5"/>
  <c r="BQ219" i="5"/>
  <c r="BQ211" i="5"/>
  <c r="BQ227" i="5"/>
  <c r="BQ216" i="5"/>
  <c r="BQ232" i="5"/>
  <c r="BQ224" i="5"/>
  <c r="BQ213" i="5"/>
  <c r="BQ221" i="5"/>
  <c r="BQ208" i="5"/>
  <c r="BQ256" i="5"/>
  <c r="BQ253" i="5"/>
  <c r="BQ255" i="5"/>
  <c r="BQ254" i="5"/>
  <c r="BQ252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1" i="5"/>
  <c r="BQ248" i="5"/>
  <c r="BQ250" i="5"/>
  <c r="BQ249" i="5"/>
  <c r="BQ247" i="5"/>
  <c r="BQ246" i="5"/>
  <c r="BQ243" i="5"/>
  <c r="BQ240" i="5"/>
  <c r="BQ237" i="5"/>
  <c r="BQ245" i="5"/>
  <c r="BQ239" i="5"/>
  <c r="BQ244" i="5"/>
  <c r="BQ241" i="5"/>
  <c r="BQ238" i="5"/>
  <c r="BQ236" i="5"/>
  <c r="BQ242" i="5"/>
  <c r="BQ235" i="5"/>
  <c r="BQ197" i="5"/>
  <c r="BQ190" i="5"/>
  <c r="BQ196" i="5"/>
  <c r="BQ192" i="5"/>
  <c r="BQ191" i="5"/>
  <c r="BQ88" i="5"/>
  <c r="BQ176" i="5"/>
  <c r="BQ100" i="5"/>
  <c r="BQ90" i="5"/>
  <c r="BQ126" i="5"/>
  <c r="BQ261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3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7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2" i="5"/>
  <c r="BQ185" i="5"/>
  <c r="BQ8" i="5"/>
  <c r="BQ155" i="5"/>
  <c r="BQ143" i="5"/>
  <c r="BQ113" i="5"/>
  <c r="BQ188" i="5"/>
  <c r="BQ32" i="5"/>
  <c r="BQ78" i="5"/>
  <c r="BQ260" i="5"/>
  <c r="BQ154" i="5"/>
  <c r="BQ116" i="5"/>
  <c r="BQ95" i="5"/>
  <c r="BQ158" i="5"/>
  <c r="BQ142" i="5"/>
  <c r="BQ94" i="5"/>
  <c r="BQ96" i="5"/>
  <c r="BQ259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58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4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34" i="5" l="1"/>
  <c r="BR226" i="5"/>
  <c r="BR215" i="5"/>
  <c r="BR231" i="5"/>
  <c r="BR223" i="5"/>
  <c r="BR212" i="5"/>
  <c r="BR228" i="5"/>
  <c r="BR217" i="5"/>
  <c r="BR209" i="5"/>
  <c r="BR233" i="5"/>
  <c r="BR225" i="5"/>
  <c r="BR214" i="5"/>
  <c r="BR230" i="5"/>
  <c r="BR219" i="5"/>
  <c r="BR211" i="5"/>
  <c r="BR227" i="5"/>
  <c r="BR218" i="5"/>
  <c r="BR210" i="5"/>
  <c r="BR216" i="5"/>
  <c r="BR232" i="5"/>
  <c r="BR224" i="5"/>
  <c r="BR213" i="5"/>
  <c r="BR221" i="5"/>
  <c r="BR229" i="5"/>
  <c r="BR208" i="5"/>
  <c r="BR256" i="5"/>
  <c r="BR253" i="5"/>
  <c r="BR255" i="5"/>
  <c r="BR254" i="5"/>
  <c r="BR252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1" i="5"/>
  <c r="BR248" i="5"/>
  <c r="BR250" i="5"/>
  <c r="BR249" i="5"/>
  <c r="BR247" i="5"/>
  <c r="BR246" i="5"/>
  <c r="BR243" i="5"/>
  <c r="BR240" i="5"/>
  <c r="BR237" i="5"/>
  <c r="BR241" i="5"/>
  <c r="BR245" i="5"/>
  <c r="BR239" i="5"/>
  <c r="BR238" i="5"/>
  <c r="BR244" i="5"/>
  <c r="BR236" i="5"/>
  <c r="BR242" i="5"/>
  <c r="BR235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58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0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59" i="5"/>
  <c r="BR257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3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4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2" i="5"/>
  <c r="BR186" i="5"/>
  <c r="BR261" i="5"/>
  <c r="BR148" i="5"/>
  <c r="BR34" i="5"/>
  <c r="BS234" i="5" l="1"/>
  <c r="BS226" i="5"/>
  <c r="BS215" i="5"/>
  <c r="BS231" i="5"/>
  <c r="BS223" i="5"/>
  <c r="BS212" i="5"/>
  <c r="BS228" i="5"/>
  <c r="BS217" i="5"/>
  <c r="BS209" i="5"/>
  <c r="BS233" i="5"/>
  <c r="BS225" i="5"/>
  <c r="BS214" i="5"/>
  <c r="BS230" i="5"/>
  <c r="BS219" i="5"/>
  <c r="BS211" i="5"/>
  <c r="BS227" i="5"/>
  <c r="BS216" i="5"/>
  <c r="BS232" i="5"/>
  <c r="BS224" i="5"/>
  <c r="BS213" i="5"/>
  <c r="BS221" i="5"/>
  <c r="BS229" i="5"/>
  <c r="BS218" i="5"/>
  <c r="BS210" i="5"/>
  <c r="BS208" i="5"/>
  <c r="BS256" i="5"/>
  <c r="BS253" i="5"/>
  <c r="BS255" i="5"/>
  <c r="BS254" i="5"/>
  <c r="BS252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1" i="5"/>
  <c r="BS248" i="5"/>
  <c r="BS250" i="5"/>
  <c r="BS249" i="5"/>
  <c r="BS247" i="5"/>
  <c r="BS246" i="5"/>
  <c r="BS243" i="5"/>
  <c r="BS240" i="5"/>
  <c r="BS237" i="5"/>
  <c r="BS245" i="5"/>
  <c r="BS239" i="5"/>
  <c r="BS244" i="5"/>
  <c r="BS241" i="5"/>
  <c r="BS238" i="5"/>
  <c r="BS236" i="5"/>
  <c r="BS242" i="5"/>
  <c r="BS235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7" i="5"/>
  <c r="BS114" i="5"/>
  <c r="BS133" i="5"/>
  <c r="BS157" i="5"/>
  <c r="BS169" i="5"/>
  <c r="BS259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4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2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3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1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58" i="5"/>
  <c r="BS180" i="5"/>
  <c r="BS84" i="5"/>
  <c r="BS173" i="5"/>
  <c r="BS183" i="5"/>
  <c r="BS260" i="5"/>
  <c r="BS126" i="5"/>
  <c r="BS179" i="5"/>
  <c r="BS164" i="5"/>
</calcChain>
</file>

<file path=xl/sharedStrings.xml><?xml version="1.0" encoding="utf-8"?>
<sst xmlns="http://schemas.openxmlformats.org/spreadsheetml/2006/main" count="652" uniqueCount="574">
  <si>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</si>
  <si>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</si>
  <si>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</si>
  <si>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</si>
  <si>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</si>
  <si>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</si>
  <si>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</si>
  <si>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</si>
  <si>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</si>
  <si>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</si>
  <si>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</si>
  <si>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</si>
  <si>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</si>
  <si>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</si>
  <si>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</si>
  <si>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</si>
  <si>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</si>
  <si>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</si>
  <si>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</si>
  <si>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</si>
  <si>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</si>
  <si>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</si>
  <si>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</si>
  <si>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</si>
  <si>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</si>
  <si>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</si>
  <si>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</si>
  <si>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</si>
  <si>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</si>
  <si>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</si>
  <si>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</si>
  <si>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</si>
  <si>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</si>
  <si>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</si>
  <si>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</si>
  <si>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</si>
  <si>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</si>
  <si>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</si>
  <si>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</si>
  <si>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</si>
  <si>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</si>
  <si>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</si>
  <si>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</si>
  <si>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</si>
  <si>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</si>
  <si>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</si>
  <si>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</si>
  <si>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</si>
  <si>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</si>
  <si>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</si>
  <si>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</si>
  <si>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</si>
  <si>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</si>
  <si>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</si>
  <si>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</si>
  <si>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</si>
  <si>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</si>
  <si>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</si>
  <si>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</si>
  <si>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</si>
  <si>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</si>
  <si>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</si>
  <si>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</si>
  <si>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</si>
  <si>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</si>
  <si>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</si>
  <si>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</si>
  <si>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</si>
  <si>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</si>
  <si>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</si>
  <si>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</si>
  <si>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</si>
  <si>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</si>
  <si>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</si>
  <si>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</si>
  <si>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</si>
  <si>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</si>
  <si>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</si>
  <si>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</si>
  <si>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</si>
  <si>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</si>
  <si>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</si>
  <si>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</si>
  <si>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</si>
  <si>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</si>
  <si>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</si>
  <si>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</si>
  <si>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</si>
  <si>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</si>
  <si>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</si>
  <si>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</si>
  <si>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</si>
  <si>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</si>
  <si>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</si>
  <si>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</si>
  <si>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</si>
  <si>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</si>
  <si>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</si>
  <si>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</si>
  <si>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</si>
  <si>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</si>
  <si>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</si>
  <si>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</si>
  <si>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</si>
  <si>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</si>
  <si>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</si>
  <si>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</si>
  <si>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</si>
  <si>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</si>
  <si>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</si>
  <si>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</si>
  <si>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</si>
  <si>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</si>
  <si>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</si>
  <si>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</si>
  <si>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</si>
  <si>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</si>
  <si>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</si>
  <si>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</si>
  <si>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</si>
  <si>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</si>
  <si>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</si>
  <si>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</si>
  <si>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</si>
  <si>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</si>
  <si>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</si>
  <si>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</si>
  <si>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</si>
  <si>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</si>
  <si>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</si>
  <si>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</si>
  <si>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</si>
  <si>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</si>
  <si>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</si>
  <si>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</si>
  <si>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</si>
  <si>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</si>
  <si>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</si>
  <si>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</si>
  <si>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</si>
  <si>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</si>
  <si>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</si>
  <si>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</si>
  <si>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</si>
  <si>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</si>
  <si>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</si>
  <si>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</si>
  <si>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</si>
  <si>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</si>
  <si>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</si>
  <si>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</si>
  <si>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</si>
  <si>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</si>
  <si>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</si>
  <si>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</si>
  <si>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</si>
  <si>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</si>
  <si>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</si>
  <si>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</si>
  <si>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</si>
  <si>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</si>
  <si>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</si>
  <si>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</si>
  <si>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</si>
  <si>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</si>
  <si>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</si>
  <si>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</si>
  <si>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</si>
  <si>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</si>
  <si>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</si>
  <si>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</si>
  <si>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</si>
  <si>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</si>
  <si>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</si>
  <si>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</si>
  <si>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</si>
  <si>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</si>
  <si>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</si>
  <si>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</si>
  <si>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</si>
  <si>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</si>
  <si>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</si>
  <si>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</si>
  <si>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</si>
  <si>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</si>
  <si>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</si>
  <si>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</si>
  <si>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</si>
  <si>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</si>
  <si>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</si>
  <si>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</si>
  <si>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</si>
  <si>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</si>
  <si>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</si>
  <si>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</si>
  <si>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</si>
  <si>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</si>
  <si>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</si>
  <si>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</si>
  <si>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</si>
  <si>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</si>
  <si>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</si>
  <si>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</si>
  <si>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</si>
  <si>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</si>
  <si>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</si>
  <si>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</si>
  <si>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</si>
  <si>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</si>
  <si>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</si>
  <si>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</si>
  <si>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</si>
  <si>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</si>
  <si>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</si>
  <si>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</si>
  <si>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</si>
  <si>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</si>
  <si>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</si>
  <si>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</si>
  <si>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</si>
  <si>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</si>
  <si>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</si>
  <si>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</si>
  <si>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</si>
  <si>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</si>
  <si>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</si>
  <si>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</si>
  <si>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</si>
  <si>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</si>
  <si>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</si>
  <si>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</si>
  <si>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</si>
  <si>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</si>
  <si>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</si>
  <si>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</si>
  <si>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</si>
  <si>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</si>
  <si>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</si>
  <si>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</si>
  <si>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</si>
  <si>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</si>
  <si>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</si>
  <si>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</si>
  <si>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</si>
  <si>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</si>
  <si>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</si>
  <si>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</si>
  <si>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</si>
  <si>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</si>
  <si>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</si>
  <si>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</si>
  <si>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</si>
  <si>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</si>
  <si>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</si>
  <si>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</si>
  <si>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</si>
  <si>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</si>
  <si>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</si>
  <si>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</si>
  <si>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</si>
  <si>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</si>
  <si>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</si>
  <si>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</si>
  <si>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</si>
  <si>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</si>
  <si>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</si>
  <si>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</si>
  <si>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</si>
  <si>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</si>
  <si>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</si>
  <si>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</si>
  <si>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</si>
  <si>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</si>
  <si>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</si>
  <si>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</si>
  <si>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</si>
  <si>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</si>
  <si>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</si>
  <si>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</si>
  <si>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</si>
  <si>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</si>
  <si>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</si>
  <si>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</si>
  <si>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</si>
  <si>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</si>
  <si>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</si>
  <si>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</si>
  <si>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</si>
  <si>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</si>
  <si>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</si>
  <si>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</si>
  <si>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</si>
  <si>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</si>
  <si>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</si>
  <si>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</si>
  <si>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</si>
  <si>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</si>
  <si>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</si>
  <si>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</si>
  <si>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</si>
  <si>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</si>
  <si>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</si>
  <si>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</si>
  <si>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</si>
  <si>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</si>
  <si>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</si>
  <si>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</si>
  <si>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</si>
  <si>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</si>
  <si>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</si>
  <si>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</si>
  <si>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</si>
  <si>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</si>
  <si>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</si>
  <si>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</si>
  <si>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</si>
  <si>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</si>
  <si>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</si>
  <si>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</si>
  <si>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</si>
  <si>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</si>
  <si>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</si>
  <si>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</si>
  <si>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</si>
  <si>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</si>
  <si>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</si>
  <si>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</si>
  <si>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</si>
  <si>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</si>
  <si>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</si>
  <si>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</si>
  <si>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</si>
  <si>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</si>
  <si>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</si>
  <si>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</si>
  <si>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</si>
  <si>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</si>
  <si>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</si>
  <si>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</si>
  <si>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</si>
  <si>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</si>
  <si>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</si>
  <si>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</si>
  <si>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</si>
  <si>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</si>
  <si>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</si>
  <si>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</si>
  <si>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</si>
  <si>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</si>
  <si>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</si>
  <si>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</si>
  <si>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</si>
  <si>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</si>
  <si>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</si>
  <si>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</si>
  <si>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</si>
  <si>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</si>
  <si>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</si>
  <si>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</si>
  <si>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</si>
  <si>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</si>
  <si>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</si>
  <si>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</si>
  <si>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</si>
  <si>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</si>
  <si>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</si>
  <si>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</si>
  <si>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</si>
  <si>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</si>
  <si>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</si>
  <si>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</si>
  <si>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</si>
  <si>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</si>
  <si>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</si>
  <si>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</si>
  <si>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</si>
  <si>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</si>
  <si>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</si>
  <si>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</si>
  <si>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</si>
  <si>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</si>
  <si>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</si>
  <si>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</si>
  <si>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</si>
  <si>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</si>
  <si>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</si>
  <si>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</si>
  <si>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</si>
  <si>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</si>
  <si>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</si>
  <si>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</si>
  <si>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</si>
  <si>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</si>
  <si>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</si>
  <si>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</si>
  <si>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</si>
  <si>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</si>
  <si>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</si>
  <si>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</si>
  <si>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</si>
  <si>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</si>
  <si>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</si>
  <si>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</si>
  <si>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</si>
  <si>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</si>
  <si>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</si>
  <si>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</si>
  <si>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</si>
  <si>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</si>
  <si>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</si>
  <si>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</si>
  <si>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</si>
  <si>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</si>
  <si>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</si>
  <si>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</si>
  <si>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</si>
  <si>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</si>
  <si>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</si>
  <si>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</si>
  <si>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</si>
  <si>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</si>
  <si>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</si>
  <si>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</si>
  <si>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</si>
  <si>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</si>
  <si>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</si>
  <si>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</si>
  <si>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</si>
  <si>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</si>
  <si>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</si>
  <si>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</si>
  <si>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</si>
  <si>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</si>
  <si>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</si>
  <si>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</si>
  <si>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</si>
  <si>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</si>
  <si>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</si>
  <si>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</si>
  <si>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</si>
  <si>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</si>
  <si>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</si>
  <si>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</si>
  <si>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</si>
  <si>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</si>
  <si>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</si>
  <si>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</si>
  <si>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</si>
  <si>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</si>
  <si>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</si>
  <si>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</si>
  <si>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</si>
  <si>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</si>
  <si>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</si>
  <si>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</si>
  <si>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</si>
  <si>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</si>
  <si>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</si>
  <si>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</si>
  <si>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</si>
  <si>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</si>
  <si>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</si>
  <si>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</si>
  <si>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</si>
  <si>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</si>
  <si>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</si>
  <si>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</si>
  <si>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</si>
  <si>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</si>
  <si>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</si>
  <si>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</si>
  <si>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</si>
  <si>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</si>
  <si>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</si>
  <si>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</si>
  <si>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</si>
  <si>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</si>
  <si>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</si>
  <si>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</si>
  <si>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</si>
  <si>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</si>
  <si>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</si>
  <si>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</si>
  <si>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</si>
  <si>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</si>
  <si>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</si>
  <si>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</si>
  <si>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</si>
  <si>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</si>
  <si>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</si>
  <si>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</si>
  <si>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</si>
  <si>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</si>
  <si>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</si>
  <si>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</si>
  <si>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</si>
  <si>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</si>
  <si>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</si>
  <si>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</si>
  <si>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</si>
  <si>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</si>
  <si>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</si>
  <si>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</si>
  <si>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</si>
  <si>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</si>
  <si>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</si>
  <si>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</si>
  <si>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</si>
  <si>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</si>
  <si>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</si>
  <si>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</si>
  <si>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</si>
  <si>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</si>
  <si>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</si>
  <si>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</si>
  <si>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</si>
  <si>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</si>
  <si>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</si>
  <si>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</si>
  <si>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</si>
  <si>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</si>
  <si>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</si>
  <si>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</si>
  <si>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</si>
  <si>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</si>
  <si>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</si>
  <si>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</si>
  <si>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</si>
  <si>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</si>
  <si>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</si>
  <si>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Idle to Focus</t>
    <phoneticPr fontId="30" type="noConversion"/>
  </si>
  <si>
    <t>Focus to Idle</t>
    <phoneticPr fontId="30" type="noConversion"/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</si>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</sst>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40" xfId="15" applyNumberFormat="1" applyFont="1" applyBorder="1" applyAlignment="1">
      <alignment horizontal="righ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0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282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3" t="s">
        <v>5</v>
      </c>
      <c r="B3" s="203"/>
      <c r="C3" s="203"/>
      <c r="D3" s="203"/>
      <c r="E3" s="203"/>
      <c r="F3" s="203"/>
      <c r="G3" s="203"/>
      <c r="H3" s="203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4" t="s">
        <v>26</v>
      </c>
      <c r="C5" s="205"/>
      <c r="D5" s="64" t="s">
        <v>7</v>
      </c>
      <c r="E5" s="63" t="s">
        <v>8</v>
      </c>
      <c r="F5" s="204" t="s">
        <v>9</v>
      </c>
      <c r="G5" s="206"/>
      <c r="H5" s="205"/>
    </row>
    <row r="6" spans="1:8" x14ac:dyDescent="0.3">
      <c r="A6" s="84" t="s">
        <v>10</v>
      </c>
      <c r="B6" s="200" t="s">
        <v>27</v>
      </c>
      <c r="C6" s="201"/>
      <c r="D6" s="85" t="s">
        <v>24</v>
      </c>
      <c r="E6" s="86" t="s">
        <v>25</v>
      </c>
      <c r="F6" s="200"/>
      <c r="G6" s="202"/>
      <c r="H6" s="201"/>
    </row>
    <row r="7" spans="1:8" x14ac:dyDescent="0.3">
      <c r="A7" s="84" t="s">
        <v>11</v>
      </c>
      <c r="B7" s="200" t="s">
        <v>27</v>
      </c>
      <c r="C7" s="201"/>
      <c r="D7" s="85" t="s">
        <v>24</v>
      </c>
      <c r="E7" s="86" t="s">
        <v>25</v>
      </c>
      <c r="F7" s="200"/>
      <c r="G7" s="202"/>
      <c r="H7" s="201"/>
    </row>
    <row r="8" spans="1:8" x14ac:dyDescent="0.3">
      <c r="A8" s="84" t="s">
        <v>12</v>
      </c>
      <c r="B8" s="200" t="s">
        <v>28</v>
      </c>
      <c r="C8" s="201"/>
      <c r="D8" s="85" t="s">
        <v>29</v>
      </c>
      <c r="E8" s="86"/>
      <c r="F8" s="200"/>
      <c r="G8" s="202"/>
      <c r="H8" s="201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3" t="s">
        <v>13</v>
      </c>
      <c r="B10" s="203"/>
      <c r="C10" s="203"/>
      <c r="D10" s="203"/>
      <c r="E10" s="203"/>
      <c r="F10" s="203"/>
      <c r="G10" s="203"/>
      <c r="H10" s="203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4" t="s">
        <v>16</v>
      </c>
      <c r="D12" s="205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7" t="s">
        <v>21</v>
      </c>
      <c r="D13" s="208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399</v>
      </c>
      <c r="B14" s="87">
        <v>1.1000000000000001</v>
      </c>
      <c r="C14" s="207" t="s">
        <v>400</v>
      </c>
      <c r="D14" s="208"/>
      <c r="E14" s="195" t="s">
        <v>401</v>
      </c>
      <c r="F14" s="196" t="s">
        <v>402</v>
      </c>
      <c r="G14" s="194" t="s">
        <v>24</v>
      </c>
      <c r="H14" s="84" t="s">
        <v>29</v>
      </c>
    </row>
    <row r="15" spans="1:8" x14ac:dyDescent="0.3">
      <c r="A15" s="86"/>
      <c r="B15" s="87"/>
      <c r="C15" s="207"/>
      <c r="D15" s="208"/>
      <c r="E15" s="88"/>
      <c r="F15" s="85"/>
      <c r="G15" s="84"/>
      <c r="H15" s="84"/>
    </row>
    <row r="16" spans="1:8" x14ac:dyDescent="0.3">
      <c r="A16" s="84"/>
      <c r="B16" s="87"/>
      <c r="C16" s="207"/>
      <c r="D16" s="208"/>
      <c r="E16" s="84"/>
      <c r="F16" s="84"/>
      <c r="G16" s="84"/>
      <c r="H16" s="84"/>
    </row>
    <row r="17" spans="1:8" x14ac:dyDescent="0.3">
      <c r="A17" s="84"/>
      <c r="B17" s="87"/>
      <c r="C17" s="207"/>
      <c r="D17" s="208"/>
      <c r="E17" s="84"/>
      <c r="F17" s="84"/>
      <c r="G17" s="84"/>
      <c r="H17" s="84"/>
    </row>
    <row r="18" spans="1:8" x14ac:dyDescent="0.3">
      <c r="A18" s="84"/>
      <c r="B18" s="87"/>
      <c r="C18" s="207"/>
      <c r="D18" s="208"/>
      <c r="E18" s="84"/>
      <c r="F18" s="84"/>
      <c r="G18" s="84"/>
      <c r="H18" s="84"/>
    </row>
    <row r="19" spans="1:8" x14ac:dyDescent="0.3">
      <c r="A19" s="84"/>
      <c r="B19" s="87"/>
      <c r="C19" s="207"/>
      <c r="D19" s="208"/>
      <c r="E19" s="84"/>
      <c r="F19" s="84"/>
      <c r="G19" s="84"/>
      <c r="H19" s="84"/>
    </row>
    <row r="20" spans="1:8" x14ac:dyDescent="0.3">
      <c r="A20" s="84"/>
      <c r="B20" s="87"/>
      <c r="C20" s="207"/>
      <c r="D20" s="208"/>
      <c r="E20" s="84"/>
      <c r="F20" s="84"/>
      <c r="G20" s="84"/>
      <c r="H20" s="84"/>
    </row>
    <row r="21" spans="1:8" x14ac:dyDescent="0.3">
      <c r="A21" s="84"/>
      <c r="B21" s="87"/>
      <c r="C21" s="207"/>
      <c r="D21" s="208"/>
      <c r="E21" s="84"/>
      <c r="F21" s="84"/>
      <c r="G21" s="84"/>
      <c r="H21" s="84"/>
    </row>
    <row r="22" spans="1:8" x14ac:dyDescent="0.3">
      <c r="A22" s="84"/>
      <c r="B22" s="87"/>
      <c r="C22" s="207"/>
      <c r="D22" s="208"/>
      <c r="E22" s="84"/>
      <c r="F22" s="84"/>
      <c r="G22" s="84"/>
      <c r="H22" s="84"/>
    </row>
    <row r="23" spans="1:8" x14ac:dyDescent="0.3">
      <c r="A23" s="84"/>
      <c r="B23" s="87"/>
      <c r="C23" s="211"/>
      <c r="D23" s="211"/>
      <c r="E23" s="84"/>
      <c r="F23" s="84"/>
      <c r="G23" s="84"/>
      <c r="H23" s="84"/>
    </row>
    <row r="24" spans="1:8" x14ac:dyDescent="0.3">
      <c r="A24" s="89"/>
      <c r="B24" s="89"/>
      <c r="C24" s="209"/>
      <c r="D24" s="210"/>
      <c r="E24" s="89"/>
      <c r="F24" s="89"/>
      <c r="G24" s="89"/>
      <c r="H24" s="89"/>
    </row>
    <row r="25" spans="1:8" x14ac:dyDescent="0.3">
      <c r="A25" s="89"/>
      <c r="B25" s="89"/>
      <c r="C25" s="209"/>
      <c r="D25" s="210"/>
      <c r="E25" s="89"/>
      <c r="F25" s="89"/>
      <c r="G25" s="89"/>
      <c r="H25" s="89"/>
    </row>
    <row r="26" spans="1:8" x14ac:dyDescent="0.3">
      <c r="A26" s="89"/>
      <c r="B26" s="89"/>
      <c r="C26" s="209"/>
      <c r="D26" s="210"/>
      <c r="E26" s="89"/>
      <c r="F26" s="89"/>
      <c r="G26" s="89"/>
      <c r="H26" s="89"/>
    </row>
    <row r="27" spans="1:8" x14ac:dyDescent="0.3">
      <c r="A27" s="89"/>
      <c r="B27" s="89"/>
      <c r="C27" s="209"/>
      <c r="D27" s="210"/>
      <c r="E27" s="89"/>
      <c r="F27" s="89"/>
      <c r="G27" s="89"/>
      <c r="H27" s="89"/>
    </row>
    <row r="28" spans="1:8" x14ac:dyDescent="0.3">
      <c r="A28" s="89"/>
      <c r="B28" s="89"/>
      <c r="C28" s="209"/>
      <c r="D28" s="210"/>
      <c r="E28" s="89"/>
      <c r="F28" s="89"/>
      <c r="G28" s="89"/>
      <c r="H28" s="89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4"/>
  <sheetViews>
    <sheetView tabSelected="1" workbookViewId="0">
      <pane ySplit="5" topLeftCell="A30" activePane="bottomLeft" state="frozen"/>
      <selection pane="bottomLeft" activeCell="AI2" sqref="AI2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5" t="s">
        <v>33</v>
      </c>
      <c r="B3" s="215" t="s">
        <v>34</v>
      </c>
      <c r="C3" s="215" t="s">
        <v>35</v>
      </c>
      <c r="D3" s="215"/>
      <c r="E3" s="215"/>
      <c r="F3" s="215" t="s">
        <v>36</v>
      </c>
      <c r="G3" s="215" t="s">
        <v>37</v>
      </c>
      <c r="H3" s="216" t="s">
        <v>38</v>
      </c>
      <c r="I3" s="212" t="s">
        <v>39</v>
      </c>
      <c r="J3" s="219" t="s">
        <v>40</v>
      </c>
      <c r="K3" s="212" t="s">
        <v>41</v>
      </c>
      <c r="L3" s="212" t="s">
        <v>42</v>
      </c>
      <c r="M3" s="212" t="s">
        <v>43</v>
      </c>
      <c r="N3" s="212" t="s">
        <v>44</v>
      </c>
      <c r="O3" s="212" t="s">
        <v>45</v>
      </c>
      <c r="P3" s="215" t="s">
        <v>46</v>
      </c>
      <c r="Q3" s="215" t="s">
        <v>47</v>
      </c>
      <c r="R3" s="225" t="s">
        <v>48</v>
      </c>
      <c r="S3" s="225" t="s">
        <v>49</v>
      </c>
      <c r="T3" s="212" t="s">
        <v>50</v>
      </c>
      <c r="U3" s="222" t="s">
        <v>51</v>
      </c>
      <c r="V3" s="22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5"/>
      <c r="B4" s="215"/>
      <c r="C4" s="215"/>
      <c r="D4" s="215"/>
      <c r="E4" s="215"/>
      <c r="F4" s="215"/>
      <c r="G4" s="215"/>
      <c r="H4" s="217"/>
      <c r="I4" s="213"/>
      <c r="J4" s="220"/>
      <c r="K4" s="213"/>
      <c r="L4" s="213"/>
      <c r="M4" s="213"/>
      <c r="N4" s="213"/>
      <c r="O4" s="213"/>
      <c r="P4" s="215"/>
      <c r="Q4" s="215"/>
      <c r="R4" s="226"/>
      <c r="S4" s="226"/>
      <c r="T4" s="213"/>
      <c r="U4" s="223"/>
      <c r="V4" s="22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5"/>
      <c r="B5" s="215"/>
      <c r="C5" s="215"/>
      <c r="D5" s="215"/>
      <c r="E5" s="215"/>
      <c r="F5" s="215"/>
      <c r="G5" s="215"/>
      <c r="H5" s="218"/>
      <c r="I5" s="214"/>
      <c r="J5" s="221"/>
      <c r="K5" s="214"/>
      <c r="L5" s="214"/>
      <c r="M5" s="214"/>
      <c r="N5" s="214"/>
      <c r="O5" s="214"/>
      <c r="P5" s="215"/>
      <c r="Q5" s="215"/>
      <c r="R5" s="227"/>
      <c r="S5" s="227"/>
      <c r="T5" s="214"/>
      <c r="U5" s="223"/>
      <c r="V5" s="22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SUM(K7,K47,K24,K94,K167,K257)</f>
        <v>0.48511221569104918</v>
      </c>
      <c r="J6" s="56">
        <f>SUM(L7,L47,L24,L94,L167,L257)</f>
        <v>0.39413000000000004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0.81245119634548124</v>
      </c>
      <c r="O6" s="57" t="str">
        <f t="shared" ref="O6:O13" ca="1" si="18">IF(AND(J6=0%,M6=0),"",IF(M6&lt;0,"지연",IF(J6=100%,"종료","진행")))</f>
        <v>진행</v>
      </c>
      <c r="P6" s="65">
        <f>MIN(P7:P285)</f>
        <v>43991</v>
      </c>
      <c r="Q6" s="65">
        <f>MAX(Q7:Q285)</f>
        <v>44424</v>
      </c>
      <c r="R6" s="97">
        <v>43983</v>
      </c>
      <c r="S6" s="97"/>
      <c r="T6" s="98"/>
      <c r="U6" s="199" t="str">
        <f>IF(ISBLANK(T6),"",(NETWORKDAYS(VLOOKUP(T6,$A$6:$Q$264,19,FALSE),P6)-1))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0.51052631578947372</v>
      </c>
      <c r="J7" s="36">
        <f>SUM(L8,L16,L21)</f>
        <v>0.33999999999999997</v>
      </c>
      <c r="K7" s="28">
        <f t="shared" ca="1" si="14"/>
        <v>5.105263157894737E-2</v>
      </c>
      <c r="L7" s="28">
        <f t="shared" si="15"/>
        <v>3.3999999999999996E-2</v>
      </c>
      <c r="M7" s="28">
        <f t="shared" ca="1" si="16"/>
        <v>-1.7052631578947375E-2</v>
      </c>
      <c r="N7" s="37">
        <f t="shared" ca="1" si="17"/>
        <v>0.66597938144329882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IF(ISBLANK(T7),"",(NETWORKDAYS(VLOOKUP(T7,$A$6:$Q$264,19,FALSE),P7)-1))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IF(ISBLANK(T8),"",(NETWORKDAYS(VLOOKUP(T8,$A$6:$Q$264,15,FALSE),P8)-1))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0.52631578947368429</v>
      </c>
      <c r="J16" s="40">
        <f>SUM(L17,)</f>
        <v>0.4</v>
      </c>
      <c r="K16" s="41">
        <f t="shared" ca="1" si="14"/>
        <v>0.2105263157894737</v>
      </c>
      <c r="L16" s="41">
        <f t="shared" si="15"/>
        <v>0.16</v>
      </c>
      <c r="M16" s="41">
        <f t="shared" ca="1" si="16"/>
        <v>-5.0526315789473697E-2</v>
      </c>
      <c r="N16" s="42">
        <f t="shared" ca="1" si="17"/>
        <v>0.7599999999999999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0.52631578947368429</v>
      </c>
      <c r="J17" s="48">
        <f>SUM(L18:L20)</f>
        <v>0.4</v>
      </c>
      <c r="K17" s="50">
        <f t="shared" ca="1" si="14"/>
        <v>0.52631578947368429</v>
      </c>
      <c r="L17" s="50">
        <f t="shared" si="15"/>
        <v>0.4</v>
      </c>
      <c r="M17" s="50">
        <f t="shared" ca="1" si="16"/>
        <v>-0.12631578947368427</v>
      </c>
      <c r="N17" s="51">
        <f t="shared" ca="1" si="17"/>
        <v>0.7599999999999999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0.63157894736842102</v>
      </c>
      <c r="J19" s="33">
        <v>0</v>
      </c>
      <c r="K19" s="118">
        <f ca="1">H19*I19/100</f>
        <v>0.12631578947368421</v>
      </c>
      <c r="L19" s="118">
        <f t="shared" si="15"/>
        <v>0</v>
      </c>
      <c r="M19" s="118">
        <f t="shared" ca="1" si="16"/>
        <v>-0.12631578947368421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0</v>
      </c>
      <c r="J20" s="33">
        <v>0</v>
      </c>
      <c r="K20" s="118">
        <f t="shared" ca="1" si="14"/>
        <v>0</v>
      </c>
      <c r="L20" s="118">
        <f t="shared" si="15"/>
        <v>0</v>
      </c>
      <c r="M20" s="118">
        <f t="shared" ca="1" si="16"/>
        <v>0</v>
      </c>
      <c r="N20" s="34" t="str">
        <f t="shared" ca="1" si="29"/>
        <v/>
      </c>
      <c r="O20" s="118" t="str">
        <f t="shared" ca="1" si="30"/>
        <v/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0.56491304347826077</v>
      </c>
      <c r="J24" s="36">
        <f>SUM(L25,L40)</f>
        <v>0.50064999999999993</v>
      </c>
      <c r="K24" s="28">
        <f ca="1">H24*I24/100</f>
        <v>0.11298260869565216</v>
      </c>
      <c r="L24" s="28">
        <f>H24*J24/100</f>
        <v>0.10012999999999998</v>
      </c>
      <c r="M24" s="28">
        <f t="shared" ca="1" si="16"/>
        <v>-1.2852608695652176E-2</v>
      </c>
      <c r="N24" s="37">
        <f t="shared" ca="1" si="29"/>
        <v>0.886242592165012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440</v>
      </c>
      <c r="E25" s="110"/>
      <c r="F25" s="43"/>
      <c r="G25" s="111"/>
      <c r="H25" s="45">
        <v>60</v>
      </c>
      <c r="I25" s="40">
        <f ca="1">SUM(K26,K32)</f>
        <v>0.94152173913043469</v>
      </c>
      <c r="J25" s="40">
        <f>SUM(L26,L32)</f>
        <v>0.83374999999999999</v>
      </c>
      <c r="K25" s="41">
        <f ca="1">H25*I25/100</f>
        <v>0.56491304347826077</v>
      </c>
      <c r="L25" s="41">
        <f>H25*J25/100</f>
        <v>0.50024999999999997</v>
      </c>
      <c r="M25" s="41">
        <f t="shared" ca="1" si="16"/>
        <v>-6.4663043478260795E-2</v>
      </c>
      <c r="N25" s="42">
        <f t="shared" ca="1" si="29"/>
        <v>0.88553451858693155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441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442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443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444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445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0.8830434782608696</v>
      </c>
      <c r="J32" s="76">
        <f>SUM(L33:L39)</f>
        <v>0.66749999999999998</v>
      </c>
      <c r="K32" s="77">
        <f t="shared" ca="1" si="36"/>
        <v>0.44152173913043474</v>
      </c>
      <c r="L32" s="77">
        <f t="shared" si="37"/>
        <v>0.33374999999999999</v>
      </c>
      <c r="M32" s="77">
        <f t="shared" ca="1" si="16"/>
        <v>-0.10777173913043475</v>
      </c>
      <c r="N32" s="78">
        <f t="shared" ca="1" si="29"/>
        <v>0.75590841949778431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441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442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443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444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445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446</v>
      </c>
      <c r="F38" s="122"/>
      <c r="G38" s="123"/>
      <c r="H38" s="70">
        <v>25</v>
      </c>
      <c r="I38" s="71">
        <f t="shared" ca="1" si="40"/>
        <v>0.65217391304347827</v>
      </c>
      <c r="J38" s="72">
        <v>0.2</v>
      </c>
      <c r="K38" s="124">
        <f t="shared" ca="1" si="36"/>
        <v>0.16304347826086957</v>
      </c>
      <c r="L38" s="124">
        <f t="shared" si="37"/>
        <v>0.05</v>
      </c>
      <c r="M38" s="124">
        <f t="shared" ca="1" si="16"/>
        <v>-0.11304347826086956</v>
      </c>
      <c r="N38" s="73">
        <f ca="1">IF(AND(I38=0,J38=0),"",IF(I38=0,J38,J38/I38))</f>
        <v>0.3066666666666667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447</v>
      </c>
      <c r="F39" s="122"/>
      <c r="G39" s="123"/>
      <c r="H39" s="70">
        <v>3</v>
      </c>
      <c r="I39" s="71">
        <f t="shared" ca="1" si="40"/>
        <v>0</v>
      </c>
      <c r="J39" s="72">
        <v>0</v>
      </c>
      <c r="K39" s="124">
        <f t="shared" ca="1" si="36"/>
        <v>0</v>
      </c>
      <c r="L39" s="124">
        <f t="shared" si="37"/>
        <v>0</v>
      </c>
      <c r="M39" s="124">
        <f t="shared" ca="1" si="16"/>
        <v>0</v>
      </c>
      <c r="N39" s="73" t="str">
        <f t="shared" ca="1" si="29"/>
        <v/>
      </c>
      <c r="O39" s="124" t="str">
        <f t="shared" ca="1" si="30"/>
        <v/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</v>
      </c>
      <c r="J40" s="40">
        <f>SUM(L41:L46)</f>
        <v>1E-3</v>
      </c>
      <c r="K40" s="41">
        <f t="shared" ca="1" si="33"/>
        <v>0</v>
      </c>
      <c r="L40" s="41">
        <f t="shared" si="34"/>
        <v>4.0000000000000002E-4</v>
      </c>
      <c r="M40" s="41">
        <f t="shared" ref="M40:M93" ca="1" si="43">L40-K40</f>
        <v>4.0000000000000002E-4</v>
      </c>
      <c r="N40" s="42">
        <f t="shared" ref="N40:N93" ca="1" si="44">IF(AND(I40=0,J40=0),"",IF(I40=0,J40,J40/I40))</f>
        <v>1E-3</v>
      </c>
      <c r="O40" s="41" t="str">
        <f t="shared" ref="O40:O93" ca="1" si="45">IF(AND(J40=0%,M40=0),"",IF(M40&lt;0,"지연",IF(J40=100%,"종료","진행")))</f>
        <v>진행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441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0</v>
      </c>
      <c r="J41" s="33">
        <v>0.05</v>
      </c>
      <c r="K41" s="118">
        <f t="shared" ref="K41:K43" ca="1" si="52">H41*I41/100</f>
        <v>0</v>
      </c>
      <c r="L41" s="118">
        <f t="shared" ref="L41:L43" si="53">H41*J41/100</f>
        <v>1E-3</v>
      </c>
      <c r="M41" s="118">
        <f t="shared" ref="M41:M43" ca="1" si="54">L41-K41</f>
        <v>1E-3</v>
      </c>
      <c r="N41" s="34">
        <f t="shared" ref="N41:N43" ca="1" si="55">IF(AND(I41=0,J41=0),"",IF(I41=0,J41,J41/I41))</f>
        <v>0.05</v>
      </c>
      <c r="O41" s="118" t="str">
        <f t="shared" ref="O41:O43" ca="1" si="56">IF(AND(J41=0%,M41=0),"",IF(M41&lt;0,"지연",IF(J41=100%,"종료","진행")))</f>
        <v>진행</v>
      </c>
      <c r="P41" s="103">
        <v>44302</v>
      </c>
      <c r="Q41" s="103">
        <v>44309</v>
      </c>
      <c r="R41" s="103"/>
      <c r="S41" s="103"/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448</v>
      </c>
      <c r="F42" s="108"/>
      <c r="G42" s="117"/>
      <c r="H42" s="39">
        <v>3</v>
      </c>
      <c r="I42" s="44">
        <f t="shared" ca="1" si="51"/>
        <v>0</v>
      </c>
      <c r="J42" s="33">
        <v>0</v>
      </c>
      <c r="K42" s="118">
        <f t="shared" ca="1" si="52"/>
        <v>0</v>
      </c>
      <c r="L42" s="118">
        <f t="shared" si="53"/>
        <v>0</v>
      </c>
      <c r="M42" s="118">
        <f t="shared" ca="1" si="54"/>
        <v>0</v>
      </c>
      <c r="N42" s="34" t="str">
        <f t="shared" ca="1" si="55"/>
        <v/>
      </c>
      <c r="O42" s="118" t="str">
        <f t="shared" ca="1" si="56"/>
        <v/>
      </c>
      <c r="P42" s="103">
        <v>44309</v>
      </c>
      <c r="Q42" s="103">
        <v>44316</v>
      </c>
      <c r="R42" s="103"/>
      <c r="S42" s="103"/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449</v>
      </c>
      <c r="F43" s="108"/>
      <c r="G43" s="117"/>
      <c r="H43" s="39">
        <v>20</v>
      </c>
      <c r="I43" s="44">
        <f t="shared" ca="1" si="51"/>
        <v>0</v>
      </c>
      <c r="J43" s="33">
        <v>0</v>
      </c>
      <c r="K43" s="118">
        <f t="shared" ca="1" si="52"/>
        <v>0</v>
      </c>
      <c r="L43" s="118">
        <f t="shared" si="53"/>
        <v>0</v>
      </c>
      <c r="M43" s="118">
        <f t="shared" ca="1" si="54"/>
        <v>0</v>
      </c>
      <c r="N43" s="34" t="str">
        <f t="shared" ca="1" si="55"/>
        <v/>
      </c>
      <c r="O43" s="118" t="str">
        <f t="shared" ca="1" si="56"/>
        <v/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445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450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451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0.52702608695652176</v>
      </c>
      <c r="J47" s="36">
        <f>SUM(L48,L70,L82)</f>
        <v>0.4</v>
      </c>
      <c r="K47" s="28">
        <f t="shared" ca="1" si="14"/>
        <v>0.10540521739130435</v>
      </c>
      <c r="L47" s="28">
        <f t="shared" si="15"/>
        <v>0.08</v>
      </c>
      <c r="M47" s="28">
        <f t="shared" ca="1" si="43"/>
        <v>-2.5405217391304344E-2</v>
      </c>
      <c r="N47" s="37">
        <f t="shared" ca="1" si="44"/>
        <v>0.75897571277719111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454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452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462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501</v>
      </c>
      <c r="B51" s="108"/>
      <c r="C51" s="20"/>
      <c r="D51" s="115"/>
      <c r="E51" s="116" t="s">
        <v>463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502</v>
      </c>
      <c r="B52" s="108"/>
      <c r="C52" s="20"/>
      <c r="D52" s="115"/>
      <c r="E52" s="116" t="s">
        <v>464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455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465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464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456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466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463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503</v>
      </c>
      <c r="B59" s="108"/>
      <c r="C59" s="20"/>
      <c r="D59" s="115"/>
      <c r="E59" s="116" t="s">
        <v>467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504</v>
      </c>
      <c r="B60" s="108"/>
      <c r="C60" s="20"/>
      <c r="D60" s="115"/>
      <c r="E60" s="121" t="s">
        <v>468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505</v>
      </c>
      <c r="B61" s="108"/>
      <c r="C61" s="20"/>
      <c r="D61" s="115"/>
      <c r="E61" s="116" t="s">
        <v>469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506</v>
      </c>
      <c r="B62" s="108"/>
      <c r="C62" s="20"/>
      <c r="D62" s="115"/>
      <c r="E62" s="121" t="s">
        <v>470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507</v>
      </c>
      <c r="B63" s="108"/>
      <c r="C63" s="20"/>
      <c r="D63" s="115"/>
      <c r="E63" s="116" t="s">
        <v>471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513</v>
      </c>
      <c r="B64" s="108"/>
      <c r="C64" s="20"/>
      <c r="D64" s="112" t="s">
        <v>457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</v>
      </c>
      <c r="K64" s="50">
        <f t="shared" ref="K64:K66" ca="1" si="84">H64*I64/100</f>
        <v>0.3</v>
      </c>
      <c r="L64" s="50">
        <f t="shared" ref="L64:L66" si="85">H64*J64/100</f>
        <v>0</v>
      </c>
      <c r="M64" s="50">
        <f t="shared" ref="M64:M66" ca="1" si="86">L64-K64</f>
        <v>-0.3</v>
      </c>
      <c r="N64" s="51">
        <f t="shared" ref="N64:N66" ca="1" si="87">IF(AND(I64=0,J64=0),"",IF(I64=0,J64,J64/I64))</f>
        <v>0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508</v>
      </c>
      <c r="B65" s="108"/>
      <c r="C65" s="20"/>
      <c r="D65" s="115"/>
      <c r="E65" s="116" t="s">
        <v>472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</v>
      </c>
      <c r="K65" s="118">
        <f t="shared" ca="1" si="84"/>
        <v>0.2</v>
      </c>
      <c r="L65" s="118">
        <f t="shared" si="85"/>
        <v>0</v>
      </c>
      <c r="M65" s="118">
        <f t="shared" ca="1" si="86"/>
        <v>-0.2</v>
      </c>
      <c r="N65" s="34">
        <f t="shared" ca="1" si="87"/>
        <v>0</v>
      </c>
      <c r="O65" s="118" t="str">
        <f t="shared" ca="1" si="88"/>
        <v>지연</v>
      </c>
      <c r="P65" s="103">
        <v>44256</v>
      </c>
      <c r="Q65" s="103">
        <v>44257</v>
      </c>
      <c r="R65" s="103"/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509</v>
      </c>
      <c r="B66" s="108"/>
      <c r="C66" s="20"/>
      <c r="D66" s="115"/>
      <c r="E66" s="121" t="s">
        <v>473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</v>
      </c>
      <c r="K66" s="118">
        <f t="shared" ca="1" si="84"/>
        <v>0.2</v>
      </c>
      <c r="L66" s="118">
        <f t="shared" si="85"/>
        <v>0</v>
      </c>
      <c r="M66" s="118">
        <f t="shared" ca="1" si="86"/>
        <v>-0.2</v>
      </c>
      <c r="N66" s="34">
        <f t="shared" ca="1" si="87"/>
        <v>0</v>
      </c>
      <c r="O66" s="118" t="str">
        <f t="shared" ca="1" si="88"/>
        <v>지연</v>
      </c>
      <c r="P66" s="103">
        <v>44257</v>
      </c>
      <c r="Q66" s="103">
        <v>44259</v>
      </c>
      <c r="R66" s="103"/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510</v>
      </c>
      <c r="B67" s="108"/>
      <c r="C67" s="20"/>
      <c r="D67" s="115"/>
      <c r="E67" s="116" t="s">
        <v>464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</v>
      </c>
      <c r="K67" s="118">
        <f t="shared" ref="K67:K69" ca="1" si="91">H67*I67/100</f>
        <v>0.1</v>
      </c>
      <c r="L67" s="118">
        <f t="shared" ref="L67:L69" si="92">H67*J67/100</f>
        <v>0</v>
      </c>
      <c r="M67" s="118">
        <f t="shared" ref="M67:M69" ca="1" si="93">L67-K67</f>
        <v>-0.1</v>
      </c>
      <c r="N67" s="34">
        <f t="shared" ref="N67:N69" ca="1" si="94">IF(AND(I67=0,J67=0),"",IF(I67=0,J67,J67/I67))</f>
        <v>0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/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511</v>
      </c>
      <c r="B68" s="108"/>
      <c r="C68" s="20"/>
      <c r="D68" s="115"/>
      <c r="E68" s="121" t="s">
        <v>474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0</v>
      </c>
      <c r="K68" s="118">
        <f t="shared" ca="1" si="91"/>
        <v>0.3</v>
      </c>
      <c r="L68" s="118">
        <f t="shared" si="92"/>
        <v>0</v>
      </c>
      <c r="M68" s="118">
        <f t="shared" ca="1" si="93"/>
        <v>-0.3</v>
      </c>
      <c r="N68" s="34">
        <f t="shared" ca="1" si="94"/>
        <v>0</v>
      </c>
      <c r="O68" s="118" t="str">
        <f t="shared" ca="1" si="95"/>
        <v>지연</v>
      </c>
      <c r="P68" s="103">
        <v>44260</v>
      </c>
      <c r="Q68" s="103">
        <v>44262</v>
      </c>
      <c r="R68" s="103"/>
      <c r="S68" s="103"/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512</v>
      </c>
      <c r="B69" s="108"/>
      <c r="C69" s="20"/>
      <c r="D69" s="115"/>
      <c r="E69" s="116" t="s">
        <v>475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</v>
      </c>
      <c r="K69" s="118">
        <f t="shared" ca="1" si="91"/>
        <v>0.2</v>
      </c>
      <c r="L69" s="118">
        <f t="shared" si="92"/>
        <v>0</v>
      </c>
      <c r="M69" s="118">
        <f t="shared" ca="1" si="93"/>
        <v>-0.2</v>
      </c>
      <c r="N69" s="34">
        <f t="shared" ca="1" si="94"/>
        <v>0</v>
      </c>
      <c r="O69" s="118" t="str">
        <f t="shared" ca="1" si="95"/>
        <v>지연</v>
      </c>
      <c r="P69" s="103">
        <v>44263</v>
      </c>
      <c r="Q69" s="103">
        <v>44263</v>
      </c>
      <c r="R69" s="103"/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458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453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476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IF(ISBLANK(T72),"",(NETWORKDAYS(VLOOKUP(T72,$A$6:$Q$264,15,FALSE),P72)-1))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514</v>
      </c>
      <c r="B73" s="108"/>
      <c r="C73" s="20"/>
      <c r="D73" s="112" t="s">
        <v>459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515</v>
      </c>
      <c r="B74" s="108"/>
      <c r="C74" s="20"/>
      <c r="D74" s="115"/>
      <c r="E74" s="116" t="s">
        <v>477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516</v>
      </c>
      <c r="B75" s="108"/>
      <c r="C75" s="20"/>
      <c r="D75" s="115"/>
      <c r="E75" s="121" t="s">
        <v>478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517</v>
      </c>
      <c r="B76" s="108"/>
      <c r="C76" s="20"/>
      <c r="D76" s="112" t="s">
        <v>460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518</v>
      </c>
      <c r="B77" s="108"/>
      <c r="C77" s="20"/>
      <c r="D77" s="115"/>
      <c r="E77" s="116" t="s">
        <v>479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519</v>
      </c>
      <c r="B78" s="108"/>
      <c r="C78" s="20"/>
      <c r="D78" s="115"/>
      <c r="E78" s="116" t="s">
        <v>480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520</v>
      </c>
      <c r="B79" s="108"/>
      <c r="C79" s="20"/>
      <c r="D79" s="112" t="s">
        <v>461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521</v>
      </c>
      <c r="B80" s="108"/>
      <c r="C80" s="20"/>
      <c r="D80" s="115"/>
      <c r="E80" s="116" t="s">
        <v>481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522</v>
      </c>
      <c r="B81" s="108"/>
      <c r="C81" s="20"/>
      <c r="D81" s="115"/>
      <c r="E81" s="116" t="s">
        <v>482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347</v>
      </c>
      <c r="B82" s="108"/>
      <c r="C82" s="43" t="s">
        <v>345</v>
      </c>
      <c r="D82" s="81" t="s">
        <v>346</v>
      </c>
      <c r="E82" s="110"/>
      <c r="F82" s="43"/>
      <c r="G82" s="111"/>
      <c r="H82" s="45">
        <v>60</v>
      </c>
      <c r="I82" s="40">
        <f ca="1">SUM(K83,K87,K91)</f>
        <v>0.21171014492753623</v>
      </c>
      <c r="J82" s="40">
        <f>SUM(L83,L87,L91)</f>
        <v>0</v>
      </c>
      <c r="K82" s="41">
        <f t="shared" ref="K82:K89" ca="1" si="118">H82*I82/100</f>
        <v>0.12702608695652173</v>
      </c>
      <c r="L82" s="41">
        <f t="shared" ref="L82:L89" si="119">H82*J82/100</f>
        <v>0</v>
      </c>
      <c r="M82" s="41">
        <f t="shared" ref="M82:M86" ca="1" si="120">L82-K82</f>
        <v>-0.12702608695652173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348</v>
      </c>
      <c r="B83" s="108"/>
      <c r="C83" s="20"/>
      <c r="D83" s="112" t="s">
        <v>359</v>
      </c>
      <c r="E83" s="113"/>
      <c r="F83" s="53"/>
      <c r="G83" s="114"/>
      <c r="H83" s="38">
        <v>30</v>
      </c>
      <c r="I83" s="48">
        <f ca="1">SUM(K84:K86)</f>
        <v>0.56222222222222218</v>
      </c>
      <c r="J83" s="48">
        <f>SUM(L84:L86)</f>
        <v>0</v>
      </c>
      <c r="K83" s="50">
        <f t="shared" ca="1" si="118"/>
        <v>0.16866666666666666</v>
      </c>
      <c r="L83" s="50">
        <f t="shared" si="119"/>
        <v>0</v>
      </c>
      <c r="M83" s="50">
        <f t="shared" ca="1" si="120"/>
        <v>-0.16866666666666666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349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0.57777777777777772</v>
      </c>
      <c r="J84" s="33">
        <v>0</v>
      </c>
      <c r="K84" s="118">
        <f t="shared" ca="1" si="118"/>
        <v>0.17333333333333331</v>
      </c>
      <c r="L84" s="118">
        <f t="shared" si="119"/>
        <v>0</v>
      </c>
      <c r="M84" s="118">
        <f t="shared" ca="1" si="120"/>
        <v>-0.17333333333333331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350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0.55555555555555558</v>
      </c>
      <c r="J85" s="33">
        <v>0</v>
      </c>
      <c r="K85" s="118">
        <f t="shared" ca="1" si="118"/>
        <v>0.16666666666666669</v>
      </c>
      <c r="L85" s="118">
        <f t="shared" si="119"/>
        <v>0</v>
      </c>
      <c r="M85" s="118">
        <f t="shared" ca="1" si="120"/>
        <v>-0.16666666666666669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351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0.55555555555555558</v>
      </c>
      <c r="J86" s="33">
        <v>0</v>
      </c>
      <c r="K86" s="118">
        <f t="shared" ca="1" si="118"/>
        <v>0.22222222222222221</v>
      </c>
      <c r="L86" s="118">
        <f t="shared" si="119"/>
        <v>0</v>
      </c>
      <c r="M86" s="118">
        <f t="shared" ca="1" si="120"/>
        <v>-0.22222222222222221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352</v>
      </c>
      <c r="B87" s="108"/>
      <c r="C87" s="20"/>
      <c r="D87" s="112" t="s">
        <v>483</v>
      </c>
      <c r="E87" s="113"/>
      <c r="F87" s="53"/>
      <c r="G87" s="114"/>
      <c r="H87" s="38">
        <v>30</v>
      </c>
      <c r="I87" s="48">
        <f ca="1">SUM(K88:K90)</f>
        <v>0.14347826086956522</v>
      </c>
      <c r="J87" s="48">
        <f>SUM(L88:L90)</f>
        <v>0</v>
      </c>
      <c r="K87" s="50">
        <f t="shared" ca="1" si="118"/>
        <v>4.3043478260869572E-2</v>
      </c>
      <c r="L87" s="50">
        <f t="shared" si="119"/>
        <v>0</v>
      </c>
      <c r="M87" s="50">
        <f ca="1">L87-K87</f>
        <v>-4.3043478260869572E-2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353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0.14492753623188406</v>
      </c>
      <c r="J88" s="33">
        <v>0</v>
      </c>
      <c r="K88" s="118">
        <f t="shared" ca="1" si="118"/>
        <v>4.3478260869565216E-2</v>
      </c>
      <c r="L88" s="118">
        <f t="shared" si="119"/>
        <v>0</v>
      </c>
      <c r="M88" s="118">
        <f ca="1">L88-K88</f>
        <v>-4.3478260869565216E-2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354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0.14285714285714285</v>
      </c>
      <c r="J89" s="33">
        <v>0</v>
      </c>
      <c r="K89" s="118">
        <f t="shared" ca="1" si="118"/>
        <v>4.2857142857142858E-2</v>
      </c>
      <c r="L89" s="118">
        <f t="shared" si="119"/>
        <v>0</v>
      </c>
      <c r="M89" s="118">
        <f ca="1">L89-K89</f>
        <v>-4.2857142857142858E-2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355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0.14285714285714285</v>
      </c>
      <c r="J90" s="33">
        <v>0</v>
      </c>
      <c r="K90" s="118">
        <f t="shared" ca="1" si="64"/>
        <v>5.7142857142857134E-2</v>
      </c>
      <c r="L90" s="118">
        <f t="shared" si="65"/>
        <v>0</v>
      </c>
      <c r="M90" s="118">
        <f t="shared" ca="1" si="43"/>
        <v>-5.7142857142857134E-2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356</v>
      </c>
      <c r="B91" s="108"/>
      <c r="C91" s="20"/>
      <c r="D91" s="112" t="s">
        <v>360</v>
      </c>
      <c r="E91" s="113"/>
      <c r="F91" s="53"/>
      <c r="G91" s="114"/>
      <c r="H91" s="38">
        <v>40</v>
      </c>
      <c r="I91" s="48">
        <f ca="1">SUM(K92:K93)</f>
        <v>0</v>
      </c>
      <c r="J91" s="48">
        <f>SUM(L92:L93)</f>
        <v>0</v>
      </c>
      <c r="K91" s="50">
        <f t="shared" ca="1" si="64"/>
        <v>0</v>
      </c>
      <c r="L91" s="50">
        <f t="shared" si="65"/>
        <v>0</v>
      </c>
      <c r="M91" s="50">
        <f t="shared" ca="1" si="43"/>
        <v>0</v>
      </c>
      <c r="N91" s="51" t="str">
        <f t="shared" ca="1" si="44"/>
        <v/>
      </c>
      <c r="O91" s="50" t="str">
        <f t="shared" ca="1" si="45"/>
        <v/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357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</v>
      </c>
      <c r="J92" s="33">
        <v>0</v>
      </c>
      <c r="K92" s="118">
        <f t="shared" ca="1" si="64"/>
        <v>0</v>
      </c>
      <c r="L92" s="118">
        <f t="shared" si="65"/>
        <v>0</v>
      </c>
      <c r="M92" s="118">
        <f t="shared" ca="1" si="43"/>
        <v>0</v>
      </c>
      <c r="N92" s="34" t="str">
        <f t="shared" ca="1" si="44"/>
        <v/>
      </c>
      <c r="O92" s="118" t="str">
        <f t="shared" ca="1" si="45"/>
        <v/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358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</v>
      </c>
      <c r="J93" s="33">
        <v>0</v>
      </c>
      <c r="K93" s="118">
        <f t="shared" ca="1" si="64"/>
        <v>0</v>
      </c>
      <c r="L93" s="118">
        <f t="shared" si="65"/>
        <v>0</v>
      </c>
      <c r="M93" s="118">
        <f t="shared" ca="1" si="43"/>
        <v>0</v>
      </c>
      <c r="N93" s="34" t="str">
        <f t="shared" ca="1" si="44"/>
        <v/>
      </c>
      <c r="O93" s="118" t="str">
        <f t="shared" ca="1" si="45"/>
        <v/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0.54271567418369748</v>
      </c>
      <c r="J94" s="36">
        <f>SUM(L95,L113,L139,L151)</f>
        <v>0.5</v>
      </c>
      <c r="K94" s="28">
        <f t="shared" ca="1" si="64"/>
        <v>0.1085431348367395</v>
      </c>
      <c r="L94" s="28">
        <f t="shared" si="65"/>
        <v>0.1</v>
      </c>
      <c r="M94" s="28">
        <f t="shared" ref="M94:M156" ca="1" si="132">L94-K94</f>
        <v>-8.543134836739491E-3</v>
      </c>
      <c r="N94" s="37">
        <f t="shared" ref="N94:N156" ca="1" si="133">IF(AND(I94=0,J94=0),"",IF(I94=0,J94,J94/I94))</f>
        <v>0.92129272063507939</v>
      </c>
      <c r="O94" s="28" t="str">
        <f t="shared" ref="O94:O156" ca="1" si="134">IF(AND(J94=0%,M94=0),"",IF(M94&lt;0,"지연",IF(J94=100%,"종료","진행")))</f>
        <v>지연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1</v>
      </c>
      <c r="K95" s="41">
        <f t="shared" ca="1" si="64"/>
        <v>0.25</v>
      </c>
      <c r="L95" s="41">
        <f t="shared" si="65"/>
        <v>0.25</v>
      </c>
      <c r="M95" s="41">
        <f t="shared" ca="1" si="132"/>
        <v>0</v>
      </c>
      <c r="N95" s="42">
        <f t="shared" ca="1" si="133"/>
        <v>1</v>
      </c>
      <c r="O95" s="41" t="str">
        <f t="shared" ca="1" si="134"/>
        <v>종료</v>
      </c>
      <c r="P95" s="47">
        <f>MIN(P96:P112)</f>
        <v>44222</v>
      </c>
      <c r="Q95" s="47">
        <f>MAX(Q96:Q112)</f>
        <v>44252</v>
      </c>
      <c r="R95" s="103">
        <v>44222</v>
      </c>
      <c r="S95" s="103">
        <v>44232</v>
      </c>
      <c r="T95" s="104"/>
      <c r="U95" s="105" t="str">
        <f t="shared" si="100"/>
        <v/>
      </c>
      <c r="V95" s="106">
        <f t="shared" si="135"/>
        <v>23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1</v>
      </c>
      <c r="AB95" s="107">
        <f t="shared" si="131"/>
        <v>1</v>
      </c>
      <c r="AC95" s="107">
        <f t="shared" si="131"/>
        <v>1</v>
      </c>
      <c r="AD95" s="107">
        <f t="shared" si="131"/>
        <v>1</v>
      </c>
      <c r="AE95" s="107">
        <f t="shared" si="131"/>
        <v>1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0</v>
      </c>
      <c r="AK95" s="107">
        <f t="shared" si="131"/>
        <v>0</v>
      </c>
      <c r="AL95" s="107">
        <f t="shared" si="131"/>
        <v>0</v>
      </c>
      <c r="AM95" s="107">
        <f t="shared" si="129"/>
        <v>0</v>
      </c>
      <c r="AN95" s="107">
        <f t="shared" si="129"/>
        <v>0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44222</v>
      </c>
      <c r="Q96" s="26">
        <f>MAX(Q97:Q98)</f>
        <v>44222</v>
      </c>
      <c r="R96" s="103">
        <v>44222</v>
      </c>
      <c r="S96" s="103">
        <v>44222</v>
      </c>
      <c r="T96" s="104"/>
      <c r="U96" s="199" t="str">
        <f t="shared" si="100"/>
        <v/>
      </c>
      <c r="V96" s="106">
        <f t="shared" si="135"/>
        <v>1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1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0</v>
      </c>
      <c r="AK96" s="107">
        <f t="shared" si="131"/>
        <v>0</v>
      </c>
      <c r="AL96" s="107">
        <f t="shared" si="131"/>
        <v>0</v>
      </c>
      <c r="AM96" s="107">
        <f t="shared" si="129"/>
        <v>0</v>
      </c>
      <c r="AN96" s="107">
        <f t="shared" si="129"/>
        <v>0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/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44222</v>
      </c>
      <c r="Q97" s="103">
        <v>44222</v>
      </c>
      <c r="R97" s="103">
        <v>44222</v>
      </c>
      <c r="S97" s="103">
        <v>44222</v>
      </c>
      <c r="T97" s="104"/>
      <c r="U97" s="105" t="str">
        <f t="shared" si="100"/>
        <v/>
      </c>
      <c r="V97" s="106">
        <f t="shared" si="135"/>
        <v>1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1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0</v>
      </c>
      <c r="AN97" s="107">
        <f t="shared" si="129"/>
        <v>0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/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44222</v>
      </c>
      <c r="Q98" s="103">
        <v>44222</v>
      </c>
      <c r="R98" s="103">
        <v>44222</v>
      </c>
      <c r="S98" s="103">
        <v>44222</v>
      </c>
      <c r="T98" s="104"/>
      <c r="U98" s="199" t="str">
        <f t="shared" si="100"/>
        <v/>
      </c>
      <c r="V98" s="106">
        <f t="shared" si="135"/>
        <v>1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1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0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44222</v>
      </c>
      <c r="Q99" s="26">
        <f>MAX(Q100:Q105)</f>
        <v>44248</v>
      </c>
      <c r="R99" s="103">
        <v>44222</v>
      </c>
      <c r="S99" s="127">
        <v>44248</v>
      </c>
      <c r="T99" s="104"/>
      <c r="U99" s="105" t="str">
        <f t="shared" si="100"/>
        <v/>
      </c>
      <c r="V99" s="106">
        <f t="shared" si="135"/>
        <v>19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1</v>
      </c>
      <c r="AB99" s="107">
        <f t="shared" si="131"/>
        <v>1</v>
      </c>
      <c r="AC99" s="107">
        <f t="shared" si="131"/>
        <v>1</v>
      </c>
      <c r="AD99" s="107">
        <f t="shared" si="131"/>
        <v>1</v>
      </c>
      <c r="AE99" s="107">
        <f t="shared" si="131"/>
        <v>1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0</v>
      </c>
      <c r="AK99" s="107">
        <f t="shared" si="131"/>
        <v>0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403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44247</v>
      </c>
      <c r="Q100" s="127">
        <v>44248</v>
      </c>
      <c r="R100" s="127">
        <v>44247</v>
      </c>
      <c r="S100" s="127">
        <v>44248</v>
      </c>
      <c r="T100" s="104"/>
      <c r="U100" s="199" t="str">
        <f t="shared" si="100"/>
        <v/>
      </c>
      <c r="V100" s="106">
        <f t="shared" si="135"/>
        <v>0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1</v>
      </c>
      <c r="AE100" s="107">
        <f t="shared" si="131"/>
        <v>1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0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404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44247</v>
      </c>
      <c r="Q101" s="127">
        <v>44248</v>
      </c>
      <c r="R101" s="127">
        <v>44247</v>
      </c>
      <c r="S101" s="127">
        <v>44248</v>
      </c>
      <c r="T101" s="104"/>
      <c r="U101" s="105" t="str">
        <f t="shared" si="100"/>
        <v/>
      </c>
      <c r="V101" s="106">
        <f t="shared" si="135"/>
        <v>0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1</v>
      </c>
      <c r="AE101" s="107">
        <f t="shared" si="131"/>
        <v>1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0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405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44222</v>
      </c>
      <c r="Q102" s="127">
        <v>44222</v>
      </c>
      <c r="R102" s="127">
        <v>44222</v>
      </c>
      <c r="S102" s="127">
        <v>44222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1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0</v>
      </c>
      <c r="AK102" s="107">
        <f t="shared" si="131"/>
        <v>0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523</v>
      </c>
      <c r="B103" s="108"/>
      <c r="C103" s="20"/>
      <c r="D103" s="115"/>
      <c r="E103" s="121" t="s">
        <v>406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44222</v>
      </c>
      <c r="Q103" s="127">
        <v>44222</v>
      </c>
      <c r="R103" s="127">
        <v>44222</v>
      </c>
      <c r="S103" s="127">
        <v>44222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1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0</v>
      </c>
      <c r="AK103" s="107">
        <f t="shared" si="131"/>
        <v>0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524</v>
      </c>
      <c r="B104" s="108"/>
      <c r="C104" s="20"/>
      <c r="D104" s="115"/>
      <c r="E104" s="121" t="s">
        <v>407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44222</v>
      </c>
      <c r="Q104" s="127">
        <v>44222</v>
      </c>
      <c r="R104" s="127">
        <v>44222</v>
      </c>
      <c r="S104" s="127">
        <v>44222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1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0</v>
      </c>
      <c r="AK104" s="107">
        <f t="shared" si="131"/>
        <v>0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525</v>
      </c>
      <c r="B105" s="108"/>
      <c r="C105" s="20"/>
      <c r="D105" s="115"/>
      <c r="E105" s="121" t="s">
        <v>408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44222</v>
      </c>
      <c r="Q105" s="127">
        <v>44222</v>
      </c>
      <c r="R105" s="127">
        <v>44222</v>
      </c>
      <c r="S105" s="127">
        <v>44222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1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0</v>
      </c>
      <c r="AK105" s="107">
        <f t="shared" si="131"/>
        <v>0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44248</v>
      </c>
      <c r="Q106" s="26">
        <f>MAX(Q107:Q109)</f>
        <v>44252</v>
      </c>
      <c r="R106" s="127">
        <v>44248</v>
      </c>
      <c r="S106" s="103">
        <v>44252</v>
      </c>
      <c r="T106" s="104"/>
      <c r="U106" s="199" t="str">
        <f t="shared" si="100"/>
        <v/>
      </c>
      <c r="V106" s="106">
        <f t="shared" si="135"/>
        <v>4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1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0</v>
      </c>
      <c r="AL106" s="107">
        <f t="shared" si="147"/>
        <v>0</v>
      </c>
      <c r="AM106" s="107">
        <f t="shared" si="147"/>
        <v>0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409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44248</v>
      </c>
      <c r="Q107" s="103">
        <v>44252</v>
      </c>
      <c r="R107" s="127">
        <v>44248</v>
      </c>
      <c r="S107" s="103">
        <v>44252</v>
      </c>
      <c r="T107" s="104"/>
      <c r="U107" s="105" t="str">
        <f t="shared" si="100"/>
        <v/>
      </c>
      <c r="V107" s="106">
        <f t="shared" si="135"/>
        <v>4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1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0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410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44248</v>
      </c>
      <c r="Q108" s="103">
        <v>44252</v>
      </c>
      <c r="R108" s="127">
        <v>44248</v>
      </c>
      <c r="S108" s="103">
        <v>44252</v>
      </c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1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0</v>
      </c>
      <c r="AL108" s="107">
        <f t="shared" si="147"/>
        <v>0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411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44248</v>
      </c>
      <c r="Q109" s="103">
        <v>44252</v>
      </c>
      <c r="R109" s="127">
        <v>44248</v>
      </c>
      <c r="S109" s="103">
        <v>44252</v>
      </c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1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0</v>
      </c>
      <c r="AM109" s="107">
        <f t="shared" si="147"/>
        <v>0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1</v>
      </c>
      <c r="K110" s="77">
        <f t="shared" ca="1" si="64"/>
        <v>0.25</v>
      </c>
      <c r="L110" s="77">
        <f t="shared" si="137"/>
        <v>0.25</v>
      </c>
      <c r="M110" s="77">
        <f t="shared" ca="1" si="132"/>
        <v>0</v>
      </c>
      <c r="N110" s="78">
        <f t="shared" ca="1" si="133"/>
        <v>1</v>
      </c>
      <c r="O110" s="77" t="str">
        <f t="shared" ca="1" si="134"/>
        <v>종료</v>
      </c>
      <c r="P110" s="26">
        <f>MIN(P111:P112)</f>
        <v>44232</v>
      </c>
      <c r="Q110" s="26">
        <f>MAX(Q111:Q112)</f>
        <v>44232</v>
      </c>
      <c r="R110" s="103">
        <v>44232</v>
      </c>
      <c r="S110" s="103">
        <v>44232</v>
      </c>
      <c r="T110" s="104"/>
      <c r="U110" s="199" t="str">
        <f t="shared" si="100"/>
        <v/>
      </c>
      <c r="V110" s="106">
        <f t="shared" si="135"/>
        <v>1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1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0</v>
      </c>
      <c r="AN110" s="107">
        <f t="shared" si="147"/>
        <v>0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412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44232</v>
      </c>
      <c r="Q111" s="103">
        <v>44232</v>
      </c>
      <c r="R111" s="103">
        <v>44232</v>
      </c>
      <c r="S111" s="103">
        <v>44232</v>
      </c>
      <c r="T111" s="104"/>
      <c r="U111" s="105" t="str">
        <f t="shared" si="100"/>
        <v/>
      </c>
      <c r="V111" s="106">
        <f t="shared" si="135"/>
        <v>1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1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0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413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1</v>
      </c>
      <c r="K112" s="124">
        <f t="shared" ca="1" si="64"/>
        <v>0.5</v>
      </c>
      <c r="L112" s="124">
        <f t="shared" si="137"/>
        <v>0.5</v>
      </c>
      <c r="M112" s="124">
        <f t="shared" ca="1" si="132"/>
        <v>0</v>
      </c>
      <c r="N112" s="73">
        <f t="shared" ca="1" si="133"/>
        <v>1</v>
      </c>
      <c r="O112" s="124" t="str">
        <f t="shared" ca="1" si="134"/>
        <v>종료</v>
      </c>
      <c r="P112" s="103">
        <v>44232</v>
      </c>
      <c r="Q112" s="103">
        <v>44232</v>
      </c>
      <c r="R112" s="103">
        <v>44232</v>
      </c>
      <c r="S112" s="103">
        <v>44232</v>
      </c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1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0</v>
      </c>
      <c r="AN112" s="107">
        <f t="shared" si="147"/>
        <v>0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44233</v>
      </c>
      <c r="R113" s="103">
        <v>44222</v>
      </c>
      <c r="S113" s="103">
        <v>44233</v>
      </c>
      <c r="T113" s="104"/>
      <c r="U113" s="105" t="str">
        <f t="shared" si="100"/>
        <v/>
      </c>
      <c r="V113" s="106">
        <f t="shared" si="135"/>
        <v>9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0</v>
      </c>
      <c r="AD113" s="107">
        <f t="shared" si="147"/>
        <v>0</v>
      </c>
      <c r="AE113" s="107">
        <f t="shared" si="147"/>
        <v>0</v>
      </c>
      <c r="AF113" s="107">
        <f t="shared" si="147"/>
        <v>0</v>
      </c>
      <c r="AG113" s="107">
        <f t="shared" si="147"/>
        <v>0</v>
      </c>
      <c r="AH113" s="107">
        <f t="shared" si="147"/>
        <v>0</v>
      </c>
      <c r="AI113" s="107">
        <f t="shared" si="147"/>
        <v>0</v>
      </c>
      <c r="AJ113" s="107">
        <f t="shared" si="147"/>
        <v>0</v>
      </c>
      <c r="AK113" s="107">
        <f t="shared" si="147"/>
        <v>0</v>
      </c>
      <c r="AL113" s="107">
        <f t="shared" si="147"/>
        <v>0</v>
      </c>
      <c r="AM113" s="107">
        <f t="shared" si="147"/>
        <v>0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426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44224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3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0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414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44222</v>
      </c>
      <c r="R115" s="103">
        <v>44222</v>
      </c>
      <c r="S115" s="103">
        <v>44222</v>
      </c>
      <c r="T115" s="104"/>
      <c r="U115" s="105" t="str">
        <f t="shared" si="100"/>
        <v/>
      </c>
      <c r="V115" s="106">
        <f t="shared" si="135"/>
        <v>1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0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415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44223</v>
      </c>
      <c r="Q116" s="103">
        <v>44223</v>
      </c>
      <c r="R116" s="103">
        <v>44223</v>
      </c>
      <c r="S116" s="103">
        <v>44223</v>
      </c>
      <c r="T116" s="104"/>
      <c r="U116" s="199" t="str">
        <f t="shared" si="100"/>
        <v/>
      </c>
      <c r="V116" s="106">
        <f t="shared" si="135"/>
        <v>1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1</v>
      </c>
      <c r="AB116" s="107">
        <f t="shared" si="152"/>
        <v>0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417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44224</v>
      </c>
      <c r="Q117" s="103">
        <v>44224</v>
      </c>
      <c r="R117" s="103">
        <v>44224</v>
      </c>
      <c r="S117" s="103">
        <v>44234</v>
      </c>
      <c r="T117" s="104"/>
      <c r="U117" s="105" t="str">
        <f t="shared" si="100"/>
        <v/>
      </c>
      <c r="V117" s="106">
        <f t="shared" si="135"/>
        <v>1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1</v>
      </c>
      <c r="AB117" s="107">
        <f t="shared" si="152"/>
        <v>0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416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44223</v>
      </c>
      <c r="Q118" s="103">
        <v>44223</v>
      </c>
      <c r="R118" s="103">
        <v>44223</v>
      </c>
      <c r="S118" s="103">
        <v>44223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1</v>
      </c>
      <c r="AB118" s="107">
        <f t="shared" si="152"/>
        <v>0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427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44224</v>
      </c>
      <c r="Q119" s="26">
        <f>MAX(Q120:Q124)</f>
        <v>44227</v>
      </c>
      <c r="R119" s="103">
        <v>44224</v>
      </c>
      <c r="S119" s="103">
        <v>44227</v>
      </c>
      <c r="T119" s="104"/>
      <c r="U119" s="105" t="str">
        <f t="shared" si="100"/>
        <v/>
      </c>
      <c r="V119" s="106">
        <f t="shared" si="135"/>
        <v>2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1</v>
      </c>
      <c r="AB119" s="107">
        <f t="shared" si="152"/>
        <v>1</v>
      </c>
      <c r="AC119" s="107">
        <f t="shared" si="152"/>
        <v>0</v>
      </c>
      <c r="AD119" s="107">
        <f t="shared" si="152"/>
        <v>0</v>
      </c>
      <c r="AE119" s="107">
        <f t="shared" si="152"/>
        <v>0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414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44224</v>
      </c>
      <c r="Q120" s="103">
        <v>44224</v>
      </c>
      <c r="R120" s="103">
        <v>44223</v>
      </c>
      <c r="S120" s="103">
        <v>44223</v>
      </c>
      <c r="T120" s="104"/>
      <c r="U120" s="199" t="str">
        <f t="shared" si="100"/>
        <v/>
      </c>
      <c r="V120" s="106">
        <f t="shared" si="135"/>
        <v>1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1</v>
      </c>
      <c r="AB120" s="107">
        <f t="shared" si="152"/>
        <v>0</v>
      </c>
      <c r="AC120" s="107">
        <f t="shared" si="152"/>
        <v>0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418</v>
      </c>
      <c r="B121" s="108"/>
      <c r="C121" s="108"/>
      <c r="D121" s="115"/>
      <c r="E121" s="121" t="s">
        <v>422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44224</v>
      </c>
      <c r="Q121" s="103">
        <v>44224</v>
      </c>
      <c r="R121" s="103">
        <v>44224</v>
      </c>
      <c r="S121" s="103">
        <v>44224</v>
      </c>
      <c r="T121" s="104"/>
      <c r="U121" s="105" t="str">
        <f t="shared" si="100"/>
        <v/>
      </c>
      <c r="V121" s="106">
        <f t="shared" ref="V121:V124" si="160">NETWORKDAYS(P121,Q121)</f>
        <v>1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1</v>
      </c>
      <c r="AB121" s="107">
        <f t="shared" si="161"/>
        <v>0</v>
      </c>
      <c r="AC121" s="107">
        <f t="shared" si="161"/>
        <v>0</v>
      </c>
      <c r="AD121" s="107">
        <f t="shared" si="161"/>
        <v>0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419</v>
      </c>
      <c r="B122" s="108"/>
      <c r="C122" s="108"/>
      <c r="D122" s="115"/>
      <c r="E122" s="121" t="s">
        <v>423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44224</v>
      </c>
      <c r="Q122" s="103">
        <v>44224</v>
      </c>
      <c r="R122" s="103">
        <v>44224</v>
      </c>
      <c r="S122" s="103">
        <v>44224</v>
      </c>
      <c r="T122" s="104"/>
      <c r="U122" s="199" t="str">
        <f t="shared" si="100"/>
        <v/>
      </c>
      <c r="V122" s="106">
        <f t="shared" si="160"/>
        <v>1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1</v>
      </c>
      <c r="AB122" s="107">
        <f t="shared" si="161"/>
        <v>0</v>
      </c>
      <c r="AC122" s="107">
        <f t="shared" si="161"/>
        <v>0</v>
      </c>
      <c r="AD122" s="107">
        <f t="shared" si="161"/>
        <v>0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420</v>
      </c>
      <c r="B123" s="108"/>
      <c r="C123" s="108"/>
      <c r="D123" s="115"/>
      <c r="E123" s="121" t="s">
        <v>424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44227</v>
      </c>
      <c r="Q123" s="103">
        <v>44227</v>
      </c>
      <c r="R123" s="103">
        <v>44226</v>
      </c>
      <c r="S123" s="103">
        <v>44226</v>
      </c>
      <c r="T123" s="104"/>
      <c r="U123" s="105" t="str">
        <f t="shared" si="100"/>
        <v/>
      </c>
      <c r="V123" s="106">
        <f t="shared" si="160"/>
        <v>0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1</v>
      </c>
      <c r="AC123" s="107">
        <f t="shared" si="161"/>
        <v>0</v>
      </c>
      <c r="AD123" s="107">
        <f t="shared" si="161"/>
        <v>0</v>
      </c>
      <c r="AE123" s="107">
        <f t="shared" si="161"/>
        <v>0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421</v>
      </c>
      <c r="B124" s="108"/>
      <c r="C124" s="108"/>
      <c r="D124" s="115"/>
      <c r="E124" s="121" t="s">
        <v>425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44227</v>
      </c>
      <c r="Q124" s="103">
        <v>44227</v>
      </c>
      <c r="R124" s="103">
        <v>44227</v>
      </c>
      <c r="S124" s="103">
        <v>44227</v>
      </c>
      <c r="T124" s="104"/>
      <c r="U124" s="199" t="str">
        <f t="shared" si="100"/>
        <v/>
      </c>
      <c r="V124" s="106">
        <f t="shared" si="160"/>
        <v>0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1</v>
      </c>
      <c r="AC124" s="107">
        <f t="shared" si="161"/>
        <v>0</v>
      </c>
      <c r="AD124" s="107">
        <f t="shared" si="161"/>
        <v>0</v>
      </c>
      <c r="AE124" s="107">
        <f t="shared" si="161"/>
        <v>0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431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44225</v>
      </c>
      <c r="Q125" s="26">
        <f>MAX(Q126:Q131)</f>
        <v>44227</v>
      </c>
      <c r="R125" s="103">
        <v>44225</v>
      </c>
      <c r="S125" s="103">
        <v>44227</v>
      </c>
      <c r="T125" s="104"/>
      <c r="U125" s="105" t="str">
        <f t="shared" si="100"/>
        <v/>
      </c>
      <c r="V125" s="106">
        <f t="shared" si="135"/>
        <v>1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1</v>
      </c>
      <c r="AB125" s="107">
        <f t="shared" si="152"/>
        <v>1</v>
      </c>
      <c r="AC125" s="107">
        <f t="shared" si="152"/>
        <v>0</v>
      </c>
      <c r="AD125" s="107">
        <f t="shared" si="152"/>
        <v>0</v>
      </c>
      <c r="AE125" s="107">
        <f t="shared" si="152"/>
        <v>0</v>
      </c>
      <c r="AF125" s="107">
        <f t="shared" si="152"/>
        <v>0</v>
      </c>
      <c r="AG125" s="107">
        <f t="shared" si="152"/>
        <v>0</v>
      </c>
      <c r="AH125" s="107">
        <f t="shared" si="152"/>
        <v>0</v>
      </c>
      <c r="AI125" s="107">
        <f t="shared" si="152"/>
        <v>0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414</v>
      </c>
      <c r="F126" s="122"/>
      <c r="G126" s="123"/>
      <c r="H126" s="70">
        <v>10</v>
      </c>
      <c r="I126" s="71">
        <f t="shared" ref="I126:I146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44225</v>
      </c>
      <c r="Q126" s="103">
        <v>44225</v>
      </c>
      <c r="R126" s="103">
        <v>44225</v>
      </c>
      <c r="S126" s="103">
        <v>44225</v>
      </c>
      <c r="T126" s="104"/>
      <c r="U126" s="199" t="str">
        <f t="shared" si="100"/>
        <v/>
      </c>
      <c r="V126" s="106">
        <f t="shared" si="135"/>
        <v>1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1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0</v>
      </c>
      <c r="AF126" s="107">
        <f t="shared" si="152"/>
        <v>0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428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44225</v>
      </c>
      <c r="Q127" s="103">
        <v>44225</v>
      </c>
      <c r="R127" s="103">
        <v>44225</v>
      </c>
      <c r="S127" s="103">
        <v>44225</v>
      </c>
      <c r="T127" s="104"/>
      <c r="U127" s="105" t="str">
        <f t="shared" si="100"/>
        <v/>
      </c>
      <c r="V127" s="106">
        <f t="shared" si="135"/>
        <v>1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1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0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429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44225</v>
      </c>
      <c r="Q128" s="103">
        <v>44225</v>
      </c>
      <c r="R128" s="103">
        <v>44225</v>
      </c>
      <c r="S128" s="103">
        <v>44225</v>
      </c>
      <c r="T128" s="104"/>
      <c r="U128" s="199" t="str">
        <f t="shared" si="100"/>
        <v/>
      </c>
      <c r="V128" s="106">
        <f t="shared" si="135"/>
        <v>1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1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0</v>
      </c>
      <c r="AG128" s="107">
        <f t="shared" si="152"/>
        <v>0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430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44225</v>
      </c>
      <c r="Q129" s="103">
        <v>44225</v>
      </c>
      <c r="R129" s="103">
        <v>44225</v>
      </c>
      <c r="S129" s="103">
        <v>44225</v>
      </c>
      <c r="T129" s="104"/>
      <c r="U129" s="105" t="str">
        <f t="shared" si="100"/>
        <v/>
      </c>
      <c r="V129" s="106">
        <f t="shared" si="135"/>
        <v>1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1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0</v>
      </c>
      <c r="AH129" s="107">
        <f t="shared" si="152"/>
        <v>0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424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44227</v>
      </c>
      <c r="Q130" s="103">
        <v>44227</v>
      </c>
      <c r="R130" s="103">
        <v>44226</v>
      </c>
      <c r="S130" s="103">
        <v>44226</v>
      </c>
      <c r="T130" s="104"/>
      <c r="U130" s="199" t="str">
        <f t="shared" si="100"/>
        <v/>
      </c>
      <c r="V130" s="106">
        <f t="shared" si="135"/>
        <v>0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1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0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425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44227</v>
      </c>
      <c r="Q131" s="103">
        <v>44227</v>
      </c>
      <c r="R131" s="103">
        <v>44227</v>
      </c>
      <c r="S131" s="103">
        <v>44227</v>
      </c>
      <c r="T131" s="104"/>
      <c r="U131" s="105" t="str">
        <f t="shared" si="100"/>
        <v/>
      </c>
      <c r="V131" s="106">
        <f t="shared" si="135"/>
        <v>0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1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0</v>
      </c>
      <c r="AI131" s="107">
        <f t="shared" si="152"/>
        <v>0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432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44228</v>
      </c>
      <c r="Q132" s="26">
        <f>MAX(Q133:Q138)</f>
        <v>44233</v>
      </c>
      <c r="R132" s="103">
        <v>44228</v>
      </c>
      <c r="S132" s="103">
        <v>44233</v>
      </c>
      <c r="T132" s="104"/>
      <c r="U132" s="199" t="str">
        <f t="shared" si="100"/>
        <v/>
      </c>
      <c r="V132" s="106">
        <f t="shared" si="135"/>
        <v>5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1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0</v>
      </c>
      <c r="AJ132" s="107">
        <f t="shared" si="152"/>
        <v>0</v>
      </c>
      <c r="AK132" s="107">
        <f t="shared" si="152"/>
        <v>0</v>
      </c>
      <c r="AL132" s="107">
        <f t="shared" si="152"/>
        <v>0</v>
      </c>
      <c r="AM132" s="107">
        <f t="shared" si="150"/>
        <v>0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414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44228</v>
      </c>
      <c r="Q133" s="127">
        <v>44228</v>
      </c>
      <c r="R133" s="127">
        <v>44228</v>
      </c>
      <c r="S133" s="127">
        <v>44229</v>
      </c>
      <c r="T133" s="104"/>
      <c r="U133" s="105" t="str">
        <f t="shared" si="100"/>
        <v/>
      </c>
      <c r="V133" s="106">
        <f t="shared" si="135"/>
        <v>1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1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0</v>
      </c>
      <c r="AJ133" s="107">
        <f t="shared" si="152"/>
        <v>0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434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44229</v>
      </c>
      <c r="Q134" s="127">
        <v>44229</v>
      </c>
      <c r="R134" s="127">
        <v>44229</v>
      </c>
      <c r="S134" s="127">
        <v>44229</v>
      </c>
      <c r="T134" s="104"/>
      <c r="U134" s="199" t="str">
        <f t="shared" si="100"/>
        <v/>
      </c>
      <c r="V134" s="106">
        <f t="shared" si="135"/>
        <v>1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1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0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526</v>
      </c>
      <c r="B135" s="108"/>
      <c r="C135" s="108"/>
      <c r="D135" s="115"/>
      <c r="E135" s="121" t="s">
        <v>435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44229</v>
      </c>
      <c r="Q135" s="127">
        <v>44229</v>
      </c>
      <c r="R135" s="127">
        <v>44229</v>
      </c>
      <c r="S135" s="127">
        <v>44230</v>
      </c>
      <c r="T135" s="104"/>
      <c r="U135" s="105" t="str">
        <f t="shared" si="100"/>
        <v/>
      </c>
      <c r="V135" s="106">
        <f t="shared" si="135"/>
        <v>1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1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0</v>
      </c>
      <c r="AK135" s="107">
        <f t="shared" si="169"/>
        <v>0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437</v>
      </c>
      <c r="B136" s="108"/>
      <c r="C136" s="108"/>
      <c r="D136" s="115"/>
      <c r="E136" s="121" t="s">
        <v>433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44230</v>
      </c>
      <c r="Q136" s="127">
        <v>44230</v>
      </c>
      <c r="R136" s="127">
        <v>44230</v>
      </c>
      <c r="S136" s="127">
        <v>44232</v>
      </c>
      <c r="T136" s="104"/>
      <c r="U136" s="199" t="str">
        <f t="shared" ref="U136:U199" si="176">IF(ISBLANK(T136),"",(NETWORKDAYS(VLOOKUP(T136,$A$6:$Q$264,15,FALSE),P136)-1))</f>
        <v/>
      </c>
      <c r="V136" s="106">
        <f t="shared" ref="V136:V137" si="177">NETWORKDAYS(P136,Q136)</f>
        <v>1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1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0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438</v>
      </c>
      <c r="B137" s="108"/>
      <c r="C137" s="108"/>
      <c r="D137" s="115"/>
      <c r="E137" s="121" t="s">
        <v>436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44231</v>
      </c>
      <c r="Q137" s="127">
        <v>44232</v>
      </c>
      <c r="R137" s="127">
        <v>44230</v>
      </c>
      <c r="S137" s="127">
        <v>44231</v>
      </c>
      <c r="T137" s="104"/>
      <c r="U137" s="105" t="str">
        <f t="shared" si="176"/>
        <v/>
      </c>
      <c r="V137" s="106">
        <f t="shared" si="177"/>
        <v>2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1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0</v>
      </c>
      <c r="AL137" s="107">
        <f t="shared" si="169"/>
        <v>0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527</v>
      </c>
      <c r="B138" s="108"/>
      <c r="C138" s="108"/>
      <c r="D138" s="115"/>
      <c r="E138" s="121" t="s">
        <v>439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44233</v>
      </c>
      <c r="Q138" s="127">
        <v>44233</v>
      </c>
      <c r="R138" s="127">
        <v>44233</v>
      </c>
      <c r="S138" s="127">
        <v>44233</v>
      </c>
      <c r="T138" s="104"/>
      <c r="U138" s="199" t="str">
        <f t="shared" si="176"/>
        <v/>
      </c>
      <c r="V138" s="106">
        <f t="shared" ref="V138" si="185">NETWORKDAYS(P138,Q138)</f>
        <v>0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1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0</v>
      </c>
      <c r="AM138" s="107">
        <f t="shared" si="169"/>
        <v>0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320</v>
      </c>
      <c r="E139" s="110"/>
      <c r="F139" s="43"/>
      <c r="G139" s="111"/>
      <c r="H139" s="45">
        <v>25</v>
      </c>
      <c r="I139" s="40">
        <f ca="1">SUM(K140,K147)</f>
        <v>0.17086269673478977</v>
      </c>
      <c r="J139" s="40">
        <f>SUM(L140,L147)</f>
        <v>0</v>
      </c>
      <c r="K139" s="41">
        <f t="shared" ca="1" si="165"/>
        <v>4.2715674183697441E-2</v>
      </c>
      <c r="L139" s="41">
        <f t="shared" ref="L139:L144" si="186">H139*J139/100</f>
        <v>0</v>
      </c>
      <c r="M139" s="41">
        <f t="shared" ref="M139:M144" ca="1" si="187">L139-K139</f>
        <v>-4.2715674183697441E-2</v>
      </c>
      <c r="N139" s="42">
        <f ca="1">IF(AND(I139=0,J139=0),"",IF(I139=0,J139,J139/I139))</f>
        <v>0</v>
      </c>
      <c r="O139" s="41" t="str">
        <f t="shared" ref="O139:O144" ca="1" si="188">IF(AND(J139=0%,M139=0),"",IF(M139&lt;0,"지연",IF(J139=100%,"종료","진행")))</f>
        <v>지연</v>
      </c>
      <c r="P139" s="47">
        <f>MIN(P140:P150)</f>
        <v>44256</v>
      </c>
      <c r="Q139" s="47">
        <f>MAX(Q140:Q150)</f>
        <v>44324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50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1</v>
      </c>
      <c r="AG139" s="107">
        <f t="shared" si="190"/>
        <v>1</v>
      </c>
      <c r="AH139" s="107">
        <f t="shared" si="190"/>
        <v>1</v>
      </c>
      <c r="AI139" s="107">
        <f t="shared" si="190"/>
        <v>1</v>
      </c>
      <c r="AJ139" s="107">
        <f t="shared" si="190"/>
        <v>1</v>
      </c>
      <c r="AK139" s="107">
        <f t="shared" si="190"/>
        <v>1</v>
      </c>
      <c r="AL139" s="107">
        <f t="shared" si="190"/>
        <v>1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0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/>
      <c r="E140" s="113"/>
      <c r="F140" s="53"/>
      <c r="G140" s="114"/>
      <c r="H140" s="38">
        <v>50</v>
      </c>
      <c r="I140" s="48">
        <f ca="1">SUM(K141:K144)</f>
        <v>0.12329105003523608</v>
      </c>
      <c r="J140" s="48">
        <f>SUM(L141:L146)</f>
        <v>0</v>
      </c>
      <c r="K140" s="50">
        <f t="shared" ca="1" si="165"/>
        <v>6.1645525017618039E-2</v>
      </c>
      <c r="L140" s="50">
        <f>H140*J140/100</f>
        <v>0</v>
      </c>
      <c r="M140" s="50">
        <f t="shared" ca="1" si="187"/>
        <v>-6.1645525017618039E-2</v>
      </c>
      <c r="N140" s="51">
        <f t="shared" ref="N140:N144" ca="1" si="192">IF(AND(I140=0,J140=0),"",IF(I140=0,J140,J140/I140))</f>
        <v>0</v>
      </c>
      <c r="O140" s="50" t="str">
        <f t="shared" ca="1" si="188"/>
        <v>지연</v>
      </c>
      <c r="P140" s="26">
        <f>MIN(P141:P146)</f>
        <v>44256</v>
      </c>
      <c r="Q140" s="26">
        <f>MAX(Q141:Q146)</f>
        <v>44321</v>
      </c>
      <c r="R140" s="103">
        <v>44256</v>
      </c>
      <c r="S140" s="103"/>
      <c r="T140" s="104"/>
      <c r="U140" s="199" t="str">
        <f t="shared" si="176"/>
        <v/>
      </c>
      <c r="V140" s="106">
        <f t="shared" si="189"/>
        <v>48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1</v>
      </c>
      <c r="AG140" s="107">
        <f t="shared" si="190"/>
        <v>1</v>
      </c>
      <c r="AH140" s="107">
        <f t="shared" si="190"/>
        <v>1</v>
      </c>
      <c r="AI140" s="107">
        <f t="shared" si="190"/>
        <v>1</v>
      </c>
      <c r="AJ140" s="107">
        <f t="shared" si="190"/>
        <v>1</v>
      </c>
      <c r="AK140" s="107">
        <f t="shared" si="190"/>
        <v>1</v>
      </c>
      <c r="AL140" s="107">
        <f t="shared" si="190"/>
        <v>1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0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/>
      <c r="F141" s="122"/>
      <c r="G141" s="123"/>
      <c r="H141" s="70">
        <v>10</v>
      </c>
      <c r="I141" s="71">
        <f ca="1">IF(CheckDay&gt;=Q141,1,IF(CheckDay&lt;P141,0,IF(P141=CheckDay,(NETWORKDAYS(P141,CheckDay))/V141,NETWORKDAYS(P141,CheckDay)/V141)))</f>
        <v>0.33333333333333331</v>
      </c>
      <c r="J141" s="72">
        <v>0</v>
      </c>
      <c r="K141" s="124">
        <f t="shared" ca="1" si="165"/>
        <v>3.3333333333333333E-2</v>
      </c>
      <c r="L141" s="124">
        <f t="shared" si="186"/>
        <v>0</v>
      </c>
      <c r="M141" s="124">
        <f t="shared" ca="1" si="187"/>
        <v>-3.3333333333333333E-2</v>
      </c>
      <c r="N141" s="73">
        <f t="shared" ca="1" si="192"/>
        <v>0</v>
      </c>
      <c r="O141" s="124" t="str">
        <f t="shared" ca="1" si="188"/>
        <v>지연</v>
      </c>
      <c r="P141" s="103">
        <v>44256</v>
      </c>
      <c r="Q141" s="103">
        <v>44316</v>
      </c>
      <c r="R141" s="103">
        <v>44256</v>
      </c>
      <c r="S141" s="103"/>
      <c r="T141" s="104"/>
      <c r="U141" s="105" t="str">
        <f t="shared" si="176"/>
        <v/>
      </c>
      <c r="V141" s="106">
        <f t="shared" si="189"/>
        <v>45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1</v>
      </c>
      <c r="AG141" s="107">
        <f t="shared" si="190"/>
        <v>1</v>
      </c>
      <c r="AH141" s="107">
        <f t="shared" si="190"/>
        <v>1</v>
      </c>
      <c r="AI141" s="107">
        <f t="shared" si="190"/>
        <v>1</v>
      </c>
      <c r="AJ141" s="107">
        <f t="shared" si="190"/>
        <v>1</v>
      </c>
      <c r="AK141" s="107">
        <f t="shared" si="190"/>
        <v>1</v>
      </c>
      <c r="AL141" s="107">
        <f t="shared" si="190"/>
        <v>1</v>
      </c>
      <c r="AM141" s="107">
        <f t="shared" si="190"/>
        <v>1</v>
      </c>
      <c r="AN141" s="107">
        <f t="shared" si="190"/>
        <v>1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3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3"/>
        <v>0</v>
      </c>
      <c r="BL141" s="107">
        <f t="shared" si="193"/>
        <v>0</v>
      </c>
      <c r="BM141" s="107">
        <f t="shared" si="193"/>
        <v>0</v>
      </c>
      <c r="BN141" s="107">
        <f t="shared" si="193"/>
        <v>0</v>
      </c>
      <c r="BO141" s="107">
        <f t="shared" si="193"/>
        <v>0</v>
      </c>
      <c r="BP141" s="107">
        <f t="shared" si="193"/>
        <v>0</v>
      </c>
      <c r="BQ141" s="107">
        <f t="shared" si="193"/>
        <v>0</v>
      </c>
      <c r="BR141" s="107">
        <f t="shared" si="193"/>
        <v>0</v>
      </c>
      <c r="BS141" s="107">
        <f t="shared" si="193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/>
      <c r="F142" s="122"/>
      <c r="G142" s="123"/>
      <c r="H142" s="70">
        <v>10</v>
      </c>
      <c r="I142" s="71">
        <f ca="1">IF(CheckDay&gt;=Q142,1,IF(CheckDay&lt;P142,0,IF(P142=CheckDay,(NETWORKDAYS(P142,CheckDay))/V142,NETWORKDAYS(P142,CheckDay)/V142)))</f>
        <v>0.31818181818181818</v>
      </c>
      <c r="J142" s="72">
        <v>0</v>
      </c>
      <c r="K142" s="124">
        <f t="shared" ca="1" si="165"/>
        <v>3.1818181818181815E-2</v>
      </c>
      <c r="L142" s="124">
        <f t="shared" si="186"/>
        <v>0</v>
      </c>
      <c r="M142" s="124">
        <f t="shared" ca="1" si="187"/>
        <v>-3.1818181818181815E-2</v>
      </c>
      <c r="N142" s="73">
        <f t="shared" ca="1" si="192"/>
        <v>0</v>
      </c>
      <c r="O142" s="124" t="str">
        <f t="shared" ca="1" si="188"/>
        <v>지연</v>
      </c>
      <c r="P142" s="103">
        <v>44257</v>
      </c>
      <c r="Q142" s="103">
        <v>44317</v>
      </c>
      <c r="R142" s="103"/>
      <c r="S142" s="103"/>
      <c r="T142" s="104"/>
      <c r="U142" s="199" t="str">
        <f t="shared" si="176"/>
        <v/>
      </c>
      <c r="V142" s="106">
        <f t="shared" si="189"/>
        <v>44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1</v>
      </c>
      <c r="AG142" s="107">
        <f t="shared" si="190"/>
        <v>1</v>
      </c>
      <c r="AH142" s="107">
        <f t="shared" si="190"/>
        <v>1</v>
      </c>
      <c r="AI142" s="107">
        <f t="shared" si="190"/>
        <v>1</v>
      </c>
      <c r="AJ142" s="107">
        <f t="shared" si="190"/>
        <v>1</v>
      </c>
      <c r="AK142" s="107">
        <f t="shared" si="190"/>
        <v>1</v>
      </c>
      <c r="AL142" s="107">
        <f t="shared" si="190"/>
        <v>1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3"/>
        <v>0</v>
      </c>
      <c r="BH142" s="107">
        <f t="shared" si="193"/>
        <v>0</v>
      </c>
      <c r="BI142" s="107">
        <f t="shared" si="193"/>
        <v>0</v>
      </c>
      <c r="BJ142" s="107">
        <f t="shared" si="193"/>
        <v>0</v>
      </c>
      <c r="BK142" s="107">
        <f t="shared" si="193"/>
        <v>0</v>
      </c>
      <c r="BL142" s="107">
        <f t="shared" si="193"/>
        <v>0</v>
      </c>
      <c r="BM142" s="107">
        <f t="shared" si="193"/>
        <v>0</v>
      </c>
      <c r="BN142" s="107">
        <f t="shared" si="193"/>
        <v>0</v>
      </c>
      <c r="BO142" s="107">
        <f t="shared" si="193"/>
        <v>0</v>
      </c>
      <c r="BP142" s="107">
        <f t="shared" si="193"/>
        <v>0</v>
      </c>
      <c r="BQ142" s="107">
        <f t="shared" si="193"/>
        <v>0</v>
      </c>
      <c r="BR142" s="107">
        <f t="shared" si="193"/>
        <v>0</v>
      </c>
      <c r="BS142" s="107">
        <f t="shared" si="193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/>
      <c r="F143" s="122"/>
      <c r="G143" s="123"/>
      <c r="H143" s="70">
        <v>10</v>
      </c>
      <c r="I143" s="71">
        <f ca="1">IF(CheckDay&gt;=Q143,1,IF(CheckDay&lt;P143,0,IF(P143=CheckDay,(NETWORKDAYS(P143,CheckDay))/V143,NETWORKDAYS(P143,CheckDay)/V143)))</f>
        <v>0.30232558139534882</v>
      </c>
      <c r="J143" s="72">
        <v>0</v>
      </c>
      <c r="K143" s="124">
        <f ca="1">H143*I143/100</f>
        <v>3.0232558139534883E-2</v>
      </c>
      <c r="L143" s="124">
        <f t="shared" si="186"/>
        <v>0</v>
      </c>
      <c r="M143" s="124">
        <f t="shared" ca="1" si="187"/>
        <v>-3.0232558139534883E-2</v>
      </c>
      <c r="N143" s="73">
        <f t="shared" ca="1" si="192"/>
        <v>0</v>
      </c>
      <c r="O143" s="124" t="str">
        <f t="shared" ca="1" si="188"/>
        <v>지연</v>
      </c>
      <c r="P143" s="103">
        <v>44258</v>
      </c>
      <c r="Q143" s="103">
        <v>44318</v>
      </c>
      <c r="T143" s="104"/>
      <c r="U143" s="105" t="str">
        <f t="shared" si="176"/>
        <v/>
      </c>
      <c r="V143" s="106">
        <f t="shared" si="189"/>
        <v>43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1</v>
      </c>
      <c r="AG143" s="107">
        <f t="shared" si="190"/>
        <v>1</v>
      </c>
      <c r="AH143" s="107">
        <f t="shared" si="190"/>
        <v>1</v>
      </c>
      <c r="AI143" s="107">
        <f t="shared" si="190"/>
        <v>1</v>
      </c>
      <c r="AJ143" s="107">
        <f t="shared" si="190"/>
        <v>1</v>
      </c>
      <c r="AK143" s="107">
        <f t="shared" si="190"/>
        <v>1</v>
      </c>
      <c r="AL143" s="107">
        <f t="shared" si="190"/>
        <v>1</v>
      </c>
      <c r="AM143" s="107">
        <f t="shared" si="190"/>
        <v>1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3"/>
        <v>0</v>
      </c>
      <c r="BH143" s="107">
        <f t="shared" si="193"/>
        <v>0</v>
      </c>
      <c r="BI143" s="107">
        <f t="shared" si="193"/>
        <v>0</v>
      </c>
      <c r="BJ143" s="107">
        <f t="shared" si="193"/>
        <v>0</v>
      </c>
      <c r="BK143" s="107">
        <f t="shared" si="193"/>
        <v>0</v>
      </c>
      <c r="BL143" s="107">
        <f t="shared" si="193"/>
        <v>0</v>
      </c>
      <c r="BM143" s="107">
        <f t="shared" si="193"/>
        <v>0</v>
      </c>
      <c r="BN143" s="107">
        <f t="shared" si="193"/>
        <v>0</v>
      </c>
      <c r="BO143" s="107">
        <f t="shared" si="193"/>
        <v>0</v>
      </c>
      <c r="BP143" s="107">
        <f t="shared" si="193"/>
        <v>0</v>
      </c>
      <c r="BQ143" s="107">
        <f t="shared" si="193"/>
        <v>0</v>
      </c>
      <c r="BR143" s="107">
        <f t="shared" si="193"/>
        <v>0</v>
      </c>
      <c r="BS143" s="107">
        <f t="shared" si="193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/>
      <c r="F144" s="122"/>
      <c r="G144" s="123"/>
      <c r="H144" s="70">
        <v>10</v>
      </c>
      <c r="I144" s="71">
        <f ca="1">IF(CheckDay&gt;=Q144,1,IF(CheckDay&lt;P144,0,IF(P144=CheckDay,(NETWORKDAYS(P144,CheckDay))/V144,NETWORKDAYS(P144,CheckDay)/V144)))</f>
        <v>0.27906976744186046</v>
      </c>
      <c r="J144" s="72">
        <v>0</v>
      </c>
      <c r="K144" s="124">
        <f t="shared" ca="1" si="165"/>
        <v>2.7906976744186046E-2</v>
      </c>
      <c r="L144" s="124">
        <f t="shared" si="186"/>
        <v>0</v>
      </c>
      <c r="M144" s="124">
        <f t="shared" ca="1" si="187"/>
        <v>-2.7906976744186046E-2</v>
      </c>
      <c r="N144" s="73">
        <f t="shared" ca="1" si="192"/>
        <v>0</v>
      </c>
      <c r="O144" s="124" t="str">
        <f t="shared" ca="1" si="188"/>
        <v>지연</v>
      </c>
      <c r="P144" s="103">
        <v>44259</v>
      </c>
      <c r="Q144" s="103">
        <v>44319</v>
      </c>
      <c r="T144" s="104"/>
      <c r="U144" s="199" t="str">
        <f t="shared" si="176"/>
        <v/>
      </c>
      <c r="V144" s="106">
        <f t="shared" si="189"/>
        <v>43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1</v>
      </c>
      <c r="AG144" s="107">
        <f t="shared" si="190"/>
        <v>1</v>
      </c>
      <c r="AH144" s="107">
        <f t="shared" si="190"/>
        <v>1</v>
      </c>
      <c r="AI144" s="107">
        <f t="shared" si="190"/>
        <v>1</v>
      </c>
      <c r="AJ144" s="107">
        <f t="shared" si="190"/>
        <v>1</v>
      </c>
      <c r="AK144" s="107">
        <f t="shared" si="190"/>
        <v>1</v>
      </c>
      <c r="AL144" s="107">
        <f t="shared" si="190"/>
        <v>1</v>
      </c>
      <c r="AM144" s="107">
        <f t="shared" si="190"/>
        <v>1</v>
      </c>
      <c r="AN144" s="107">
        <f t="shared" si="190"/>
        <v>1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3"/>
        <v>0</v>
      </c>
      <c r="BH144" s="107">
        <f t="shared" si="193"/>
        <v>0</v>
      </c>
      <c r="BI144" s="107">
        <f t="shared" si="193"/>
        <v>0</v>
      </c>
      <c r="BJ144" s="107">
        <f t="shared" si="193"/>
        <v>0</v>
      </c>
      <c r="BK144" s="107">
        <f t="shared" si="193"/>
        <v>0</v>
      </c>
      <c r="BL144" s="107">
        <f t="shared" si="193"/>
        <v>0</v>
      </c>
      <c r="BM144" s="107">
        <f t="shared" si="193"/>
        <v>0</v>
      </c>
      <c r="BN144" s="107">
        <f t="shared" si="193"/>
        <v>0</v>
      </c>
      <c r="BO144" s="107">
        <f t="shared" si="193"/>
        <v>0</v>
      </c>
      <c r="BP144" s="107">
        <f t="shared" si="193"/>
        <v>0</v>
      </c>
      <c r="BQ144" s="107">
        <f t="shared" si="193"/>
        <v>0</v>
      </c>
      <c r="BR144" s="107">
        <f t="shared" si="193"/>
        <v>0</v>
      </c>
      <c r="BS144" s="107">
        <f t="shared" si="193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321</v>
      </c>
      <c r="B145" s="108"/>
      <c r="C145" s="20"/>
      <c r="D145" s="115"/>
      <c r="E145" s="121"/>
      <c r="F145" s="122"/>
      <c r="G145" s="123"/>
      <c r="H145" s="70">
        <v>10</v>
      </c>
      <c r="I145" s="71">
        <f t="shared" ca="1" si="164"/>
        <v>0.2558139534883721</v>
      </c>
      <c r="J145" s="72">
        <v>0</v>
      </c>
      <c r="K145" s="124">
        <f t="shared" ca="1" si="165"/>
        <v>2.5581395348837209E-2</v>
      </c>
      <c r="L145" s="124">
        <f t="shared" si="137"/>
        <v>0</v>
      </c>
      <c r="M145" s="124">
        <f t="shared" ca="1" si="132"/>
        <v>-2.5581395348837209E-2</v>
      </c>
      <c r="N145" s="66">
        <f t="shared" ca="1" si="133"/>
        <v>0</v>
      </c>
      <c r="O145" s="130" t="str">
        <f t="shared" ca="1" si="134"/>
        <v>지연</v>
      </c>
      <c r="P145" s="103">
        <v>44260</v>
      </c>
      <c r="Q145" s="103">
        <v>44320</v>
      </c>
      <c r="T145" s="104"/>
      <c r="U145" s="105" t="str">
        <f t="shared" si="176"/>
        <v/>
      </c>
      <c r="V145" s="106">
        <f t="shared" si="135"/>
        <v>43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1</v>
      </c>
      <c r="AG145" s="107">
        <f t="shared" si="169"/>
        <v>1</v>
      </c>
      <c r="AH145" s="107">
        <f t="shared" si="169"/>
        <v>1</v>
      </c>
      <c r="AI145" s="107">
        <f t="shared" si="169"/>
        <v>1</v>
      </c>
      <c r="AJ145" s="107">
        <f t="shared" si="169"/>
        <v>1</v>
      </c>
      <c r="AK145" s="107">
        <f t="shared" si="169"/>
        <v>1</v>
      </c>
      <c r="AL145" s="107">
        <f t="shared" si="169"/>
        <v>1</v>
      </c>
      <c r="AM145" s="107">
        <f t="shared" si="169"/>
        <v>1</v>
      </c>
      <c r="AN145" s="107">
        <f t="shared" si="169"/>
        <v>1</v>
      </c>
      <c r="AO145" s="107">
        <f t="shared" si="169"/>
        <v>1</v>
      </c>
      <c r="AP145" s="107">
        <f t="shared" si="169"/>
        <v>0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4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4"/>
        <v>0</v>
      </c>
      <c r="BI145" s="107">
        <f t="shared" si="194"/>
        <v>0</v>
      </c>
      <c r="BJ145" s="107">
        <f t="shared" si="194"/>
        <v>0</v>
      </c>
      <c r="BK145" s="107">
        <f t="shared" si="194"/>
        <v>0</v>
      </c>
      <c r="BL145" s="107">
        <f t="shared" si="194"/>
        <v>0</v>
      </c>
      <c r="BM145" s="107">
        <f t="shared" si="194"/>
        <v>0</v>
      </c>
      <c r="BN145" s="107">
        <f t="shared" si="194"/>
        <v>0</v>
      </c>
      <c r="BO145" s="107">
        <f t="shared" si="194"/>
        <v>0</v>
      </c>
      <c r="BP145" s="107">
        <f t="shared" si="194"/>
        <v>0</v>
      </c>
      <c r="BQ145" s="107">
        <f t="shared" si="194"/>
        <v>0</v>
      </c>
      <c r="BR145" s="107">
        <f t="shared" si="194"/>
        <v>0</v>
      </c>
      <c r="BS145" s="107">
        <f t="shared" si="194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322</v>
      </c>
      <c r="B146" s="108"/>
      <c r="C146" s="20"/>
      <c r="D146" s="115"/>
      <c r="E146" s="121"/>
      <c r="F146" s="122"/>
      <c r="G146" s="123"/>
      <c r="H146" s="70">
        <v>50</v>
      </c>
      <c r="I146" s="71">
        <f t="shared" ca="1" si="164"/>
        <v>0.23255813953488372</v>
      </c>
      <c r="J146" s="72">
        <v>0</v>
      </c>
      <c r="K146" s="124">
        <f t="shared" ca="1" si="165"/>
        <v>0.11627906976744186</v>
      </c>
      <c r="L146" s="124">
        <f t="shared" si="137"/>
        <v>0</v>
      </c>
      <c r="M146" s="124">
        <f t="shared" ca="1" si="132"/>
        <v>-0.11627906976744186</v>
      </c>
      <c r="N146" s="66">
        <f t="shared" ca="1" si="133"/>
        <v>0</v>
      </c>
      <c r="O146" s="130" t="str">
        <f t="shared" ca="1" si="134"/>
        <v>지연</v>
      </c>
      <c r="P146" s="103">
        <v>44261</v>
      </c>
      <c r="Q146" s="103">
        <v>44321</v>
      </c>
      <c r="T146" s="104"/>
      <c r="U146" s="199" t="str">
        <f t="shared" si="176"/>
        <v/>
      </c>
      <c r="V146" s="106">
        <f t="shared" si="135"/>
        <v>43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1</v>
      </c>
      <c r="AG146" s="107">
        <f t="shared" si="169"/>
        <v>1</v>
      </c>
      <c r="AH146" s="107">
        <f t="shared" si="169"/>
        <v>1</v>
      </c>
      <c r="AI146" s="107">
        <f t="shared" si="169"/>
        <v>1</v>
      </c>
      <c r="AJ146" s="107">
        <f t="shared" si="169"/>
        <v>1</v>
      </c>
      <c r="AK146" s="107">
        <f t="shared" si="169"/>
        <v>1</v>
      </c>
      <c r="AL146" s="107">
        <f t="shared" si="169"/>
        <v>1</v>
      </c>
      <c r="AM146" s="107">
        <f t="shared" si="169"/>
        <v>1</v>
      </c>
      <c r="AN146" s="107">
        <f t="shared" si="169"/>
        <v>1</v>
      </c>
      <c r="AO146" s="107">
        <f t="shared" si="169"/>
        <v>1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4"/>
        <v>0</v>
      </c>
      <c r="BH146" s="107">
        <f t="shared" si="194"/>
        <v>0</v>
      </c>
      <c r="BI146" s="107">
        <f t="shared" si="194"/>
        <v>0</v>
      </c>
      <c r="BJ146" s="107">
        <f t="shared" si="194"/>
        <v>0</v>
      </c>
      <c r="BK146" s="107">
        <f t="shared" si="194"/>
        <v>0</v>
      </c>
      <c r="BL146" s="107">
        <f t="shared" si="194"/>
        <v>0</v>
      </c>
      <c r="BM146" s="107">
        <f t="shared" si="194"/>
        <v>0</v>
      </c>
      <c r="BN146" s="107">
        <f t="shared" si="194"/>
        <v>0</v>
      </c>
      <c r="BO146" s="107">
        <f t="shared" si="194"/>
        <v>0</v>
      </c>
      <c r="BP146" s="107">
        <f t="shared" si="194"/>
        <v>0</v>
      </c>
      <c r="BQ146" s="107">
        <f t="shared" si="194"/>
        <v>0</v>
      </c>
      <c r="BR146" s="107">
        <f t="shared" si="194"/>
        <v>0</v>
      </c>
      <c r="BS146" s="107">
        <f t="shared" si="194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323</v>
      </c>
      <c r="B147" s="108"/>
      <c r="C147" s="20"/>
      <c r="D147" s="112"/>
      <c r="E147" s="125"/>
      <c r="F147" s="74"/>
      <c r="G147" s="126"/>
      <c r="H147" s="75">
        <v>50</v>
      </c>
      <c r="I147" s="76">
        <f ca="1">SUM(K148:K150)</f>
        <v>0.21843434343434345</v>
      </c>
      <c r="J147" s="76">
        <f>SUM(L148:L150)</f>
        <v>0</v>
      </c>
      <c r="K147" s="77">
        <f t="shared" ca="1" si="165"/>
        <v>0.10921717171717173</v>
      </c>
      <c r="L147" s="77">
        <f t="shared" si="137"/>
        <v>0</v>
      </c>
      <c r="M147" s="77">
        <f t="shared" ca="1" si="132"/>
        <v>-0.10921717171717173</v>
      </c>
      <c r="N147" s="69">
        <f t="shared" ca="1" si="133"/>
        <v>0</v>
      </c>
      <c r="O147" s="68" t="str">
        <f t="shared" ca="1" si="134"/>
        <v>지연</v>
      </c>
      <c r="P147" s="26">
        <f>MIN(P148:P150)</f>
        <v>44262</v>
      </c>
      <c r="Q147" s="26">
        <f>MAX(Q148:Q150)</f>
        <v>44324</v>
      </c>
      <c r="T147" s="104"/>
      <c r="U147" s="105" t="str">
        <f t="shared" si="176"/>
        <v/>
      </c>
      <c r="V147" s="106">
        <f t="shared" si="135"/>
        <v>45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1</v>
      </c>
      <c r="AH147" s="107">
        <f t="shared" si="169"/>
        <v>1</v>
      </c>
      <c r="AI147" s="107">
        <f t="shared" si="169"/>
        <v>1</v>
      </c>
      <c r="AJ147" s="107">
        <f t="shared" si="169"/>
        <v>1</v>
      </c>
      <c r="AK147" s="107">
        <f t="shared" si="169"/>
        <v>1</v>
      </c>
      <c r="AL147" s="107">
        <f t="shared" si="169"/>
        <v>1</v>
      </c>
      <c r="AM147" s="107">
        <f t="shared" si="169"/>
        <v>1</v>
      </c>
      <c r="AN147" s="107">
        <f t="shared" si="169"/>
        <v>1</v>
      </c>
      <c r="AO147" s="107">
        <f t="shared" si="169"/>
        <v>1</v>
      </c>
      <c r="AP147" s="107">
        <f t="shared" si="169"/>
        <v>0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4"/>
        <v>0</v>
      </c>
      <c r="BH147" s="107">
        <f t="shared" si="194"/>
        <v>0</v>
      </c>
      <c r="BI147" s="107">
        <f t="shared" si="194"/>
        <v>0</v>
      </c>
      <c r="BJ147" s="107">
        <f t="shared" si="194"/>
        <v>0</v>
      </c>
      <c r="BK147" s="107">
        <f t="shared" si="194"/>
        <v>0</v>
      </c>
      <c r="BL147" s="107">
        <f t="shared" si="194"/>
        <v>0</v>
      </c>
      <c r="BM147" s="107">
        <f t="shared" si="194"/>
        <v>0</v>
      </c>
      <c r="BN147" s="107">
        <f t="shared" si="194"/>
        <v>0</v>
      </c>
      <c r="BO147" s="107">
        <f t="shared" si="194"/>
        <v>0</v>
      </c>
      <c r="BP147" s="107">
        <f t="shared" si="194"/>
        <v>0</v>
      </c>
      <c r="BQ147" s="107">
        <f t="shared" si="194"/>
        <v>0</v>
      </c>
      <c r="BR147" s="107">
        <f t="shared" si="194"/>
        <v>0</v>
      </c>
      <c r="BS147" s="107">
        <f t="shared" si="194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324</v>
      </c>
      <c r="B148" s="108"/>
      <c r="C148" s="20"/>
      <c r="D148" s="115"/>
      <c r="E148" s="121"/>
      <c r="F148" s="122"/>
      <c r="G148" s="123"/>
      <c r="H148" s="70">
        <v>30</v>
      </c>
      <c r="I148" s="71">
        <f t="shared" ref="I148:I150" ca="1" si="195">IF(CheckDay&gt;=Q148,1,IF(CheckDay&lt;P148,0,IF(P148=CheckDay,(NETWORKDAYS(P148,CheckDay))/V148,NETWORKDAYS(P148,CheckDay)/V148)))</f>
        <v>0.22727272727272727</v>
      </c>
      <c r="J148" s="71">
        <v>0</v>
      </c>
      <c r="K148" s="124">
        <f t="shared" ca="1" si="165"/>
        <v>6.8181818181818177E-2</v>
      </c>
      <c r="L148" s="124">
        <f t="shared" si="137"/>
        <v>0</v>
      </c>
      <c r="M148" s="124">
        <f t="shared" ca="1" si="132"/>
        <v>-6.8181818181818177E-2</v>
      </c>
      <c r="N148" s="66">
        <f t="shared" ca="1" si="133"/>
        <v>0</v>
      </c>
      <c r="O148" s="130" t="str">
        <f t="shared" ca="1" si="134"/>
        <v>지연</v>
      </c>
      <c r="P148" s="103">
        <v>44262</v>
      </c>
      <c r="Q148" s="103">
        <v>44322</v>
      </c>
      <c r="T148" s="104"/>
      <c r="U148" s="199" t="str">
        <f t="shared" si="176"/>
        <v/>
      </c>
      <c r="V148" s="106">
        <f t="shared" si="135"/>
        <v>44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1</v>
      </c>
      <c r="AH148" s="107">
        <f t="shared" si="169"/>
        <v>1</v>
      </c>
      <c r="AI148" s="107">
        <f t="shared" si="169"/>
        <v>1</v>
      </c>
      <c r="AJ148" s="107">
        <f t="shared" si="169"/>
        <v>1</v>
      </c>
      <c r="AK148" s="107">
        <f t="shared" si="169"/>
        <v>1</v>
      </c>
      <c r="AL148" s="107">
        <f t="shared" si="169"/>
        <v>1</v>
      </c>
      <c r="AM148" s="107">
        <f t="shared" si="169"/>
        <v>1</v>
      </c>
      <c r="AN148" s="107">
        <f t="shared" si="169"/>
        <v>1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4"/>
        <v>0</v>
      </c>
      <c r="BH148" s="107">
        <f t="shared" si="194"/>
        <v>0</v>
      </c>
      <c r="BI148" s="107">
        <f t="shared" si="194"/>
        <v>0</v>
      </c>
      <c r="BJ148" s="107">
        <f t="shared" si="194"/>
        <v>0</v>
      </c>
      <c r="BK148" s="107">
        <f t="shared" si="194"/>
        <v>0</v>
      </c>
      <c r="BL148" s="107">
        <f t="shared" si="194"/>
        <v>0</v>
      </c>
      <c r="BM148" s="107">
        <f t="shared" si="194"/>
        <v>0</v>
      </c>
      <c r="BN148" s="107">
        <f t="shared" si="194"/>
        <v>0</v>
      </c>
      <c r="BO148" s="107">
        <f t="shared" si="194"/>
        <v>0</v>
      </c>
      <c r="BP148" s="107">
        <f t="shared" si="194"/>
        <v>0</v>
      </c>
      <c r="BQ148" s="107">
        <f t="shared" si="194"/>
        <v>0</v>
      </c>
      <c r="BR148" s="107">
        <f t="shared" si="194"/>
        <v>0</v>
      </c>
      <c r="BS148" s="107">
        <f t="shared" si="194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325</v>
      </c>
      <c r="B149" s="108"/>
      <c r="C149" s="20"/>
      <c r="D149" s="115"/>
      <c r="E149" s="121"/>
      <c r="F149" s="122"/>
      <c r="G149" s="123"/>
      <c r="H149" s="70">
        <v>40</v>
      </c>
      <c r="I149" s="71">
        <f t="shared" ca="1" si="195"/>
        <v>0.22222222222222221</v>
      </c>
      <c r="J149" s="71">
        <v>0</v>
      </c>
      <c r="K149" s="124">
        <f t="shared" ca="1" si="165"/>
        <v>8.8888888888888892E-2</v>
      </c>
      <c r="L149" s="124">
        <f t="shared" si="137"/>
        <v>0</v>
      </c>
      <c r="M149" s="124">
        <f t="shared" ca="1" si="132"/>
        <v>-8.8888888888888892E-2</v>
      </c>
      <c r="N149" s="66">
        <f t="shared" ca="1" si="133"/>
        <v>0</v>
      </c>
      <c r="O149" s="130" t="str">
        <f t="shared" ca="1" si="134"/>
        <v>지연</v>
      </c>
      <c r="P149" s="103">
        <v>44263</v>
      </c>
      <c r="Q149" s="103">
        <v>44323</v>
      </c>
      <c r="T149" s="104"/>
      <c r="U149" s="105" t="str">
        <f t="shared" si="176"/>
        <v/>
      </c>
      <c r="V149" s="106">
        <f t="shared" si="135"/>
        <v>45</v>
      </c>
      <c r="W149" s="107">
        <f t="shared" si="169"/>
        <v>0</v>
      </c>
      <c r="X149" s="107">
        <f t="shared" si="169"/>
        <v>0</v>
      </c>
      <c r="Y149" s="107">
        <f t="shared" ref="Y149:AS149" si="196">IF(OR((AND($P149&lt;=Y$4,AND($Q149&lt;=Y$5,$Q149&gt;=Y$4))),(AND(AND($P149&gt;=Y$4,$P149&lt;=Y$5),$Q149&gt;=Y$5)),AND($P149&gt;=Y$4,$Q149&lt;=Y$5),AND($P149&lt;=Y$4,$Q149&gt;=Y$5)),1,0)</f>
        <v>0</v>
      </c>
      <c r="Z149" s="107">
        <f t="shared" si="196"/>
        <v>0</v>
      </c>
      <c r="AA149" s="107">
        <f t="shared" si="196"/>
        <v>0</v>
      </c>
      <c r="AB149" s="107">
        <f t="shared" si="196"/>
        <v>0</v>
      </c>
      <c r="AC149" s="107">
        <f t="shared" si="196"/>
        <v>0</v>
      </c>
      <c r="AD149" s="107">
        <f t="shared" si="196"/>
        <v>0</v>
      </c>
      <c r="AE149" s="107">
        <f t="shared" si="196"/>
        <v>0</v>
      </c>
      <c r="AF149" s="107">
        <f t="shared" si="196"/>
        <v>0</v>
      </c>
      <c r="AG149" s="107">
        <f t="shared" si="196"/>
        <v>1</v>
      </c>
      <c r="AH149" s="107">
        <f t="shared" si="196"/>
        <v>1</v>
      </c>
      <c r="AI149" s="107">
        <f t="shared" si="196"/>
        <v>1</v>
      </c>
      <c r="AJ149" s="107">
        <f t="shared" si="196"/>
        <v>1</v>
      </c>
      <c r="AK149" s="107">
        <f t="shared" si="196"/>
        <v>1</v>
      </c>
      <c r="AL149" s="107">
        <f t="shared" si="196"/>
        <v>1</v>
      </c>
      <c r="AM149" s="107">
        <f t="shared" si="196"/>
        <v>1</v>
      </c>
      <c r="AN149" s="107">
        <f t="shared" si="196"/>
        <v>1</v>
      </c>
      <c r="AO149" s="107">
        <f t="shared" si="196"/>
        <v>1</v>
      </c>
      <c r="AP149" s="107">
        <f t="shared" si="196"/>
        <v>0</v>
      </c>
      <c r="AQ149" s="107">
        <f t="shared" si="196"/>
        <v>0</v>
      </c>
      <c r="AR149" s="107">
        <f t="shared" si="196"/>
        <v>0</v>
      </c>
      <c r="AS149" s="107">
        <f t="shared" si="196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4"/>
        <v>0</v>
      </c>
      <c r="BH149" s="107">
        <f t="shared" si="194"/>
        <v>0</v>
      </c>
      <c r="BI149" s="107">
        <f t="shared" si="194"/>
        <v>0</v>
      </c>
      <c r="BJ149" s="107">
        <f t="shared" si="194"/>
        <v>0</v>
      </c>
      <c r="BK149" s="107">
        <f t="shared" si="194"/>
        <v>0</v>
      </c>
      <c r="BL149" s="107">
        <f t="shared" si="194"/>
        <v>0</v>
      </c>
      <c r="BM149" s="107">
        <f t="shared" si="194"/>
        <v>0</v>
      </c>
      <c r="BN149" s="107">
        <f t="shared" si="194"/>
        <v>0</v>
      </c>
      <c r="BO149" s="107">
        <f t="shared" si="194"/>
        <v>0</v>
      </c>
      <c r="BP149" s="107">
        <f t="shared" si="194"/>
        <v>0</v>
      </c>
      <c r="BQ149" s="107">
        <f t="shared" si="194"/>
        <v>0</v>
      </c>
      <c r="BR149" s="107">
        <f t="shared" si="194"/>
        <v>0</v>
      </c>
      <c r="BS149" s="107">
        <f t="shared" si="194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326</v>
      </c>
      <c r="B150" s="108"/>
      <c r="C150" s="20"/>
      <c r="D150" s="115"/>
      <c r="E150" s="121"/>
      <c r="F150" s="122"/>
      <c r="G150" s="123"/>
      <c r="H150" s="70">
        <v>30</v>
      </c>
      <c r="I150" s="71">
        <f t="shared" ca="1" si="195"/>
        <v>0.20454545454545456</v>
      </c>
      <c r="J150" s="71">
        <v>0</v>
      </c>
      <c r="K150" s="124">
        <f t="shared" ca="1" si="165"/>
        <v>6.136363636363637E-2</v>
      </c>
      <c r="L150" s="124">
        <f t="shared" si="137"/>
        <v>0</v>
      </c>
      <c r="M150" s="124">
        <f t="shared" ca="1" si="132"/>
        <v>-6.136363636363637E-2</v>
      </c>
      <c r="N150" s="66">
        <f t="shared" ca="1" si="133"/>
        <v>0</v>
      </c>
      <c r="O150" s="130" t="str">
        <f t="shared" ca="1" si="134"/>
        <v>지연</v>
      </c>
      <c r="P150" s="103">
        <v>44264</v>
      </c>
      <c r="Q150" s="103">
        <v>44324</v>
      </c>
      <c r="T150" s="104"/>
      <c r="U150" s="199" t="str">
        <f t="shared" si="176"/>
        <v/>
      </c>
      <c r="V150" s="106">
        <f t="shared" si="135"/>
        <v>44</v>
      </c>
      <c r="W150" s="107">
        <f t="shared" ref="W150:AS150" si="197">IF(OR((AND($P150&lt;=W$4,AND($Q150&lt;=W$5,$Q150&gt;=W$4))),(AND(AND($P150&gt;=W$4,$P150&lt;=W$5),$Q150&gt;=W$5)),AND($P150&gt;=W$4,$Q150&lt;=W$5),AND($P150&lt;=W$4,$Q150&gt;=W$5)),1,0)</f>
        <v>0</v>
      </c>
      <c r="X150" s="107">
        <f t="shared" si="197"/>
        <v>0</v>
      </c>
      <c r="Y150" s="107">
        <f t="shared" si="197"/>
        <v>0</v>
      </c>
      <c r="Z150" s="107">
        <f t="shared" si="197"/>
        <v>0</v>
      </c>
      <c r="AA150" s="107">
        <f t="shared" si="197"/>
        <v>0</v>
      </c>
      <c r="AB150" s="107">
        <f t="shared" si="197"/>
        <v>0</v>
      </c>
      <c r="AC150" s="107">
        <f t="shared" si="197"/>
        <v>0</v>
      </c>
      <c r="AD150" s="107">
        <f t="shared" si="197"/>
        <v>0</v>
      </c>
      <c r="AE150" s="107">
        <f t="shared" si="197"/>
        <v>0</v>
      </c>
      <c r="AF150" s="107">
        <f t="shared" si="197"/>
        <v>0</v>
      </c>
      <c r="AG150" s="107">
        <f t="shared" si="197"/>
        <v>1</v>
      </c>
      <c r="AH150" s="107">
        <f t="shared" si="197"/>
        <v>1</v>
      </c>
      <c r="AI150" s="107">
        <f t="shared" si="197"/>
        <v>1</v>
      </c>
      <c r="AJ150" s="107">
        <f t="shared" si="197"/>
        <v>1</v>
      </c>
      <c r="AK150" s="107">
        <f t="shared" si="197"/>
        <v>1</v>
      </c>
      <c r="AL150" s="107">
        <f t="shared" si="197"/>
        <v>1</v>
      </c>
      <c r="AM150" s="107">
        <f t="shared" si="197"/>
        <v>1</v>
      </c>
      <c r="AN150" s="107">
        <f t="shared" si="197"/>
        <v>1</v>
      </c>
      <c r="AO150" s="107">
        <f t="shared" si="197"/>
        <v>1</v>
      </c>
      <c r="AP150" s="107">
        <f t="shared" si="197"/>
        <v>0</v>
      </c>
      <c r="AQ150" s="107">
        <f t="shared" si="197"/>
        <v>0</v>
      </c>
      <c r="AR150" s="107">
        <f t="shared" si="197"/>
        <v>0</v>
      </c>
      <c r="AS150" s="107">
        <f t="shared" si="197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4"/>
        <v>0</v>
      </c>
      <c r="BH150" s="107">
        <f t="shared" si="194"/>
        <v>0</v>
      </c>
      <c r="BI150" s="107">
        <f t="shared" si="194"/>
        <v>0</v>
      </c>
      <c r="BJ150" s="107">
        <f t="shared" si="194"/>
        <v>0</v>
      </c>
      <c r="BK150" s="107">
        <f t="shared" si="194"/>
        <v>0</v>
      </c>
      <c r="BL150" s="107">
        <f t="shared" si="194"/>
        <v>0</v>
      </c>
      <c r="BM150" s="107">
        <f t="shared" si="194"/>
        <v>0</v>
      </c>
      <c r="BN150" s="107">
        <f t="shared" si="194"/>
        <v>0</v>
      </c>
      <c r="BO150" s="107">
        <f t="shared" si="194"/>
        <v>0</v>
      </c>
      <c r="BP150" s="107">
        <f t="shared" si="194"/>
        <v>0</v>
      </c>
      <c r="BQ150" s="107">
        <f t="shared" si="194"/>
        <v>0</v>
      </c>
      <c r="BR150" s="107">
        <f t="shared" si="194"/>
        <v>0</v>
      </c>
      <c r="BS150" s="107">
        <f t="shared" si="194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329</v>
      </c>
      <c r="B151" s="108"/>
      <c r="C151" s="43" t="s">
        <v>327</v>
      </c>
      <c r="D151" s="193" t="s">
        <v>328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8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44326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46</v>
      </c>
      <c r="W151" s="107">
        <f t="shared" ref="W151:AS162" si="199">IF(OR((AND($P151&lt;=W$4,AND($Q151&lt;=W$5,$Q151&gt;=W$4))),(AND(AND($P151&gt;=W$4,$P151&lt;=W$5),$Q151&gt;=W$5)),AND($P151&gt;=W$4,$Q151&lt;=W$5),AND($P151&lt;=W$4,$Q151&gt;=W$5)),1,0)</f>
        <v>0</v>
      </c>
      <c r="X151" s="107">
        <f t="shared" si="199"/>
        <v>0</v>
      </c>
      <c r="Y151" s="107">
        <f t="shared" si="199"/>
        <v>0</v>
      </c>
      <c r="Z151" s="107">
        <f t="shared" si="199"/>
        <v>0</v>
      </c>
      <c r="AA151" s="107">
        <f t="shared" si="199"/>
        <v>0</v>
      </c>
      <c r="AB151" s="107">
        <f t="shared" si="199"/>
        <v>0</v>
      </c>
      <c r="AC151" s="107">
        <f t="shared" si="199"/>
        <v>0</v>
      </c>
      <c r="AD151" s="107">
        <f t="shared" si="199"/>
        <v>0</v>
      </c>
      <c r="AE151" s="107">
        <f t="shared" si="199"/>
        <v>0</v>
      </c>
      <c r="AF151" s="107">
        <f t="shared" si="199"/>
        <v>0</v>
      </c>
      <c r="AG151" s="107">
        <f t="shared" si="199"/>
        <v>0</v>
      </c>
      <c r="AH151" s="107">
        <f t="shared" si="199"/>
        <v>0</v>
      </c>
      <c r="AI151" s="107">
        <f t="shared" si="199"/>
        <v>0</v>
      </c>
      <c r="AJ151" s="107">
        <f t="shared" si="199"/>
        <v>0</v>
      </c>
      <c r="AK151" s="107">
        <f t="shared" si="199"/>
        <v>0</v>
      </c>
      <c r="AL151" s="107">
        <f t="shared" si="199"/>
        <v>0</v>
      </c>
      <c r="AM151" s="107">
        <f t="shared" si="199"/>
        <v>0</v>
      </c>
      <c r="AN151" s="107">
        <f t="shared" si="199"/>
        <v>0</v>
      </c>
      <c r="AO151" s="107">
        <f t="shared" si="199"/>
        <v>0</v>
      </c>
      <c r="AP151" s="107">
        <f t="shared" si="199"/>
        <v>1</v>
      </c>
      <c r="AQ151" s="107">
        <f t="shared" si="199"/>
        <v>1</v>
      </c>
      <c r="AR151" s="107">
        <f t="shared" si="199"/>
        <v>1</v>
      </c>
      <c r="AS151" s="107">
        <f t="shared" si="199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4"/>
        <v>0</v>
      </c>
      <c r="BH151" s="107">
        <f t="shared" si="194"/>
        <v>0</v>
      </c>
      <c r="BI151" s="107">
        <f t="shared" si="194"/>
        <v>0</v>
      </c>
      <c r="BJ151" s="107">
        <f t="shared" si="194"/>
        <v>0</v>
      </c>
      <c r="BK151" s="107">
        <f t="shared" si="194"/>
        <v>0</v>
      </c>
      <c r="BL151" s="107">
        <f t="shared" si="194"/>
        <v>0</v>
      </c>
      <c r="BM151" s="107">
        <f t="shared" si="194"/>
        <v>0</v>
      </c>
      <c r="BN151" s="107">
        <f t="shared" si="194"/>
        <v>0</v>
      </c>
      <c r="BO151" s="107">
        <f t="shared" si="194"/>
        <v>0</v>
      </c>
      <c r="BP151" s="107">
        <f t="shared" si="194"/>
        <v>0</v>
      </c>
      <c r="BQ151" s="107">
        <f t="shared" si="194"/>
        <v>0</v>
      </c>
      <c r="BR151" s="107">
        <f t="shared" si="194"/>
        <v>0</v>
      </c>
      <c r="BS151" s="107">
        <f t="shared" si="194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330</v>
      </c>
      <c r="B152" s="108"/>
      <c r="C152" s="20"/>
      <c r="D152" s="112"/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8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44326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41</v>
      </c>
      <c r="W152" s="107">
        <f t="shared" si="199"/>
        <v>0</v>
      </c>
      <c r="X152" s="107">
        <f t="shared" si="199"/>
        <v>0</v>
      </c>
      <c r="Y152" s="107">
        <f t="shared" si="199"/>
        <v>0</v>
      </c>
      <c r="Z152" s="107">
        <f t="shared" si="199"/>
        <v>0</v>
      </c>
      <c r="AA152" s="107">
        <f t="shared" si="199"/>
        <v>0</v>
      </c>
      <c r="AB152" s="107">
        <f t="shared" si="199"/>
        <v>0</v>
      </c>
      <c r="AC152" s="107">
        <f t="shared" si="199"/>
        <v>0</v>
      </c>
      <c r="AD152" s="107">
        <f t="shared" si="199"/>
        <v>0</v>
      </c>
      <c r="AE152" s="107">
        <f t="shared" si="199"/>
        <v>0</v>
      </c>
      <c r="AF152" s="107">
        <f t="shared" si="199"/>
        <v>0</v>
      </c>
      <c r="AG152" s="107">
        <f t="shared" si="199"/>
        <v>0</v>
      </c>
      <c r="AH152" s="107">
        <f t="shared" si="199"/>
        <v>0</v>
      </c>
      <c r="AI152" s="107">
        <f t="shared" si="199"/>
        <v>0</v>
      </c>
      <c r="AJ152" s="107">
        <f t="shared" si="199"/>
        <v>0</v>
      </c>
      <c r="AK152" s="107">
        <f t="shared" si="199"/>
        <v>0</v>
      </c>
      <c r="AL152" s="107">
        <f t="shared" si="199"/>
        <v>0</v>
      </c>
      <c r="AM152" s="107">
        <f t="shared" si="199"/>
        <v>0</v>
      </c>
      <c r="AN152" s="107">
        <f t="shared" si="199"/>
        <v>0</v>
      </c>
      <c r="AO152" s="107">
        <f t="shared" si="199"/>
        <v>0</v>
      </c>
      <c r="AP152" s="107">
        <f t="shared" si="199"/>
        <v>1</v>
      </c>
      <c r="AQ152" s="107">
        <f t="shared" si="199"/>
        <v>1</v>
      </c>
      <c r="AR152" s="107">
        <f t="shared" si="199"/>
        <v>1</v>
      </c>
      <c r="AS152" s="107">
        <f t="shared" si="199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4"/>
        <v>0</v>
      </c>
      <c r="BH152" s="107">
        <f t="shared" si="194"/>
        <v>0</v>
      </c>
      <c r="BI152" s="107">
        <f t="shared" si="194"/>
        <v>0</v>
      </c>
      <c r="BJ152" s="107">
        <f t="shared" si="194"/>
        <v>0</v>
      </c>
      <c r="BK152" s="107">
        <f t="shared" si="194"/>
        <v>0</v>
      </c>
      <c r="BL152" s="107">
        <f t="shared" si="194"/>
        <v>0</v>
      </c>
      <c r="BM152" s="107">
        <f t="shared" si="194"/>
        <v>0</v>
      </c>
      <c r="BN152" s="107">
        <f t="shared" si="194"/>
        <v>0</v>
      </c>
      <c r="BO152" s="107">
        <f t="shared" ref="BO152:BS152" si="200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0"/>
        <v>0</v>
      </c>
      <c r="BQ152" s="107">
        <f t="shared" si="200"/>
        <v>0</v>
      </c>
      <c r="BR152" s="107">
        <f t="shared" si="200"/>
        <v>0</v>
      </c>
      <c r="BS152" s="107">
        <f t="shared" si="200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331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8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44326</v>
      </c>
      <c r="Q153" s="103">
        <v>44377</v>
      </c>
      <c r="T153" s="104"/>
      <c r="U153" s="105" t="str">
        <f t="shared" si="176"/>
        <v/>
      </c>
      <c r="V153" s="106">
        <f t="shared" si="135"/>
        <v>38</v>
      </c>
      <c r="W153" s="107">
        <f t="shared" si="199"/>
        <v>0</v>
      </c>
      <c r="X153" s="107">
        <f t="shared" si="199"/>
        <v>0</v>
      </c>
      <c r="Y153" s="107">
        <f t="shared" si="199"/>
        <v>0</v>
      </c>
      <c r="Z153" s="107">
        <f t="shared" si="199"/>
        <v>0</v>
      </c>
      <c r="AA153" s="107">
        <f t="shared" si="199"/>
        <v>0</v>
      </c>
      <c r="AB153" s="107">
        <f t="shared" si="199"/>
        <v>0</v>
      </c>
      <c r="AC153" s="107">
        <f t="shared" si="199"/>
        <v>0</v>
      </c>
      <c r="AD153" s="107">
        <f t="shared" si="199"/>
        <v>0</v>
      </c>
      <c r="AE153" s="107">
        <f t="shared" si="199"/>
        <v>0</v>
      </c>
      <c r="AF153" s="107">
        <f t="shared" si="199"/>
        <v>0</v>
      </c>
      <c r="AG153" s="107">
        <f t="shared" si="199"/>
        <v>0</v>
      </c>
      <c r="AH153" s="107">
        <f t="shared" si="199"/>
        <v>0</v>
      </c>
      <c r="AI153" s="107">
        <f t="shared" si="199"/>
        <v>0</v>
      </c>
      <c r="AJ153" s="107">
        <f t="shared" si="199"/>
        <v>0</v>
      </c>
      <c r="AK153" s="107">
        <f t="shared" si="199"/>
        <v>0</v>
      </c>
      <c r="AL153" s="107">
        <f t="shared" si="199"/>
        <v>0</v>
      </c>
      <c r="AM153" s="107">
        <f t="shared" si="199"/>
        <v>0</v>
      </c>
      <c r="AN153" s="107">
        <f t="shared" si="199"/>
        <v>0</v>
      </c>
      <c r="AO153" s="107">
        <f t="shared" si="199"/>
        <v>0</v>
      </c>
      <c r="AP153" s="107">
        <f t="shared" si="199"/>
        <v>1</v>
      </c>
      <c r="AQ153" s="107">
        <f t="shared" si="199"/>
        <v>1</v>
      </c>
      <c r="AR153" s="107">
        <f t="shared" si="199"/>
        <v>1</v>
      </c>
      <c r="AS153" s="107">
        <f t="shared" si="199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1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1"/>
        <v>0</v>
      </c>
      <c r="BJ153" s="107">
        <f t="shared" si="201"/>
        <v>0</v>
      </c>
      <c r="BK153" s="107">
        <f t="shared" si="201"/>
        <v>0</v>
      </c>
      <c r="BL153" s="107">
        <f t="shared" si="201"/>
        <v>0</v>
      </c>
      <c r="BM153" s="107">
        <f t="shared" si="201"/>
        <v>0</v>
      </c>
      <c r="BN153" s="107">
        <f t="shared" si="201"/>
        <v>0</v>
      </c>
      <c r="BO153" s="107">
        <f t="shared" si="201"/>
        <v>0</v>
      </c>
      <c r="BP153" s="107">
        <f t="shared" si="201"/>
        <v>0</v>
      </c>
      <c r="BQ153" s="107">
        <f t="shared" si="201"/>
        <v>0</v>
      </c>
      <c r="BR153" s="107">
        <f t="shared" si="201"/>
        <v>0</v>
      </c>
      <c r="BS153" s="107">
        <f t="shared" si="201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332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8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44327</v>
      </c>
      <c r="Q154" s="103">
        <v>44378</v>
      </c>
      <c r="T154" s="104"/>
      <c r="U154" s="199" t="str">
        <f t="shared" si="176"/>
        <v/>
      </c>
      <c r="V154" s="106">
        <f t="shared" si="135"/>
        <v>38</v>
      </c>
      <c r="W154" s="107">
        <f t="shared" si="199"/>
        <v>0</v>
      </c>
      <c r="X154" s="107">
        <f t="shared" si="199"/>
        <v>0</v>
      </c>
      <c r="Y154" s="107">
        <f t="shared" si="199"/>
        <v>0</v>
      </c>
      <c r="Z154" s="107">
        <f t="shared" si="199"/>
        <v>0</v>
      </c>
      <c r="AA154" s="107">
        <f t="shared" si="199"/>
        <v>0</v>
      </c>
      <c r="AB154" s="107">
        <f t="shared" si="199"/>
        <v>0</v>
      </c>
      <c r="AC154" s="107">
        <f t="shared" si="199"/>
        <v>0</v>
      </c>
      <c r="AD154" s="107">
        <f t="shared" si="199"/>
        <v>0</v>
      </c>
      <c r="AE154" s="107">
        <f t="shared" si="199"/>
        <v>0</v>
      </c>
      <c r="AF154" s="107">
        <f t="shared" si="199"/>
        <v>0</v>
      </c>
      <c r="AG154" s="107">
        <f t="shared" si="199"/>
        <v>0</v>
      </c>
      <c r="AH154" s="107">
        <f t="shared" si="199"/>
        <v>0</v>
      </c>
      <c r="AI154" s="107">
        <f t="shared" si="199"/>
        <v>0</v>
      </c>
      <c r="AJ154" s="107">
        <f t="shared" si="199"/>
        <v>0</v>
      </c>
      <c r="AK154" s="107">
        <f t="shared" si="199"/>
        <v>0</v>
      </c>
      <c r="AL154" s="107">
        <f t="shared" si="199"/>
        <v>0</v>
      </c>
      <c r="AM154" s="107">
        <f t="shared" si="199"/>
        <v>0</v>
      </c>
      <c r="AN154" s="107">
        <f t="shared" si="199"/>
        <v>0</v>
      </c>
      <c r="AO154" s="107">
        <f t="shared" si="199"/>
        <v>0</v>
      </c>
      <c r="AP154" s="107">
        <f t="shared" si="199"/>
        <v>1</v>
      </c>
      <c r="AQ154" s="107">
        <f t="shared" si="199"/>
        <v>1</v>
      </c>
      <c r="AR154" s="107">
        <f t="shared" si="199"/>
        <v>1</v>
      </c>
      <c r="AS154" s="107">
        <f t="shared" si="199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1"/>
        <v>0</v>
      </c>
      <c r="BI154" s="107">
        <f t="shared" si="201"/>
        <v>0</v>
      </c>
      <c r="BJ154" s="107">
        <f t="shared" si="201"/>
        <v>0</v>
      </c>
      <c r="BK154" s="107">
        <f t="shared" si="201"/>
        <v>0</v>
      </c>
      <c r="BL154" s="107">
        <f t="shared" si="201"/>
        <v>0</v>
      </c>
      <c r="BM154" s="107">
        <f t="shared" si="201"/>
        <v>0</v>
      </c>
      <c r="BN154" s="107">
        <f t="shared" si="201"/>
        <v>0</v>
      </c>
      <c r="BO154" s="107">
        <f t="shared" si="201"/>
        <v>0</v>
      </c>
      <c r="BP154" s="107">
        <f t="shared" si="201"/>
        <v>0</v>
      </c>
      <c r="BQ154" s="107">
        <f t="shared" si="201"/>
        <v>0</v>
      </c>
      <c r="BR154" s="107">
        <f t="shared" si="201"/>
        <v>0</v>
      </c>
      <c r="BS154" s="107">
        <f t="shared" si="201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333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8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44328</v>
      </c>
      <c r="Q155" s="103">
        <v>44379</v>
      </c>
      <c r="T155" s="104"/>
      <c r="U155" s="105" t="str">
        <f t="shared" si="176"/>
        <v/>
      </c>
      <c r="V155" s="106">
        <f t="shared" si="135"/>
        <v>38</v>
      </c>
      <c r="W155" s="107">
        <f t="shared" si="199"/>
        <v>0</v>
      </c>
      <c r="X155" s="107">
        <f t="shared" si="199"/>
        <v>0</v>
      </c>
      <c r="Y155" s="107">
        <f t="shared" si="199"/>
        <v>0</v>
      </c>
      <c r="Z155" s="107">
        <f t="shared" si="199"/>
        <v>0</v>
      </c>
      <c r="AA155" s="107">
        <f t="shared" si="199"/>
        <v>0</v>
      </c>
      <c r="AB155" s="107">
        <f t="shared" si="199"/>
        <v>0</v>
      </c>
      <c r="AC155" s="107">
        <f t="shared" si="199"/>
        <v>0</v>
      </c>
      <c r="AD155" s="107">
        <f t="shared" si="199"/>
        <v>0</v>
      </c>
      <c r="AE155" s="107">
        <f t="shared" si="199"/>
        <v>0</v>
      </c>
      <c r="AF155" s="107">
        <f t="shared" si="199"/>
        <v>0</v>
      </c>
      <c r="AG155" s="107">
        <f t="shared" si="199"/>
        <v>0</v>
      </c>
      <c r="AH155" s="107">
        <f t="shared" si="199"/>
        <v>0</v>
      </c>
      <c r="AI155" s="107">
        <f t="shared" si="199"/>
        <v>0</v>
      </c>
      <c r="AJ155" s="107">
        <f t="shared" si="199"/>
        <v>0</v>
      </c>
      <c r="AK155" s="107">
        <f t="shared" si="199"/>
        <v>0</v>
      </c>
      <c r="AL155" s="107">
        <f t="shared" si="199"/>
        <v>0</v>
      </c>
      <c r="AM155" s="107">
        <f t="shared" si="199"/>
        <v>0</v>
      </c>
      <c r="AN155" s="107">
        <f t="shared" si="199"/>
        <v>0</v>
      </c>
      <c r="AO155" s="107">
        <f t="shared" si="199"/>
        <v>0</v>
      </c>
      <c r="AP155" s="107">
        <f t="shared" si="199"/>
        <v>1</v>
      </c>
      <c r="AQ155" s="107">
        <f t="shared" si="199"/>
        <v>1</v>
      </c>
      <c r="AR155" s="107">
        <f t="shared" si="199"/>
        <v>1</v>
      </c>
      <c r="AS155" s="107">
        <f t="shared" si="199"/>
        <v>1</v>
      </c>
      <c r="AT155" s="107">
        <f t="shared" ref="AT155:BI162" si="202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2"/>
        <v>1</v>
      </c>
      <c r="AV155" s="107">
        <f t="shared" si="202"/>
        <v>1</v>
      </c>
      <c r="AW155" s="107">
        <f t="shared" si="202"/>
        <v>1</v>
      </c>
      <c r="AX155" s="107">
        <f t="shared" si="202"/>
        <v>0</v>
      </c>
      <c r="AY155" s="107">
        <f t="shared" si="202"/>
        <v>0</v>
      </c>
      <c r="AZ155" s="107">
        <f t="shared" si="202"/>
        <v>0</v>
      </c>
      <c r="BA155" s="107">
        <f t="shared" si="202"/>
        <v>0</v>
      </c>
      <c r="BB155" s="107">
        <f t="shared" si="202"/>
        <v>0</v>
      </c>
      <c r="BC155" s="107">
        <f t="shared" si="202"/>
        <v>0</v>
      </c>
      <c r="BD155" s="107">
        <f t="shared" si="202"/>
        <v>0</v>
      </c>
      <c r="BE155" s="107">
        <f t="shared" si="202"/>
        <v>0</v>
      </c>
      <c r="BF155" s="107">
        <f t="shared" si="202"/>
        <v>0</v>
      </c>
      <c r="BG155" s="107">
        <f t="shared" si="202"/>
        <v>0</v>
      </c>
      <c r="BH155" s="107">
        <f t="shared" si="202"/>
        <v>0</v>
      </c>
      <c r="BI155" s="107">
        <f t="shared" si="202"/>
        <v>0</v>
      </c>
      <c r="BJ155" s="107">
        <f t="shared" si="201"/>
        <v>0</v>
      </c>
      <c r="BK155" s="107">
        <f t="shared" si="201"/>
        <v>0</v>
      </c>
      <c r="BL155" s="107">
        <f t="shared" si="201"/>
        <v>0</v>
      </c>
      <c r="BM155" s="107">
        <f t="shared" si="201"/>
        <v>0</v>
      </c>
      <c r="BN155" s="107">
        <f t="shared" si="201"/>
        <v>0</v>
      </c>
      <c r="BO155" s="107">
        <f t="shared" si="201"/>
        <v>0</v>
      </c>
      <c r="BP155" s="107">
        <f t="shared" si="201"/>
        <v>0</v>
      </c>
      <c r="BQ155" s="107">
        <f t="shared" si="201"/>
        <v>0</v>
      </c>
      <c r="BR155" s="107">
        <f t="shared" si="201"/>
        <v>0</v>
      </c>
      <c r="BS155" s="107">
        <f t="shared" si="201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334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8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44329</v>
      </c>
      <c r="Q156" s="103">
        <v>44380</v>
      </c>
      <c r="T156" s="104"/>
      <c r="U156" s="199" t="str">
        <f t="shared" si="176"/>
        <v/>
      </c>
      <c r="V156" s="106">
        <f t="shared" si="135"/>
        <v>37</v>
      </c>
      <c r="W156" s="107">
        <f t="shared" si="199"/>
        <v>0</v>
      </c>
      <c r="X156" s="107">
        <f t="shared" si="199"/>
        <v>0</v>
      </c>
      <c r="Y156" s="107">
        <f t="shared" si="199"/>
        <v>0</v>
      </c>
      <c r="Z156" s="107">
        <f t="shared" si="199"/>
        <v>0</v>
      </c>
      <c r="AA156" s="107">
        <f t="shared" si="199"/>
        <v>0</v>
      </c>
      <c r="AB156" s="107">
        <f t="shared" si="199"/>
        <v>0</v>
      </c>
      <c r="AC156" s="107">
        <f t="shared" si="199"/>
        <v>0</v>
      </c>
      <c r="AD156" s="107">
        <f t="shared" si="199"/>
        <v>0</v>
      </c>
      <c r="AE156" s="107">
        <f t="shared" si="199"/>
        <v>0</v>
      </c>
      <c r="AF156" s="107">
        <f t="shared" si="199"/>
        <v>0</v>
      </c>
      <c r="AG156" s="107">
        <f t="shared" si="199"/>
        <v>0</v>
      </c>
      <c r="AH156" s="107">
        <f t="shared" si="199"/>
        <v>0</v>
      </c>
      <c r="AI156" s="107">
        <f t="shared" si="199"/>
        <v>0</v>
      </c>
      <c r="AJ156" s="107">
        <f t="shared" si="199"/>
        <v>0</v>
      </c>
      <c r="AK156" s="107">
        <f t="shared" si="199"/>
        <v>0</v>
      </c>
      <c r="AL156" s="107">
        <f t="shared" si="199"/>
        <v>0</v>
      </c>
      <c r="AM156" s="107">
        <f t="shared" si="199"/>
        <v>0</v>
      </c>
      <c r="AN156" s="107">
        <f t="shared" si="199"/>
        <v>0</v>
      </c>
      <c r="AO156" s="107">
        <f t="shared" si="199"/>
        <v>0</v>
      </c>
      <c r="AP156" s="107">
        <f t="shared" si="199"/>
        <v>1</v>
      </c>
      <c r="AQ156" s="107">
        <f t="shared" si="199"/>
        <v>1</v>
      </c>
      <c r="AR156" s="107">
        <f t="shared" si="199"/>
        <v>1</v>
      </c>
      <c r="AS156" s="107">
        <f t="shared" si="199"/>
        <v>1</v>
      </c>
      <c r="AT156" s="107">
        <f t="shared" si="202"/>
        <v>1</v>
      </c>
      <c r="AU156" s="107">
        <f t="shared" si="202"/>
        <v>1</v>
      </c>
      <c r="AV156" s="107">
        <f t="shared" si="202"/>
        <v>1</v>
      </c>
      <c r="AW156" s="107">
        <f t="shared" si="202"/>
        <v>1</v>
      </c>
      <c r="AX156" s="107">
        <f t="shared" si="202"/>
        <v>0</v>
      </c>
      <c r="AY156" s="107">
        <f t="shared" si="202"/>
        <v>0</v>
      </c>
      <c r="AZ156" s="107">
        <f t="shared" si="202"/>
        <v>0</v>
      </c>
      <c r="BA156" s="107">
        <f t="shared" si="202"/>
        <v>0</v>
      </c>
      <c r="BB156" s="107">
        <f t="shared" si="202"/>
        <v>0</v>
      </c>
      <c r="BC156" s="107">
        <f t="shared" si="202"/>
        <v>0</v>
      </c>
      <c r="BD156" s="107">
        <f t="shared" si="202"/>
        <v>0</v>
      </c>
      <c r="BE156" s="107">
        <f t="shared" si="202"/>
        <v>0</v>
      </c>
      <c r="BF156" s="107">
        <f t="shared" si="202"/>
        <v>0</v>
      </c>
      <c r="BG156" s="107">
        <f t="shared" si="202"/>
        <v>0</v>
      </c>
      <c r="BH156" s="107">
        <f t="shared" si="202"/>
        <v>0</v>
      </c>
      <c r="BI156" s="107">
        <f t="shared" si="202"/>
        <v>0</v>
      </c>
      <c r="BJ156" s="107">
        <f t="shared" si="201"/>
        <v>0</v>
      </c>
      <c r="BK156" s="107">
        <f t="shared" si="201"/>
        <v>0</v>
      </c>
      <c r="BL156" s="107">
        <f t="shared" si="201"/>
        <v>0</v>
      </c>
      <c r="BM156" s="107">
        <f t="shared" si="201"/>
        <v>0</v>
      </c>
      <c r="BN156" s="107">
        <f t="shared" si="201"/>
        <v>0</v>
      </c>
      <c r="BO156" s="107">
        <f t="shared" si="201"/>
        <v>0</v>
      </c>
      <c r="BP156" s="107">
        <f t="shared" si="201"/>
        <v>0</v>
      </c>
      <c r="BQ156" s="107">
        <f t="shared" si="201"/>
        <v>0</v>
      </c>
      <c r="BR156" s="107">
        <f t="shared" si="201"/>
        <v>0</v>
      </c>
      <c r="BS156" s="107">
        <f t="shared" si="201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335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3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8"/>
        <v>0</v>
      </c>
      <c r="L157" s="124">
        <f t="shared" ref="L157:L162" si="204">H157*J157/100</f>
        <v>0</v>
      </c>
      <c r="M157" s="124">
        <f t="shared" ref="M157:M162" ca="1" si="205">L157-K157</f>
        <v>0</v>
      </c>
      <c r="N157" s="66" t="str">
        <f t="shared" ref="N157:N162" ca="1" si="206">IF(AND(I157=0,J157=0),"",IF(I157=0,J157,J157/I157))</f>
        <v/>
      </c>
      <c r="O157" s="130" t="str">
        <f t="shared" ref="O157:O162" ca="1" si="207">IF(AND(J157=0%,M157=0),"",IF(M157&lt;0,"지연",IF(J157=100%,"종료","진행")))</f>
        <v/>
      </c>
      <c r="P157" s="103">
        <v>44330</v>
      </c>
      <c r="Q157" s="103">
        <v>44381</v>
      </c>
      <c r="T157" s="104"/>
      <c r="U157" s="105" t="str">
        <f t="shared" si="176"/>
        <v/>
      </c>
      <c r="V157" s="106">
        <f t="shared" ref="V157:V162" si="208">NETWORKDAYS(P157,Q157)</f>
        <v>36</v>
      </c>
      <c r="W157" s="107">
        <f t="shared" si="199"/>
        <v>0</v>
      </c>
      <c r="X157" s="107">
        <f t="shared" si="199"/>
        <v>0</v>
      </c>
      <c r="Y157" s="107">
        <f t="shared" si="199"/>
        <v>0</v>
      </c>
      <c r="Z157" s="107">
        <f t="shared" si="199"/>
        <v>0</v>
      </c>
      <c r="AA157" s="107">
        <f t="shared" si="199"/>
        <v>0</v>
      </c>
      <c r="AB157" s="107">
        <f t="shared" si="199"/>
        <v>0</v>
      </c>
      <c r="AC157" s="107">
        <f t="shared" si="199"/>
        <v>0</v>
      </c>
      <c r="AD157" s="107">
        <f t="shared" si="199"/>
        <v>0</v>
      </c>
      <c r="AE157" s="107">
        <f t="shared" si="199"/>
        <v>0</v>
      </c>
      <c r="AF157" s="107">
        <f t="shared" si="199"/>
        <v>0</v>
      </c>
      <c r="AG157" s="107">
        <f t="shared" si="199"/>
        <v>0</v>
      </c>
      <c r="AH157" s="107">
        <f t="shared" si="199"/>
        <v>0</v>
      </c>
      <c r="AI157" s="107">
        <f t="shared" si="199"/>
        <v>0</v>
      </c>
      <c r="AJ157" s="107">
        <f t="shared" si="199"/>
        <v>0</v>
      </c>
      <c r="AK157" s="107">
        <f t="shared" si="199"/>
        <v>0</v>
      </c>
      <c r="AL157" s="107">
        <f t="shared" si="199"/>
        <v>0</v>
      </c>
      <c r="AM157" s="107">
        <f t="shared" si="199"/>
        <v>0</v>
      </c>
      <c r="AN157" s="107">
        <f t="shared" si="199"/>
        <v>0</v>
      </c>
      <c r="AO157" s="107">
        <f t="shared" si="199"/>
        <v>0</v>
      </c>
      <c r="AP157" s="107">
        <f t="shared" si="199"/>
        <v>1</v>
      </c>
      <c r="AQ157" s="107">
        <f t="shared" si="199"/>
        <v>1</v>
      </c>
      <c r="AR157" s="107">
        <f t="shared" si="199"/>
        <v>1</v>
      </c>
      <c r="AS157" s="107">
        <f t="shared" si="199"/>
        <v>1</v>
      </c>
      <c r="AT157" s="107">
        <f t="shared" si="202"/>
        <v>1</v>
      </c>
      <c r="AU157" s="107">
        <f t="shared" si="202"/>
        <v>1</v>
      </c>
      <c r="AV157" s="107">
        <f t="shared" si="202"/>
        <v>1</v>
      </c>
      <c r="AW157" s="107">
        <f t="shared" si="202"/>
        <v>1</v>
      </c>
      <c r="AX157" s="107">
        <f t="shared" si="202"/>
        <v>1</v>
      </c>
      <c r="AY157" s="107">
        <f t="shared" si="202"/>
        <v>0</v>
      </c>
      <c r="AZ157" s="107">
        <f t="shared" si="202"/>
        <v>0</v>
      </c>
      <c r="BA157" s="107">
        <f t="shared" si="202"/>
        <v>0</v>
      </c>
      <c r="BB157" s="107">
        <f t="shared" si="202"/>
        <v>0</v>
      </c>
      <c r="BC157" s="107">
        <f t="shared" si="202"/>
        <v>0</v>
      </c>
      <c r="BD157" s="107">
        <f t="shared" si="202"/>
        <v>0</v>
      </c>
      <c r="BE157" s="107">
        <f t="shared" si="202"/>
        <v>0</v>
      </c>
      <c r="BF157" s="107">
        <f t="shared" si="202"/>
        <v>0</v>
      </c>
      <c r="BG157" s="107">
        <f t="shared" si="202"/>
        <v>0</v>
      </c>
      <c r="BH157" s="107">
        <f t="shared" si="202"/>
        <v>0</v>
      </c>
      <c r="BI157" s="107">
        <f t="shared" si="202"/>
        <v>0</v>
      </c>
      <c r="BJ157" s="107">
        <f t="shared" si="201"/>
        <v>0</v>
      </c>
      <c r="BK157" s="107">
        <f t="shared" si="201"/>
        <v>0</v>
      </c>
      <c r="BL157" s="107">
        <f t="shared" si="201"/>
        <v>0</v>
      </c>
      <c r="BM157" s="107">
        <f t="shared" si="201"/>
        <v>0</v>
      </c>
      <c r="BN157" s="107">
        <f t="shared" si="201"/>
        <v>0</v>
      </c>
      <c r="BO157" s="107">
        <f t="shared" si="201"/>
        <v>0</v>
      </c>
      <c r="BP157" s="107">
        <f t="shared" si="201"/>
        <v>0</v>
      </c>
      <c r="BQ157" s="107">
        <f t="shared" si="201"/>
        <v>0</v>
      </c>
      <c r="BR157" s="107">
        <f t="shared" si="201"/>
        <v>0</v>
      </c>
      <c r="BS157" s="107">
        <f t="shared" si="201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336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3"/>
        <v>0</v>
      </c>
      <c r="J158" s="72">
        <v>0</v>
      </c>
      <c r="K158" s="124">
        <f t="shared" ca="1" si="198"/>
        <v>0</v>
      </c>
      <c r="L158" s="124">
        <f t="shared" si="204"/>
        <v>0</v>
      </c>
      <c r="M158" s="124">
        <f t="shared" ca="1" si="205"/>
        <v>0</v>
      </c>
      <c r="N158" s="66" t="str">
        <f t="shared" ca="1" si="206"/>
        <v/>
      </c>
      <c r="O158" s="130" t="str">
        <f t="shared" ca="1" si="207"/>
        <v/>
      </c>
      <c r="P158" s="103">
        <v>44331</v>
      </c>
      <c r="Q158" s="103">
        <v>44382</v>
      </c>
      <c r="T158" s="104"/>
      <c r="U158" s="199" t="str">
        <f t="shared" si="176"/>
        <v/>
      </c>
      <c r="V158" s="106">
        <f t="shared" si="208"/>
        <v>36</v>
      </c>
      <c r="W158" s="107">
        <f t="shared" si="199"/>
        <v>0</v>
      </c>
      <c r="X158" s="107">
        <f t="shared" si="199"/>
        <v>0</v>
      </c>
      <c r="Y158" s="107">
        <f t="shared" si="199"/>
        <v>0</v>
      </c>
      <c r="Z158" s="107">
        <f t="shared" si="199"/>
        <v>0</v>
      </c>
      <c r="AA158" s="107">
        <f t="shared" si="199"/>
        <v>0</v>
      </c>
      <c r="AB158" s="107">
        <f t="shared" si="199"/>
        <v>0</v>
      </c>
      <c r="AC158" s="107">
        <f t="shared" si="199"/>
        <v>0</v>
      </c>
      <c r="AD158" s="107">
        <f t="shared" si="199"/>
        <v>0</v>
      </c>
      <c r="AE158" s="107">
        <f t="shared" si="199"/>
        <v>0</v>
      </c>
      <c r="AF158" s="107">
        <f t="shared" si="199"/>
        <v>0</v>
      </c>
      <c r="AG158" s="107">
        <f t="shared" si="199"/>
        <v>0</v>
      </c>
      <c r="AH158" s="107">
        <f t="shared" si="199"/>
        <v>0</v>
      </c>
      <c r="AI158" s="107">
        <f t="shared" si="199"/>
        <v>0</v>
      </c>
      <c r="AJ158" s="107">
        <f t="shared" si="199"/>
        <v>0</v>
      </c>
      <c r="AK158" s="107">
        <f t="shared" si="199"/>
        <v>0</v>
      </c>
      <c r="AL158" s="107">
        <f t="shared" si="199"/>
        <v>0</v>
      </c>
      <c r="AM158" s="107">
        <f t="shared" si="199"/>
        <v>0</v>
      </c>
      <c r="AN158" s="107">
        <f t="shared" si="199"/>
        <v>0</v>
      </c>
      <c r="AO158" s="107">
        <f t="shared" si="199"/>
        <v>0</v>
      </c>
      <c r="AP158" s="107">
        <f t="shared" si="199"/>
        <v>1</v>
      </c>
      <c r="AQ158" s="107">
        <f t="shared" si="199"/>
        <v>1</v>
      </c>
      <c r="AR158" s="107">
        <f t="shared" si="199"/>
        <v>1</v>
      </c>
      <c r="AS158" s="107">
        <f t="shared" si="199"/>
        <v>1</v>
      </c>
      <c r="AT158" s="107">
        <f t="shared" si="202"/>
        <v>1</v>
      </c>
      <c r="AU158" s="107">
        <f t="shared" si="202"/>
        <v>1</v>
      </c>
      <c r="AV158" s="107">
        <f t="shared" si="202"/>
        <v>1</v>
      </c>
      <c r="AW158" s="107">
        <f t="shared" si="202"/>
        <v>1</v>
      </c>
      <c r="AX158" s="107">
        <f t="shared" si="202"/>
        <v>1</v>
      </c>
      <c r="AY158" s="107">
        <f t="shared" si="202"/>
        <v>0</v>
      </c>
      <c r="AZ158" s="107">
        <f t="shared" si="202"/>
        <v>0</v>
      </c>
      <c r="BA158" s="107">
        <f t="shared" si="202"/>
        <v>0</v>
      </c>
      <c r="BB158" s="107">
        <f t="shared" si="202"/>
        <v>0</v>
      </c>
      <c r="BC158" s="107">
        <f t="shared" si="202"/>
        <v>0</v>
      </c>
      <c r="BD158" s="107">
        <f t="shared" si="202"/>
        <v>0</v>
      </c>
      <c r="BE158" s="107">
        <f t="shared" si="202"/>
        <v>0</v>
      </c>
      <c r="BF158" s="107">
        <f t="shared" si="202"/>
        <v>0</v>
      </c>
      <c r="BG158" s="107">
        <f t="shared" si="202"/>
        <v>0</v>
      </c>
      <c r="BH158" s="107">
        <f t="shared" si="202"/>
        <v>0</v>
      </c>
      <c r="BI158" s="107">
        <f t="shared" si="202"/>
        <v>0</v>
      </c>
      <c r="BJ158" s="107">
        <f t="shared" si="201"/>
        <v>0</v>
      </c>
      <c r="BK158" s="107">
        <f t="shared" si="201"/>
        <v>0</v>
      </c>
      <c r="BL158" s="107">
        <f t="shared" si="201"/>
        <v>0</v>
      </c>
      <c r="BM158" s="107">
        <f t="shared" si="201"/>
        <v>0</v>
      </c>
      <c r="BN158" s="107">
        <f t="shared" si="201"/>
        <v>0</v>
      </c>
      <c r="BO158" s="107">
        <f t="shared" si="201"/>
        <v>0</v>
      </c>
      <c r="BP158" s="107">
        <f t="shared" si="201"/>
        <v>0</v>
      </c>
      <c r="BQ158" s="107">
        <f t="shared" si="201"/>
        <v>0</v>
      </c>
      <c r="BR158" s="107">
        <f t="shared" si="201"/>
        <v>0</v>
      </c>
      <c r="BS158" s="107">
        <f t="shared" si="201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337</v>
      </c>
      <c r="B159" s="108"/>
      <c r="C159" s="20"/>
      <c r="D159" s="112"/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8"/>
        <v>0</v>
      </c>
      <c r="L159" s="77">
        <f t="shared" si="204"/>
        <v>0</v>
      </c>
      <c r="M159" s="77">
        <f t="shared" ca="1" si="205"/>
        <v>0</v>
      </c>
      <c r="N159" s="69" t="str">
        <f t="shared" ca="1" si="206"/>
        <v/>
      </c>
      <c r="O159" s="68" t="str">
        <f t="shared" ca="1" si="207"/>
        <v/>
      </c>
      <c r="P159" s="26">
        <f>MIN(P160:P166)</f>
        <v>44332</v>
      </c>
      <c r="Q159" s="26">
        <f>MAX(Q160:Q166)</f>
        <v>44389</v>
      </c>
      <c r="T159" s="104"/>
      <c r="U159" s="105" t="str">
        <f t="shared" si="176"/>
        <v/>
      </c>
      <c r="V159" s="106">
        <f t="shared" si="208"/>
        <v>41</v>
      </c>
      <c r="W159" s="107">
        <f t="shared" si="199"/>
        <v>0</v>
      </c>
      <c r="X159" s="107">
        <f t="shared" si="199"/>
        <v>0</v>
      </c>
      <c r="Y159" s="107">
        <f t="shared" si="199"/>
        <v>0</v>
      </c>
      <c r="Z159" s="107">
        <f t="shared" si="199"/>
        <v>0</v>
      </c>
      <c r="AA159" s="107">
        <f t="shared" si="199"/>
        <v>0</v>
      </c>
      <c r="AB159" s="107">
        <f t="shared" si="199"/>
        <v>0</v>
      </c>
      <c r="AC159" s="107">
        <f t="shared" si="199"/>
        <v>0</v>
      </c>
      <c r="AD159" s="107">
        <f t="shared" si="199"/>
        <v>0</v>
      </c>
      <c r="AE159" s="107">
        <f t="shared" si="199"/>
        <v>0</v>
      </c>
      <c r="AF159" s="107">
        <f t="shared" si="199"/>
        <v>0</v>
      </c>
      <c r="AG159" s="107">
        <f t="shared" si="199"/>
        <v>0</v>
      </c>
      <c r="AH159" s="107">
        <f t="shared" si="199"/>
        <v>0</v>
      </c>
      <c r="AI159" s="107">
        <f t="shared" si="199"/>
        <v>0</v>
      </c>
      <c r="AJ159" s="107">
        <f t="shared" si="199"/>
        <v>0</v>
      </c>
      <c r="AK159" s="107">
        <f t="shared" si="199"/>
        <v>0</v>
      </c>
      <c r="AL159" s="107">
        <f t="shared" si="199"/>
        <v>0</v>
      </c>
      <c r="AM159" s="107">
        <f t="shared" si="199"/>
        <v>0</v>
      </c>
      <c r="AN159" s="107">
        <f t="shared" si="199"/>
        <v>0</v>
      </c>
      <c r="AO159" s="107">
        <f t="shared" si="199"/>
        <v>0</v>
      </c>
      <c r="AP159" s="107">
        <f t="shared" si="199"/>
        <v>0</v>
      </c>
      <c r="AQ159" s="107">
        <f t="shared" si="199"/>
        <v>1</v>
      </c>
      <c r="AR159" s="107">
        <f t="shared" si="199"/>
        <v>1</v>
      </c>
      <c r="AS159" s="107">
        <f t="shared" si="199"/>
        <v>1</v>
      </c>
      <c r="AT159" s="107">
        <f t="shared" si="202"/>
        <v>1</v>
      </c>
      <c r="AU159" s="107">
        <f t="shared" si="202"/>
        <v>1</v>
      </c>
      <c r="AV159" s="107">
        <f t="shared" si="202"/>
        <v>1</v>
      </c>
      <c r="AW159" s="107">
        <f t="shared" si="202"/>
        <v>1</v>
      </c>
      <c r="AX159" s="107">
        <f t="shared" si="202"/>
        <v>1</v>
      </c>
      <c r="AY159" s="107">
        <f t="shared" si="202"/>
        <v>1</v>
      </c>
      <c r="AZ159" s="107">
        <f t="shared" si="202"/>
        <v>0</v>
      </c>
      <c r="BA159" s="107">
        <f t="shared" si="202"/>
        <v>0</v>
      </c>
      <c r="BB159" s="107">
        <f t="shared" si="202"/>
        <v>0</v>
      </c>
      <c r="BC159" s="107">
        <f t="shared" si="202"/>
        <v>0</v>
      </c>
      <c r="BD159" s="107">
        <f t="shared" si="202"/>
        <v>0</v>
      </c>
      <c r="BE159" s="107">
        <f t="shared" si="202"/>
        <v>0</v>
      </c>
      <c r="BF159" s="107">
        <f t="shared" si="202"/>
        <v>0</v>
      </c>
      <c r="BG159" s="107">
        <f t="shared" si="202"/>
        <v>0</v>
      </c>
      <c r="BH159" s="107">
        <f t="shared" si="202"/>
        <v>0</v>
      </c>
      <c r="BI159" s="107">
        <f t="shared" si="202"/>
        <v>0</v>
      </c>
      <c r="BJ159" s="107">
        <f t="shared" si="201"/>
        <v>0</v>
      </c>
      <c r="BK159" s="107">
        <f t="shared" si="201"/>
        <v>0</v>
      </c>
      <c r="BL159" s="107">
        <f t="shared" si="201"/>
        <v>0</v>
      </c>
      <c r="BM159" s="107">
        <f t="shared" si="201"/>
        <v>0</v>
      </c>
      <c r="BN159" s="107">
        <f t="shared" si="201"/>
        <v>0</v>
      </c>
      <c r="BO159" s="107">
        <f t="shared" si="201"/>
        <v>0</v>
      </c>
      <c r="BP159" s="107">
        <f t="shared" si="201"/>
        <v>0</v>
      </c>
      <c r="BQ159" s="107">
        <f t="shared" si="201"/>
        <v>0</v>
      </c>
      <c r="BR159" s="107">
        <f t="shared" si="201"/>
        <v>0</v>
      </c>
      <c r="BS159" s="107">
        <f t="shared" si="201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338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09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8"/>
        <v>0</v>
      </c>
      <c r="L160" s="124">
        <f t="shared" si="204"/>
        <v>0</v>
      </c>
      <c r="M160" s="124">
        <f t="shared" ca="1" si="205"/>
        <v>0</v>
      </c>
      <c r="N160" s="66" t="str">
        <f t="shared" ca="1" si="206"/>
        <v/>
      </c>
      <c r="O160" s="130" t="str">
        <f t="shared" ca="1" si="207"/>
        <v/>
      </c>
      <c r="P160" s="103">
        <v>44332</v>
      </c>
      <c r="Q160" s="103">
        <v>44383</v>
      </c>
      <c r="T160" s="104"/>
      <c r="U160" s="199" t="str">
        <f t="shared" si="176"/>
        <v/>
      </c>
      <c r="V160" s="106">
        <f t="shared" si="208"/>
        <v>37</v>
      </c>
      <c r="W160" s="107">
        <f t="shared" si="199"/>
        <v>0</v>
      </c>
      <c r="X160" s="107">
        <f t="shared" si="199"/>
        <v>0</v>
      </c>
      <c r="Y160" s="107">
        <f t="shared" si="199"/>
        <v>0</v>
      </c>
      <c r="Z160" s="107">
        <f t="shared" si="199"/>
        <v>0</v>
      </c>
      <c r="AA160" s="107">
        <f t="shared" si="199"/>
        <v>0</v>
      </c>
      <c r="AB160" s="107">
        <f t="shared" si="199"/>
        <v>0</v>
      </c>
      <c r="AC160" s="107">
        <f t="shared" si="199"/>
        <v>0</v>
      </c>
      <c r="AD160" s="107">
        <f t="shared" si="199"/>
        <v>0</v>
      </c>
      <c r="AE160" s="107">
        <f t="shared" si="199"/>
        <v>0</v>
      </c>
      <c r="AF160" s="107">
        <f t="shared" si="199"/>
        <v>0</v>
      </c>
      <c r="AG160" s="107">
        <f t="shared" si="199"/>
        <v>0</v>
      </c>
      <c r="AH160" s="107">
        <f t="shared" si="199"/>
        <v>0</v>
      </c>
      <c r="AI160" s="107">
        <f t="shared" si="199"/>
        <v>0</v>
      </c>
      <c r="AJ160" s="107">
        <f t="shared" si="199"/>
        <v>0</v>
      </c>
      <c r="AK160" s="107">
        <f t="shared" si="199"/>
        <v>0</v>
      </c>
      <c r="AL160" s="107">
        <f t="shared" si="199"/>
        <v>0</v>
      </c>
      <c r="AM160" s="107">
        <f t="shared" si="199"/>
        <v>0</v>
      </c>
      <c r="AN160" s="107">
        <f t="shared" si="199"/>
        <v>0</v>
      </c>
      <c r="AO160" s="107">
        <f t="shared" si="199"/>
        <v>0</v>
      </c>
      <c r="AP160" s="107">
        <f t="shared" si="199"/>
        <v>0</v>
      </c>
      <c r="AQ160" s="107">
        <f t="shared" si="199"/>
        <v>1</v>
      </c>
      <c r="AR160" s="107">
        <f t="shared" si="199"/>
        <v>1</v>
      </c>
      <c r="AS160" s="107">
        <f t="shared" si="199"/>
        <v>1</v>
      </c>
      <c r="AT160" s="107">
        <f t="shared" si="202"/>
        <v>1</v>
      </c>
      <c r="AU160" s="107">
        <f t="shared" si="202"/>
        <v>1</v>
      </c>
      <c r="AV160" s="107">
        <f t="shared" si="202"/>
        <v>1</v>
      </c>
      <c r="AW160" s="107">
        <f t="shared" si="202"/>
        <v>1</v>
      </c>
      <c r="AX160" s="107">
        <f t="shared" si="202"/>
        <v>1</v>
      </c>
      <c r="AY160" s="107">
        <f t="shared" si="202"/>
        <v>0</v>
      </c>
      <c r="AZ160" s="107">
        <f t="shared" si="202"/>
        <v>0</v>
      </c>
      <c r="BA160" s="107">
        <f t="shared" si="202"/>
        <v>0</v>
      </c>
      <c r="BB160" s="107">
        <f t="shared" si="202"/>
        <v>0</v>
      </c>
      <c r="BC160" s="107">
        <f t="shared" si="202"/>
        <v>0</v>
      </c>
      <c r="BD160" s="107">
        <f t="shared" si="202"/>
        <v>0</v>
      </c>
      <c r="BE160" s="107">
        <f t="shared" si="202"/>
        <v>0</v>
      </c>
      <c r="BF160" s="107">
        <f t="shared" si="202"/>
        <v>0</v>
      </c>
      <c r="BG160" s="107">
        <f t="shared" si="202"/>
        <v>0</v>
      </c>
      <c r="BH160" s="107">
        <f t="shared" si="202"/>
        <v>0</v>
      </c>
      <c r="BI160" s="107">
        <f t="shared" si="202"/>
        <v>0</v>
      </c>
      <c r="BJ160" s="107">
        <f t="shared" si="201"/>
        <v>0</v>
      </c>
      <c r="BK160" s="107">
        <f t="shared" si="201"/>
        <v>0</v>
      </c>
      <c r="BL160" s="107">
        <f t="shared" si="201"/>
        <v>0</v>
      </c>
      <c r="BM160" s="107">
        <f t="shared" si="201"/>
        <v>0</v>
      </c>
      <c r="BN160" s="107">
        <f t="shared" si="201"/>
        <v>0</v>
      </c>
      <c r="BO160" s="107">
        <f t="shared" si="201"/>
        <v>0</v>
      </c>
      <c r="BP160" s="107">
        <f t="shared" si="201"/>
        <v>0</v>
      </c>
      <c r="BQ160" s="107">
        <f t="shared" si="201"/>
        <v>0</v>
      </c>
      <c r="BR160" s="107">
        <f t="shared" si="201"/>
        <v>0</v>
      </c>
      <c r="BS160" s="107">
        <f t="shared" si="201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339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09"/>
        <v>0</v>
      </c>
      <c r="J161" s="71">
        <v>0</v>
      </c>
      <c r="K161" s="124">
        <f t="shared" ca="1" si="198"/>
        <v>0</v>
      </c>
      <c r="L161" s="124">
        <f t="shared" si="204"/>
        <v>0</v>
      </c>
      <c r="M161" s="124">
        <f t="shared" ca="1" si="205"/>
        <v>0</v>
      </c>
      <c r="N161" s="66" t="str">
        <f t="shared" ca="1" si="206"/>
        <v/>
      </c>
      <c r="O161" s="130" t="str">
        <f t="shared" ca="1" si="207"/>
        <v/>
      </c>
      <c r="P161" s="103">
        <v>44333</v>
      </c>
      <c r="Q161" s="103">
        <v>44384</v>
      </c>
      <c r="T161" s="104"/>
      <c r="U161" s="105" t="str">
        <f t="shared" si="176"/>
        <v/>
      </c>
      <c r="V161" s="106">
        <f t="shared" si="208"/>
        <v>38</v>
      </c>
      <c r="W161" s="107">
        <f t="shared" si="199"/>
        <v>0</v>
      </c>
      <c r="X161" s="107">
        <f t="shared" si="199"/>
        <v>0</v>
      </c>
      <c r="Y161" s="107">
        <f t="shared" si="199"/>
        <v>0</v>
      </c>
      <c r="Z161" s="107">
        <f t="shared" si="199"/>
        <v>0</v>
      </c>
      <c r="AA161" s="107">
        <f t="shared" si="199"/>
        <v>0</v>
      </c>
      <c r="AB161" s="107">
        <f t="shared" si="199"/>
        <v>0</v>
      </c>
      <c r="AC161" s="107">
        <f t="shared" si="199"/>
        <v>0</v>
      </c>
      <c r="AD161" s="107">
        <f t="shared" si="199"/>
        <v>0</v>
      </c>
      <c r="AE161" s="107">
        <f t="shared" si="199"/>
        <v>0</v>
      </c>
      <c r="AF161" s="107">
        <f t="shared" si="199"/>
        <v>0</v>
      </c>
      <c r="AG161" s="107">
        <f t="shared" si="199"/>
        <v>0</v>
      </c>
      <c r="AH161" s="107">
        <f t="shared" si="199"/>
        <v>0</v>
      </c>
      <c r="AI161" s="107">
        <f t="shared" si="199"/>
        <v>0</v>
      </c>
      <c r="AJ161" s="107">
        <f t="shared" si="199"/>
        <v>0</v>
      </c>
      <c r="AK161" s="107">
        <f t="shared" si="199"/>
        <v>0</v>
      </c>
      <c r="AL161" s="107">
        <f t="shared" si="199"/>
        <v>0</v>
      </c>
      <c r="AM161" s="107">
        <f t="shared" si="199"/>
        <v>0</v>
      </c>
      <c r="AN161" s="107">
        <f t="shared" si="199"/>
        <v>0</v>
      </c>
      <c r="AO161" s="107">
        <f t="shared" si="199"/>
        <v>0</v>
      </c>
      <c r="AP161" s="107">
        <f t="shared" si="199"/>
        <v>0</v>
      </c>
      <c r="AQ161" s="107">
        <f t="shared" si="199"/>
        <v>1</v>
      </c>
      <c r="AR161" s="107">
        <f t="shared" si="199"/>
        <v>1</v>
      </c>
      <c r="AS161" s="107">
        <f t="shared" si="199"/>
        <v>1</v>
      </c>
      <c r="AT161" s="107">
        <f t="shared" si="202"/>
        <v>1</v>
      </c>
      <c r="AU161" s="107">
        <f t="shared" si="202"/>
        <v>1</v>
      </c>
      <c r="AV161" s="107">
        <f t="shared" si="202"/>
        <v>1</v>
      </c>
      <c r="AW161" s="107">
        <f t="shared" si="202"/>
        <v>1</v>
      </c>
      <c r="AX161" s="107">
        <f t="shared" si="202"/>
        <v>1</v>
      </c>
      <c r="AY161" s="107">
        <f t="shared" si="202"/>
        <v>0</v>
      </c>
      <c r="AZ161" s="107">
        <f t="shared" si="202"/>
        <v>0</v>
      </c>
      <c r="BA161" s="107">
        <f t="shared" si="202"/>
        <v>0</v>
      </c>
      <c r="BB161" s="107">
        <f t="shared" si="202"/>
        <v>0</v>
      </c>
      <c r="BC161" s="107">
        <f t="shared" si="202"/>
        <v>0</v>
      </c>
      <c r="BD161" s="107">
        <f t="shared" si="202"/>
        <v>0</v>
      </c>
      <c r="BE161" s="107">
        <f t="shared" si="202"/>
        <v>0</v>
      </c>
      <c r="BF161" s="107">
        <f t="shared" si="202"/>
        <v>0</v>
      </c>
      <c r="BG161" s="107">
        <f t="shared" si="202"/>
        <v>0</v>
      </c>
      <c r="BH161" s="107">
        <f t="shared" si="202"/>
        <v>0</v>
      </c>
      <c r="BI161" s="107">
        <f t="shared" si="202"/>
        <v>0</v>
      </c>
      <c r="BJ161" s="107">
        <f t="shared" si="201"/>
        <v>0</v>
      </c>
      <c r="BK161" s="107">
        <f t="shared" si="201"/>
        <v>0</v>
      </c>
      <c r="BL161" s="107">
        <f t="shared" si="201"/>
        <v>0</v>
      </c>
      <c r="BM161" s="107">
        <f t="shared" si="201"/>
        <v>0</v>
      </c>
      <c r="BN161" s="107">
        <f t="shared" si="201"/>
        <v>0</v>
      </c>
      <c r="BO161" s="107">
        <f t="shared" si="201"/>
        <v>0</v>
      </c>
      <c r="BP161" s="107">
        <f t="shared" si="201"/>
        <v>0</v>
      </c>
      <c r="BQ161" s="107">
        <f t="shared" si="201"/>
        <v>0</v>
      </c>
      <c r="BR161" s="107">
        <f t="shared" si="201"/>
        <v>0</v>
      </c>
      <c r="BS161" s="107">
        <f t="shared" si="201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340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09"/>
        <v>0</v>
      </c>
      <c r="J162" s="71">
        <v>0</v>
      </c>
      <c r="K162" s="124">
        <f t="shared" ca="1" si="198"/>
        <v>0</v>
      </c>
      <c r="L162" s="124">
        <f t="shared" si="204"/>
        <v>0</v>
      </c>
      <c r="M162" s="124">
        <f t="shared" ca="1" si="205"/>
        <v>0</v>
      </c>
      <c r="N162" s="66" t="str">
        <f t="shared" ca="1" si="206"/>
        <v/>
      </c>
      <c r="O162" s="130" t="str">
        <f t="shared" ca="1" si="207"/>
        <v/>
      </c>
      <c r="P162" s="103">
        <v>44334</v>
      </c>
      <c r="Q162" s="103">
        <v>44385</v>
      </c>
      <c r="T162" s="104"/>
      <c r="U162" s="199" t="str">
        <f t="shared" si="176"/>
        <v/>
      </c>
      <c r="V162" s="106">
        <f t="shared" si="208"/>
        <v>38</v>
      </c>
      <c r="W162" s="107">
        <f t="shared" si="199"/>
        <v>0</v>
      </c>
      <c r="X162" s="107">
        <f t="shared" si="199"/>
        <v>0</v>
      </c>
      <c r="Y162" s="107">
        <f t="shared" ref="Y162:AS162" si="210">IF(OR((AND($P162&lt;=Y$4,AND($Q162&lt;=Y$5,$Q162&gt;=Y$4))),(AND(AND($P162&gt;=Y$4,$P162&lt;=Y$5),$Q162&gt;=Y$5)),AND($P162&gt;=Y$4,$Q162&lt;=Y$5),AND($P162&lt;=Y$4,$Q162&gt;=Y$5)),1,0)</f>
        <v>0</v>
      </c>
      <c r="Z162" s="107">
        <f t="shared" si="210"/>
        <v>0</v>
      </c>
      <c r="AA162" s="107">
        <f t="shared" si="210"/>
        <v>0</v>
      </c>
      <c r="AB162" s="107">
        <f t="shared" si="210"/>
        <v>0</v>
      </c>
      <c r="AC162" s="107">
        <f t="shared" si="210"/>
        <v>0</v>
      </c>
      <c r="AD162" s="107">
        <f t="shared" si="210"/>
        <v>0</v>
      </c>
      <c r="AE162" s="107">
        <f t="shared" si="210"/>
        <v>0</v>
      </c>
      <c r="AF162" s="107">
        <f t="shared" si="210"/>
        <v>0</v>
      </c>
      <c r="AG162" s="107">
        <f t="shared" si="210"/>
        <v>0</v>
      </c>
      <c r="AH162" s="107">
        <f t="shared" si="210"/>
        <v>0</v>
      </c>
      <c r="AI162" s="107">
        <f t="shared" si="210"/>
        <v>0</v>
      </c>
      <c r="AJ162" s="107">
        <f t="shared" si="210"/>
        <v>0</v>
      </c>
      <c r="AK162" s="107">
        <f t="shared" si="210"/>
        <v>0</v>
      </c>
      <c r="AL162" s="107">
        <f t="shared" si="210"/>
        <v>0</v>
      </c>
      <c r="AM162" s="107">
        <f t="shared" si="210"/>
        <v>0</v>
      </c>
      <c r="AN162" s="107">
        <f t="shared" si="210"/>
        <v>0</v>
      </c>
      <c r="AO162" s="107">
        <f t="shared" si="210"/>
        <v>0</v>
      </c>
      <c r="AP162" s="107">
        <f t="shared" si="210"/>
        <v>0</v>
      </c>
      <c r="AQ162" s="107">
        <f t="shared" si="210"/>
        <v>1</v>
      </c>
      <c r="AR162" s="107">
        <f t="shared" si="210"/>
        <v>1</v>
      </c>
      <c r="AS162" s="107">
        <f t="shared" si="210"/>
        <v>1</v>
      </c>
      <c r="AT162" s="107">
        <f t="shared" si="202"/>
        <v>1</v>
      </c>
      <c r="AU162" s="107">
        <f t="shared" si="202"/>
        <v>1</v>
      </c>
      <c r="AV162" s="107">
        <f t="shared" si="202"/>
        <v>1</v>
      </c>
      <c r="AW162" s="107">
        <f t="shared" si="202"/>
        <v>1</v>
      </c>
      <c r="AX162" s="107">
        <f t="shared" si="202"/>
        <v>1</v>
      </c>
      <c r="AY162" s="107">
        <f t="shared" si="202"/>
        <v>0</v>
      </c>
      <c r="AZ162" s="107">
        <f t="shared" si="202"/>
        <v>0</v>
      </c>
      <c r="BA162" s="107">
        <f t="shared" si="202"/>
        <v>0</v>
      </c>
      <c r="BB162" s="107">
        <f t="shared" si="202"/>
        <v>0</v>
      </c>
      <c r="BC162" s="107">
        <f t="shared" si="202"/>
        <v>0</v>
      </c>
      <c r="BD162" s="107">
        <f t="shared" si="202"/>
        <v>0</v>
      </c>
      <c r="BE162" s="107">
        <f t="shared" si="202"/>
        <v>0</v>
      </c>
      <c r="BF162" s="107">
        <f t="shared" si="202"/>
        <v>0</v>
      </c>
      <c r="BG162" s="107">
        <f t="shared" si="202"/>
        <v>0</v>
      </c>
      <c r="BH162" s="107">
        <f t="shared" si="202"/>
        <v>0</v>
      </c>
      <c r="BI162" s="107">
        <f t="shared" si="202"/>
        <v>0</v>
      </c>
      <c r="BJ162" s="107">
        <f t="shared" si="201"/>
        <v>0</v>
      </c>
      <c r="BK162" s="107">
        <f t="shared" si="201"/>
        <v>0</v>
      </c>
      <c r="BL162" s="107">
        <f t="shared" si="201"/>
        <v>0</v>
      </c>
      <c r="BM162" s="107">
        <f t="shared" si="201"/>
        <v>0</v>
      </c>
      <c r="BN162" s="107">
        <f t="shared" si="201"/>
        <v>0</v>
      </c>
      <c r="BO162" s="107">
        <f t="shared" si="201"/>
        <v>0</v>
      </c>
      <c r="BP162" s="107">
        <f t="shared" si="201"/>
        <v>0</v>
      </c>
      <c r="BQ162" s="107">
        <f t="shared" si="201"/>
        <v>0</v>
      </c>
      <c r="BR162" s="107">
        <f t="shared" si="201"/>
        <v>0</v>
      </c>
      <c r="BS162" s="107">
        <f t="shared" si="201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341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1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2">L163-K163</f>
        <v>0</v>
      </c>
      <c r="N163" s="66" t="str">
        <f t="shared" ref="N163:N179" ca="1" si="213">IF(AND(I163=0,J163=0),"",IF(I163=0,J163,J163/I163))</f>
        <v/>
      </c>
      <c r="O163" s="130" t="str">
        <f t="shared" ref="O163:O179" ca="1" si="214">IF(AND(J163=0%,M163=0),"",IF(M163&lt;0,"지연",IF(J163=100%,"종료","진행")))</f>
        <v/>
      </c>
      <c r="P163" s="103">
        <v>44335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5">NETWORKDAYS(P163,Q163)</f>
        <v>38</v>
      </c>
      <c r="W163" s="107">
        <f t="shared" ref="W163:AL174" si="216">IF(OR((AND($P163&lt;=W$4,AND($Q163&lt;=W$5,$Q163&gt;=W$4))),(AND(AND($P163&gt;=W$4,$P163&lt;=W$5),$Q163&gt;=W$5)),AND($P163&gt;=W$4,$Q163&lt;=W$5),AND($P163&lt;=W$4,$Q163&gt;=W$5)),1,0)</f>
        <v>0</v>
      </c>
      <c r="X163" s="107">
        <f t="shared" si="216"/>
        <v>0</v>
      </c>
      <c r="Y163" s="107">
        <f t="shared" si="216"/>
        <v>0</v>
      </c>
      <c r="Z163" s="107">
        <f t="shared" si="216"/>
        <v>0</v>
      </c>
      <c r="AA163" s="107">
        <f t="shared" si="216"/>
        <v>0</v>
      </c>
      <c r="AB163" s="107">
        <f t="shared" si="216"/>
        <v>0</v>
      </c>
      <c r="AC163" s="107">
        <f t="shared" si="216"/>
        <v>0</v>
      </c>
      <c r="AD163" s="107">
        <f t="shared" si="216"/>
        <v>0</v>
      </c>
      <c r="AE163" s="107">
        <f t="shared" si="216"/>
        <v>0</v>
      </c>
      <c r="AF163" s="107">
        <f t="shared" si="216"/>
        <v>0</v>
      </c>
      <c r="AG163" s="107">
        <f t="shared" si="216"/>
        <v>0</v>
      </c>
      <c r="AH163" s="107">
        <f t="shared" si="216"/>
        <v>0</v>
      </c>
      <c r="AI163" s="107">
        <f t="shared" si="216"/>
        <v>0</v>
      </c>
      <c r="AJ163" s="107">
        <f t="shared" si="216"/>
        <v>0</v>
      </c>
      <c r="AK163" s="107">
        <f t="shared" si="216"/>
        <v>0</v>
      </c>
      <c r="AL163" s="107">
        <f t="shared" si="216"/>
        <v>0</v>
      </c>
      <c r="AM163" s="107">
        <f t="shared" ref="AM163:BB173" si="217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7"/>
        <v>0</v>
      </c>
      <c r="AO163" s="107">
        <f t="shared" si="217"/>
        <v>0</v>
      </c>
      <c r="AP163" s="107">
        <f t="shared" si="217"/>
        <v>0</v>
      </c>
      <c r="AQ163" s="107">
        <f t="shared" si="217"/>
        <v>1</v>
      </c>
      <c r="AR163" s="107">
        <f t="shared" si="217"/>
        <v>1</v>
      </c>
      <c r="AS163" s="107">
        <f t="shared" si="217"/>
        <v>1</v>
      </c>
      <c r="AT163" s="107">
        <f t="shared" ref="AT163:BF166" si="218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8"/>
        <v>1</v>
      </c>
      <c r="AV163" s="107">
        <f t="shared" si="218"/>
        <v>1</v>
      </c>
      <c r="AW163" s="107">
        <f t="shared" si="218"/>
        <v>1</v>
      </c>
      <c r="AX163" s="107">
        <f t="shared" si="218"/>
        <v>1</v>
      </c>
      <c r="AY163" s="107">
        <f t="shared" si="218"/>
        <v>0</v>
      </c>
      <c r="AZ163" s="107">
        <f t="shared" si="218"/>
        <v>0</v>
      </c>
      <c r="BA163" s="107">
        <f t="shared" si="218"/>
        <v>0</v>
      </c>
      <c r="BB163" s="107">
        <f t="shared" si="218"/>
        <v>0</v>
      </c>
      <c r="BC163" s="107">
        <f t="shared" si="218"/>
        <v>0</v>
      </c>
      <c r="BD163" s="107">
        <f t="shared" si="218"/>
        <v>0</v>
      </c>
      <c r="BE163" s="107">
        <f t="shared" si="218"/>
        <v>0</v>
      </c>
      <c r="BF163" s="107">
        <f t="shared" si="218"/>
        <v>0</v>
      </c>
      <c r="BG163" s="107">
        <f t="shared" ref="BG163:BS166" si="219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19"/>
        <v>0</v>
      </c>
      <c r="BI163" s="107">
        <f t="shared" si="219"/>
        <v>0</v>
      </c>
      <c r="BJ163" s="107">
        <f t="shared" si="219"/>
        <v>0</v>
      </c>
      <c r="BK163" s="107">
        <f t="shared" si="219"/>
        <v>0</v>
      </c>
      <c r="BL163" s="107">
        <f t="shared" si="219"/>
        <v>0</v>
      </c>
      <c r="BM163" s="107">
        <f t="shared" si="219"/>
        <v>0</v>
      </c>
      <c r="BN163" s="107">
        <f t="shared" si="219"/>
        <v>0</v>
      </c>
      <c r="BO163" s="107">
        <f t="shared" si="219"/>
        <v>0</v>
      </c>
      <c r="BP163" s="107">
        <f t="shared" si="219"/>
        <v>0</v>
      </c>
      <c r="BQ163" s="107">
        <f t="shared" si="219"/>
        <v>0</v>
      </c>
      <c r="BR163" s="107">
        <f t="shared" si="219"/>
        <v>0</v>
      </c>
      <c r="BS163" s="107">
        <f t="shared" si="219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342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1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2"/>
        <v>0</v>
      </c>
      <c r="N164" s="66" t="str">
        <f t="shared" ca="1" si="213"/>
        <v/>
      </c>
      <c r="O164" s="130" t="str">
        <f t="shared" ca="1" si="214"/>
        <v/>
      </c>
      <c r="P164" s="103">
        <v>44336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5"/>
        <v>37</v>
      </c>
      <c r="W164" s="107">
        <f t="shared" si="216"/>
        <v>0</v>
      </c>
      <c r="X164" s="107">
        <f t="shared" si="216"/>
        <v>0</v>
      </c>
      <c r="Y164" s="107">
        <f t="shared" si="216"/>
        <v>0</v>
      </c>
      <c r="Z164" s="107">
        <f t="shared" si="216"/>
        <v>0</v>
      </c>
      <c r="AA164" s="107">
        <f t="shared" si="216"/>
        <v>0</v>
      </c>
      <c r="AB164" s="107">
        <f t="shared" si="216"/>
        <v>0</v>
      </c>
      <c r="AC164" s="107">
        <f t="shared" si="216"/>
        <v>0</v>
      </c>
      <c r="AD164" s="107">
        <f t="shared" si="216"/>
        <v>0</v>
      </c>
      <c r="AE164" s="107">
        <f t="shared" si="216"/>
        <v>0</v>
      </c>
      <c r="AF164" s="107">
        <f t="shared" si="216"/>
        <v>0</v>
      </c>
      <c r="AG164" s="107">
        <f t="shared" si="216"/>
        <v>0</v>
      </c>
      <c r="AH164" s="107">
        <f t="shared" si="216"/>
        <v>0</v>
      </c>
      <c r="AI164" s="107">
        <f t="shared" si="216"/>
        <v>0</v>
      </c>
      <c r="AJ164" s="107">
        <f t="shared" si="216"/>
        <v>0</v>
      </c>
      <c r="AK164" s="107">
        <f t="shared" si="216"/>
        <v>0</v>
      </c>
      <c r="AL164" s="107">
        <f t="shared" si="216"/>
        <v>0</v>
      </c>
      <c r="AM164" s="107">
        <f t="shared" si="217"/>
        <v>0</v>
      </c>
      <c r="AN164" s="107">
        <f t="shared" si="217"/>
        <v>0</v>
      </c>
      <c r="AO164" s="107">
        <f t="shared" si="217"/>
        <v>0</v>
      </c>
      <c r="AP164" s="107">
        <f t="shared" si="217"/>
        <v>0</v>
      </c>
      <c r="AQ164" s="107">
        <f t="shared" si="217"/>
        <v>1</v>
      </c>
      <c r="AR164" s="107">
        <f t="shared" si="217"/>
        <v>1</v>
      </c>
      <c r="AS164" s="107">
        <f t="shared" si="217"/>
        <v>1</v>
      </c>
      <c r="AT164" s="107">
        <f t="shared" si="218"/>
        <v>1</v>
      </c>
      <c r="AU164" s="107">
        <f t="shared" si="218"/>
        <v>1</v>
      </c>
      <c r="AV164" s="107">
        <f t="shared" si="218"/>
        <v>1</v>
      </c>
      <c r="AW164" s="107">
        <f t="shared" si="218"/>
        <v>1</v>
      </c>
      <c r="AX164" s="107">
        <f t="shared" si="218"/>
        <v>1</v>
      </c>
      <c r="AY164" s="107">
        <f t="shared" si="218"/>
        <v>0</v>
      </c>
      <c r="AZ164" s="107">
        <f t="shared" si="218"/>
        <v>0</v>
      </c>
      <c r="BA164" s="107">
        <f t="shared" si="218"/>
        <v>0</v>
      </c>
      <c r="BB164" s="107">
        <f t="shared" si="218"/>
        <v>0</v>
      </c>
      <c r="BC164" s="107">
        <f t="shared" si="218"/>
        <v>0</v>
      </c>
      <c r="BD164" s="107">
        <f t="shared" si="218"/>
        <v>0</v>
      </c>
      <c r="BE164" s="107">
        <f t="shared" si="218"/>
        <v>0</v>
      </c>
      <c r="BF164" s="107">
        <f t="shared" si="218"/>
        <v>0</v>
      </c>
      <c r="BG164" s="107">
        <f t="shared" si="219"/>
        <v>0</v>
      </c>
      <c r="BH164" s="107">
        <f t="shared" si="219"/>
        <v>0</v>
      </c>
      <c r="BI164" s="107">
        <f t="shared" si="219"/>
        <v>0</v>
      </c>
      <c r="BJ164" s="107">
        <f t="shared" si="219"/>
        <v>0</v>
      </c>
      <c r="BK164" s="107">
        <f t="shared" si="219"/>
        <v>0</v>
      </c>
      <c r="BL164" s="107">
        <f t="shared" si="219"/>
        <v>0</v>
      </c>
      <c r="BM164" s="107">
        <f t="shared" si="219"/>
        <v>0</v>
      </c>
      <c r="BN164" s="107">
        <f t="shared" si="219"/>
        <v>0</v>
      </c>
      <c r="BO164" s="107">
        <f t="shared" si="219"/>
        <v>0</v>
      </c>
      <c r="BP164" s="107">
        <f t="shared" si="219"/>
        <v>0</v>
      </c>
      <c r="BQ164" s="107">
        <f t="shared" si="219"/>
        <v>0</v>
      </c>
      <c r="BR164" s="107">
        <f t="shared" si="219"/>
        <v>0</v>
      </c>
      <c r="BS164" s="107">
        <f t="shared" si="219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343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1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2"/>
        <v>0</v>
      </c>
      <c r="N165" s="66" t="str">
        <f t="shared" ca="1" si="213"/>
        <v/>
      </c>
      <c r="O165" s="130" t="str">
        <f t="shared" ca="1" si="214"/>
        <v/>
      </c>
      <c r="P165" s="103">
        <v>44337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5"/>
        <v>36</v>
      </c>
      <c r="W165" s="107">
        <f t="shared" si="216"/>
        <v>0</v>
      </c>
      <c r="X165" s="107">
        <f t="shared" si="216"/>
        <v>0</v>
      </c>
      <c r="Y165" s="107">
        <f t="shared" si="216"/>
        <v>0</v>
      </c>
      <c r="Z165" s="107">
        <f t="shared" si="216"/>
        <v>0</v>
      </c>
      <c r="AA165" s="107">
        <f t="shared" si="216"/>
        <v>0</v>
      </c>
      <c r="AB165" s="107">
        <f t="shared" si="216"/>
        <v>0</v>
      </c>
      <c r="AC165" s="107">
        <f t="shared" si="216"/>
        <v>0</v>
      </c>
      <c r="AD165" s="107">
        <f t="shared" si="216"/>
        <v>0</v>
      </c>
      <c r="AE165" s="107">
        <f t="shared" si="216"/>
        <v>0</v>
      </c>
      <c r="AF165" s="107">
        <f t="shared" si="216"/>
        <v>0</v>
      </c>
      <c r="AG165" s="107">
        <f t="shared" si="216"/>
        <v>0</v>
      </c>
      <c r="AH165" s="107">
        <f t="shared" si="216"/>
        <v>0</v>
      </c>
      <c r="AI165" s="107">
        <f t="shared" si="216"/>
        <v>0</v>
      </c>
      <c r="AJ165" s="107">
        <f t="shared" si="216"/>
        <v>0</v>
      </c>
      <c r="AK165" s="107">
        <f t="shared" si="216"/>
        <v>0</v>
      </c>
      <c r="AL165" s="107">
        <f t="shared" si="216"/>
        <v>0</v>
      </c>
      <c r="AM165" s="107">
        <f t="shared" si="217"/>
        <v>0</v>
      </c>
      <c r="AN165" s="107">
        <f t="shared" si="217"/>
        <v>0</v>
      </c>
      <c r="AO165" s="107">
        <f t="shared" si="217"/>
        <v>0</v>
      </c>
      <c r="AP165" s="107">
        <f t="shared" si="217"/>
        <v>0</v>
      </c>
      <c r="AQ165" s="107">
        <f t="shared" si="217"/>
        <v>1</v>
      </c>
      <c r="AR165" s="107">
        <f t="shared" si="217"/>
        <v>1</v>
      </c>
      <c r="AS165" s="107">
        <f t="shared" si="217"/>
        <v>1</v>
      </c>
      <c r="AT165" s="107">
        <f t="shared" si="218"/>
        <v>1</v>
      </c>
      <c r="AU165" s="107">
        <f t="shared" si="218"/>
        <v>1</v>
      </c>
      <c r="AV165" s="107">
        <f t="shared" si="218"/>
        <v>1</v>
      </c>
      <c r="AW165" s="107">
        <f t="shared" si="218"/>
        <v>1</v>
      </c>
      <c r="AX165" s="107">
        <f t="shared" si="218"/>
        <v>1</v>
      </c>
      <c r="AY165" s="107">
        <f t="shared" si="218"/>
        <v>1</v>
      </c>
      <c r="AZ165" s="107">
        <f t="shared" si="218"/>
        <v>0</v>
      </c>
      <c r="BA165" s="107">
        <f t="shared" si="218"/>
        <v>0</v>
      </c>
      <c r="BB165" s="107">
        <f t="shared" si="218"/>
        <v>0</v>
      </c>
      <c r="BC165" s="107">
        <f t="shared" si="218"/>
        <v>0</v>
      </c>
      <c r="BD165" s="107">
        <f t="shared" si="218"/>
        <v>0</v>
      </c>
      <c r="BE165" s="107">
        <f t="shared" si="218"/>
        <v>0</v>
      </c>
      <c r="BF165" s="107">
        <f t="shared" si="218"/>
        <v>0</v>
      </c>
      <c r="BG165" s="107">
        <f t="shared" si="219"/>
        <v>0</v>
      </c>
      <c r="BH165" s="107">
        <f t="shared" si="219"/>
        <v>0</v>
      </c>
      <c r="BI165" s="107">
        <f t="shared" si="219"/>
        <v>0</v>
      </c>
      <c r="BJ165" s="107">
        <f t="shared" si="219"/>
        <v>0</v>
      </c>
      <c r="BK165" s="107">
        <f t="shared" si="219"/>
        <v>0</v>
      </c>
      <c r="BL165" s="107">
        <f t="shared" si="219"/>
        <v>0</v>
      </c>
      <c r="BM165" s="107">
        <f t="shared" si="219"/>
        <v>0</v>
      </c>
      <c r="BN165" s="107">
        <f t="shared" si="219"/>
        <v>0</v>
      </c>
      <c r="BO165" s="107">
        <f t="shared" si="219"/>
        <v>0</v>
      </c>
      <c r="BP165" s="107">
        <f t="shared" si="219"/>
        <v>0</v>
      </c>
      <c r="BQ165" s="107">
        <f t="shared" si="219"/>
        <v>0</v>
      </c>
      <c r="BR165" s="107">
        <f t="shared" si="219"/>
        <v>0</v>
      </c>
      <c r="BS165" s="107">
        <f t="shared" si="219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344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1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2"/>
        <v>0</v>
      </c>
      <c r="N166" s="66" t="str">
        <f t="shared" ca="1" si="213"/>
        <v/>
      </c>
      <c r="O166" s="130" t="str">
        <f t="shared" ca="1" si="214"/>
        <v/>
      </c>
      <c r="P166" s="103">
        <v>44338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5"/>
        <v>36</v>
      </c>
      <c r="W166" s="107">
        <f t="shared" si="216"/>
        <v>0</v>
      </c>
      <c r="X166" s="107">
        <f t="shared" si="216"/>
        <v>0</v>
      </c>
      <c r="Y166" s="107">
        <f t="shared" si="216"/>
        <v>0</v>
      </c>
      <c r="Z166" s="107">
        <f t="shared" si="216"/>
        <v>0</v>
      </c>
      <c r="AA166" s="107">
        <f t="shared" si="216"/>
        <v>0</v>
      </c>
      <c r="AB166" s="107">
        <f t="shared" si="216"/>
        <v>0</v>
      </c>
      <c r="AC166" s="107">
        <f t="shared" si="216"/>
        <v>0</v>
      </c>
      <c r="AD166" s="107">
        <f t="shared" si="216"/>
        <v>0</v>
      </c>
      <c r="AE166" s="107">
        <f t="shared" si="216"/>
        <v>0</v>
      </c>
      <c r="AF166" s="107">
        <f t="shared" si="216"/>
        <v>0</v>
      </c>
      <c r="AG166" s="107">
        <f t="shared" si="216"/>
        <v>0</v>
      </c>
      <c r="AH166" s="107">
        <f t="shared" si="216"/>
        <v>0</v>
      </c>
      <c r="AI166" s="107">
        <f t="shared" si="216"/>
        <v>0</v>
      </c>
      <c r="AJ166" s="107">
        <f t="shared" si="216"/>
        <v>0</v>
      </c>
      <c r="AK166" s="107">
        <f t="shared" si="216"/>
        <v>0</v>
      </c>
      <c r="AL166" s="107">
        <f t="shared" si="216"/>
        <v>0</v>
      </c>
      <c r="AM166" s="107">
        <f t="shared" si="217"/>
        <v>0</v>
      </c>
      <c r="AN166" s="107">
        <f t="shared" si="217"/>
        <v>0</v>
      </c>
      <c r="AO166" s="107">
        <f t="shared" si="217"/>
        <v>0</v>
      </c>
      <c r="AP166" s="107">
        <f t="shared" si="217"/>
        <v>0</v>
      </c>
      <c r="AQ166" s="107">
        <f t="shared" si="217"/>
        <v>1</v>
      </c>
      <c r="AR166" s="107">
        <f t="shared" si="217"/>
        <v>1</v>
      </c>
      <c r="AS166" s="107">
        <f t="shared" si="217"/>
        <v>1</v>
      </c>
      <c r="AT166" s="107">
        <f t="shared" si="218"/>
        <v>1</v>
      </c>
      <c r="AU166" s="107">
        <f t="shared" si="218"/>
        <v>1</v>
      </c>
      <c r="AV166" s="107">
        <f t="shared" si="218"/>
        <v>1</v>
      </c>
      <c r="AW166" s="107">
        <f t="shared" si="218"/>
        <v>1</v>
      </c>
      <c r="AX166" s="107">
        <f t="shared" si="218"/>
        <v>1</v>
      </c>
      <c r="AY166" s="107">
        <f t="shared" si="218"/>
        <v>1</v>
      </c>
      <c r="AZ166" s="107">
        <f t="shared" si="218"/>
        <v>0</v>
      </c>
      <c r="BA166" s="107">
        <f t="shared" si="218"/>
        <v>0</v>
      </c>
      <c r="BB166" s="107">
        <f t="shared" si="218"/>
        <v>0</v>
      </c>
      <c r="BC166" s="107">
        <f t="shared" si="218"/>
        <v>0</v>
      </c>
      <c r="BD166" s="107">
        <f t="shared" si="218"/>
        <v>0</v>
      </c>
      <c r="BE166" s="107">
        <f t="shared" si="218"/>
        <v>0</v>
      </c>
      <c r="BF166" s="107">
        <f t="shared" si="218"/>
        <v>0</v>
      </c>
      <c r="BG166" s="107">
        <f t="shared" si="219"/>
        <v>0</v>
      </c>
      <c r="BH166" s="107">
        <f t="shared" si="219"/>
        <v>0</v>
      </c>
      <c r="BI166" s="107">
        <f t="shared" si="219"/>
        <v>0</v>
      </c>
      <c r="BJ166" s="107">
        <f t="shared" si="219"/>
        <v>0</v>
      </c>
      <c r="BK166" s="107">
        <f t="shared" si="219"/>
        <v>0</v>
      </c>
      <c r="BL166" s="107">
        <f t="shared" si="219"/>
        <v>0</v>
      </c>
      <c r="BM166" s="107">
        <f t="shared" si="219"/>
        <v>0</v>
      </c>
      <c r="BN166" s="107">
        <f t="shared" si="219"/>
        <v>0</v>
      </c>
      <c r="BO166" s="107">
        <f t="shared" si="219"/>
        <v>0</v>
      </c>
      <c r="BP166" s="107">
        <f t="shared" si="219"/>
        <v>0</v>
      </c>
      <c r="BQ166" s="107">
        <f t="shared" si="219"/>
        <v>0</v>
      </c>
      <c r="BR166" s="107">
        <f t="shared" si="219"/>
        <v>0</v>
      </c>
      <c r="BS166" s="107">
        <f t="shared" si="219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SUM(K168,K180,K235)</f>
        <v>0.53564311594202907</v>
      </c>
      <c r="J167" s="36">
        <f>SUM(L168,L180,L235)</f>
        <v>0.4</v>
      </c>
      <c r="K167" s="28">
        <f t="shared" ca="1" si="165"/>
        <v>0.10712862318840582</v>
      </c>
      <c r="L167" s="28">
        <f t="shared" ref="L167:L187" si="220">H167*J167/100</f>
        <v>0.08</v>
      </c>
      <c r="M167" s="28">
        <f t="shared" ca="1" si="212"/>
        <v>-2.7128623188405823E-2</v>
      </c>
      <c r="N167" s="37">
        <f t="shared" ca="1" si="213"/>
        <v>0.74676587469349787</v>
      </c>
      <c r="O167" s="28" t="str">
        <f t="shared" ca="1" si="214"/>
        <v>지연</v>
      </c>
      <c r="P167" s="32">
        <f>MIN(P168:P251)</f>
        <v>44044</v>
      </c>
      <c r="Q167" s="32">
        <f>MAX(Q168:Q251)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5"/>
        <v>270</v>
      </c>
      <c r="W167" s="107">
        <f t="shared" si="216"/>
        <v>1</v>
      </c>
      <c r="X167" s="107">
        <f t="shared" si="216"/>
        <v>1</v>
      </c>
      <c r="Y167" s="107">
        <f t="shared" si="216"/>
        <v>1</v>
      </c>
      <c r="Z167" s="107">
        <f t="shared" si="216"/>
        <v>1</v>
      </c>
      <c r="AA167" s="107">
        <f t="shared" si="216"/>
        <v>1</v>
      </c>
      <c r="AB167" s="107">
        <f t="shared" si="216"/>
        <v>1</v>
      </c>
      <c r="AC167" s="107">
        <f t="shared" si="216"/>
        <v>1</v>
      </c>
      <c r="AD167" s="107">
        <f t="shared" si="216"/>
        <v>1</v>
      </c>
      <c r="AE167" s="107">
        <f t="shared" si="216"/>
        <v>1</v>
      </c>
      <c r="AF167" s="107">
        <f t="shared" si="216"/>
        <v>1</v>
      </c>
      <c r="AG167" s="107">
        <f t="shared" si="216"/>
        <v>1</v>
      </c>
      <c r="AH167" s="107">
        <f t="shared" si="216"/>
        <v>1</v>
      </c>
      <c r="AI167" s="107">
        <f t="shared" si="216"/>
        <v>1</v>
      </c>
      <c r="AJ167" s="107">
        <f t="shared" si="216"/>
        <v>1</v>
      </c>
      <c r="AK167" s="107">
        <f t="shared" si="216"/>
        <v>1</v>
      </c>
      <c r="AL167" s="107">
        <f t="shared" si="216"/>
        <v>1</v>
      </c>
      <c r="AM167" s="107">
        <f t="shared" si="217"/>
        <v>1</v>
      </c>
      <c r="AN167" s="107">
        <f t="shared" si="217"/>
        <v>1</v>
      </c>
      <c r="AO167" s="107">
        <f t="shared" si="217"/>
        <v>1</v>
      </c>
      <c r="AP167" s="107">
        <f t="shared" si="217"/>
        <v>1</v>
      </c>
      <c r="AQ167" s="107">
        <f t="shared" si="217"/>
        <v>1</v>
      </c>
      <c r="AR167" s="107">
        <f t="shared" si="217"/>
        <v>1</v>
      </c>
      <c r="AS167" s="107">
        <f t="shared" si="217"/>
        <v>1</v>
      </c>
      <c r="AT167" s="107">
        <f t="shared" si="217"/>
        <v>1</v>
      </c>
      <c r="AU167" s="107">
        <f t="shared" si="217"/>
        <v>1</v>
      </c>
      <c r="AV167" s="107">
        <f t="shared" si="217"/>
        <v>1</v>
      </c>
      <c r="AW167" s="107">
        <f t="shared" si="217"/>
        <v>1</v>
      </c>
      <c r="AX167" s="107">
        <f t="shared" si="217"/>
        <v>1</v>
      </c>
      <c r="AY167" s="107">
        <f t="shared" si="217"/>
        <v>1</v>
      </c>
      <c r="AZ167" s="107">
        <f t="shared" si="217"/>
        <v>1</v>
      </c>
      <c r="BA167" s="107">
        <f t="shared" si="217"/>
        <v>1</v>
      </c>
      <c r="BB167" s="107">
        <f t="shared" si="217"/>
        <v>1</v>
      </c>
      <c r="BC167" s="107">
        <f t="shared" ref="AT167:BF179" si="221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1"/>
        <v>0</v>
      </c>
      <c r="BE167" s="107">
        <f t="shared" si="221"/>
        <v>0</v>
      </c>
      <c r="BF167" s="107">
        <f t="shared" si="221"/>
        <v>0</v>
      </c>
      <c r="BG167" s="107">
        <f t="shared" ref="BG167:BS178" si="222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2"/>
        <v>0</v>
      </c>
      <c r="BI167" s="107">
        <f t="shared" si="222"/>
        <v>0</v>
      </c>
      <c r="BJ167" s="107">
        <f t="shared" si="222"/>
        <v>0</v>
      </c>
      <c r="BK167" s="107">
        <f t="shared" si="222"/>
        <v>0</v>
      </c>
      <c r="BL167" s="107">
        <f t="shared" si="222"/>
        <v>0</v>
      </c>
      <c r="BM167" s="107">
        <f t="shared" si="222"/>
        <v>0</v>
      </c>
      <c r="BN167" s="107">
        <f t="shared" si="222"/>
        <v>0</v>
      </c>
      <c r="BO167" s="107">
        <f t="shared" si="222"/>
        <v>0</v>
      </c>
      <c r="BP167" s="107">
        <f t="shared" si="222"/>
        <v>0</v>
      </c>
      <c r="BQ167" s="107">
        <f t="shared" si="222"/>
        <v>0</v>
      </c>
      <c r="BR167" s="107">
        <f t="shared" si="222"/>
        <v>0</v>
      </c>
      <c r="BS167" s="107">
        <f t="shared" si="222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361</v>
      </c>
      <c r="E168" s="110"/>
      <c r="F168" s="43"/>
      <c r="G168" s="111"/>
      <c r="H168" s="45">
        <v>40</v>
      </c>
      <c r="I168" s="40">
        <f ca="1">SUM(K169,K175)</f>
        <v>0.82608695652173925</v>
      </c>
      <c r="J168" s="40">
        <f>SUM(L169,L175)</f>
        <v>0.5</v>
      </c>
      <c r="K168" s="41">
        <f t="shared" ca="1" si="165"/>
        <v>0.33043478260869569</v>
      </c>
      <c r="L168" s="41">
        <f t="shared" si="220"/>
        <v>0.2</v>
      </c>
      <c r="M168" s="41">
        <f t="shared" ca="1" si="212"/>
        <v>-0.13043478260869568</v>
      </c>
      <c r="N168" s="42">
        <f t="shared" ca="1" si="213"/>
        <v>0.60526315789473673</v>
      </c>
      <c r="O168" s="41" t="str">
        <f t="shared" ca="1" si="214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5"/>
        <v>173</v>
      </c>
      <c r="W168" s="107">
        <f t="shared" si="216"/>
        <v>1</v>
      </c>
      <c r="X168" s="107">
        <f t="shared" si="216"/>
        <v>1</v>
      </c>
      <c r="Y168" s="107">
        <f t="shared" si="216"/>
        <v>1</v>
      </c>
      <c r="Z168" s="107">
        <f t="shared" si="216"/>
        <v>1</v>
      </c>
      <c r="AA168" s="107">
        <f t="shared" si="216"/>
        <v>1</v>
      </c>
      <c r="AB168" s="107">
        <f t="shared" si="216"/>
        <v>1</v>
      </c>
      <c r="AC168" s="107">
        <f t="shared" si="216"/>
        <v>1</v>
      </c>
      <c r="AD168" s="107">
        <f t="shared" si="216"/>
        <v>1</v>
      </c>
      <c r="AE168" s="107">
        <f t="shared" si="216"/>
        <v>1</v>
      </c>
      <c r="AF168" s="107">
        <f t="shared" si="216"/>
        <v>1</v>
      </c>
      <c r="AG168" s="107">
        <f t="shared" si="216"/>
        <v>1</v>
      </c>
      <c r="AH168" s="107">
        <f t="shared" si="216"/>
        <v>1</v>
      </c>
      <c r="AI168" s="107">
        <f t="shared" si="216"/>
        <v>1</v>
      </c>
      <c r="AJ168" s="107">
        <f t="shared" si="216"/>
        <v>1</v>
      </c>
      <c r="AK168" s="107">
        <f t="shared" si="216"/>
        <v>0</v>
      </c>
      <c r="AL168" s="107">
        <f t="shared" si="216"/>
        <v>0</v>
      </c>
      <c r="AM168" s="107">
        <f t="shared" si="217"/>
        <v>0</v>
      </c>
      <c r="AN168" s="107">
        <f t="shared" si="217"/>
        <v>0</v>
      </c>
      <c r="AO168" s="107">
        <f t="shared" si="217"/>
        <v>0</v>
      </c>
      <c r="AP168" s="107">
        <f t="shared" si="217"/>
        <v>0</v>
      </c>
      <c r="AQ168" s="107">
        <f t="shared" si="217"/>
        <v>0</v>
      </c>
      <c r="AR168" s="107">
        <f t="shared" si="217"/>
        <v>0</v>
      </c>
      <c r="AS168" s="107">
        <f t="shared" si="217"/>
        <v>0</v>
      </c>
      <c r="AT168" s="107">
        <f t="shared" si="217"/>
        <v>0</v>
      </c>
      <c r="AU168" s="107">
        <f t="shared" si="217"/>
        <v>0</v>
      </c>
      <c r="AV168" s="107">
        <f t="shared" si="217"/>
        <v>0</v>
      </c>
      <c r="AW168" s="107">
        <f t="shared" si="217"/>
        <v>0</v>
      </c>
      <c r="AX168" s="107">
        <f t="shared" si="217"/>
        <v>0</v>
      </c>
      <c r="AY168" s="107">
        <f t="shared" si="217"/>
        <v>0</v>
      </c>
      <c r="AZ168" s="107">
        <f t="shared" si="217"/>
        <v>0</v>
      </c>
      <c r="BA168" s="107">
        <f t="shared" si="217"/>
        <v>0</v>
      </c>
      <c r="BB168" s="107">
        <f t="shared" si="217"/>
        <v>0</v>
      </c>
      <c r="BC168" s="107">
        <f t="shared" si="221"/>
        <v>0</v>
      </c>
      <c r="BD168" s="107">
        <f t="shared" si="221"/>
        <v>0</v>
      </c>
      <c r="BE168" s="107">
        <f t="shared" si="221"/>
        <v>0</v>
      </c>
      <c r="BF168" s="107">
        <f t="shared" si="221"/>
        <v>0</v>
      </c>
      <c r="BG168" s="107">
        <f t="shared" si="222"/>
        <v>0</v>
      </c>
      <c r="BH168" s="107">
        <f t="shared" si="222"/>
        <v>0</v>
      </c>
      <c r="BI168" s="107">
        <f t="shared" si="222"/>
        <v>0</v>
      </c>
      <c r="BJ168" s="107">
        <f t="shared" si="222"/>
        <v>0</v>
      </c>
      <c r="BK168" s="107">
        <f t="shared" si="222"/>
        <v>0</v>
      </c>
      <c r="BL168" s="107">
        <f t="shared" si="222"/>
        <v>0</v>
      </c>
      <c r="BM168" s="107">
        <f t="shared" si="222"/>
        <v>0</v>
      </c>
      <c r="BN168" s="107">
        <f t="shared" si="222"/>
        <v>0</v>
      </c>
      <c r="BO168" s="107">
        <f t="shared" si="222"/>
        <v>0</v>
      </c>
      <c r="BP168" s="107">
        <f t="shared" si="222"/>
        <v>0</v>
      </c>
      <c r="BQ168" s="107">
        <f t="shared" si="222"/>
        <v>0</v>
      </c>
      <c r="BR168" s="107">
        <f t="shared" si="222"/>
        <v>0</v>
      </c>
      <c r="BS168" s="107">
        <f t="shared" si="222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363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0"/>
        <v>0.5</v>
      </c>
      <c r="M169" s="50">
        <f t="shared" ca="1" si="212"/>
        <v>0</v>
      </c>
      <c r="N169" s="51">
        <f t="shared" ca="1" si="213"/>
        <v>1</v>
      </c>
      <c r="O169" s="50" t="str">
        <f t="shared" ca="1" si="214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/>
      <c r="U169" s="105" t="str">
        <f t="shared" si="176"/>
        <v/>
      </c>
      <c r="V169" s="106">
        <f t="shared" si="215"/>
        <v>21</v>
      </c>
      <c r="W169" s="107">
        <f t="shared" si="216"/>
        <v>0</v>
      </c>
      <c r="X169" s="107">
        <f t="shared" si="216"/>
        <v>0</v>
      </c>
      <c r="Y169" s="107">
        <f t="shared" si="216"/>
        <v>0</v>
      </c>
      <c r="Z169" s="107">
        <f t="shared" si="216"/>
        <v>0</v>
      </c>
      <c r="AA169" s="107">
        <f t="shared" si="216"/>
        <v>0</v>
      </c>
      <c r="AB169" s="107">
        <f t="shared" si="216"/>
        <v>0</v>
      </c>
      <c r="AC169" s="107">
        <f t="shared" si="216"/>
        <v>0</v>
      </c>
      <c r="AD169" s="107">
        <f t="shared" si="216"/>
        <v>0</v>
      </c>
      <c r="AE169" s="107">
        <f t="shared" si="216"/>
        <v>0</v>
      </c>
      <c r="AF169" s="107">
        <f t="shared" si="216"/>
        <v>0</v>
      </c>
      <c r="AG169" s="107">
        <f t="shared" si="216"/>
        <v>0</v>
      </c>
      <c r="AH169" s="107">
        <f t="shared" si="216"/>
        <v>0</v>
      </c>
      <c r="AI169" s="107">
        <f t="shared" si="216"/>
        <v>0</v>
      </c>
      <c r="AJ169" s="107">
        <f t="shared" si="216"/>
        <v>0</v>
      </c>
      <c r="AK169" s="107">
        <f t="shared" si="216"/>
        <v>0</v>
      </c>
      <c r="AL169" s="107">
        <f t="shared" si="216"/>
        <v>0</v>
      </c>
      <c r="AM169" s="107">
        <f t="shared" si="217"/>
        <v>0</v>
      </c>
      <c r="AN169" s="107">
        <f t="shared" si="217"/>
        <v>0</v>
      </c>
      <c r="AO169" s="107">
        <f t="shared" si="217"/>
        <v>0</v>
      </c>
      <c r="AP169" s="107">
        <f t="shared" si="217"/>
        <v>0</v>
      </c>
      <c r="AQ169" s="107">
        <f t="shared" si="217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7"/>
        <v>0</v>
      </c>
      <c r="AU169" s="107">
        <f t="shared" si="217"/>
        <v>0</v>
      </c>
      <c r="AV169" s="107">
        <f t="shared" si="217"/>
        <v>0</v>
      </c>
      <c r="AW169" s="107">
        <f t="shared" si="217"/>
        <v>0</v>
      </c>
      <c r="AX169" s="107">
        <f t="shared" si="217"/>
        <v>0</v>
      </c>
      <c r="AY169" s="107">
        <f t="shared" si="217"/>
        <v>0</v>
      </c>
      <c r="AZ169" s="107">
        <f t="shared" si="217"/>
        <v>0</v>
      </c>
      <c r="BA169" s="107">
        <f t="shared" si="217"/>
        <v>0</v>
      </c>
      <c r="BB169" s="107">
        <f t="shared" si="217"/>
        <v>0</v>
      </c>
      <c r="BC169" s="107">
        <f t="shared" si="221"/>
        <v>0</v>
      </c>
      <c r="BD169" s="107">
        <f t="shared" si="221"/>
        <v>0</v>
      </c>
      <c r="BE169" s="107">
        <f t="shared" si="221"/>
        <v>0</v>
      </c>
      <c r="BF169" s="107">
        <f t="shared" si="221"/>
        <v>0</v>
      </c>
      <c r="BG169" s="107">
        <f t="shared" si="222"/>
        <v>0</v>
      </c>
      <c r="BH169" s="107">
        <f t="shared" si="222"/>
        <v>0</v>
      </c>
      <c r="BI169" s="107">
        <f t="shared" si="222"/>
        <v>0</v>
      </c>
      <c r="BJ169" s="107">
        <f t="shared" si="222"/>
        <v>0</v>
      </c>
      <c r="BK169" s="107">
        <f t="shared" si="222"/>
        <v>0</v>
      </c>
      <c r="BL169" s="107">
        <f t="shared" si="222"/>
        <v>0</v>
      </c>
      <c r="BM169" s="107">
        <f t="shared" si="222"/>
        <v>0</v>
      </c>
      <c r="BN169" s="107">
        <f t="shared" si="222"/>
        <v>0</v>
      </c>
      <c r="BO169" s="107">
        <f t="shared" si="222"/>
        <v>0</v>
      </c>
      <c r="BP169" s="107">
        <f t="shared" si="222"/>
        <v>0</v>
      </c>
      <c r="BQ169" s="107">
        <f t="shared" si="222"/>
        <v>0</v>
      </c>
      <c r="BR169" s="107">
        <f t="shared" si="222"/>
        <v>0</v>
      </c>
      <c r="BS169" s="107">
        <f t="shared" si="222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0"/>
        <v>0.2</v>
      </c>
      <c r="M170" s="118">
        <f t="shared" ca="1" si="212"/>
        <v>0</v>
      </c>
      <c r="N170" s="34">
        <f t="shared" ca="1" si="213"/>
        <v>1</v>
      </c>
      <c r="O170" s="118" t="str">
        <f t="shared" ca="1" si="214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 t="s">
        <v>129</v>
      </c>
      <c r="U170" s="199" t="e">
        <f t="shared" ca="1" si="176"/>
        <v>#VALUE!</v>
      </c>
      <c r="V170" s="106">
        <f t="shared" si="215"/>
        <v>21</v>
      </c>
      <c r="W170" s="107">
        <f t="shared" si="216"/>
        <v>0</v>
      </c>
      <c r="X170" s="107">
        <f t="shared" si="216"/>
        <v>0</v>
      </c>
      <c r="Y170" s="107">
        <f t="shared" si="216"/>
        <v>0</v>
      </c>
      <c r="Z170" s="107">
        <f t="shared" si="216"/>
        <v>0</v>
      </c>
      <c r="AA170" s="107">
        <f t="shared" si="216"/>
        <v>0</v>
      </c>
      <c r="AB170" s="107">
        <f t="shared" si="216"/>
        <v>0</v>
      </c>
      <c r="AC170" s="107">
        <f t="shared" si="216"/>
        <v>0</v>
      </c>
      <c r="AD170" s="107">
        <f t="shared" si="216"/>
        <v>0</v>
      </c>
      <c r="AE170" s="107">
        <f t="shared" si="216"/>
        <v>0</v>
      </c>
      <c r="AF170" s="107">
        <f t="shared" si="216"/>
        <v>0</v>
      </c>
      <c r="AG170" s="107">
        <f t="shared" si="216"/>
        <v>0</v>
      </c>
      <c r="AH170" s="107">
        <f t="shared" si="216"/>
        <v>0</v>
      </c>
      <c r="AI170" s="107">
        <f t="shared" si="216"/>
        <v>0</v>
      </c>
      <c r="AJ170" s="107">
        <f t="shared" si="216"/>
        <v>0</v>
      </c>
      <c r="AK170" s="107">
        <f t="shared" si="216"/>
        <v>0</v>
      </c>
      <c r="AL170" s="107">
        <f t="shared" si="216"/>
        <v>0</v>
      </c>
      <c r="AM170" s="107">
        <f t="shared" si="217"/>
        <v>0</v>
      </c>
      <c r="AN170" s="107">
        <f t="shared" si="217"/>
        <v>0</v>
      </c>
      <c r="AO170" s="107">
        <f t="shared" si="217"/>
        <v>0</v>
      </c>
      <c r="AP170" s="107">
        <f t="shared" si="217"/>
        <v>0</v>
      </c>
      <c r="AQ170" s="107">
        <f t="shared" si="217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7"/>
        <v>0</v>
      </c>
      <c r="AZ170" s="107">
        <f t="shared" si="217"/>
        <v>0</v>
      </c>
      <c r="BA170" s="107">
        <f t="shared" si="217"/>
        <v>0</v>
      </c>
      <c r="BB170" s="107">
        <f t="shared" si="217"/>
        <v>0</v>
      </c>
      <c r="BC170" s="107">
        <f t="shared" si="221"/>
        <v>0</v>
      </c>
      <c r="BD170" s="107">
        <f t="shared" si="221"/>
        <v>0</v>
      </c>
      <c r="BE170" s="107">
        <f t="shared" si="221"/>
        <v>0</v>
      </c>
      <c r="BF170" s="107">
        <f t="shared" si="221"/>
        <v>0</v>
      </c>
      <c r="BG170" s="107">
        <f t="shared" si="222"/>
        <v>0</v>
      </c>
      <c r="BH170" s="107">
        <f t="shared" si="222"/>
        <v>0</v>
      </c>
      <c r="BI170" s="107">
        <f t="shared" si="222"/>
        <v>0</v>
      </c>
      <c r="BJ170" s="107">
        <f t="shared" si="222"/>
        <v>0</v>
      </c>
      <c r="BK170" s="107">
        <f t="shared" si="222"/>
        <v>0</v>
      </c>
      <c r="BL170" s="107">
        <f t="shared" si="222"/>
        <v>0</v>
      </c>
      <c r="BM170" s="107">
        <f t="shared" si="222"/>
        <v>0</v>
      </c>
      <c r="BN170" s="107">
        <f t="shared" si="222"/>
        <v>0</v>
      </c>
      <c r="BO170" s="107">
        <f t="shared" si="222"/>
        <v>0</v>
      </c>
      <c r="BP170" s="107">
        <f t="shared" si="222"/>
        <v>0</v>
      </c>
      <c r="BQ170" s="107">
        <f t="shared" si="222"/>
        <v>0</v>
      </c>
      <c r="BR170" s="107">
        <f t="shared" si="222"/>
        <v>0</v>
      </c>
      <c r="BS170" s="107">
        <f t="shared" si="222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0"/>
        <v>0.2</v>
      </c>
      <c r="M171" s="118">
        <f t="shared" ca="1" si="212"/>
        <v>0</v>
      </c>
      <c r="N171" s="34">
        <f t="shared" ca="1" si="213"/>
        <v>1</v>
      </c>
      <c r="O171" s="118" t="str">
        <f t="shared" ca="1" si="214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5"/>
        <v>21</v>
      </c>
      <c r="W171" s="107">
        <f t="shared" si="216"/>
        <v>0</v>
      </c>
      <c r="X171" s="107">
        <f t="shared" si="216"/>
        <v>0</v>
      </c>
      <c r="Y171" s="107">
        <f t="shared" si="216"/>
        <v>0</v>
      </c>
      <c r="Z171" s="107">
        <f t="shared" si="216"/>
        <v>0</v>
      </c>
      <c r="AA171" s="107">
        <f t="shared" si="216"/>
        <v>0</v>
      </c>
      <c r="AB171" s="107">
        <f t="shared" si="216"/>
        <v>0</v>
      </c>
      <c r="AC171" s="107">
        <f t="shared" si="216"/>
        <v>0</v>
      </c>
      <c r="AD171" s="107">
        <f t="shared" si="216"/>
        <v>0</v>
      </c>
      <c r="AE171" s="107">
        <f t="shared" si="216"/>
        <v>0</v>
      </c>
      <c r="AF171" s="107">
        <f t="shared" si="216"/>
        <v>0</v>
      </c>
      <c r="AG171" s="107">
        <f t="shared" si="216"/>
        <v>0</v>
      </c>
      <c r="AH171" s="107">
        <f t="shared" si="216"/>
        <v>0</v>
      </c>
      <c r="AI171" s="107">
        <f t="shared" si="216"/>
        <v>0</v>
      </c>
      <c r="AJ171" s="107">
        <f t="shared" si="216"/>
        <v>0</v>
      </c>
      <c r="AK171" s="107">
        <f t="shared" si="216"/>
        <v>0</v>
      </c>
      <c r="AL171" s="107">
        <f t="shared" si="216"/>
        <v>0</v>
      </c>
      <c r="AM171" s="107">
        <f t="shared" si="217"/>
        <v>0</v>
      </c>
      <c r="AN171" s="107">
        <f t="shared" si="217"/>
        <v>0</v>
      </c>
      <c r="AO171" s="107">
        <f t="shared" si="217"/>
        <v>0</v>
      </c>
      <c r="AP171" s="107">
        <f t="shared" si="217"/>
        <v>0</v>
      </c>
      <c r="AQ171" s="107">
        <f t="shared" si="217"/>
        <v>0</v>
      </c>
      <c r="AR171" s="107">
        <f t="shared" si="217"/>
        <v>0</v>
      </c>
      <c r="AS171" s="107">
        <f t="shared" si="217"/>
        <v>0</v>
      </c>
      <c r="AT171" s="107">
        <f t="shared" si="221"/>
        <v>0</v>
      </c>
      <c r="AU171" s="107">
        <f t="shared" si="221"/>
        <v>0</v>
      </c>
      <c r="AV171" s="107">
        <f t="shared" si="217"/>
        <v>0</v>
      </c>
      <c r="AW171" s="107">
        <f t="shared" si="217"/>
        <v>0</v>
      </c>
      <c r="AX171" s="107">
        <f t="shared" si="217"/>
        <v>0</v>
      </c>
      <c r="AY171" s="107">
        <f t="shared" si="217"/>
        <v>0</v>
      </c>
      <c r="AZ171" s="107">
        <f t="shared" si="221"/>
        <v>0</v>
      </c>
      <c r="BA171" s="107">
        <f t="shared" si="221"/>
        <v>0</v>
      </c>
      <c r="BB171" s="107">
        <f t="shared" si="221"/>
        <v>0</v>
      </c>
      <c r="BC171" s="107">
        <f t="shared" si="221"/>
        <v>0</v>
      </c>
      <c r="BD171" s="107">
        <f t="shared" si="221"/>
        <v>0</v>
      </c>
      <c r="BE171" s="107">
        <f t="shared" si="221"/>
        <v>0</v>
      </c>
      <c r="BF171" s="107">
        <f t="shared" si="221"/>
        <v>0</v>
      </c>
      <c r="BG171" s="107">
        <f t="shared" si="222"/>
        <v>0</v>
      </c>
      <c r="BH171" s="107">
        <f t="shared" si="222"/>
        <v>0</v>
      </c>
      <c r="BI171" s="107">
        <f t="shared" si="222"/>
        <v>0</v>
      </c>
      <c r="BJ171" s="107">
        <f t="shared" si="222"/>
        <v>0</v>
      </c>
      <c r="BK171" s="107">
        <f t="shared" si="222"/>
        <v>0</v>
      </c>
      <c r="BL171" s="107">
        <f t="shared" si="222"/>
        <v>0</v>
      </c>
      <c r="BM171" s="107">
        <f t="shared" si="222"/>
        <v>0</v>
      </c>
      <c r="BN171" s="107">
        <f t="shared" si="222"/>
        <v>0</v>
      </c>
      <c r="BO171" s="107">
        <f t="shared" si="222"/>
        <v>0</v>
      </c>
      <c r="BP171" s="107">
        <f t="shared" si="222"/>
        <v>0</v>
      </c>
      <c r="BQ171" s="107">
        <f t="shared" si="222"/>
        <v>0</v>
      </c>
      <c r="BR171" s="107">
        <f t="shared" si="222"/>
        <v>0</v>
      </c>
      <c r="BS171" s="107">
        <f t="shared" si="222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0"/>
        <v>0.2</v>
      </c>
      <c r="M172" s="118">
        <f t="shared" ca="1" si="212"/>
        <v>0</v>
      </c>
      <c r="N172" s="34">
        <f t="shared" ca="1" si="213"/>
        <v>1</v>
      </c>
      <c r="O172" s="118" t="str">
        <f t="shared" ca="1" si="214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5"/>
        <v>21</v>
      </c>
      <c r="W172" s="107">
        <f t="shared" si="216"/>
        <v>0</v>
      </c>
      <c r="X172" s="107">
        <f t="shared" si="216"/>
        <v>0</v>
      </c>
      <c r="Y172" s="107">
        <f t="shared" si="216"/>
        <v>0</v>
      </c>
      <c r="Z172" s="107">
        <f t="shared" si="216"/>
        <v>0</v>
      </c>
      <c r="AA172" s="107">
        <f t="shared" si="216"/>
        <v>0</v>
      </c>
      <c r="AB172" s="107">
        <f t="shared" si="216"/>
        <v>0</v>
      </c>
      <c r="AC172" s="107">
        <f t="shared" si="216"/>
        <v>0</v>
      </c>
      <c r="AD172" s="107">
        <f t="shared" si="216"/>
        <v>0</v>
      </c>
      <c r="AE172" s="107">
        <f t="shared" si="216"/>
        <v>0</v>
      </c>
      <c r="AF172" s="107">
        <f t="shared" si="216"/>
        <v>0</v>
      </c>
      <c r="AG172" s="107">
        <f t="shared" si="216"/>
        <v>0</v>
      </c>
      <c r="AH172" s="107">
        <f t="shared" si="216"/>
        <v>0</v>
      </c>
      <c r="AI172" s="107">
        <f t="shared" si="216"/>
        <v>0</v>
      </c>
      <c r="AJ172" s="107">
        <f t="shared" si="216"/>
        <v>0</v>
      </c>
      <c r="AK172" s="107">
        <f t="shared" si="216"/>
        <v>0</v>
      </c>
      <c r="AL172" s="107">
        <f t="shared" si="216"/>
        <v>0</v>
      </c>
      <c r="AM172" s="107">
        <f t="shared" si="217"/>
        <v>0</v>
      </c>
      <c r="AN172" s="107">
        <f t="shared" si="217"/>
        <v>0</v>
      </c>
      <c r="AO172" s="107">
        <f t="shared" si="217"/>
        <v>0</v>
      </c>
      <c r="AP172" s="107">
        <f t="shared" si="217"/>
        <v>0</v>
      </c>
      <c r="AQ172" s="107">
        <f t="shared" si="217"/>
        <v>0</v>
      </c>
      <c r="AR172" s="107">
        <f t="shared" si="217"/>
        <v>0</v>
      </c>
      <c r="AS172" s="107">
        <f t="shared" si="217"/>
        <v>0</v>
      </c>
      <c r="AT172" s="107">
        <f t="shared" si="221"/>
        <v>0</v>
      </c>
      <c r="AU172" s="107">
        <f t="shared" si="221"/>
        <v>0</v>
      </c>
      <c r="AV172" s="107">
        <f t="shared" si="217"/>
        <v>0</v>
      </c>
      <c r="AW172" s="107">
        <f t="shared" si="217"/>
        <v>0</v>
      </c>
      <c r="AX172" s="107">
        <f t="shared" si="217"/>
        <v>0</v>
      </c>
      <c r="AY172" s="107">
        <f t="shared" si="217"/>
        <v>0</v>
      </c>
      <c r="AZ172" s="107">
        <f t="shared" si="221"/>
        <v>0</v>
      </c>
      <c r="BA172" s="107">
        <f t="shared" si="221"/>
        <v>0</v>
      </c>
      <c r="BB172" s="107">
        <f t="shared" si="221"/>
        <v>0</v>
      </c>
      <c r="BC172" s="107">
        <f t="shared" si="221"/>
        <v>0</v>
      </c>
      <c r="BD172" s="107">
        <f t="shared" si="221"/>
        <v>0</v>
      </c>
      <c r="BE172" s="107">
        <f t="shared" si="221"/>
        <v>0</v>
      </c>
      <c r="BF172" s="107">
        <f t="shared" si="221"/>
        <v>0</v>
      </c>
      <c r="BG172" s="107">
        <f t="shared" si="222"/>
        <v>0</v>
      </c>
      <c r="BH172" s="107">
        <f t="shared" si="222"/>
        <v>0</v>
      </c>
      <c r="BI172" s="107">
        <f t="shared" si="222"/>
        <v>0</v>
      </c>
      <c r="BJ172" s="107">
        <f t="shared" si="222"/>
        <v>0</v>
      </c>
      <c r="BK172" s="107">
        <f t="shared" si="222"/>
        <v>0</v>
      </c>
      <c r="BL172" s="107">
        <f t="shared" si="222"/>
        <v>0</v>
      </c>
      <c r="BM172" s="107">
        <f t="shared" si="222"/>
        <v>0</v>
      </c>
      <c r="BN172" s="107">
        <f t="shared" si="222"/>
        <v>0</v>
      </c>
      <c r="BO172" s="107">
        <f t="shared" si="222"/>
        <v>0</v>
      </c>
      <c r="BP172" s="107">
        <f t="shared" si="222"/>
        <v>0</v>
      </c>
      <c r="BQ172" s="107">
        <f t="shared" si="222"/>
        <v>0</v>
      </c>
      <c r="BR172" s="107">
        <f t="shared" si="222"/>
        <v>0</v>
      </c>
      <c r="BS172" s="107">
        <f t="shared" si="222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0"/>
        <v>0.2</v>
      </c>
      <c r="M173" s="118">
        <f t="shared" ca="1" si="212"/>
        <v>0</v>
      </c>
      <c r="N173" s="34">
        <f t="shared" ca="1" si="213"/>
        <v>1</v>
      </c>
      <c r="O173" s="118" t="str">
        <f t="shared" ca="1" si="214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5"/>
        <v>21</v>
      </c>
      <c r="W173" s="107">
        <f t="shared" si="216"/>
        <v>0</v>
      </c>
      <c r="X173" s="107">
        <f t="shared" si="216"/>
        <v>0</v>
      </c>
      <c r="Y173" s="107">
        <f t="shared" si="216"/>
        <v>0</v>
      </c>
      <c r="Z173" s="107">
        <f t="shared" si="216"/>
        <v>0</v>
      </c>
      <c r="AA173" s="107">
        <f t="shared" si="216"/>
        <v>0</v>
      </c>
      <c r="AB173" s="107">
        <f t="shared" si="216"/>
        <v>0</v>
      </c>
      <c r="AC173" s="107">
        <f t="shared" si="216"/>
        <v>0</v>
      </c>
      <c r="AD173" s="107">
        <f t="shared" si="216"/>
        <v>0</v>
      </c>
      <c r="AE173" s="107">
        <f t="shared" si="216"/>
        <v>0</v>
      </c>
      <c r="AF173" s="107">
        <f t="shared" si="216"/>
        <v>0</v>
      </c>
      <c r="AG173" s="107">
        <f t="shared" si="216"/>
        <v>0</v>
      </c>
      <c r="AH173" s="107">
        <f t="shared" si="216"/>
        <v>0</v>
      </c>
      <c r="AI173" s="107">
        <f t="shared" si="216"/>
        <v>0</v>
      </c>
      <c r="AJ173" s="107">
        <f t="shared" si="216"/>
        <v>0</v>
      </c>
      <c r="AK173" s="107">
        <f t="shared" si="216"/>
        <v>0</v>
      </c>
      <c r="AL173" s="107">
        <f t="shared" si="216"/>
        <v>0</v>
      </c>
      <c r="AM173" s="107">
        <f t="shared" si="217"/>
        <v>0</v>
      </c>
      <c r="AN173" s="107">
        <f t="shared" si="217"/>
        <v>0</v>
      </c>
      <c r="AO173" s="107">
        <f t="shared" si="217"/>
        <v>0</v>
      </c>
      <c r="AP173" s="107">
        <f t="shared" si="217"/>
        <v>0</v>
      </c>
      <c r="AQ173" s="107">
        <f t="shared" si="217"/>
        <v>0</v>
      </c>
      <c r="AR173" s="107">
        <f t="shared" si="217"/>
        <v>0</v>
      </c>
      <c r="AS173" s="107">
        <f t="shared" si="217"/>
        <v>0</v>
      </c>
      <c r="AT173" s="107">
        <f t="shared" si="221"/>
        <v>0</v>
      </c>
      <c r="AU173" s="107">
        <f t="shared" si="221"/>
        <v>0</v>
      </c>
      <c r="AV173" s="107">
        <f t="shared" si="217"/>
        <v>0</v>
      </c>
      <c r="AW173" s="107">
        <f t="shared" si="217"/>
        <v>0</v>
      </c>
      <c r="AX173" s="107">
        <f t="shared" si="217"/>
        <v>0</v>
      </c>
      <c r="AY173" s="107">
        <f t="shared" si="217"/>
        <v>0</v>
      </c>
      <c r="AZ173" s="107">
        <f t="shared" si="221"/>
        <v>0</v>
      </c>
      <c r="BA173" s="107">
        <f t="shared" si="221"/>
        <v>0</v>
      </c>
      <c r="BB173" s="107">
        <f t="shared" si="221"/>
        <v>0</v>
      </c>
      <c r="BC173" s="107">
        <f t="shared" si="221"/>
        <v>0</v>
      </c>
      <c r="BD173" s="107">
        <f t="shared" si="221"/>
        <v>0</v>
      </c>
      <c r="BE173" s="107">
        <f t="shared" si="221"/>
        <v>0</v>
      </c>
      <c r="BF173" s="107">
        <f t="shared" si="221"/>
        <v>0</v>
      </c>
      <c r="BG173" s="107">
        <f t="shared" si="222"/>
        <v>0</v>
      </c>
      <c r="BH173" s="107">
        <f t="shared" si="222"/>
        <v>0</v>
      </c>
      <c r="BI173" s="107">
        <f t="shared" si="222"/>
        <v>0</v>
      </c>
      <c r="BJ173" s="107">
        <f t="shared" si="222"/>
        <v>0</v>
      </c>
      <c r="BK173" s="107">
        <f t="shared" si="222"/>
        <v>0</v>
      </c>
      <c r="BL173" s="107">
        <f t="shared" si="222"/>
        <v>0</v>
      </c>
      <c r="BM173" s="107">
        <f t="shared" si="222"/>
        <v>0</v>
      </c>
      <c r="BN173" s="107">
        <f t="shared" si="222"/>
        <v>0</v>
      </c>
      <c r="BO173" s="107">
        <f t="shared" si="222"/>
        <v>0</v>
      </c>
      <c r="BP173" s="107">
        <f t="shared" si="222"/>
        <v>0</v>
      </c>
      <c r="BQ173" s="107">
        <f t="shared" si="222"/>
        <v>0</v>
      </c>
      <c r="BR173" s="107">
        <f t="shared" si="222"/>
        <v>0</v>
      </c>
      <c r="BS173" s="107">
        <f t="shared" si="222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0"/>
        <v>0.2</v>
      </c>
      <c r="M174" s="118">
        <f t="shared" ca="1" si="212"/>
        <v>0</v>
      </c>
      <c r="N174" s="34">
        <f t="shared" ca="1" si="213"/>
        <v>1</v>
      </c>
      <c r="O174" s="118" t="str">
        <f t="shared" ca="1" si="214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5"/>
        <v>21</v>
      </c>
      <c r="W174" s="107">
        <f t="shared" si="216"/>
        <v>0</v>
      </c>
      <c r="X174" s="107">
        <f t="shared" si="216"/>
        <v>0</v>
      </c>
      <c r="Y174" s="107">
        <f t="shared" si="216"/>
        <v>0</v>
      </c>
      <c r="Z174" s="107">
        <f t="shared" si="216"/>
        <v>0</v>
      </c>
      <c r="AA174" s="107">
        <f t="shared" si="216"/>
        <v>0</v>
      </c>
      <c r="AB174" s="107">
        <f t="shared" si="216"/>
        <v>0</v>
      </c>
      <c r="AC174" s="107">
        <f t="shared" si="216"/>
        <v>0</v>
      </c>
      <c r="AD174" s="107">
        <f t="shared" si="216"/>
        <v>0</v>
      </c>
      <c r="AE174" s="107">
        <f t="shared" si="216"/>
        <v>0</v>
      </c>
      <c r="AF174" s="107">
        <f t="shared" si="216"/>
        <v>0</v>
      </c>
      <c r="AG174" s="107">
        <f t="shared" si="216"/>
        <v>0</v>
      </c>
      <c r="AH174" s="107">
        <f t="shared" si="216"/>
        <v>0</v>
      </c>
      <c r="AI174" s="107">
        <f t="shared" si="216"/>
        <v>0</v>
      </c>
      <c r="AJ174" s="107">
        <f t="shared" si="216"/>
        <v>0</v>
      </c>
      <c r="AK174" s="107">
        <f t="shared" si="216"/>
        <v>0</v>
      </c>
      <c r="AL174" s="107">
        <f t="shared" ref="AL174:AS174" si="223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3"/>
        <v>0</v>
      </c>
      <c r="AN174" s="107">
        <f t="shared" si="223"/>
        <v>0</v>
      </c>
      <c r="AO174" s="107">
        <f t="shared" si="223"/>
        <v>0</v>
      </c>
      <c r="AP174" s="107">
        <f t="shared" si="223"/>
        <v>0</v>
      </c>
      <c r="AQ174" s="107">
        <f t="shared" si="223"/>
        <v>0</v>
      </c>
      <c r="AR174" s="107">
        <f t="shared" si="223"/>
        <v>0</v>
      </c>
      <c r="AS174" s="107">
        <f t="shared" si="223"/>
        <v>0</v>
      </c>
      <c r="AT174" s="107">
        <f t="shared" si="221"/>
        <v>0</v>
      </c>
      <c r="AU174" s="107">
        <f t="shared" si="221"/>
        <v>0</v>
      </c>
      <c r="AV174" s="107">
        <f t="shared" si="221"/>
        <v>0</v>
      </c>
      <c r="AW174" s="107">
        <f t="shared" si="221"/>
        <v>0</v>
      </c>
      <c r="AX174" s="107">
        <f t="shared" si="221"/>
        <v>0</v>
      </c>
      <c r="AY174" s="107">
        <f t="shared" si="221"/>
        <v>0</v>
      </c>
      <c r="AZ174" s="107">
        <f t="shared" si="221"/>
        <v>0</v>
      </c>
      <c r="BA174" s="107">
        <f t="shared" si="221"/>
        <v>0</v>
      </c>
      <c r="BB174" s="107">
        <f t="shared" si="221"/>
        <v>0</v>
      </c>
      <c r="BC174" s="107">
        <f t="shared" si="221"/>
        <v>0</v>
      </c>
      <c r="BD174" s="107">
        <f t="shared" si="221"/>
        <v>0</v>
      </c>
      <c r="BE174" s="107">
        <f t="shared" si="221"/>
        <v>0</v>
      </c>
      <c r="BF174" s="107">
        <f t="shared" si="221"/>
        <v>0</v>
      </c>
      <c r="BG174" s="107">
        <f t="shared" si="222"/>
        <v>0</v>
      </c>
      <c r="BH174" s="107">
        <f t="shared" si="222"/>
        <v>0</v>
      </c>
      <c r="BI174" s="107">
        <f t="shared" si="222"/>
        <v>0</v>
      </c>
      <c r="BJ174" s="107">
        <f t="shared" si="222"/>
        <v>0</v>
      </c>
      <c r="BK174" s="107">
        <f t="shared" si="222"/>
        <v>0</v>
      </c>
      <c r="BL174" s="107">
        <f t="shared" si="222"/>
        <v>0</v>
      </c>
      <c r="BM174" s="107">
        <f t="shared" si="222"/>
        <v>0</v>
      </c>
      <c r="BN174" s="107">
        <f t="shared" si="222"/>
        <v>0</v>
      </c>
      <c r="BO174" s="107">
        <f t="shared" si="222"/>
        <v>0</v>
      </c>
      <c r="BP174" s="107">
        <f t="shared" si="222"/>
        <v>0</v>
      </c>
      <c r="BQ174" s="107">
        <f t="shared" si="222"/>
        <v>0</v>
      </c>
      <c r="BR174" s="107">
        <f t="shared" si="222"/>
        <v>0</v>
      </c>
      <c r="BS174" s="107">
        <f t="shared" si="222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364</v>
      </c>
      <c r="E175" s="113"/>
      <c r="F175" s="53"/>
      <c r="G175" s="114"/>
      <c r="H175" s="38">
        <v>50</v>
      </c>
      <c r="I175" s="48">
        <f ca="1">SUM(K176:K179)</f>
        <v>0.65217391304347838</v>
      </c>
      <c r="J175" s="48">
        <f>SUM(L176:L179)</f>
        <v>0</v>
      </c>
      <c r="K175" s="50">
        <f t="shared" ca="1" si="165"/>
        <v>0.32608695652173919</v>
      </c>
      <c r="L175" s="50">
        <f t="shared" si="220"/>
        <v>0</v>
      </c>
      <c r="M175" s="50">
        <f t="shared" ca="1" si="212"/>
        <v>-0.32608695652173919</v>
      </c>
      <c r="N175" s="51">
        <f t="shared" ca="1" si="213"/>
        <v>0</v>
      </c>
      <c r="O175" s="50" t="str">
        <f t="shared" ca="1" si="214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4"/>
      <c r="U175" s="105" t="str">
        <f t="shared" si="176"/>
        <v/>
      </c>
      <c r="V175" s="106">
        <f t="shared" si="215"/>
        <v>23</v>
      </c>
      <c r="W175" s="107">
        <f t="shared" ref="W175:AS179" si="224">IF(OR((AND($P175&lt;=W$4,AND($Q175&lt;=W$5,$Q175&gt;=W$4))),(AND(AND($P175&gt;=W$4,$P175&lt;=W$5),$Q175&gt;=W$5)),AND($P175&gt;=W$4,$Q175&lt;=W$5),AND($P175&lt;=W$4,$Q175&gt;=W$5)),1,0)</f>
        <v>0</v>
      </c>
      <c r="X175" s="107">
        <f t="shared" si="224"/>
        <v>0</v>
      </c>
      <c r="Y175" s="107">
        <f t="shared" si="224"/>
        <v>0</v>
      </c>
      <c r="Z175" s="107">
        <f t="shared" si="224"/>
        <v>0</v>
      </c>
      <c r="AA175" s="107">
        <f t="shared" si="224"/>
        <v>0</v>
      </c>
      <c r="AB175" s="107">
        <f t="shared" si="224"/>
        <v>0</v>
      </c>
      <c r="AC175" s="107">
        <f t="shared" si="224"/>
        <v>0</v>
      </c>
      <c r="AD175" s="107">
        <f t="shared" si="224"/>
        <v>0</v>
      </c>
      <c r="AE175" s="107">
        <f t="shared" si="224"/>
        <v>0</v>
      </c>
      <c r="AF175" s="107">
        <f t="shared" si="224"/>
        <v>1</v>
      </c>
      <c r="AG175" s="107">
        <f t="shared" si="224"/>
        <v>1</v>
      </c>
      <c r="AH175" s="107">
        <f t="shared" si="224"/>
        <v>1</v>
      </c>
      <c r="AI175" s="107">
        <f t="shared" si="224"/>
        <v>1</v>
      </c>
      <c r="AJ175" s="107">
        <f t="shared" si="224"/>
        <v>1</v>
      </c>
      <c r="AK175" s="107">
        <f t="shared" si="224"/>
        <v>0</v>
      </c>
      <c r="AL175" s="107">
        <f t="shared" si="224"/>
        <v>0</v>
      </c>
      <c r="AM175" s="107">
        <f t="shared" si="224"/>
        <v>0</v>
      </c>
      <c r="AN175" s="107">
        <f t="shared" si="224"/>
        <v>0</v>
      </c>
      <c r="AO175" s="107">
        <f t="shared" si="224"/>
        <v>0</v>
      </c>
      <c r="AP175" s="107">
        <f t="shared" si="224"/>
        <v>0</v>
      </c>
      <c r="AQ175" s="107">
        <f t="shared" si="224"/>
        <v>0</v>
      </c>
      <c r="AR175" s="107">
        <f t="shared" si="224"/>
        <v>0</v>
      </c>
      <c r="AS175" s="107">
        <f t="shared" si="224"/>
        <v>0</v>
      </c>
      <c r="AT175" s="107">
        <f t="shared" si="221"/>
        <v>0</v>
      </c>
      <c r="AU175" s="107">
        <f t="shared" si="221"/>
        <v>0</v>
      </c>
      <c r="AV175" s="107">
        <f t="shared" si="221"/>
        <v>0</v>
      </c>
      <c r="AW175" s="107">
        <f t="shared" si="221"/>
        <v>0</v>
      </c>
      <c r="AX175" s="107">
        <f t="shared" si="221"/>
        <v>0</v>
      </c>
      <c r="AY175" s="107">
        <f t="shared" si="221"/>
        <v>0</v>
      </c>
      <c r="AZ175" s="107">
        <f t="shared" si="221"/>
        <v>0</v>
      </c>
      <c r="BA175" s="107">
        <f t="shared" si="221"/>
        <v>0</v>
      </c>
      <c r="BB175" s="107">
        <f t="shared" si="221"/>
        <v>0</v>
      </c>
      <c r="BC175" s="107">
        <f t="shared" si="221"/>
        <v>0</v>
      </c>
      <c r="BD175" s="107">
        <f t="shared" si="221"/>
        <v>0</v>
      </c>
      <c r="BE175" s="107">
        <f t="shared" si="221"/>
        <v>0</v>
      </c>
      <c r="BF175" s="107">
        <f t="shared" si="221"/>
        <v>0</v>
      </c>
      <c r="BG175" s="107">
        <f t="shared" si="222"/>
        <v>0</v>
      </c>
      <c r="BH175" s="107">
        <f t="shared" si="222"/>
        <v>0</v>
      </c>
      <c r="BI175" s="107">
        <f t="shared" si="222"/>
        <v>0</v>
      </c>
      <c r="BJ175" s="107">
        <f t="shared" si="222"/>
        <v>0</v>
      </c>
      <c r="BK175" s="107">
        <f t="shared" si="222"/>
        <v>0</v>
      </c>
      <c r="BL175" s="107">
        <f t="shared" si="222"/>
        <v>0</v>
      </c>
      <c r="BM175" s="107">
        <f t="shared" si="222"/>
        <v>0</v>
      </c>
      <c r="BN175" s="107">
        <f t="shared" si="222"/>
        <v>0</v>
      </c>
      <c r="BO175" s="107">
        <f t="shared" si="222"/>
        <v>0</v>
      </c>
      <c r="BP175" s="107">
        <f t="shared" si="222"/>
        <v>0</v>
      </c>
      <c r="BQ175" s="107">
        <f t="shared" si="222"/>
        <v>0</v>
      </c>
      <c r="BR175" s="107">
        <f t="shared" si="222"/>
        <v>0</v>
      </c>
      <c r="BS175" s="107">
        <f t="shared" si="222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0.65217391304347827</v>
      </c>
      <c r="J176" s="33">
        <v>0</v>
      </c>
      <c r="K176" s="118">
        <f t="shared" ca="1" si="165"/>
        <v>0.26086956521739135</v>
      </c>
      <c r="L176" s="118">
        <f t="shared" si="220"/>
        <v>0</v>
      </c>
      <c r="M176" s="118">
        <f t="shared" ca="1" si="212"/>
        <v>-0.26086956521739135</v>
      </c>
      <c r="N176" s="34">
        <f t="shared" ca="1" si="213"/>
        <v>0</v>
      </c>
      <c r="O176" s="118" t="str">
        <f t="shared" ca="1" si="214"/>
        <v>지연</v>
      </c>
      <c r="P176" s="103">
        <v>44256</v>
      </c>
      <c r="Q176" s="103">
        <v>44286</v>
      </c>
      <c r="R176" s="103"/>
      <c r="S176" s="103"/>
      <c r="T176" s="101" t="s">
        <v>135</v>
      </c>
      <c r="U176" s="199" t="e">
        <f t="shared" ca="1" si="176"/>
        <v>#VALUE!</v>
      </c>
      <c r="V176" s="106">
        <f t="shared" si="215"/>
        <v>23</v>
      </c>
      <c r="W176" s="107">
        <f t="shared" si="224"/>
        <v>0</v>
      </c>
      <c r="X176" s="107">
        <f t="shared" si="224"/>
        <v>0</v>
      </c>
      <c r="Y176" s="107">
        <f t="shared" si="224"/>
        <v>0</v>
      </c>
      <c r="Z176" s="107">
        <f t="shared" si="224"/>
        <v>0</v>
      </c>
      <c r="AA176" s="107">
        <f t="shared" si="224"/>
        <v>0</v>
      </c>
      <c r="AB176" s="107">
        <f t="shared" si="224"/>
        <v>0</v>
      </c>
      <c r="AC176" s="107">
        <f t="shared" si="224"/>
        <v>0</v>
      </c>
      <c r="AD176" s="107">
        <f t="shared" si="224"/>
        <v>0</v>
      </c>
      <c r="AE176" s="107">
        <f t="shared" si="224"/>
        <v>0</v>
      </c>
      <c r="AF176" s="107">
        <f t="shared" si="224"/>
        <v>1</v>
      </c>
      <c r="AG176" s="107">
        <f t="shared" si="224"/>
        <v>1</v>
      </c>
      <c r="AH176" s="107">
        <f t="shared" si="224"/>
        <v>1</v>
      </c>
      <c r="AI176" s="107">
        <f t="shared" si="224"/>
        <v>1</v>
      </c>
      <c r="AJ176" s="107">
        <f t="shared" si="224"/>
        <v>1</v>
      </c>
      <c r="AK176" s="107">
        <f t="shared" si="224"/>
        <v>0</v>
      </c>
      <c r="AL176" s="107">
        <f t="shared" si="224"/>
        <v>0</v>
      </c>
      <c r="AM176" s="107">
        <f t="shared" si="224"/>
        <v>0</v>
      </c>
      <c r="AN176" s="107">
        <f t="shared" si="224"/>
        <v>0</v>
      </c>
      <c r="AO176" s="107">
        <f t="shared" si="224"/>
        <v>0</v>
      </c>
      <c r="AP176" s="107">
        <f t="shared" si="224"/>
        <v>0</v>
      </c>
      <c r="AQ176" s="107">
        <f t="shared" si="224"/>
        <v>0</v>
      </c>
      <c r="AR176" s="107">
        <f t="shared" si="224"/>
        <v>0</v>
      </c>
      <c r="AS176" s="107">
        <f t="shared" si="224"/>
        <v>0</v>
      </c>
      <c r="AT176" s="107">
        <f t="shared" si="221"/>
        <v>0</v>
      </c>
      <c r="AU176" s="107">
        <f t="shared" si="221"/>
        <v>0</v>
      </c>
      <c r="AV176" s="107">
        <f t="shared" si="221"/>
        <v>0</v>
      </c>
      <c r="AW176" s="107">
        <f t="shared" si="221"/>
        <v>0</v>
      </c>
      <c r="AX176" s="107">
        <f t="shared" si="221"/>
        <v>0</v>
      </c>
      <c r="AY176" s="107">
        <f t="shared" si="221"/>
        <v>0</v>
      </c>
      <c r="AZ176" s="107">
        <f t="shared" si="221"/>
        <v>0</v>
      </c>
      <c r="BA176" s="107">
        <f t="shared" si="221"/>
        <v>0</v>
      </c>
      <c r="BB176" s="107">
        <f t="shared" si="221"/>
        <v>0</v>
      </c>
      <c r="BC176" s="107">
        <f t="shared" si="221"/>
        <v>0</v>
      </c>
      <c r="BD176" s="107">
        <f t="shared" si="221"/>
        <v>0</v>
      </c>
      <c r="BE176" s="107">
        <f t="shared" si="221"/>
        <v>0</v>
      </c>
      <c r="BF176" s="107">
        <f t="shared" si="221"/>
        <v>0</v>
      </c>
      <c r="BG176" s="107">
        <f t="shared" si="222"/>
        <v>0</v>
      </c>
      <c r="BH176" s="107">
        <f t="shared" si="222"/>
        <v>0</v>
      </c>
      <c r="BI176" s="107">
        <f t="shared" si="222"/>
        <v>0</v>
      </c>
      <c r="BJ176" s="107">
        <f t="shared" si="222"/>
        <v>0</v>
      </c>
      <c r="BK176" s="107">
        <f t="shared" si="222"/>
        <v>0</v>
      </c>
      <c r="BL176" s="107">
        <f t="shared" si="222"/>
        <v>0</v>
      </c>
      <c r="BM176" s="107">
        <f t="shared" si="222"/>
        <v>0</v>
      </c>
      <c r="BN176" s="107">
        <f t="shared" si="222"/>
        <v>0</v>
      </c>
      <c r="BO176" s="107">
        <f t="shared" si="222"/>
        <v>0</v>
      </c>
      <c r="BP176" s="107">
        <f t="shared" si="222"/>
        <v>0</v>
      </c>
      <c r="BQ176" s="107">
        <f t="shared" si="222"/>
        <v>0</v>
      </c>
      <c r="BR176" s="107">
        <f t="shared" si="222"/>
        <v>0</v>
      </c>
      <c r="BS176" s="107">
        <f t="shared" si="222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0.65217391304347827</v>
      </c>
      <c r="J177" s="33">
        <v>0</v>
      </c>
      <c r="K177" s="118">
        <f t="shared" ca="1" si="165"/>
        <v>0.13043478260869568</v>
      </c>
      <c r="L177" s="118">
        <f t="shared" si="220"/>
        <v>0</v>
      </c>
      <c r="M177" s="118">
        <f t="shared" ca="1" si="212"/>
        <v>-0.13043478260869568</v>
      </c>
      <c r="N177" s="34">
        <f t="shared" ca="1" si="213"/>
        <v>0</v>
      </c>
      <c r="O177" s="118" t="str">
        <f t="shared" ca="1" si="214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5"/>
        <v>23</v>
      </c>
      <c r="W177" s="107">
        <f t="shared" si="224"/>
        <v>0</v>
      </c>
      <c r="X177" s="107">
        <f t="shared" si="224"/>
        <v>0</v>
      </c>
      <c r="Y177" s="107">
        <f t="shared" si="224"/>
        <v>0</v>
      </c>
      <c r="Z177" s="107">
        <f t="shared" si="224"/>
        <v>0</v>
      </c>
      <c r="AA177" s="107">
        <f t="shared" si="224"/>
        <v>0</v>
      </c>
      <c r="AB177" s="107">
        <f t="shared" si="224"/>
        <v>0</v>
      </c>
      <c r="AC177" s="107">
        <f t="shared" si="224"/>
        <v>0</v>
      </c>
      <c r="AD177" s="107">
        <f t="shared" si="224"/>
        <v>0</v>
      </c>
      <c r="AE177" s="107">
        <f t="shared" si="224"/>
        <v>0</v>
      </c>
      <c r="AF177" s="107">
        <f t="shared" si="224"/>
        <v>1</v>
      </c>
      <c r="AG177" s="107">
        <f t="shared" si="224"/>
        <v>1</v>
      </c>
      <c r="AH177" s="107">
        <f t="shared" si="224"/>
        <v>1</v>
      </c>
      <c r="AI177" s="107">
        <f t="shared" si="224"/>
        <v>1</v>
      </c>
      <c r="AJ177" s="107">
        <f t="shared" si="224"/>
        <v>1</v>
      </c>
      <c r="AK177" s="107">
        <f t="shared" si="224"/>
        <v>0</v>
      </c>
      <c r="AL177" s="107">
        <f t="shared" si="224"/>
        <v>0</v>
      </c>
      <c r="AM177" s="107">
        <f t="shared" si="224"/>
        <v>0</v>
      </c>
      <c r="AN177" s="107">
        <f t="shared" si="224"/>
        <v>0</v>
      </c>
      <c r="AO177" s="107">
        <f t="shared" si="224"/>
        <v>0</v>
      </c>
      <c r="AP177" s="107">
        <f t="shared" si="224"/>
        <v>0</v>
      </c>
      <c r="AQ177" s="107">
        <f t="shared" si="224"/>
        <v>0</v>
      </c>
      <c r="AR177" s="107">
        <f t="shared" si="224"/>
        <v>0</v>
      </c>
      <c r="AS177" s="107">
        <f t="shared" si="224"/>
        <v>0</v>
      </c>
      <c r="AT177" s="107">
        <f t="shared" si="221"/>
        <v>0</v>
      </c>
      <c r="AU177" s="107">
        <f t="shared" si="221"/>
        <v>0</v>
      </c>
      <c r="AV177" s="107">
        <f t="shared" si="221"/>
        <v>0</v>
      </c>
      <c r="AW177" s="107">
        <f t="shared" si="221"/>
        <v>0</v>
      </c>
      <c r="AX177" s="107">
        <f t="shared" si="221"/>
        <v>0</v>
      </c>
      <c r="AY177" s="107">
        <f t="shared" si="221"/>
        <v>0</v>
      </c>
      <c r="AZ177" s="107">
        <f t="shared" si="221"/>
        <v>0</v>
      </c>
      <c r="BA177" s="107">
        <f t="shared" si="221"/>
        <v>0</v>
      </c>
      <c r="BB177" s="107">
        <f t="shared" si="221"/>
        <v>0</v>
      </c>
      <c r="BC177" s="107">
        <f t="shared" si="221"/>
        <v>0</v>
      </c>
      <c r="BD177" s="107">
        <f t="shared" si="221"/>
        <v>0</v>
      </c>
      <c r="BE177" s="107">
        <f t="shared" si="221"/>
        <v>0</v>
      </c>
      <c r="BF177" s="107">
        <f t="shared" si="221"/>
        <v>0</v>
      </c>
      <c r="BG177" s="107">
        <f t="shared" si="222"/>
        <v>0</v>
      </c>
      <c r="BH177" s="107">
        <f t="shared" si="222"/>
        <v>0</v>
      </c>
      <c r="BI177" s="107">
        <f t="shared" si="222"/>
        <v>0</v>
      </c>
      <c r="BJ177" s="107">
        <f t="shared" si="222"/>
        <v>0</v>
      </c>
      <c r="BK177" s="107">
        <f t="shared" si="222"/>
        <v>0</v>
      </c>
      <c r="BL177" s="107">
        <f t="shared" si="222"/>
        <v>0</v>
      </c>
      <c r="BM177" s="107">
        <f t="shared" si="222"/>
        <v>0</v>
      </c>
      <c r="BN177" s="107">
        <f t="shared" si="222"/>
        <v>0</v>
      </c>
      <c r="BO177" s="107">
        <f t="shared" si="222"/>
        <v>0</v>
      </c>
      <c r="BP177" s="107">
        <f t="shared" si="222"/>
        <v>0</v>
      </c>
      <c r="BQ177" s="107">
        <f t="shared" si="222"/>
        <v>0</v>
      </c>
      <c r="BR177" s="107">
        <f t="shared" si="222"/>
        <v>0</v>
      </c>
      <c r="BS177" s="107">
        <f t="shared" si="222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0.65217391304347827</v>
      </c>
      <c r="J178" s="33">
        <v>0</v>
      </c>
      <c r="K178" s="118">
        <f t="shared" ca="1" si="165"/>
        <v>0.13043478260869568</v>
      </c>
      <c r="L178" s="118">
        <f t="shared" si="220"/>
        <v>0</v>
      </c>
      <c r="M178" s="118">
        <f t="shared" ca="1" si="212"/>
        <v>-0.13043478260869568</v>
      </c>
      <c r="N178" s="34">
        <f t="shared" ca="1" si="213"/>
        <v>0</v>
      </c>
      <c r="O178" s="118" t="str">
        <f t="shared" ca="1" si="214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5"/>
        <v>23</v>
      </c>
      <c r="W178" s="107">
        <f t="shared" si="224"/>
        <v>0</v>
      </c>
      <c r="X178" s="107">
        <f t="shared" si="224"/>
        <v>0</v>
      </c>
      <c r="Y178" s="107">
        <f t="shared" si="224"/>
        <v>0</v>
      </c>
      <c r="Z178" s="107">
        <f t="shared" si="224"/>
        <v>0</v>
      </c>
      <c r="AA178" s="107">
        <f t="shared" si="224"/>
        <v>0</v>
      </c>
      <c r="AB178" s="107">
        <f t="shared" si="224"/>
        <v>0</v>
      </c>
      <c r="AC178" s="107">
        <f t="shared" si="224"/>
        <v>0</v>
      </c>
      <c r="AD178" s="107">
        <f t="shared" si="224"/>
        <v>0</v>
      </c>
      <c r="AE178" s="107">
        <f t="shared" si="224"/>
        <v>0</v>
      </c>
      <c r="AF178" s="107">
        <f t="shared" si="224"/>
        <v>1</v>
      </c>
      <c r="AG178" s="107">
        <f t="shared" si="224"/>
        <v>1</v>
      </c>
      <c r="AH178" s="107">
        <f t="shared" si="224"/>
        <v>1</v>
      </c>
      <c r="AI178" s="107">
        <f t="shared" si="224"/>
        <v>1</v>
      </c>
      <c r="AJ178" s="107">
        <f t="shared" si="224"/>
        <v>1</v>
      </c>
      <c r="AK178" s="107">
        <f t="shared" si="224"/>
        <v>0</v>
      </c>
      <c r="AL178" s="107">
        <f t="shared" si="224"/>
        <v>0</v>
      </c>
      <c r="AM178" s="107">
        <f t="shared" si="224"/>
        <v>0</v>
      </c>
      <c r="AN178" s="107">
        <f t="shared" si="224"/>
        <v>0</v>
      </c>
      <c r="AO178" s="107">
        <f t="shared" si="224"/>
        <v>0</v>
      </c>
      <c r="AP178" s="107">
        <f t="shared" si="224"/>
        <v>0</v>
      </c>
      <c r="AQ178" s="107">
        <f t="shared" si="224"/>
        <v>0</v>
      </c>
      <c r="AR178" s="107">
        <f t="shared" si="224"/>
        <v>0</v>
      </c>
      <c r="AS178" s="107">
        <f t="shared" si="224"/>
        <v>0</v>
      </c>
      <c r="AT178" s="107">
        <f t="shared" si="221"/>
        <v>0</v>
      </c>
      <c r="AU178" s="107">
        <f t="shared" si="221"/>
        <v>0</v>
      </c>
      <c r="AV178" s="107">
        <f t="shared" si="221"/>
        <v>0</v>
      </c>
      <c r="AW178" s="107">
        <f t="shared" si="221"/>
        <v>0</v>
      </c>
      <c r="AX178" s="107">
        <f t="shared" si="221"/>
        <v>0</v>
      </c>
      <c r="AY178" s="107">
        <f t="shared" si="221"/>
        <v>0</v>
      </c>
      <c r="AZ178" s="107">
        <f t="shared" si="221"/>
        <v>0</v>
      </c>
      <c r="BA178" s="107">
        <f t="shared" si="221"/>
        <v>0</v>
      </c>
      <c r="BB178" s="107">
        <f t="shared" si="221"/>
        <v>0</v>
      </c>
      <c r="BC178" s="107">
        <f t="shared" si="221"/>
        <v>0</v>
      </c>
      <c r="BD178" s="107">
        <f t="shared" si="221"/>
        <v>0</v>
      </c>
      <c r="BE178" s="107">
        <f t="shared" si="221"/>
        <v>0</v>
      </c>
      <c r="BF178" s="107">
        <f t="shared" si="221"/>
        <v>0</v>
      </c>
      <c r="BG178" s="107">
        <f t="shared" si="222"/>
        <v>0</v>
      </c>
      <c r="BH178" s="107">
        <f t="shared" si="222"/>
        <v>0</v>
      </c>
      <c r="BI178" s="107">
        <f t="shared" si="222"/>
        <v>0</v>
      </c>
      <c r="BJ178" s="107">
        <f t="shared" si="222"/>
        <v>0</v>
      </c>
      <c r="BK178" s="107">
        <f t="shared" si="222"/>
        <v>0</v>
      </c>
      <c r="BL178" s="107">
        <f t="shared" si="222"/>
        <v>0</v>
      </c>
      <c r="BM178" s="107">
        <f t="shared" si="222"/>
        <v>0</v>
      </c>
      <c r="BN178" s="107">
        <f t="shared" si="222"/>
        <v>0</v>
      </c>
      <c r="BO178" s="107">
        <f t="shared" si="222"/>
        <v>0</v>
      </c>
      <c r="BP178" s="107">
        <f t="shared" si="222"/>
        <v>0</v>
      </c>
      <c r="BQ178" s="107">
        <f t="shared" si="222"/>
        <v>0</v>
      </c>
      <c r="BR178" s="107">
        <f t="shared" ref="BG178:BS179" si="225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5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0.65217391304347827</v>
      </c>
      <c r="J179" s="33">
        <v>0</v>
      </c>
      <c r="K179" s="118">
        <f t="shared" ca="1" si="165"/>
        <v>0.13043478260869568</v>
      </c>
      <c r="L179" s="118">
        <f t="shared" si="220"/>
        <v>0</v>
      </c>
      <c r="M179" s="118">
        <f t="shared" ca="1" si="212"/>
        <v>-0.13043478260869568</v>
      </c>
      <c r="N179" s="34">
        <f t="shared" ca="1" si="213"/>
        <v>0</v>
      </c>
      <c r="O179" s="118" t="str">
        <f t="shared" ca="1" si="214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5"/>
        <v>23</v>
      </c>
      <c r="W179" s="107">
        <f t="shared" si="224"/>
        <v>0</v>
      </c>
      <c r="X179" s="107">
        <f t="shared" si="224"/>
        <v>0</v>
      </c>
      <c r="Y179" s="107">
        <f t="shared" si="224"/>
        <v>0</v>
      </c>
      <c r="Z179" s="107">
        <f t="shared" si="224"/>
        <v>0</v>
      </c>
      <c r="AA179" s="107">
        <f t="shared" si="224"/>
        <v>0</v>
      </c>
      <c r="AB179" s="107">
        <f t="shared" si="224"/>
        <v>0</v>
      </c>
      <c r="AC179" s="107">
        <f t="shared" si="224"/>
        <v>0</v>
      </c>
      <c r="AD179" s="107">
        <f t="shared" si="224"/>
        <v>0</v>
      </c>
      <c r="AE179" s="107">
        <f t="shared" si="224"/>
        <v>0</v>
      </c>
      <c r="AF179" s="107">
        <f t="shared" si="224"/>
        <v>1</v>
      </c>
      <c r="AG179" s="107">
        <f t="shared" si="224"/>
        <v>1</v>
      </c>
      <c r="AH179" s="107">
        <f t="shared" si="224"/>
        <v>1</v>
      </c>
      <c r="AI179" s="107">
        <f t="shared" si="224"/>
        <v>1</v>
      </c>
      <c r="AJ179" s="107">
        <f t="shared" si="224"/>
        <v>1</v>
      </c>
      <c r="AK179" s="107">
        <f t="shared" si="224"/>
        <v>0</v>
      </c>
      <c r="AL179" s="107">
        <f t="shared" si="224"/>
        <v>0</v>
      </c>
      <c r="AM179" s="107">
        <f t="shared" si="224"/>
        <v>0</v>
      </c>
      <c r="AN179" s="107">
        <f t="shared" si="224"/>
        <v>0</v>
      </c>
      <c r="AO179" s="107">
        <f t="shared" si="224"/>
        <v>0</v>
      </c>
      <c r="AP179" s="107">
        <f t="shared" si="224"/>
        <v>0</v>
      </c>
      <c r="AQ179" s="107">
        <f t="shared" si="224"/>
        <v>0</v>
      </c>
      <c r="AR179" s="107">
        <f t="shared" si="224"/>
        <v>0</v>
      </c>
      <c r="AS179" s="107">
        <f t="shared" si="224"/>
        <v>0</v>
      </c>
      <c r="AT179" s="107">
        <f t="shared" si="221"/>
        <v>0</v>
      </c>
      <c r="AU179" s="107">
        <f t="shared" si="221"/>
        <v>0</v>
      </c>
      <c r="AV179" s="107">
        <f t="shared" si="221"/>
        <v>0</v>
      </c>
      <c r="AW179" s="107">
        <f t="shared" si="221"/>
        <v>0</v>
      </c>
      <c r="AX179" s="107">
        <f t="shared" si="221"/>
        <v>0</v>
      </c>
      <c r="AY179" s="107">
        <f t="shared" si="221"/>
        <v>0</v>
      </c>
      <c r="AZ179" s="107">
        <f t="shared" si="221"/>
        <v>0</v>
      </c>
      <c r="BA179" s="107">
        <f t="shared" si="221"/>
        <v>0</v>
      </c>
      <c r="BB179" s="107">
        <f t="shared" si="221"/>
        <v>0</v>
      </c>
      <c r="BC179" s="107">
        <f t="shared" si="221"/>
        <v>0</v>
      </c>
      <c r="BD179" s="107">
        <f t="shared" si="221"/>
        <v>0</v>
      </c>
      <c r="BE179" s="107">
        <f t="shared" si="221"/>
        <v>0</v>
      </c>
      <c r="BF179" s="107">
        <f t="shared" si="221"/>
        <v>0</v>
      </c>
      <c r="BG179" s="107">
        <f t="shared" si="225"/>
        <v>0</v>
      </c>
      <c r="BH179" s="107">
        <f t="shared" si="225"/>
        <v>0</v>
      </c>
      <c r="BI179" s="107">
        <f t="shared" si="225"/>
        <v>0</v>
      </c>
      <c r="BJ179" s="107">
        <f t="shared" si="225"/>
        <v>0</v>
      </c>
      <c r="BK179" s="107">
        <f t="shared" si="225"/>
        <v>0</v>
      </c>
      <c r="BL179" s="107">
        <f t="shared" si="225"/>
        <v>0</v>
      </c>
      <c r="BM179" s="107">
        <f t="shared" si="225"/>
        <v>0</v>
      </c>
      <c r="BN179" s="107">
        <f t="shared" si="225"/>
        <v>0</v>
      </c>
      <c r="BO179" s="107">
        <f t="shared" si="225"/>
        <v>0</v>
      </c>
      <c r="BP179" s="107">
        <f t="shared" si="225"/>
        <v>0</v>
      </c>
      <c r="BQ179" s="107">
        <f t="shared" si="225"/>
        <v>0</v>
      </c>
      <c r="BR179" s="107">
        <f t="shared" si="225"/>
        <v>0</v>
      </c>
      <c r="BS179" s="107">
        <f t="shared" si="225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362</v>
      </c>
      <c r="E180" s="110"/>
      <c r="F180" s="43"/>
      <c r="G180" s="111"/>
      <c r="H180" s="45">
        <v>40</v>
      </c>
      <c r="I180" s="40">
        <f ca="1">SUM(K181,K208)</f>
        <v>0.51302083333333348</v>
      </c>
      <c r="J180" s="40">
        <f>SUM(L181,L208)</f>
        <v>0.50000000000000011</v>
      </c>
      <c r="K180" s="41">
        <f ca="1">H180*I180/100</f>
        <v>0.20520833333333338</v>
      </c>
      <c r="L180" s="41">
        <f t="shared" si="220"/>
        <v>0.20000000000000004</v>
      </c>
      <c r="M180" s="41">
        <f t="shared" ref="M180:M187" ca="1" si="226">L180-K180</f>
        <v>-5.2083333333333426E-3</v>
      </c>
      <c r="N180" s="42">
        <f t="shared" ref="N180:N187" ca="1" si="227">IF(AND(I180=0,J180=0),"",IF(I180=0,J180,J180/I180))</f>
        <v>0.97461928934010145</v>
      </c>
      <c r="O180" s="41" t="str">
        <f t="shared" ref="O180:O187" ca="1" si="228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29">NETWORKDAYS(P180,Q180)</f>
        <v>144</v>
      </c>
      <c r="W180" s="107">
        <f t="shared" ref="W180:AL181" si="230">IF(OR((AND($P180&lt;=W$4,AND($Q180&lt;=W$5,$Q180&gt;=W$4))),(AND(AND($P180&gt;=W$4,$P180&lt;=W$5),$Q180&gt;=W$5)),AND($P180&gt;=W$4,$Q180&lt;=W$5),AND($P180&lt;=W$4,$Q180&gt;=W$5)),1,0)</f>
        <v>1</v>
      </c>
      <c r="X180" s="107">
        <f t="shared" si="230"/>
        <v>1</v>
      </c>
      <c r="Y180" s="107">
        <f t="shared" si="230"/>
        <v>1</v>
      </c>
      <c r="Z180" s="107">
        <f t="shared" si="230"/>
        <v>1</v>
      </c>
      <c r="AA180" s="107">
        <f t="shared" si="230"/>
        <v>1</v>
      </c>
      <c r="AB180" s="107">
        <f t="shared" si="230"/>
        <v>1</v>
      </c>
      <c r="AC180" s="107">
        <f t="shared" si="230"/>
        <v>1</v>
      </c>
      <c r="AD180" s="107">
        <f t="shared" si="230"/>
        <v>1</v>
      </c>
      <c r="AE180" s="107">
        <f t="shared" si="230"/>
        <v>1</v>
      </c>
      <c r="AF180" s="107">
        <f t="shared" si="230"/>
        <v>1</v>
      </c>
      <c r="AG180" s="107">
        <f t="shared" si="230"/>
        <v>1</v>
      </c>
      <c r="AH180" s="107">
        <f t="shared" si="230"/>
        <v>1</v>
      </c>
      <c r="AI180" s="107">
        <f t="shared" si="230"/>
        <v>0</v>
      </c>
      <c r="AJ180" s="107">
        <f t="shared" si="230"/>
        <v>0</v>
      </c>
      <c r="AK180" s="107">
        <f t="shared" si="230"/>
        <v>0</v>
      </c>
      <c r="AL180" s="107">
        <f t="shared" si="230"/>
        <v>0</v>
      </c>
      <c r="AM180" s="107">
        <f t="shared" ref="AM180:AN180" si="231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1"/>
        <v>0</v>
      </c>
      <c r="AO180" s="107">
        <f t="shared" ref="AM180:AS192" si="232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2"/>
        <v>0</v>
      </c>
      <c r="AQ180" s="107">
        <f t="shared" si="232"/>
        <v>0</v>
      </c>
      <c r="AR180" s="107">
        <f t="shared" si="232"/>
        <v>0</v>
      </c>
      <c r="AS180" s="107">
        <f t="shared" si="232"/>
        <v>0</v>
      </c>
      <c r="AT180" s="107">
        <f t="shared" ref="AT180:BF192" si="233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3"/>
        <v>0</v>
      </c>
      <c r="AV180" s="107">
        <f t="shared" si="233"/>
        <v>0</v>
      </c>
      <c r="AW180" s="107">
        <f t="shared" si="233"/>
        <v>0</v>
      </c>
      <c r="AX180" s="107">
        <f t="shared" si="233"/>
        <v>0</v>
      </c>
      <c r="AY180" s="107">
        <f t="shared" si="233"/>
        <v>0</v>
      </c>
      <c r="AZ180" s="107">
        <f t="shared" si="233"/>
        <v>0</v>
      </c>
      <c r="BA180" s="107">
        <f t="shared" si="233"/>
        <v>0</v>
      </c>
      <c r="BB180" s="107">
        <f t="shared" si="233"/>
        <v>0</v>
      </c>
      <c r="BC180" s="107">
        <f t="shared" si="233"/>
        <v>0</v>
      </c>
      <c r="BD180" s="107">
        <f t="shared" si="233"/>
        <v>0</v>
      </c>
      <c r="BE180" s="107">
        <f t="shared" si="233"/>
        <v>0</v>
      </c>
      <c r="BF180" s="107">
        <f t="shared" si="233"/>
        <v>0</v>
      </c>
      <c r="BG180" s="107">
        <f t="shared" ref="BG180:BS186" si="234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4"/>
        <v>0</v>
      </c>
      <c r="BI180" s="107">
        <f t="shared" si="234"/>
        <v>0</v>
      </c>
      <c r="BJ180" s="107">
        <f t="shared" si="234"/>
        <v>0</v>
      </c>
      <c r="BK180" s="107">
        <f t="shared" si="234"/>
        <v>0</v>
      </c>
      <c r="BL180" s="107">
        <f t="shared" si="234"/>
        <v>0</v>
      </c>
      <c r="BM180" s="107">
        <f t="shared" si="234"/>
        <v>0</v>
      </c>
      <c r="BN180" s="107">
        <f t="shared" si="234"/>
        <v>0</v>
      </c>
      <c r="BO180" s="107">
        <f t="shared" si="234"/>
        <v>0</v>
      </c>
      <c r="BP180" s="107">
        <f t="shared" si="234"/>
        <v>0</v>
      </c>
      <c r="BQ180" s="107">
        <f t="shared" si="234"/>
        <v>0</v>
      </c>
      <c r="BR180" s="107">
        <f t="shared" si="234"/>
        <v>0</v>
      </c>
      <c r="BS180" s="107">
        <f t="shared" si="234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SUM(K182:K207)</f>
        <v>1.0000000000000002</v>
      </c>
      <c r="J181" s="48">
        <f>SUM(L182:L207)</f>
        <v>1.0000000000000002</v>
      </c>
      <c r="K181" s="50">
        <f t="shared" ref="K181:K187" ca="1" si="235">H181*I181/100</f>
        <v>0.50000000000000011</v>
      </c>
      <c r="L181" s="50">
        <f t="shared" si="220"/>
        <v>0.50000000000000011</v>
      </c>
      <c r="M181" s="50">
        <f t="shared" ca="1" si="226"/>
        <v>0</v>
      </c>
      <c r="N181" s="51">
        <f t="shared" ca="1" si="227"/>
        <v>1</v>
      </c>
      <c r="O181" s="50" t="str">
        <f t="shared" ca="1" si="228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29"/>
        <v>143</v>
      </c>
      <c r="W181" s="107">
        <f t="shared" si="230"/>
        <v>1</v>
      </c>
      <c r="X181" s="107">
        <f t="shared" si="230"/>
        <v>1</v>
      </c>
      <c r="Y181" s="107">
        <f t="shared" si="230"/>
        <v>1</v>
      </c>
      <c r="Z181" s="107">
        <f t="shared" si="230"/>
        <v>1</v>
      </c>
      <c r="AA181" s="107">
        <f t="shared" si="230"/>
        <v>1</v>
      </c>
      <c r="AB181" s="107">
        <f t="shared" si="230"/>
        <v>1</v>
      </c>
      <c r="AC181" s="107">
        <f t="shared" si="230"/>
        <v>1</v>
      </c>
      <c r="AD181" s="107">
        <f t="shared" si="230"/>
        <v>1</v>
      </c>
      <c r="AE181" s="107">
        <f t="shared" si="230"/>
        <v>1</v>
      </c>
      <c r="AF181" s="107">
        <f t="shared" si="230"/>
        <v>1</v>
      </c>
      <c r="AG181" s="107">
        <f t="shared" si="230"/>
        <v>1</v>
      </c>
      <c r="AH181" s="107">
        <f t="shared" si="230"/>
        <v>1</v>
      </c>
      <c r="AI181" s="107">
        <f t="shared" si="230"/>
        <v>0</v>
      </c>
      <c r="AJ181" s="107">
        <f t="shared" si="230"/>
        <v>0</v>
      </c>
      <c r="AK181" s="107">
        <f t="shared" si="230"/>
        <v>0</v>
      </c>
      <c r="AL181" s="107">
        <f t="shared" si="230"/>
        <v>0</v>
      </c>
      <c r="AM181" s="107">
        <f t="shared" si="232"/>
        <v>0</v>
      </c>
      <c r="AN181" s="107">
        <f t="shared" si="232"/>
        <v>0</v>
      </c>
      <c r="AO181" s="107">
        <f t="shared" si="232"/>
        <v>0</v>
      </c>
      <c r="AP181" s="107">
        <f t="shared" si="232"/>
        <v>0</v>
      </c>
      <c r="AQ181" s="107">
        <f t="shared" si="232"/>
        <v>0</v>
      </c>
      <c r="AR181" s="107">
        <f t="shared" si="232"/>
        <v>0</v>
      </c>
      <c r="AS181" s="107">
        <f t="shared" si="232"/>
        <v>0</v>
      </c>
      <c r="AT181" s="107">
        <f t="shared" si="233"/>
        <v>0</v>
      </c>
      <c r="AU181" s="107">
        <f t="shared" si="233"/>
        <v>0</v>
      </c>
      <c r="AV181" s="107">
        <f t="shared" si="233"/>
        <v>0</v>
      </c>
      <c r="AW181" s="107">
        <f t="shared" si="233"/>
        <v>0</v>
      </c>
      <c r="AX181" s="107">
        <f t="shared" si="233"/>
        <v>0</v>
      </c>
      <c r="AY181" s="107">
        <f t="shared" si="233"/>
        <v>0</v>
      </c>
      <c r="AZ181" s="107">
        <f t="shared" si="233"/>
        <v>0</v>
      </c>
      <c r="BA181" s="107">
        <f t="shared" si="233"/>
        <v>0</v>
      </c>
      <c r="BB181" s="107">
        <f t="shared" si="233"/>
        <v>0</v>
      </c>
      <c r="BC181" s="107">
        <f t="shared" si="233"/>
        <v>0</v>
      </c>
      <c r="BD181" s="107">
        <f t="shared" si="233"/>
        <v>0</v>
      </c>
      <c r="BE181" s="107">
        <f t="shared" si="233"/>
        <v>0</v>
      </c>
      <c r="BF181" s="107">
        <f t="shared" si="233"/>
        <v>0</v>
      </c>
      <c r="BG181" s="107">
        <f t="shared" si="234"/>
        <v>0</v>
      </c>
      <c r="BH181" s="107">
        <f t="shared" si="234"/>
        <v>0</v>
      </c>
      <c r="BI181" s="107">
        <f t="shared" si="234"/>
        <v>0</v>
      </c>
      <c r="BJ181" s="107">
        <f t="shared" si="234"/>
        <v>0</v>
      </c>
      <c r="BK181" s="107">
        <f t="shared" si="234"/>
        <v>0</v>
      </c>
      <c r="BL181" s="107">
        <f t="shared" si="234"/>
        <v>0</v>
      </c>
      <c r="BM181" s="107">
        <f t="shared" si="234"/>
        <v>0</v>
      </c>
      <c r="BN181" s="107">
        <f t="shared" si="234"/>
        <v>0</v>
      </c>
      <c r="BO181" s="107">
        <f t="shared" si="234"/>
        <v>0</v>
      </c>
      <c r="BP181" s="107">
        <f t="shared" si="234"/>
        <v>0</v>
      </c>
      <c r="BQ181" s="107">
        <f t="shared" si="234"/>
        <v>0</v>
      </c>
      <c r="BR181" s="107">
        <f t="shared" si="234"/>
        <v>0</v>
      </c>
      <c r="BS181" s="107">
        <f t="shared" si="234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365</v>
      </c>
      <c r="F182" s="122"/>
      <c r="G182" s="122"/>
      <c r="H182" s="132">
        <v>2.5</v>
      </c>
      <c r="I182" s="71">
        <f t="shared" ref="I182:I187" ca="1" si="236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5"/>
        <v>2.5000000000000001E-2</v>
      </c>
      <c r="L182" s="124">
        <f t="shared" si="220"/>
        <v>2.5000000000000001E-2</v>
      </c>
      <c r="M182" s="124">
        <f t="shared" ca="1" si="226"/>
        <v>0</v>
      </c>
      <c r="N182" s="73">
        <f t="shared" ca="1" si="227"/>
        <v>1</v>
      </c>
      <c r="O182" s="124" t="str">
        <f t="shared" ca="1" si="228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29"/>
        <v>22</v>
      </c>
      <c r="W182" s="107">
        <f t="shared" ref="W182:AL187" si="237">IF(OR((AND($P182&lt;=W$4,AND($Q182&lt;=W$5,$Q182&gt;=W$4))),(AND(AND($P182&gt;=W$4,$P182&lt;=W$5),$Q182&gt;=W$5)),AND($P182&gt;=W$4,$Q182&lt;=W$5),AND($P182&lt;=W$4,$Q182&gt;=W$5)),1,0)</f>
        <v>0</v>
      </c>
      <c r="X182" s="107">
        <f t="shared" si="237"/>
        <v>0</v>
      </c>
      <c r="Y182" s="107">
        <f t="shared" si="237"/>
        <v>0</v>
      </c>
      <c r="Z182" s="107">
        <f t="shared" si="237"/>
        <v>0</v>
      </c>
      <c r="AA182" s="107">
        <f t="shared" si="237"/>
        <v>0</v>
      </c>
      <c r="AB182" s="107">
        <f t="shared" si="237"/>
        <v>0</v>
      </c>
      <c r="AC182" s="107">
        <f t="shared" si="237"/>
        <v>0</v>
      </c>
      <c r="AD182" s="107">
        <f t="shared" si="237"/>
        <v>0</v>
      </c>
      <c r="AE182" s="107">
        <f t="shared" si="237"/>
        <v>0</v>
      </c>
      <c r="AF182" s="107">
        <f t="shared" si="237"/>
        <v>0</v>
      </c>
      <c r="AG182" s="107">
        <f t="shared" si="237"/>
        <v>0</v>
      </c>
      <c r="AH182" s="107">
        <f t="shared" si="237"/>
        <v>0</v>
      </c>
      <c r="AI182" s="107">
        <f t="shared" si="237"/>
        <v>0</v>
      </c>
      <c r="AJ182" s="107">
        <f t="shared" si="237"/>
        <v>0</v>
      </c>
      <c r="AK182" s="107">
        <f t="shared" si="237"/>
        <v>0</v>
      </c>
      <c r="AL182" s="107">
        <f t="shared" si="237"/>
        <v>0</v>
      </c>
      <c r="AM182" s="107">
        <f t="shared" si="232"/>
        <v>0</v>
      </c>
      <c r="AN182" s="107">
        <f t="shared" si="232"/>
        <v>0</v>
      </c>
      <c r="AO182" s="107">
        <f t="shared" si="232"/>
        <v>0</v>
      </c>
      <c r="AP182" s="107">
        <f t="shared" si="232"/>
        <v>0</v>
      </c>
      <c r="AQ182" s="107">
        <f t="shared" si="232"/>
        <v>0</v>
      </c>
      <c r="AR182" s="107">
        <f t="shared" si="232"/>
        <v>0</v>
      </c>
      <c r="AS182" s="107">
        <f t="shared" si="232"/>
        <v>0</v>
      </c>
      <c r="AT182" s="107">
        <f t="shared" si="233"/>
        <v>0</v>
      </c>
      <c r="AU182" s="107">
        <f t="shared" si="233"/>
        <v>0</v>
      </c>
      <c r="AV182" s="107">
        <f t="shared" si="233"/>
        <v>0</v>
      </c>
      <c r="AW182" s="107">
        <f t="shared" si="233"/>
        <v>0</v>
      </c>
      <c r="AX182" s="107">
        <f t="shared" si="233"/>
        <v>0</v>
      </c>
      <c r="AY182" s="107">
        <f t="shared" si="233"/>
        <v>0</v>
      </c>
      <c r="AZ182" s="107">
        <f t="shared" si="233"/>
        <v>0</v>
      </c>
      <c r="BA182" s="107">
        <f t="shared" si="233"/>
        <v>0</v>
      </c>
      <c r="BB182" s="107">
        <f t="shared" si="233"/>
        <v>0</v>
      </c>
      <c r="BC182" s="107">
        <f t="shared" si="233"/>
        <v>0</v>
      </c>
      <c r="BD182" s="107">
        <f t="shared" si="233"/>
        <v>0</v>
      </c>
      <c r="BE182" s="107">
        <f t="shared" si="233"/>
        <v>0</v>
      </c>
      <c r="BF182" s="107">
        <f t="shared" si="233"/>
        <v>0</v>
      </c>
      <c r="BG182" s="107">
        <f t="shared" si="234"/>
        <v>0</v>
      </c>
      <c r="BH182" s="107">
        <f t="shared" si="234"/>
        <v>0</v>
      </c>
      <c r="BI182" s="107">
        <f t="shared" si="234"/>
        <v>0</v>
      </c>
      <c r="BJ182" s="107">
        <f t="shared" si="234"/>
        <v>0</v>
      </c>
      <c r="BK182" s="107">
        <f t="shared" si="234"/>
        <v>0</v>
      </c>
      <c r="BL182" s="107">
        <f t="shared" si="234"/>
        <v>0</v>
      </c>
      <c r="BM182" s="107">
        <f t="shared" si="234"/>
        <v>0</v>
      </c>
      <c r="BN182" s="107">
        <f t="shared" si="234"/>
        <v>0</v>
      </c>
      <c r="BO182" s="107">
        <f t="shared" si="234"/>
        <v>0</v>
      </c>
      <c r="BP182" s="107">
        <f t="shared" si="234"/>
        <v>0</v>
      </c>
      <c r="BQ182" s="107">
        <f t="shared" si="234"/>
        <v>0</v>
      </c>
      <c r="BR182" s="107">
        <f t="shared" si="234"/>
        <v>0</v>
      </c>
      <c r="BS182" s="107">
        <f t="shared" si="234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366</v>
      </c>
      <c r="F183" s="122"/>
      <c r="G183" s="122"/>
      <c r="H183" s="132">
        <v>2.5</v>
      </c>
      <c r="I183" s="71">
        <f t="shared" ca="1" si="236"/>
        <v>1</v>
      </c>
      <c r="J183" s="72">
        <v>1</v>
      </c>
      <c r="K183" s="124">
        <f t="shared" ca="1" si="235"/>
        <v>2.5000000000000001E-2</v>
      </c>
      <c r="L183" s="124">
        <f t="shared" si="220"/>
        <v>2.5000000000000001E-2</v>
      </c>
      <c r="M183" s="124">
        <f t="shared" ca="1" si="226"/>
        <v>0</v>
      </c>
      <c r="N183" s="73">
        <f t="shared" ca="1" si="227"/>
        <v>1</v>
      </c>
      <c r="O183" s="124" t="str">
        <f t="shared" ca="1" si="228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29"/>
        <v>22</v>
      </c>
      <c r="W183" s="107">
        <f t="shared" si="237"/>
        <v>0</v>
      </c>
      <c r="X183" s="107">
        <f t="shared" si="237"/>
        <v>0</v>
      </c>
      <c r="Y183" s="107">
        <f t="shared" si="237"/>
        <v>0</v>
      </c>
      <c r="Z183" s="107">
        <f t="shared" si="237"/>
        <v>0</v>
      </c>
      <c r="AA183" s="107">
        <f t="shared" si="237"/>
        <v>0</v>
      </c>
      <c r="AB183" s="107">
        <f t="shared" si="237"/>
        <v>0</v>
      </c>
      <c r="AC183" s="107">
        <f t="shared" si="237"/>
        <v>0</v>
      </c>
      <c r="AD183" s="107">
        <f t="shared" si="237"/>
        <v>0</v>
      </c>
      <c r="AE183" s="107">
        <f t="shared" si="237"/>
        <v>0</v>
      </c>
      <c r="AF183" s="107">
        <f t="shared" si="237"/>
        <v>0</v>
      </c>
      <c r="AG183" s="107">
        <f t="shared" si="237"/>
        <v>0</v>
      </c>
      <c r="AH183" s="107">
        <f t="shared" si="237"/>
        <v>0</v>
      </c>
      <c r="AI183" s="107">
        <f t="shared" si="237"/>
        <v>0</v>
      </c>
      <c r="AJ183" s="107">
        <f t="shared" si="237"/>
        <v>0</v>
      </c>
      <c r="AK183" s="107">
        <f t="shared" si="237"/>
        <v>0</v>
      </c>
      <c r="AL183" s="107">
        <f t="shared" si="237"/>
        <v>0</v>
      </c>
      <c r="AM183" s="107">
        <f t="shared" si="232"/>
        <v>0</v>
      </c>
      <c r="AN183" s="107">
        <f t="shared" si="232"/>
        <v>0</v>
      </c>
      <c r="AO183" s="107">
        <f t="shared" si="232"/>
        <v>0</v>
      </c>
      <c r="AP183" s="107">
        <f t="shared" si="232"/>
        <v>0</v>
      </c>
      <c r="AQ183" s="107">
        <f t="shared" si="232"/>
        <v>0</v>
      </c>
      <c r="AR183" s="107">
        <f t="shared" si="232"/>
        <v>0</v>
      </c>
      <c r="AS183" s="107">
        <f t="shared" si="232"/>
        <v>0</v>
      </c>
      <c r="AT183" s="107">
        <f t="shared" si="233"/>
        <v>0</v>
      </c>
      <c r="AU183" s="107">
        <f t="shared" si="233"/>
        <v>0</v>
      </c>
      <c r="AV183" s="107">
        <f t="shared" si="233"/>
        <v>0</v>
      </c>
      <c r="AW183" s="107">
        <f t="shared" si="233"/>
        <v>0</v>
      </c>
      <c r="AX183" s="107">
        <f t="shared" si="233"/>
        <v>0</v>
      </c>
      <c r="AY183" s="107">
        <f t="shared" si="233"/>
        <v>0</v>
      </c>
      <c r="AZ183" s="107">
        <f t="shared" si="233"/>
        <v>0</v>
      </c>
      <c r="BA183" s="107">
        <f t="shared" si="233"/>
        <v>0</v>
      </c>
      <c r="BB183" s="107">
        <f t="shared" si="233"/>
        <v>0</v>
      </c>
      <c r="BC183" s="107">
        <f t="shared" si="233"/>
        <v>0</v>
      </c>
      <c r="BD183" s="107">
        <f t="shared" si="233"/>
        <v>0</v>
      </c>
      <c r="BE183" s="107">
        <f t="shared" si="233"/>
        <v>0</v>
      </c>
      <c r="BF183" s="107">
        <f t="shared" si="233"/>
        <v>0</v>
      </c>
      <c r="BG183" s="107">
        <f t="shared" si="234"/>
        <v>0</v>
      </c>
      <c r="BH183" s="107">
        <f t="shared" si="234"/>
        <v>0</v>
      </c>
      <c r="BI183" s="107">
        <f t="shared" si="234"/>
        <v>0</v>
      </c>
      <c r="BJ183" s="107">
        <f t="shared" si="234"/>
        <v>0</v>
      </c>
      <c r="BK183" s="107">
        <f t="shared" si="234"/>
        <v>0</v>
      </c>
      <c r="BL183" s="107">
        <f t="shared" si="234"/>
        <v>0</v>
      </c>
      <c r="BM183" s="107">
        <f t="shared" si="234"/>
        <v>0</v>
      </c>
      <c r="BN183" s="107">
        <f t="shared" si="234"/>
        <v>0</v>
      </c>
      <c r="BO183" s="107">
        <f t="shared" si="234"/>
        <v>0</v>
      </c>
      <c r="BP183" s="107">
        <f t="shared" si="234"/>
        <v>0</v>
      </c>
      <c r="BQ183" s="107">
        <f t="shared" si="234"/>
        <v>0</v>
      </c>
      <c r="BR183" s="107">
        <f t="shared" si="234"/>
        <v>0</v>
      </c>
      <c r="BS183" s="107">
        <f t="shared" si="234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367</v>
      </c>
      <c r="F184" s="122"/>
      <c r="G184" s="122"/>
      <c r="H184" s="132">
        <v>2.5</v>
      </c>
      <c r="I184" s="71">
        <f t="shared" ca="1" si="236"/>
        <v>1</v>
      </c>
      <c r="J184" s="72">
        <v>1</v>
      </c>
      <c r="K184" s="124">
        <f t="shared" ca="1" si="235"/>
        <v>2.5000000000000001E-2</v>
      </c>
      <c r="L184" s="124">
        <f t="shared" si="220"/>
        <v>2.5000000000000001E-2</v>
      </c>
      <c r="M184" s="124">
        <f t="shared" ca="1" si="226"/>
        <v>0</v>
      </c>
      <c r="N184" s="73">
        <f t="shared" ca="1" si="227"/>
        <v>1</v>
      </c>
      <c r="O184" s="124" t="str">
        <f t="shared" ca="1" si="228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29"/>
        <v>22</v>
      </c>
      <c r="W184" s="107">
        <f t="shared" si="237"/>
        <v>0</v>
      </c>
      <c r="X184" s="107">
        <f t="shared" si="237"/>
        <v>0</v>
      </c>
      <c r="Y184" s="107">
        <f t="shared" si="237"/>
        <v>0</v>
      </c>
      <c r="Z184" s="107">
        <f t="shared" si="237"/>
        <v>0</v>
      </c>
      <c r="AA184" s="107">
        <f t="shared" si="237"/>
        <v>0</v>
      </c>
      <c r="AB184" s="107">
        <f t="shared" si="237"/>
        <v>0</v>
      </c>
      <c r="AC184" s="107">
        <f t="shared" si="237"/>
        <v>0</v>
      </c>
      <c r="AD184" s="107">
        <f t="shared" si="237"/>
        <v>0</v>
      </c>
      <c r="AE184" s="107">
        <f t="shared" si="237"/>
        <v>0</v>
      </c>
      <c r="AF184" s="107">
        <f t="shared" si="237"/>
        <v>0</v>
      </c>
      <c r="AG184" s="107">
        <f t="shared" si="237"/>
        <v>0</v>
      </c>
      <c r="AH184" s="107">
        <f t="shared" si="237"/>
        <v>0</v>
      </c>
      <c r="AI184" s="107">
        <f t="shared" si="237"/>
        <v>0</v>
      </c>
      <c r="AJ184" s="107">
        <f t="shared" si="237"/>
        <v>0</v>
      </c>
      <c r="AK184" s="107">
        <f t="shared" si="237"/>
        <v>0</v>
      </c>
      <c r="AL184" s="107">
        <f t="shared" si="237"/>
        <v>0</v>
      </c>
      <c r="AM184" s="107">
        <f t="shared" si="232"/>
        <v>0</v>
      </c>
      <c r="AN184" s="107">
        <f t="shared" si="232"/>
        <v>0</v>
      </c>
      <c r="AO184" s="107">
        <f t="shared" si="232"/>
        <v>0</v>
      </c>
      <c r="AP184" s="107">
        <f t="shared" si="232"/>
        <v>0</v>
      </c>
      <c r="AQ184" s="107">
        <f t="shared" si="232"/>
        <v>0</v>
      </c>
      <c r="AR184" s="107">
        <f t="shared" si="232"/>
        <v>0</v>
      </c>
      <c r="AS184" s="107">
        <f t="shared" si="232"/>
        <v>0</v>
      </c>
      <c r="AT184" s="107">
        <f t="shared" si="233"/>
        <v>0</v>
      </c>
      <c r="AU184" s="107">
        <f t="shared" si="233"/>
        <v>0</v>
      </c>
      <c r="AV184" s="107">
        <f t="shared" si="233"/>
        <v>0</v>
      </c>
      <c r="AW184" s="107">
        <f t="shared" si="233"/>
        <v>0</v>
      </c>
      <c r="AX184" s="107">
        <f t="shared" si="233"/>
        <v>0</v>
      </c>
      <c r="AY184" s="107">
        <f t="shared" si="233"/>
        <v>0</v>
      </c>
      <c r="AZ184" s="107">
        <f t="shared" si="233"/>
        <v>0</v>
      </c>
      <c r="BA184" s="107">
        <f t="shared" si="233"/>
        <v>0</v>
      </c>
      <c r="BB184" s="107">
        <f t="shared" si="233"/>
        <v>0</v>
      </c>
      <c r="BC184" s="107">
        <f t="shared" si="233"/>
        <v>0</v>
      </c>
      <c r="BD184" s="107">
        <f t="shared" si="233"/>
        <v>0</v>
      </c>
      <c r="BE184" s="107">
        <f t="shared" si="233"/>
        <v>0</v>
      </c>
      <c r="BF184" s="107">
        <f t="shared" si="233"/>
        <v>0</v>
      </c>
      <c r="BG184" s="107">
        <f t="shared" si="234"/>
        <v>0</v>
      </c>
      <c r="BH184" s="107">
        <f t="shared" si="234"/>
        <v>0</v>
      </c>
      <c r="BI184" s="107">
        <f t="shared" si="234"/>
        <v>0</v>
      </c>
      <c r="BJ184" s="107">
        <f t="shared" si="234"/>
        <v>0</v>
      </c>
      <c r="BK184" s="107">
        <f t="shared" si="234"/>
        <v>0</v>
      </c>
      <c r="BL184" s="107">
        <f t="shared" si="234"/>
        <v>0</v>
      </c>
      <c r="BM184" s="107">
        <f t="shared" si="234"/>
        <v>0</v>
      </c>
      <c r="BN184" s="107">
        <f t="shared" si="234"/>
        <v>0</v>
      </c>
      <c r="BO184" s="107">
        <f t="shared" si="234"/>
        <v>0</v>
      </c>
      <c r="BP184" s="107">
        <f t="shared" si="234"/>
        <v>0</v>
      </c>
      <c r="BQ184" s="107">
        <f t="shared" si="234"/>
        <v>0</v>
      </c>
      <c r="BR184" s="107">
        <f t="shared" si="234"/>
        <v>0</v>
      </c>
      <c r="BS184" s="107">
        <f t="shared" si="234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368</v>
      </c>
      <c r="F185" s="122"/>
      <c r="G185" s="122"/>
      <c r="H185" s="132">
        <v>2.5</v>
      </c>
      <c r="I185" s="71">
        <f t="shared" ca="1" si="236"/>
        <v>1</v>
      </c>
      <c r="J185" s="72">
        <v>1</v>
      </c>
      <c r="K185" s="124">
        <f t="shared" ca="1" si="235"/>
        <v>2.5000000000000001E-2</v>
      </c>
      <c r="L185" s="124">
        <f t="shared" si="220"/>
        <v>2.5000000000000001E-2</v>
      </c>
      <c r="M185" s="124">
        <f t="shared" ca="1" si="226"/>
        <v>0</v>
      </c>
      <c r="N185" s="73">
        <f t="shared" ca="1" si="227"/>
        <v>1</v>
      </c>
      <c r="O185" s="124" t="str">
        <f t="shared" ca="1" si="228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29"/>
        <v>22</v>
      </c>
      <c r="W185" s="107">
        <f t="shared" si="237"/>
        <v>0</v>
      </c>
      <c r="X185" s="107">
        <f t="shared" si="237"/>
        <v>0</v>
      </c>
      <c r="Y185" s="107">
        <f t="shared" si="237"/>
        <v>0</v>
      </c>
      <c r="Z185" s="107">
        <f t="shared" si="237"/>
        <v>0</v>
      </c>
      <c r="AA185" s="107">
        <f t="shared" si="237"/>
        <v>0</v>
      </c>
      <c r="AB185" s="107">
        <f t="shared" si="237"/>
        <v>0</v>
      </c>
      <c r="AC185" s="107">
        <f t="shared" si="237"/>
        <v>0</v>
      </c>
      <c r="AD185" s="107">
        <f t="shared" si="237"/>
        <v>0</v>
      </c>
      <c r="AE185" s="107">
        <f t="shared" si="237"/>
        <v>0</v>
      </c>
      <c r="AF185" s="107">
        <f t="shared" si="237"/>
        <v>0</v>
      </c>
      <c r="AG185" s="107">
        <f t="shared" si="237"/>
        <v>0</v>
      </c>
      <c r="AH185" s="107">
        <f t="shared" si="237"/>
        <v>0</v>
      </c>
      <c r="AI185" s="107">
        <f t="shared" si="237"/>
        <v>0</v>
      </c>
      <c r="AJ185" s="107">
        <f t="shared" si="237"/>
        <v>0</v>
      </c>
      <c r="AK185" s="107">
        <f t="shared" si="237"/>
        <v>0</v>
      </c>
      <c r="AL185" s="107">
        <f t="shared" si="237"/>
        <v>0</v>
      </c>
      <c r="AM185" s="107">
        <f t="shared" si="232"/>
        <v>0</v>
      </c>
      <c r="AN185" s="107">
        <f t="shared" si="232"/>
        <v>0</v>
      </c>
      <c r="AO185" s="107">
        <f t="shared" si="232"/>
        <v>0</v>
      </c>
      <c r="AP185" s="107">
        <f t="shared" si="232"/>
        <v>0</v>
      </c>
      <c r="AQ185" s="107">
        <f t="shared" si="232"/>
        <v>0</v>
      </c>
      <c r="AR185" s="107">
        <f t="shared" si="232"/>
        <v>0</v>
      </c>
      <c r="AS185" s="107">
        <f t="shared" si="232"/>
        <v>0</v>
      </c>
      <c r="AT185" s="107">
        <f t="shared" si="233"/>
        <v>0</v>
      </c>
      <c r="AU185" s="107">
        <f t="shared" si="233"/>
        <v>0</v>
      </c>
      <c r="AV185" s="107">
        <f t="shared" si="233"/>
        <v>0</v>
      </c>
      <c r="AW185" s="107">
        <f t="shared" si="233"/>
        <v>0</v>
      </c>
      <c r="AX185" s="107">
        <f t="shared" si="233"/>
        <v>0</v>
      </c>
      <c r="AY185" s="107">
        <f t="shared" si="233"/>
        <v>0</v>
      </c>
      <c r="AZ185" s="107">
        <f t="shared" si="233"/>
        <v>0</v>
      </c>
      <c r="BA185" s="107">
        <f t="shared" si="233"/>
        <v>0</v>
      </c>
      <c r="BB185" s="107">
        <f t="shared" si="233"/>
        <v>0</v>
      </c>
      <c r="BC185" s="107">
        <f t="shared" si="233"/>
        <v>0</v>
      </c>
      <c r="BD185" s="107">
        <f t="shared" si="233"/>
        <v>0</v>
      </c>
      <c r="BE185" s="107">
        <f t="shared" si="233"/>
        <v>0</v>
      </c>
      <c r="BF185" s="107">
        <f t="shared" si="233"/>
        <v>0</v>
      </c>
      <c r="BG185" s="107">
        <f t="shared" si="234"/>
        <v>0</v>
      </c>
      <c r="BH185" s="107">
        <f t="shared" si="234"/>
        <v>0</v>
      </c>
      <c r="BI185" s="107">
        <f t="shared" si="234"/>
        <v>0</v>
      </c>
      <c r="BJ185" s="107">
        <f t="shared" si="234"/>
        <v>0</v>
      </c>
      <c r="BK185" s="107">
        <f t="shared" si="234"/>
        <v>0</v>
      </c>
      <c r="BL185" s="107">
        <f t="shared" si="234"/>
        <v>0</v>
      </c>
      <c r="BM185" s="107">
        <f t="shared" si="234"/>
        <v>0</v>
      </c>
      <c r="BN185" s="107">
        <f t="shared" si="234"/>
        <v>0</v>
      </c>
      <c r="BO185" s="107">
        <f t="shared" si="234"/>
        <v>0</v>
      </c>
      <c r="BP185" s="107">
        <f t="shared" si="234"/>
        <v>0</v>
      </c>
      <c r="BQ185" s="107">
        <f t="shared" si="234"/>
        <v>0</v>
      </c>
      <c r="BR185" s="107">
        <f t="shared" si="234"/>
        <v>0</v>
      </c>
      <c r="BS185" s="107">
        <f t="shared" si="234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369</v>
      </c>
      <c r="F186" s="122"/>
      <c r="G186" s="122"/>
      <c r="H186" s="132">
        <v>2.5</v>
      </c>
      <c r="I186" s="71">
        <f t="shared" ca="1" si="236"/>
        <v>1</v>
      </c>
      <c r="J186" s="72">
        <v>1</v>
      </c>
      <c r="K186" s="124">
        <f t="shared" ca="1" si="235"/>
        <v>2.5000000000000001E-2</v>
      </c>
      <c r="L186" s="124">
        <f t="shared" si="220"/>
        <v>2.5000000000000001E-2</v>
      </c>
      <c r="M186" s="124">
        <f t="shared" ca="1" si="226"/>
        <v>0</v>
      </c>
      <c r="N186" s="73">
        <f t="shared" ca="1" si="227"/>
        <v>1</v>
      </c>
      <c r="O186" s="124" t="str">
        <f t="shared" ca="1" si="228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29"/>
        <v>15</v>
      </c>
      <c r="W186" s="107">
        <f t="shared" si="237"/>
        <v>0</v>
      </c>
      <c r="X186" s="107">
        <f t="shared" si="237"/>
        <v>0</v>
      </c>
      <c r="Y186" s="107">
        <f t="shared" si="237"/>
        <v>0</v>
      </c>
      <c r="Z186" s="107">
        <f t="shared" si="237"/>
        <v>0</v>
      </c>
      <c r="AA186" s="107">
        <f t="shared" si="237"/>
        <v>0</v>
      </c>
      <c r="AB186" s="107">
        <f t="shared" si="237"/>
        <v>0</v>
      </c>
      <c r="AC186" s="107">
        <f t="shared" si="237"/>
        <v>0</v>
      </c>
      <c r="AD186" s="107">
        <f t="shared" si="237"/>
        <v>0</v>
      </c>
      <c r="AE186" s="107">
        <f t="shared" si="237"/>
        <v>0</v>
      </c>
      <c r="AF186" s="107">
        <f t="shared" si="237"/>
        <v>0</v>
      </c>
      <c r="AG186" s="107">
        <f t="shared" si="237"/>
        <v>0</v>
      </c>
      <c r="AH186" s="107">
        <f t="shared" si="237"/>
        <v>0</v>
      </c>
      <c r="AI186" s="107">
        <f t="shared" si="237"/>
        <v>0</v>
      </c>
      <c r="AJ186" s="107">
        <f t="shared" si="237"/>
        <v>0</v>
      </c>
      <c r="AK186" s="107">
        <f t="shared" si="237"/>
        <v>0</v>
      </c>
      <c r="AL186" s="107">
        <f t="shared" si="237"/>
        <v>0</v>
      </c>
      <c r="AM186" s="107">
        <f t="shared" si="232"/>
        <v>0</v>
      </c>
      <c r="AN186" s="107">
        <f t="shared" si="232"/>
        <v>0</v>
      </c>
      <c r="AO186" s="107">
        <f t="shared" si="232"/>
        <v>0</v>
      </c>
      <c r="AP186" s="107">
        <f t="shared" si="232"/>
        <v>0</v>
      </c>
      <c r="AQ186" s="107">
        <f t="shared" si="232"/>
        <v>0</v>
      </c>
      <c r="AR186" s="107">
        <f t="shared" si="232"/>
        <v>0</v>
      </c>
      <c r="AS186" s="107">
        <f t="shared" si="232"/>
        <v>0</v>
      </c>
      <c r="AT186" s="107">
        <f t="shared" si="233"/>
        <v>0</v>
      </c>
      <c r="AU186" s="107">
        <f t="shared" si="233"/>
        <v>0</v>
      </c>
      <c r="AV186" s="107">
        <f t="shared" si="233"/>
        <v>0</v>
      </c>
      <c r="AW186" s="107">
        <f t="shared" si="233"/>
        <v>0</v>
      </c>
      <c r="AX186" s="107">
        <f t="shared" si="233"/>
        <v>0</v>
      </c>
      <c r="AY186" s="107">
        <f t="shared" si="233"/>
        <v>0</v>
      </c>
      <c r="AZ186" s="107">
        <f t="shared" si="233"/>
        <v>0</v>
      </c>
      <c r="BA186" s="107">
        <f t="shared" si="233"/>
        <v>0</v>
      </c>
      <c r="BB186" s="107">
        <f t="shared" si="233"/>
        <v>0</v>
      </c>
      <c r="BC186" s="107">
        <f t="shared" si="233"/>
        <v>0</v>
      </c>
      <c r="BD186" s="107">
        <f t="shared" si="233"/>
        <v>0</v>
      </c>
      <c r="BE186" s="107">
        <f t="shared" si="233"/>
        <v>0</v>
      </c>
      <c r="BF186" s="107">
        <f t="shared" si="233"/>
        <v>0</v>
      </c>
      <c r="BG186" s="107">
        <f t="shared" si="234"/>
        <v>0</v>
      </c>
      <c r="BH186" s="107">
        <f t="shared" si="234"/>
        <v>0</v>
      </c>
      <c r="BI186" s="107">
        <f t="shared" si="234"/>
        <v>0</v>
      </c>
      <c r="BJ186" s="107">
        <f t="shared" si="234"/>
        <v>0</v>
      </c>
      <c r="BK186" s="107">
        <f t="shared" si="234"/>
        <v>0</v>
      </c>
      <c r="BL186" s="107">
        <f t="shared" ref="BG186:BS207" si="238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8"/>
        <v>0</v>
      </c>
      <c r="BN186" s="107">
        <f t="shared" si="238"/>
        <v>0</v>
      </c>
      <c r="BO186" s="107">
        <f t="shared" si="238"/>
        <v>0</v>
      </c>
      <c r="BP186" s="107">
        <f t="shared" si="238"/>
        <v>0</v>
      </c>
      <c r="BQ186" s="107">
        <f t="shared" si="238"/>
        <v>0</v>
      </c>
      <c r="BR186" s="107">
        <f t="shared" si="238"/>
        <v>0</v>
      </c>
      <c r="BS186" s="107">
        <f t="shared" si="238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370</v>
      </c>
      <c r="F187" s="122"/>
      <c r="G187" s="122"/>
      <c r="H187" s="132">
        <v>2.5</v>
      </c>
      <c r="I187" s="71">
        <f t="shared" ca="1" si="236"/>
        <v>1</v>
      </c>
      <c r="J187" s="72">
        <v>1</v>
      </c>
      <c r="K187" s="124">
        <f t="shared" ca="1" si="235"/>
        <v>2.5000000000000001E-2</v>
      </c>
      <c r="L187" s="124">
        <f t="shared" si="220"/>
        <v>2.5000000000000001E-2</v>
      </c>
      <c r="M187" s="124">
        <f t="shared" ca="1" si="226"/>
        <v>0</v>
      </c>
      <c r="N187" s="73">
        <f t="shared" ca="1" si="227"/>
        <v>1</v>
      </c>
      <c r="O187" s="124" t="str">
        <f t="shared" ca="1" si="228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29"/>
        <v>15</v>
      </c>
      <c r="W187" s="107">
        <f t="shared" si="237"/>
        <v>0</v>
      </c>
      <c r="X187" s="107">
        <f t="shared" si="237"/>
        <v>0</v>
      </c>
      <c r="Y187" s="107">
        <f t="shared" si="237"/>
        <v>0</v>
      </c>
      <c r="Z187" s="107">
        <f t="shared" si="237"/>
        <v>0</v>
      </c>
      <c r="AA187" s="107">
        <f t="shared" si="237"/>
        <v>0</v>
      </c>
      <c r="AB187" s="107">
        <f t="shared" si="237"/>
        <v>0</v>
      </c>
      <c r="AC187" s="107">
        <f t="shared" si="237"/>
        <v>0</v>
      </c>
      <c r="AD187" s="107">
        <f t="shared" si="237"/>
        <v>0</v>
      </c>
      <c r="AE187" s="107">
        <f t="shared" si="237"/>
        <v>0</v>
      </c>
      <c r="AF187" s="107">
        <f t="shared" si="237"/>
        <v>0</v>
      </c>
      <c r="AG187" s="107">
        <f t="shared" si="237"/>
        <v>0</v>
      </c>
      <c r="AH187" s="107">
        <f t="shared" si="237"/>
        <v>0</v>
      </c>
      <c r="AI187" s="107">
        <f t="shared" si="237"/>
        <v>0</v>
      </c>
      <c r="AJ187" s="107">
        <f t="shared" si="237"/>
        <v>0</v>
      </c>
      <c r="AK187" s="107">
        <f t="shared" si="237"/>
        <v>0</v>
      </c>
      <c r="AL187" s="107">
        <f t="shared" si="237"/>
        <v>0</v>
      </c>
      <c r="AM187" s="107">
        <f t="shared" si="232"/>
        <v>0</v>
      </c>
      <c r="AN187" s="107">
        <f t="shared" si="232"/>
        <v>0</v>
      </c>
      <c r="AO187" s="107">
        <f t="shared" si="232"/>
        <v>0</v>
      </c>
      <c r="AP187" s="107">
        <f t="shared" si="232"/>
        <v>0</v>
      </c>
      <c r="AQ187" s="107">
        <f t="shared" si="232"/>
        <v>0</v>
      </c>
      <c r="AR187" s="107">
        <f t="shared" si="232"/>
        <v>0</v>
      </c>
      <c r="AS187" s="107">
        <f t="shared" si="232"/>
        <v>0</v>
      </c>
      <c r="AT187" s="107">
        <f t="shared" si="233"/>
        <v>0</v>
      </c>
      <c r="AU187" s="107">
        <f t="shared" si="233"/>
        <v>0</v>
      </c>
      <c r="AV187" s="107">
        <f t="shared" si="233"/>
        <v>0</v>
      </c>
      <c r="AW187" s="107">
        <f t="shared" si="233"/>
        <v>0</v>
      </c>
      <c r="AX187" s="107">
        <f t="shared" si="233"/>
        <v>0</v>
      </c>
      <c r="AY187" s="107">
        <f t="shared" si="233"/>
        <v>0</v>
      </c>
      <c r="AZ187" s="107">
        <f t="shared" si="233"/>
        <v>0</v>
      </c>
      <c r="BA187" s="107">
        <f t="shared" si="233"/>
        <v>0</v>
      </c>
      <c r="BB187" s="107">
        <f t="shared" si="233"/>
        <v>0</v>
      </c>
      <c r="BC187" s="107">
        <f t="shared" si="233"/>
        <v>0</v>
      </c>
      <c r="BD187" s="107">
        <f t="shared" si="233"/>
        <v>0</v>
      </c>
      <c r="BE187" s="107">
        <f t="shared" si="233"/>
        <v>0</v>
      </c>
      <c r="BF187" s="107">
        <f t="shared" si="233"/>
        <v>0</v>
      </c>
      <c r="BG187" s="107">
        <f t="shared" si="238"/>
        <v>0</v>
      </c>
      <c r="BH187" s="107">
        <f t="shared" si="238"/>
        <v>0</v>
      </c>
      <c r="BI187" s="107">
        <f t="shared" si="238"/>
        <v>0</v>
      </c>
      <c r="BJ187" s="107">
        <f t="shared" si="238"/>
        <v>0</v>
      </c>
      <c r="BK187" s="107">
        <f t="shared" si="238"/>
        <v>0</v>
      </c>
      <c r="BL187" s="107">
        <f t="shared" si="238"/>
        <v>0</v>
      </c>
      <c r="BM187" s="107">
        <f t="shared" si="238"/>
        <v>0</v>
      </c>
      <c r="BN187" s="107">
        <f t="shared" si="238"/>
        <v>0</v>
      </c>
      <c r="BO187" s="107">
        <f t="shared" si="238"/>
        <v>0</v>
      </c>
      <c r="BP187" s="107">
        <f t="shared" si="238"/>
        <v>0</v>
      </c>
      <c r="BQ187" s="107">
        <f t="shared" si="238"/>
        <v>0</v>
      </c>
      <c r="BR187" s="107">
        <f t="shared" si="238"/>
        <v>0</v>
      </c>
      <c r="BS187" s="107">
        <f t="shared" si="238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530</v>
      </c>
      <c r="F188" s="122"/>
      <c r="G188" s="122"/>
      <c r="H188" s="132">
        <v>2.5</v>
      </c>
      <c r="I188" s="71">
        <f t="shared" ref="I188:I200" ca="1" si="239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0">H188*I188/100</f>
        <v>2.5000000000000001E-2</v>
      </c>
      <c r="L188" s="124">
        <f t="shared" ref="L188:L197" si="241">H188*J188/100</f>
        <v>2.5000000000000001E-2</v>
      </c>
      <c r="M188" s="124">
        <f t="shared" ref="M188:M197" ca="1" si="242">L188-K188</f>
        <v>0</v>
      </c>
      <c r="N188" s="73">
        <f t="shared" ref="N188:N197" ca="1" si="243">IF(AND(I188=0,J188=0),"",IF(I188=0,J188,J188/I188))</f>
        <v>1</v>
      </c>
      <c r="O188" s="124" t="str">
        <f t="shared" ref="O188:O197" ca="1" si="244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5">NETWORKDAYS(P188,Q188)</f>
        <v>16</v>
      </c>
      <c r="W188" s="107">
        <f t="shared" ref="W188:AK192" si="246">IF(OR((AND($P188&lt;=W$4,AND($Q188&lt;=W$5,$Q188&gt;=W$4))),(AND(AND($P188&gt;=W$4,$P188&lt;=W$5),$Q188&gt;=W$5)),AND($P188&gt;=W$4,$Q188&lt;=W$5),AND($P188&lt;=W$4,$Q188&gt;=W$5)),1,0)</f>
        <v>0</v>
      </c>
      <c r="X188" s="107">
        <f t="shared" si="246"/>
        <v>0</v>
      </c>
      <c r="Y188" s="107">
        <f t="shared" si="246"/>
        <v>0</v>
      </c>
      <c r="Z188" s="107">
        <f t="shared" si="246"/>
        <v>1</v>
      </c>
      <c r="AA188" s="107">
        <f t="shared" si="246"/>
        <v>1</v>
      </c>
      <c r="AB188" s="107">
        <f t="shared" si="246"/>
        <v>1</v>
      </c>
      <c r="AC188" s="107">
        <f t="shared" si="246"/>
        <v>1</v>
      </c>
      <c r="AD188" s="107">
        <f t="shared" si="246"/>
        <v>0</v>
      </c>
      <c r="AE188" s="107">
        <f t="shared" si="246"/>
        <v>0</v>
      </c>
      <c r="AF188" s="107">
        <f t="shared" si="246"/>
        <v>0</v>
      </c>
      <c r="AG188" s="107">
        <f t="shared" ref="AG188:AV192" si="247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7"/>
        <v>0</v>
      </c>
      <c r="AI188" s="107">
        <f t="shared" si="247"/>
        <v>0</v>
      </c>
      <c r="AJ188" s="107">
        <f t="shared" si="247"/>
        <v>0</v>
      </c>
      <c r="AK188" s="107">
        <f t="shared" si="247"/>
        <v>0</v>
      </c>
      <c r="AL188" s="107">
        <f t="shared" si="247"/>
        <v>0</v>
      </c>
      <c r="AM188" s="107">
        <f t="shared" si="247"/>
        <v>0</v>
      </c>
      <c r="AN188" s="107">
        <f t="shared" si="247"/>
        <v>0</v>
      </c>
      <c r="AO188" s="107">
        <f t="shared" si="247"/>
        <v>0</v>
      </c>
      <c r="AP188" s="107">
        <f t="shared" si="247"/>
        <v>0</v>
      </c>
      <c r="AQ188" s="107">
        <f t="shared" si="232"/>
        <v>0</v>
      </c>
      <c r="AR188" s="107">
        <f t="shared" si="232"/>
        <v>0</v>
      </c>
      <c r="AS188" s="107">
        <f t="shared" si="232"/>
        <v>0</v>
      </c>
      <c r="AT188" s="107">
        <f t="shared" si="233"/>
        <v>0</v>
      </c>
      <c r="AU188" s="107">
        <f t="shared" si="233"/>
        <v>0</v>
      </c>
      <c r="AV188" s="107">
        <f t="shared" si="233"/>
        <v>0</v>
      </c>
      <c r="AW188" s="107">
        <f t="shared" si="233"/>
        <v>0</v>
      </c>
      <c r="AX188" s="107">
        <f t="shared" si="233"/>
        <v>0</v>
      </c>
      <c r="AY188" s="107">
        <f t="shared" si="233"/>
        <v>0</v>
      </c>
      <c r="AZ188" s="107">
        <f t="shared" si="233"/>
        <v>0</v>
      </c>
      <c r="BA188" s="107">
        <f t="shared" si="233"/>
        <v>0</v>
      </c>
      <c r="BB188" s="107">
        <f t="shared" si="233"/>
        <v>0</v>
      </c>
      <c r="BC188" s="107">
        <f t="shared" si="233"/>
        <v>0</v>
      </c>
      <c r="BD188" s="107">
        <f t="shared" si="233"/>
        <v>0</v>
      </c>
      <c r="BE188" s="107">
        <f t="shared" si="233"/>
        <v>0</v>
      </c>
      <c r="BF188" s="107">
        <f t="shared" si="233"/>
        <v>0</v>
      </c>
      <c r="BG188" s="107">
        <f t="shared" si="238"/>
        <v>0</v>
      </c>
      <c r="BH188" s="107">
        <f t="shared" si="238"/>
        <v>0</v>
      </c>
      <c r="BI188" s="107">
        <f t="shared" si="238"/>
        <v>0</v>
      </c>
      <c r="BJ188" s="107">
        <f t="shared" si="238"/>
        <v>0</v>
      </c>
      <c r="BK188" s="107">
        <f t="shared" si="238"/>
        <v>0</v>
      </c>
      <c r="BL188" s="107">
        <f t="shared" si="238"/>
        <v>0</v>
      </c>
      <c r="BM188" s="107">
        <f t="shared" si="238"/>
        <v>0</v>
      </c>
      <c r="BN188" s="107">
        <f t="shared" si="238"/>
        <v>0</v>
      </c>
      <c r="BO188" s="107">
        <f t="shared" si="238"/>
        <v>0</v>
      </c>
      <c r="BP188" s="107">
        <f t="shared" si="238"/>
        <v>0</v>
      </c>
      <c r="BQ188" s="107">
        <f t="shared" si="238"/>
        <v>0</v>
      </c>
      <c r="BR188" s="107">
        <f t="shared" si="238"/>
        <v>0</v>
      </c>
      <c r="BS188" s="107">
        <f t="shared" si="238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372</v>
      </c>
      <c r="B189" s="108"/>
      <c r="C189" s="108"/>
      <c r="D189" s="115"/>
      <c r="E189" s="131" t="s">
        <v>531</v>
      </c>
      <c r="F189" s="122"/>
      <c r="G189" s="122"/>
      <c r="H189" s="132">
        <v>2.5</v>
      </c>
      <c r="I189" s="71">
        <f t="shared" ca="1" si="239"/>
        <v>1</v>
      </c>
      <c r="J189" s="72">
        <v>1</v>
      </c>
      <c r="K189" s="124">
        <f t="shared" ca="1" si="240"/>
        <v>2.5000000000000001E-2</v>
      </c>
      <c r="L189" s="124">
        <f t="shared" si="241"/>
        <v>2.5000000000000001E-2</v>
      </c>
      <c r="M189" s="124">
        <f t="shared" ca="1" si="242"/>
        <v>0</v>
      </c>
      <c r="N189" s="73">
        <f t="shared" ca="1" si="243"/>
        <v>1</v>
      </c>
      <c r="O189" s="124" t="str">
        <f t="shared" ca="1" si="244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5"/>
        <v>21</v>
      </c>
      <c r="W189" s="107">
        <f t="shared" si="246"/>
        <v>0</v>
      </c>
      <c r="X189" s="107">
        <f t="shared" si="246"/>
        <v>0</v>
      </c>
      <c r="Y189" s="107">
        <f t="shared" si="246"/>
        <v>0</v>
      </c>
      <c r="Z189" s="107">
        <f t="shared" si="246"/>
        <v>0</v>
      </c>
      <c r="AA189" s="107">
        <f t="shared" si="246"/>
        <v>0</v>
      </c>
      <c r="AB189" s="107">
        <f t="shared" si="246"/>
        <v>0</v>
      </c>
      <c r="AC189" s="107">
        <f t="shared" si="246"/>
        <v>1</v>
      </c>
      <c r="AD189" s="107">
        <f t="shared" si="246"/>
        <v>1</v>
      </c>
      <c r="AE189" s="107">
        <f t="shared" si="246"/>
        <v>1</v>
      </c>
      <c r="AF189" s="107">
        <f t="shared" si="246"/>
        <v>1</v>
      </c>
      <c r="AG189" s="107">
        <f t="shared" si="246"/>
        <v>1</v>
      </c>
      <c r="AH189" s="107">
        <f t="shared" si="246"/>
        <v>0</v>
      </c>
      <c r="AI189" s="107">
        <f t="shared" si="246"/>
        <v>0</v>
      </c>
      <c r="AJ189" s="107">
        <f t="shared" si="246"/>
        <v>0</v>
      </c>
      <c r="AK189" s="107">
        <f t="shared" si="246"/>
        <v>0</v>
      </c>
      <c r="AL189" s="107">
        <f t="shared" si="247"/>
        <v>0</v>
      </c>
      <c r="AM189" s="107">
        <f t="shared" si="247"/>
        <v>0</v>
      </c>
      <c r="AN189" s="107">
        <f t="shared" si="247"/>
        <v>0</v>
      </c>
      <c r="AO189" s="107">
        <f t="shared" si="247"/>
        <v>0</v>
      </c>
      <c r="AP189" s="107">
        <f t="shared" si="247"/>
        <v>0</v>
      </c>
      <c r="AQ189" s="107">
        <f t="shared" si="247"/>
        <v>0</v>
      </c>
      <c r="AR189" s="107">
        <f t="shared" si="247"/>
        <v>0</v>
      </c>
      <c r="AS189" s="107">
        <f t="shared" si="247"/>
        <v>0</v>
      </c>
      <c r="AT189" s="107">
        <f t="shared" si="247"/>
        <v>0</v>
      </c>
      <c r="AU189" s="107">
        <f t="shared" si="247"/>
        <v>0</v>
      </c>
      <c r="AV189" s="107">
        <f t="shared" si="247"/>
        <v>0</v>
      </c>
      <c r="AW189" s="107">
        <f t="shared" si="233"/>
        <v>0</v>
      </c>
      <c r="AX189" s="107">
        <f t="shared" si="233"/>
        <v>0</v>
      </c>
      <c r="AY189" s="107">
        <f t="shared" si="233"/>
        <v>0</v>
      </c>
      <c r="AZ189" s="107">
        <f t="shared" si="233"/>
        <v>0</v>
      </c>
      <c r="BA189" s="107">
        <f t="shared" si="233"/>
        <v>0</v>
      </c>
      <c r="BB189" s="107">
        <f t="shared" si="233"/>
        <v>0</v>
      </c>
      <c r="BC189" s="107">
        <f t="shared" si="233"/>
        <v>0</v>
      </c>
      <c r="BD189" s="107">
        <f t="shared" si="233"/>
        <v>0</v>
      </c>
      <c r="BE189" s="107">
        <f t="shared" si="233"/>
        <v>0</v>
      </c>
      <c r="BF189" s="107">
        <f t="shared" si="233"/>
        <v>0</v>
      </c>
      <c r="BG189" s="107">
        <f t="shared" si="238"/>
        <v>0</v>
      </c>
      <c r="BH189" s="107">
        <f t="shared" si="238"/>
        <v>0</v>
      </c>
      <c r="BI189" s="107">
        <f t="shared" si="238"/>
        <v>0</v>
      </c>
      <c r="BJ189" s="107">
        <f t="shared" si="238"/>
        <v>0</v>
      </c>
      <c r="BK189" s="107">
        <f t="shared" si="238"/>
        <v>0</v>
      </c>
      <c r="BL189" s="107">
        <f t="shared" si="238"/>
        <v>0</v>
      </c>
      <c r="BM189" s="107">
        <f t="shared" si="238"/>
        <v>0</v>
      </c>
      <c r="BN189" s="107">
        <f t="shared" si="238"/>
        <v>0</v>
      </c>
      <c r="BO189" s="107">
        <f t="shared" si="238"/>
        <v>0</v>
      </c>
      <c r="BP189" s="107">
        <f t="shared" si="238"/>
        <v>0</v>
      </c>
      <c r="BQ189" s="107">
        <f t="shared" si="238"/>
        <v>0</v>
      </c>
      <c r="BR189" s="107">
        <f t="shared" si="238"/>
        <v>0</v>
      </c>
      <c r="BS189" s="107">
        <f t="shared" si="238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373</v>
      </c>
      <c r="B190" s="108"/>
      <c r="C190" s="20"/>
      <c r="D190" s="115"/>
      <c r="E190" s="197" t="s">
        <v>488</v>
      </c>
      <c r="F190" s="122"/>
      <c r="G190" s="122"/>
      <c r="H190" s="70">
        <v>2.5</v>
      </c>
      <c r="I190" s="71">
        <f t="shared" ca="1" si="239"/>
        <v>1</v>
      </c>
      <c r="J190" s="72">
        <v>1</v>
      </c>
      <c r="K190" s="124">
        <f t="shared" ca="1" si="240"/>
        <v>2.5000000000000001E-2</v>
      </c>
      <c r="L190" s="124">
        <f t="shared" si="241"/>
        <v>2.5000000000000001E-2</v>
      </c>
      <c r="M190" s="124">
        <f t="shared" ca="1" si="242"/>
        <v>0</v>
      </c>
      <c r="N190" s="73">
        <f t="shared" ca="1" si="243"/>
        <v>1</v>
      </c>
      <c r="O190" s="124" t="str">
        <f t="shared" ca="1" si="244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5"/>
        <v>12</v>
      </c>
      <c r="W190" s="107">
        <f t="shared" si="246"/>
        <v>0</v>
      </c>
      <c r="X190" s="107">
        <f t="shared" si="246"/>
        <v>0</v>
      </c>
      <c r="Y190" s="107">
        <f t="shared" si="246"/>
        <v>0</v>
      </c>
      <c r="Z190" s="107">
        <f t="shared" si="246"/>
        <v>0</v>
      </c>
      <c r="AA190" s="107">
        <f t="shared" si="246"/>
        <v>0</v>
      </c>
      <c r="AB190" s="107">
        <f t="shared" si="246"/>
        <v>0</v>
      </c>
      <c r="AC190" s="107">
        <f t="shared" si="246"/>
        <v>0</v>
      </c>
      <c r="AD190" s="107">
        <f t="shared" si="246"/>
        <v>0</v>
      </c>
      <c r="AE190" s="107">
        <f t="shared" si="246"/>
        <v>0</v>
      </c>
      <c r="AF190" s="107">
        <f t="shared" si="246"/>
        <v>0</v>
      </c>
      <c r="AG190" s="107">
        <f t="shared" si="247"/>
        <v>0</v>
      </c>
      <c r="AH190" s="107">
        <f t="shared" si="247"/>
        <v>0</v>
      </c>
      <c r="AI190" s="107">
        <f t="shared" si="247"/>
        <v>0</v>
      </c>
      <c r="AJ190" s="107">
        <f t="shared" si="247"/>
        <v>0</v>
      </c>
      <c r="AK190" s="107">
        <f t="shared" si="247"/>
        <v>0</v>
      </c>
      <c r="AL190" s="107">
        <f t="shared" si="247"/>
        <v>0</v>
      </c>
      <c r="AM190" s="107">
        <f t="shared" si="247"/>
        <v>0</v>
      </c>
      <c r="AN190" s="107">
        <f t="shared" si="247"/>
        <v>0</v>
      </c>
      <c r="AO190" s="107">
        <f t="shared" si="247"/>
        <v>0</v>
      </c>
      <c r="AP190" s="107">
        <f t="shared" si="247"/>
        <v>0</v>
      </c>
      <c r="AQ190" s="107">
        <f t="shared" si="232"/>
        <v>0</v>
      </c>
      <c r="AR190" s="107">
        <f t="shared" si="232"/>
        <v>0</v>
      </c>
      <c r="AS190" s="107">
        <f t="shared" si="232"/>
        <v>0</v>
      </c>
      <c r="AT190" s="107">
        <f t="shared" si="233"/>
        <v>0</v>
      </c>
      <c r="AU190" s="107">
        <f t="shared" si="233"/>
        <v>0</v>
      </c>
      <c r="AV190" s="107">
        <f t="shared" si="233"/>
        <v>0</v>
      </c>
      <c r="AW190" s="107">
        <f t="shared" si="233"/>
        <v>0</v>
      </c>
      <c r="AX190" s="107">
        <f t="shared" si="233"/>
        <v>0</v>
      </c>
      <c r="AY190" s="107">
        <f t="shared" si="233"/>
        <v>0</v>
      </c>
      <c r="AZ190" s="107">
        <f t="shared" si="233"/>
        <v>0</v>
      </c>
      <c r="BA190" s="107">
        <f t="shared" si="233"/>
        <v>0</v>
      </c>
      <c r="BB190" s="107">
        <f t="shared" si="233"/>
        <v>0</v>
      </c>
      <c r="BC190" s="107">
        <f t="shared" si="233"/>
        <v>0</v>
      </c>
      <c r="BD190" s="107">
        <f t="shared" si="233"/>
        <v>0</v>
      </c>
      <c r="BE190" s="107">
        <f t="shared" si="233"/>
        <v>0</v>
      </c>
      <c r="BF190" s="107">
        <f t="shared" si="233"/>
        <v>0</v>
      </c>
      <c r="BG190" s="107">
        <f t="shared" si="238"/>
        <v>0</v>
      </c>
      <c r="BH190" s="107">
        <f t="shared" si="238"/>
        <v>0</v>
      </c>
      <c r="BI190" s="107">
        <f t="shared" si="238"/>
        <v>0</v>
      </c>
      <c r="BJ190" s="107">
        <f t="shared" si="238"/>
        <v>0</v>
      </c>
      <c r="BK190" s="107">
        <f t="shared" si="238"/>
        <v>0</v>
      </c>
      <c r="BL190" s="107">
        <f t="shared" si="238"/>
        <v>0</v>
      </c>
      <c r="BM190" s="107">
        <f t="shared" si="238"/>
        <v>0</v>
      </c>
      <c r="BN190" s="107">
        <f t="shared" si="238"/>
        <v>0</v>
      </c>
      <c r="BO190" s="107">
        <f t="shared" si="238"/>
        <v>0</v>
      </c>
      <c r="BP190" s="107">
        <f t="shared" si="238"/>
        <v>0</v>
      </c>
      <c r="BQ190" s="107">
        <f t="shared" si="238"/>
        <v>0</v>
      </c>
      <c r="BR190" s="107">
        <f t="shared" si="238"/>
        <v>0</v>
      </c>
      <c r="BS190" s="107">
        <f t="shared" si="238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374</v>
      </c>
      <c r="B191" s="108"/>
      <c r="C191" s="108"/>
      <c r="D191" s="115"/>
      <c r="E191" s="197" t="s">
        <v>379</v>
      </c>
      <c r="F191" s="122"/>
      <c r="G191" s="122"/>
      <c r="H191" s="132">
        <v>5</v>
      </c>
      <c r="I191" s="71">
        <f t="shared" ca="1" si="239"/>
        <v>1</v>
      </c>
      <c r="J191" s="72">
        <v>1</v>
      </c>
      <c r="K191" s="124">
        <f t="shared" ca="1" si="240"/>
        <v>0.05</v>
      </c>
      <c r="L191" s="124">
        <f t="shared" si="241"/>
        <v>0.05</v>
      </c>
      <c r="M191" s="124">
        <f t="shared" ca="1" si="242"/>
        <v>0</v>
      </c>
      <c r="N191" s="73">
        <f t="shared" ca="1" si="243"/>
        <v>1</v>
      </c>
      <c r="O191" s="124" t="str">
        <f t="shared" ca="1" si="244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5"/>
        <v>20</v>
      </c>
      <c r="W191" s="107">
        <f t="shared" si="246"/>
        <v>0</v>
      </c>
      <c r="X191" s="107">
        <f t="shared" si="246"/>
        <v>0</v>
      </c>
      <c r="Y191" s="107">
        <f t="shared" si="246"/>
        <v>0</v>
      </c>
      <c r="Z191" s="107">
        <f t="shared" si="246"/>
        <v>0</v>
      </c>
      <c r="AA191" s="107">
        <f t="shared" si="246"/>
        <v>0</v>
      </c>
      <c r="AB191" s="107">
        <f t="shared" si="246"/>
        <v>1</v>
      </c>
      <c r="AC191" s="107">
        <f t="shared" si="246"/>
        <v>1</v>
      </c>
      <c r="AD191" s="107">
        <f t="shared" si="246"/>
        <v>1</v>
      </c>
      <c r="AE191" s="107">
        <f t="shared" si="246"/>
        <v>1</v>
      </c>
      <c r="AF191" s="107">
        <f t="shared" si="246"/>
        <v>1</v>
      </c>
      <c r="AG191" s="107">
        <f t="shared" si="247"/>
        <v>0</v>
      </c>
      <c r="AH191" s="107">
        <f t="shared" si="247"/>
        <v>0</v>
      </c>
      <c r="AI191" s="107">
        <f t="shared" si="247"/>
        <v>0</v>
      </c>
      <c r="AJ191" s="107">
        <f t="shared" si="247"/>
        <v>0</v>
      </c>
      <c r="AK191" s="107">
        <f t="shared" si="247"/>
        <v>0</v>
      </c>
      <c r="AL191" s="107">
        <f t="shared" si="247"/>
        <v>0</v>
      </c>
      <c r="AM191" s="107">
        <f t="shared" si="247"/>
        <v>0</v>
      </c>
      <c r="AN191" s="107">
        <f t="shared" si="247"/>
        <v>0</v>
      </c>
      <c r="AO191" s="107">
        <f t="shared" si="247"/>
        <v>0</v>
      </c>
      <c r="AP191" s="107">
        <f t="shared" si="247"/>
        <v>0</v>
      </c>
      <c r="AQ191" s="107">
        <f t="shared" si="232"/>
        <v>0</v>
      </c>
      <c r="AR191" s="107">
        <f t="shared" si="232"/>
        <v>0</v>
      </c>
      <c r="AS191" s="107">
        <f t="shared" si="232"/>
        <v>0</v>
      </c>
      <c r="AT191" s="107">
        <f t="shared" si="233"/>
        <v>0</v>
      </c>
      <c r="AU191" s="107">
        <f t="shared" si="233"/>
        <v>0</v>
      </c>
      <c r="AV191" s="107">
        <f t="shared" si="233"/>
        <v>0</v>
      </c>
      <c r="AW191" s="107">
        <f t="shared" si="233"/>
        <v>0</v>
      </c>
      <c r="AX191" s="107">
        <f t="shared" si="233"/>
        <v>0</v>
      </c>
      <c r="AY191" s="107">
        <f t="shared" si="233"/>
        <v>0</v>
      </c>
      <c r="AZ191" s="107">
        <f t="shared" si="233"/>
        <v>0</v>
      </c>
      <c r="BA191" s="107">
        <f t="shared" si="233"/>
        <v>0</v>
      </c>
      <c r="BB191" s="107">
        <f t="shared" si="233"/>
        <v>0</v>
      </c>
      <c r="BC191" s="107">
        <f t="shared" si="233"/>
        <v>0</v>
      </c>
      <c r="BD191" s="107">
        <f t="shared" si="233"/>
        <v>0</v>
      </c>
      <c r="BE191" s="107">
        <f t="shared" si="233"/>
        <v>0</v>
      </c>
      <c r="BF191" s="107">
        <f t="shared" si="233"/>
        <v>0</v>
      </c>
      <c r="BG191" s="107">
        <f t="shared" si="238"/>
        <v>0</v>
      </c>
      <c r="BH191" s="107">
        <f t="shared" si="238"/>
        <v>0</v>
      </c>
      <c r="BI191" s="107">
        <f t="shared" si="238"/>
        <v>0</v>
      </c>
      <c r="BJ191" s="107">
        <f t="shared" si="238"/>
        <v>0</v>
      </c>
      <c r="BK191" s="107">
        <f t="shared" si="238"/>
        <v>0</v>
      </c>
      <c r="BL191" s="107">
        <f t="shared" si="238"/>
        <v>0</v>
      </c>
      <c r="BM191" s="107">
        <f t="shared" si="238"/>
        <v>0</v>
      </c>
      <c r="BN191" s="107">
        <f t="shared" si="238"/>
        <v>0</v>
      </c>
      <c r="BO191" s="107">
        <f t="shared" si="238"/>
        <v>0</v>
      </c>
      <c r="BP191" s="107">
        <f t="shared" si="238"/>
        <v>0</v>
      </c>
      <c r="BQ191" s="107">
        <f t="shared" si="238"/>
        <v>0</v>
      </c>
      <c r="BR191" s="107">
        <f t="shared" si="238"/>
        <v>0</v>
      </c>
      <c r="BS191" s="107">
        <f t="shared" si="238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375</v>
      </c>
      <c r="B192" s="108"/>
      <c r="C192" s="108"/>
      <c r="D192" s="115"/>
      <c r="E192" s="131" t="s">
        <v>489</v>
      </c>
      <c r="F192" s="108"/>
      <c r="G192" s="133"/>
      <c r="H192" s="119">
        <v>5</v>
      </c>
      <c r="I192" s="44">
        <f t="shared" ca="1" si="239"/>
        <v>1</v>
      </c>
      <c r="J192" s="33">
        <v>1</v>
      </c>
      <c r="K192" s="118">
        <f t="shared" ca="1" si="240"/>
        <v>0.05</v>
      </c>
      <c r="L192" s="118">
        <f t="shared" si="241"/>
        <v>0.05</v>
      </c>
      <c r="M192" s="118">
        <f t="shared" ca="1" si="242"/>
        <v>0</v>
      </c>
      <c r="N192" s="34">
        <f t="shared" ca="1" si="243"/>
        <v>1</v>
      </c>
      <c r="O192" s="118" t="str">
        <f t="shared" ca="1" si="244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5"/>
        <v>11</v>
      </c>
      <c r="W192" s="107">
        <f t="shared" si="246"/>
        <v>0</v>
      </c>
      <c r="X192" s="107">
        <f t="shared" si="246"/>
        <v>0</v>
      </c>
      <c r="Y192" s="107">
        <f t="shared" si="246"/>
        <v>0</v>
      </c>
      <c r="Z192" s="107">
        <f t="shared" si="246"/>
        <v>0</v>
      </c>
      <c r="AA192" s="107">
        <f t="shared" si="246"/>
        <v>0</v>
      </c>
      <c r="AB192" s="107">
        <f t="shared" si="246"/>
        <v>1</v>
      </c>
      <c r="AC192" s="107">
        <f t="shared" si="246"/>
        <v>1</v>
      </c>
      <c r="AD192" s="107">
        <f t="shared" si="246"/>
        <v>1</v>
      </c>
      <c r="AE192" s="107">
        <f t="shared" si="246"/>
        <v>0</v>
      </c>
      <c r="AF192" s="107">
        <f t="shared" si="246"/>
        <v>0</v>
      </c>
      <c r="AG192" s="107">
        <f t="shared" si="247"/>
        <v>0</v>
      </c>
      <c r="AH192" s="107">
        <f t="shared" si="247"/>
        <v>0</v>
      </c>
      <c r="AI192" s="107">
        <f t="shared" si="247"/>
        <v>0</v>
      </c>
      <c r="AJ192" s="107">
        <f t="shared" si="247"/>
        <v>0</v>
      </c>
      <c r="AK192" s="107">
        <f t="shared" si="247"/>
        <v>0</v>
      </c>
      <c r="AL192" s="107">
        <f t="shared" si="247"/>
        <v>0</v>
      </c>
      <c r="AM192" s="107">
        <f t="shared" si="247"/>
        <v>0</v>
      </c>
      <c r="AN192" s="107">
        <f t="shared" si="247"/>
        <v>0</v>
      </c>
      <c r="AO192" s="107">
        <f t="shared" si="247"/>
        <v>0</v>
      </c>
      <c r="AP192" s="107">
        <f t="shared" si="247"/>
        <v>0</v>
      </c>
      <c r="AQ192" s="107">
        <f t="shared" si="232"/>
        <v>0</v>
      </c>
      <c r="AR192" s="107">
        <f t="shared" si="232"/>
        <v>0</v>
      </c>
      <c r="AS192" s="107">
        <f t="shared" si="232"/>
        <v>0</v>
      </c>
      <c r="AT192" s="107">
        <f t="shared" si="233"/>
        <v>0</v>
      </c>
      <c r="AU192" s="107">
        <f t="shared" si="233"/>
        <v>0</v>
      </c>
      <c r="AV192" s="107">
        <f t="shared" si="233"/>
        <v>0</v>
      </c>
      <c r="AW192" s="107">
        <f t="shared" si="233"/>
        <v>0</v>
      </c>
      <c r="AX192" s="107">
        <f t="shared" si="233"/>
        <v>0</v>
      </c>
      <c r="AY192" s="107">
        <f t="shared" si="233"/>
        <v>0</v>
      </c>
      <c r="AZ192" s="107">
        <f t="shared" si="233"/>
        <v>0</v>
      </c>
      <c r="BA192" s="107">
        <f t="shared" si="233"/>
        <v>0</v>
      </c>
      <c r="BB192" s="107">
        <f t="shared" si="233"/>
        <v>0</v>
      </c>
      <c r="BC192" s="107">
        <f t="shared" si="233"/>
        <v>0</v>
      </c>
      <c r="BD192" s="107">
        <f t="shared" si="233"/>
        <v>0</v>
      </c>
      <c r="BE192" s="107">
        <f t="shared" si="233"/>
        <v>0</v>
      </c>
      <c r="BF192" s="107">
        <f t="shared" si="233"/>
        <v>0</v>
      </c>
      <c r="BG192" s="107">
        <f t="shared" si="238"/>
        <v>0</v>
      </c>
      <c r="BH192" s="107">
        <f t="shared" si="238"/>
        <v>0</v>
      </c>
      <c r="BI192" s="107">
        <f t="shared" si="238"/>
        <v>0</v>
      </c>
      <c r="BJ192" s="107">
        <f t="shared" si="238"/>
        <v>0</v>
      </c>
      <c r="BK192" s="107">
        <f t="shared" si="238"/>
        <v>0</v>
      </c>
      <c r="BL192" s="107">
        <f t="shared" si="238"/>
        <v>0</v>
      </c>
      <c r="BM192" s="107">
        <f t="shared" si="238"/>
        <v>0</v>
      </c>
      <c r="BN192" s="107">
        <f t="shared" si="238"/>
        <v>0</v>
      </c>
      <c r="BO192" s="107">
        <f t="shared" si="238"/>
        <v>0</v>
      </c>
      <c r="BP192" s="107">
        <f t="shared" si="238"/>
        <v>0</v>
      </c>
      <c r="BQ192" s="107">
        <f t="shared" si="238"/>
        <v>0</v>
      </c>
      <c r="BR192" s="107">
        <f t="shared" si="238"/>
        <v>0</v>
      </c>
      <c r="BS192" s="107">
        <f t="shared" si="238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376</v>
      </c>
      <c r="B193" s="108"/>
      <c r="C193" s="108"/>
      <c r="D193" s="115"/>
      <c r="E193" s="131" t="s">
        <v>490</v>
      </c>
      <c r="F193" s="108"/>
      <c r="G193" s="133"/>
      <c r="H193" s="119">
        <v>5</v>
      </c>
      <c r="I193" s="44">
        <f t="shared" ca="1" si="239"/>
        <v>1</v>
      </c>
      <c r="J193" s="33">
        <v>1</v>
      </c>
      <c r="K193" s="118">
        <f t="shared" ca="1" si="240"/>
        <v>0.05</v>
      </c>
      <c r="L193" s="118">
        <f t="shared" si="241"/>
        <v>0.05</v>
      </c>
      <c r="M193" s="118">
        <f t="shared" ca="1" si="242"/>
        <v>0</v>
      </c>
      <c r="N193" s="34">
        <f t="shared" ca="1" si="243"/>
        <v>1</v>
      </c>
      <c r="O193" s="118" t="str">
        <f t="shared" ca="1" si="244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5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377</v>
      </c>
      <c r="B194" s="108"/>
      <c r="C194" s="108"/>
      <c r="D194" s="115"/>
      <c r="E194" s="131" t="s">
        <v>491</v>
      </c>
      <c r="F194" s="108"/>
      <c r="G194" s="133"/>
      <c r="H194" s="119">
        <v>2.5</v>
      </c>
      <c r="I194" s="44">
        <f t="shared" ca="1" si="239"/>
        <v>1</v>
      </c>
      <c r="J194" s="33">
        <v>1</v>
      </c>
      <c r="K194" s="118">
        <f t="shared" ca="1" si="240"/>
        <v>2.5000000000000001E-2</v>
      </c>
      <c r="L194" s="118">
        <f t="shared" si="241"/>
        <v>2.5000000000000001E-2</v>
      </c>
      <c r="M194" s="118">
        <f t="shared" ca="1" si="242"/>
        <v>0</v>
      </c>
      <c r="N194" s="34">
        <f t="shared" ca="1" si="243"/>
        <v>1</v>
      </c>
      <c r="O194" s="118" t="str">
        <f t="shared" ca="1" si="244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5"/>
        <v>20</v>
      </c>
      <c r="W194" s="107">
        <f t="shared" ref="W194:BB194" si="248">IF(OR((AND($P194&lt;=W$4,AND($Q194&lt;=W$5,$Q194&gt;=W$4))),(AND(AND($P194&gt;=W$4,$P194&lt;=W$5),$Q194&gt;=W$5)),AND($P194&gt;=W$4,$Q194&lt;=W$5),AND($P194&lt;=W$4,$Q194&gt;=W$5)),1,0)</f>
        <v>0</v>
      </c>
      <c r="X194" s="107">
        <f t="shared" si="248"/>
        <v>0</v>
      </c>
      <c r="Y194" s="107">
        <f t="shared" si="248"/>
        <v>0</v>
      </c>
      <c r="Z194" s="107">
        <f t="shared" si="248"/>
        <v>0</v>
      </c>
      <c r="AA194" s="107">
        <f t="shared" si="248"/>
        <v>0</v>
      </c>
      <c r="AB194" s="107">
        <f t="shared" si="248"/>
        <v>1</v>
      </c>
      <c r="AC194" s="107">
        <f t="shared" si="248"/>
        <v>1</v>
      </c>
      <c r="AD194" s="107">
        <f t="shared" si="248"/>
        <v>1</v>
      </c>
      <c r="AE194" s="107">
        <f t="shared" si="248"/>
        <v>1</v>
      </c>
      <c r="AF194" s="107">
        <f t="shared" si="248"/>
        <v>1</v>
      </c>
      <c r="AG194" s="107">
        <f t="shared" si="248"/>
        <v>0</v>
      </c>
      <c r="AH194" s="107">
        <f t="shared" si="248"/>
        <v>0</v>
      </c>
      <c r="AI194" s="107">
        <f t="shared" si="248"/>
        <v>0</v>
      </c>
      <c r="AJ194" s="107">
        <f t="shared" si="248"/>
        <v>0</v>
      </c>
      <c r="AK194" s="107">
        <f t="shared" si="248"/>
        <v>0</v>
      </c>
      <c r="AL194" s="107">
        <f t="shared" si="248"/>
        <v>0</v>
      </c>
      <c r="AM194" s="107">
        <f t="shared" si="248"/>
        <v>0</v>
      </c>
      <c r="AN194" s="107">
        <f t="shared" si="248"/>
        <v>0</v>
      </c>
      <c r="AO194" s="107">
        <f t="shared" si="248"/>
        <v>0</v>
      </c>
      <c r="AP194" s="107">
        <f t="shared" si="248"/>
        <v>0</v>
      </c>
      <c r="AQ194" s="107">
        <f t="shared" si="248"/>
        <v>0</v>
      </c>
      <c r="AR194" s="107">
        <f t="shared" si="248"/>
        <v>0</v>
      </c>
      <c r="AS194" s="107">
        <f t="shared" si="248"/>
        <v>0</v>
      </c>
      <c r="AT194" s="107">
        <f t="shared" si="248"/>
        <v>0</v>
      </c>
      <c r="AU194" s="107">
        <f t="shared" si="248"/>
        <v>0</v>
      </c>
      <c r="AV194" s="107">
        <f t="shared" si="248"/>
        <v>0</v>
      </c>
      <c r="AW194" s="107">
        <f t="shared" si="248"/>
        <v>0</v>
      </c>
      <c r="AX194" s="107">
        <f t="shared" si="248"/>
        <v>0</v>
      </c>
      <c r="AY194" s="107">
        <f t="shared" si="248"/>
        <v>0</v>
      </c>
      <c r="AZ194" s="107">
        <f t="shared" si="248"/>
        <v>0</v>
      </c>
      <c r="BA194" s="107">
        <f t="shared" si="248"/>
        <v>0</v>
      </c>
      <c r="BB194" s="107">
        <f t="shared" si="248"/>
        <v>0</v>
      </c>
      <c r="BC194" s="107">
        <f t="shared" ref="BC194:BS194" si="249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49"/>
        <v>0</v>
      </c>
      <c r="BE194" s="107">
        <f t="shared" si="249"/>
        <v>0</v>
      </c>
      <c r="BF194" s="107">
        <f t="shared" si="249"/>
        <v>0</v>
      </c>
      <c r="BG194" s="107">
        <f t="shared" si="249"/>
        <v>0</v>
      </c>
      <c r="BH194" s="107">
        <f t="shared" si="249"/>
        <v>0</v>
      </c>
      <c r="BI194" s="107">
        <f t="shared" si="249"/>
        <v>0</v>
      </c>
      <c r="BJ194" s="107">
        <f t="shared" si="249"/>
        <v>0</v>
      </c>
      <c r="BK194" s="107">
        <f t="shared" si="249"/>
        <v>0</v>
      </c>
      <c r="BL194" s="107">
        <f t="shared" si="249"/>
        <v>0</v>
      </c>
      <c r="BM194" s="107">
        <f t="shared" si="249"/>
        <v>0</v>
      </c>
      <c r="BN194" s="107">
        <f t="shared" si="249"/>
        <v>0</v>
      </c>
      <c r="BO194" s="107">
        <f t="shared" si="249"/>
        <v>0</v>
      </c>
      <c r="BP194" s="107">
        <f t="shared" si="249"/>
        <v>0</v>
      </c>
      <c r="BQ194" s="107">
        <f t="shared" si="249"/>
        <v>0</v>
      </c>
      <c r="BR194" s="107">
        <f t="shared" si="249"/>
        <v>0</v>
      </c>
      <c r="BS194" s="107">
        <f t="shared" si="249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381</v>
      </c>
      <c r="B195" s="108"/>
      <c r="C195" s="108"/>
      <c r="D195" s="115"/>
      <c r="E195" s="120" t="s">
        <v>492</v>
      </c>
      <c r="F195" s="108"/>
      <c r="G195" s="133"/>
      <c r="H195" s="119">
        <v>10</v>
      </c>
      <c r="I195" s="44">
        <f t="shared" ca="1" si="239"/>
        <v>1</v>
      </c>
      <c r="J195" s="33">
        <v>1</v>
      </c>
      <c r="K195" s="118">
        <f t="shared" ca="1" si="240"/>
        <v>0.1</v>
      </c>
      <c r="L195" s="118">
        <f t="shared" si="241"/>
        <v>0.1</v>
      </c>
      <c r="M195" s="118">
        <f t="shared" ca="1" si="242"/>
        <v>0</v>
      </c>
      <c r="N195" s="34">
        <f t="shared" ca="1" si="243"/>
        <v>1</v>
      </c>
      <c r="O195" s="118" t="str">
        <f t="shared" ca="1" si="244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5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382</v>
      </c>
      <c r="B196" s="108"/>
      <c r="C196" s="108"/>
      <c r="D196" s="115"/>
      <c r="E196" s="120" t="s">
        <v>493</v>
      </c>
      <c r="F196" s="122"/>
      <c r="G196" s="122"/>
      <c r="H196" s="132">
        <v>5</v>
      </c>
      <c r="I196" s="71">
        <f t="shared" ca="1" si="239"/>
        <v>1</v>
      </c>
      <c r="J196" s="72">
        <v>1</v>
      </c>
      <c r="K196" s="124">
        <f t="shared" ca="1" si="240"/>
        <v>0.05</v>
      </c>
      <c r="L196" s="124">
        <f t="shared" si="241"/>
        <v>0.05</v>
      </c>
      <c r="M196" s="124">
        <f t="shared" ca="1" si="242"/>
        <v>0</v>
      </c>
      <c r="N196" s="73">
        <f t="shared" ca="1" si="243"/>
        <v>1</v>
      </c>
      <c r="O196" s="124" t="str">
        <f t="shared" ca="1" si="244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5"/>
        <v>11</v>
      </c>
      <c r="W196" s="107">
        <f t="shared" ref="W196:AF197" si="250">IF(OR((AND($P196&lt;=W$4,AND($Q196&lt;=W$5,$Q196&gt;=W$4))),(AND(AND($P196&gt;=W$4,$P196&lt;=W$5),$Q196&gt;=W$5)),AND($P196&gt;=W$4,$Q196&lt;=W$5),AND($P196&lt;=W$4,$Q196&gt;=W$5)),1,0)</f>
        <v>0</v>
      </c>
      <c r="X196" s="107">
        <f t="shared" si="250"/>
        <v>0</v>
      </c>
      <c r="Y196" s="107">
        <f t="shared" si="250"/>
        <v>0</v>
      </c>
      <c r="Z196" s="107">
        <f t="shared" si="250"/>
        <v>0</v>
      </c>
      <c r="AA196" s="107">
        <f t="shared" si="250"/>
        <v>0</v>
      </c>
      <c r="AB196" s="107">
        <f t="shared" si="250"/>
        <v>0</v>
      </c>
      <c r="AC196" s="107">
        <f t="shared" si="250"/>
        <v>1</v>
      </c>
      <c r="AD196" s="107">
        <f t="shared" si="250"/>
        <v>1</v>
      </c>
      <c r="AE196" s="107">
        <f t="shared" si="250"/>
        <v>1</v>
      </c>
      <c r="AF196" s="107">
        <f t="shared" si="250"/>
        <v>1</v>
      </c>
      <c r="AG196" s="107">
        <f t="shared" ref="AG196:AP197" si="251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1"/>
        <v>0</v>
      </c>
      <c r="AI196" s="107">
        <f t="shared" si="251"/>
        <v>0</v>
      </c>
      <c r="AJ196" s="107">
        <f t="shared" si="251"/>
        <v>0</v>
      </c>
      <c r="AK196" s="107">
        <f t="shared" si="251"/>
        <v>0</v>
      </c>
      <c r="AL196" s="107">
        <f t="shared" si="251"/>
        <v>0</v>
      </c>
      <c r="AM196" s="107">
        <f t="shared" si="251"/>
        <v>0</v>
      </c>
      <c r="AN196" s="107">
        <f t="shared" si="251"/>
        <v>0</v>
      </c>
      <c r="AO196" s="107">
        <f t="shared" si="251"/>
        <v>0</v>
      </c>
      <c r="AP196" s="107">
        <f t="shared" si="251"/>
        <v>0</v>
      </c>
      <c r="AQ196" s="107">
        <f t="shared" ref="AQ196:AZ197" si="252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2"/>
        <v>0</v>
      </c>
      <c r="AS196" s="107">
        <f t="shared" si="252"/>
        <v>0</v>
      </c>
      <c r="AT196" s="107">
        <f t="shared" si="252"/>
        <v>0</v>
      </c>
      <c r="AU196" s="107">
        <f t="shared" si="252"/>
        <v>0</v>
      </c>
      <c r="AV196" s="107">
        <f t="shared" si="252"/>
        <v>0</v>
      </c>
      <c r="AW196" s="107">
        <f t="shared" si="252"/>
        <v>0</v>
      </c>
      <c r="AX196" s="107">
        <f t="shared" si="252"/>
        <v>0</v>
      </c>
      <c r="AY196" s="107">
        <f t="shared" si="252"/>
        <v>0</v>
      </c>
      <c r="AZ196" s="107">
        <f t="shared" si="252"/>
        <v>0</v>
      </c>
      <c r="BA196" s="107">
        <f t="shared" ref="BA196:BJ197" si="253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3"/>
        <v>0</v>
      </c>
      <c r="BC196" s="107">
        <f t="shared" si="253"/>
        <v>0</v>
      </c>
      <c r="BD196" s="107">
        <f t="shared" si="253"/>
        <v>0</v>
      </c>
      <c r="BE196" s="107">
        <f t="shared" si="253"/>
        <v>0</v>
      </c>
      <c r="BF196" s="107">
        <f t="shared" si="253"/>
        <v>0</v>
      </c>
      <c r="BG196" s="107">
        <f t="shared" si="253"/>
        <v>0</v>
      </c>
      <c r="BH196" s="107">
        <f t="shared" si="253"/>
        <v>0</v>
      </c>
      <c r="BI196" s="107">
        <f t="shared" si="253"/>
        <v>0</v>
      </c>
      <c r="BJ196" s="107">
        <f t="shared" si="253"/>
        <v>0</v>
      </c>
      <c r="BK196" s="107">
        <f t="shared" ref="BK196:BS197" si="254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4"/>
        <v>0</v>
      </c>
      <c r="BM196" s="107">
        <f t="shared" si="254"/>
        <v>0</v>
      </c>
      <c r="BN196" s="107">
        <f t="shared" si="254"/>
        <v>0</v>
      </c>
      <c r="BO196" s="107">
        <f t="shared" si="254"/>
        <v>0</v>
      </c>
      <c r="BP196" s="107">
        <f t="shared" si="254"/>
        <v>0</v>
      </c>
      <c r="BQ196" s="107">
        <f t="shared" si="254"/>
        <v>0</v>
      </c>
      <c r="BR196" s="107">
        <f t="shared" si="254"/>
        <v>0</v>
      </c>
      <c r="BS196" s="107">
        <f t="shared" si="254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484</v>
      </c>
      <c r="B197" s="108"/>
      <c r="C197" s="108"/>
      <c r="D197" s="115"/>
      <c r="E197" s="120" t="s">
        <v>494</v>
      </c>
      <c r="F197" s="122"/>
      <c r="G197" s="122"/>
      <c r="H197" s="132">
        <v>5</v>
      </c>
      <c r="I197" s="71">
        <f t="shared" ca="1" si="239"/>
        <v>1</v>
      </c>
      <c r="J197" s="72">
        <v>1</v>
      </c>
      <c r="K197" s="124">
        <f t="shared" ca="1" si="240"/>
        <v>0.05</v>
      </c>
      <c r="L197" s="124">
        <f t="shared" si="241"/>
        <v>0.05</v>
      </c>
      <c r="M197" s="124">
        <f t="shared" ca="1" si="242"/>
        <v>0</v>
      </c>
      <c r="N197" s="73">
        <f t="shared" ca="1" si="243"/>
        <v>1</v>
      </c>
      <c r="O197" s="124" t="str">
        <f t="shared" ca="1" si="244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5"/>
        <v>15</v>
      </c>
      <c r="W197" s="107">
        <f t="shared" si="250"/>
        <v>0</v>
      </c>
      <c r="X197" s="107">
        <f t="shared" si="250"/>
        <v>0</v>
      </c>
      <c r="Y197" s="107">
        <f t="shared" si="250"/>
        <v>0</v>
      </c>
      <c r="Z197" s="107">
        <f t="shared" si="250"/>
        <v>0</v>
      </c>
      <c r="AA197" s="107">
        <f t="shared" si="250"/>
        <v>0</v>
      </c>
      <c r="AB197" s="107">
        <f t="shared" si="250"/>
        <v>0</v>
      </c>
      <c r="AC197" s="107">
        <f t="shared" si="250"/>
        <v>0</v>
      </c>
      <c r="AD197" s="107">
        <f t="shared" si="250"/>
        <v>0</v>
      </c>
      <c r="AE197" s="107">
        <f t="shared" si="250"/>
        <v>0</v>
      </c>
      <c r="AF197" s="107">
        <f t="shared" si="250"/>
        <v>0</v>
      </c>
      <c r="AG197" s="107">
        <f t="shared" si="251"/>
        <v>0</v>
      </c>
      <c r="AH197" s="107">
        <f t="shared" si="251"/>
        <v>0</v>
      </c>
      <c r="AI197" s="107">
        <f t="shared" si="251"/>
        <v>0</v>
      </c>
      <c r="AJ197" s="107">
        <f t="shared" si="251"/>
        <v>0</v>
      </c>
      <c r="AK197" s="107">
        <f t="shared" si="251"/>
        <v>0</v>
      </c>
      <c r="AL197" s="107">
        <f t="shared" si="251"/>
        <v>0</v>
      </c>
      <c r="AM197" s="107">
        <f t="shared" si="251"/>
        <v>0</v>
      </c>
      <c r="AN197" s="107">
        <f t="shared" si="251"/>
        <v>0</v>
      </c>
      <c r="AO197" s="107">
        <f t="shared" si="251"/>
        <v>0</v>
      </c>
      <c r="AP197" s="107">
        <f t="shared" si="251"/>
        <v>0</v>
      </c>
      <c r="AQ197" s="107">
        <f t="shared" si="252"/>
        <v>0</v>
      </c>
      <c r="AR197" s="107">
        <f t="shared" si="252"/>
        <v>0</v>
      </c>
      <c r="AS197" s="107">
        <f t="shared" si="252"/>
        <v>0</v>
      </c>
      <c r="AT197" s="107">
        <f t="shared" si="252"/>
        <v>0</v>
      </c>
      <c r="AU197" s="107">
        <f t="shared" si="252"/>
        <v>0</v>
      </c>
      <c r="AV197" s="107">
        <f t="shared" si="252"/>
        <v>0</v>
      </c>
      <c r="AW197" s="107">
        <f t="shared" si="252"/>
        <v>0</v>
      </c>
      <c r="AX197" s="107">
        <f t="shared" si="252"/>
        <v>0</v>
      </c>
      <c r="AY197" s="107">
        <f t="shared" si="252"/>
        <v>0</v>
      </c>
      <c r="AZ197" s="107">
        <f t="shared" si="252"/>
        <v>0</v>
      </c>
      <c r="BA197" s="107">
        <f t="shared" si="253"/>
        <v>0</v>
      </c>
      <c r="BB197" s="107">
        <f t="shared" si="253"/>
        <v>0</v>
      </c>
      <c r="BC197" s="107">
        <f t="shared" si="253"/>
        <v>0</v>
      </c>
      <c r="BD197" s="107">
        <f t="shared" si="253"/>
        <v>0</v>
      </c>
      <c r="BE197" s="107">
        <f t="shared" si="253"/>
        <v>0</v>
      </c>
      <c r="BF197" s="107">
        <f t="shared" si="253"/>
        <v>0</v>
      </c>
      <c r="BG197" s="107">
        <f t="shared" si="253"/>
        <v>0</v>
      </c>
      <c r="BH197" s="107">
        <f t="shared" si="253"/>
        <v>0</v>
      </c>
      <c r="BI197" s="107">
        <f t="shared" si="253"/>
        <v>0</v>
      </c>
      <c r="BJ197" s="107">
        <f t="shared" si="253"/>
        <v>0</v>
      </c>
      <c r="BK197" s="107">
        <f t="shared" si="254"/>
        <v>0</v>
      </c>
      <c r="BL197" s="107">
        <f t="shared" si="254"/>
        <v>0</v>
      </c>
      <c r="BM197" s="107">
        <f t="shared" si="254"/>
        <v>0</v>
      </c>
      <c r="BN197" s="107">
        <f t="shared" si="254"/>
        <v>0</v>
      </c>
      <c r="BO197" s="107">
        <f t="shared" si="254"/>
        <v>0</v>
      </c>
      <c r="BP197" s="107">
        <f t="shared" si="254"/>
        <v>0</v>
      </c>
      <c r="BQ197" s="107">
        <f t="shared" si="254"/>
        <v>0</v>
      </c>
      <c r="BR197" s="107">
        <f t="shared" si="254"/>
        <v>0</v>
      </c>
      <c r="BS197" s="107">
        <f t="shared" si="254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485</v>
      </c>
      <c r="B198" s="108"/>
      <c r="C198" s="20"/>
      <c r="D198" s="115"/>
      <c r="E198" s="120" t="s">
        <v>495</v>
      </c>
      <c r="F198" s="108"/>
      <c r="G198" s="117"/>
      <c r="H198" s="39">
        <v>10</v>
      </c>
      <c r="I198" s="44">
        <f t="shared" ca="1" si="239"/>
        <v>1</v>
      </c>
      <c r="J198" s="33">
        <v>1</v>
      </c>
      <c r="K198" s="118">
        <f t="shared" ref="K198:K246" ca="1" si="255">H198*I198/100</f>
        <v>0.1</v>
      </c>
      <c r="L198" s="118">
        <f t="shared" ref="L198:L246" si="256">H198*J198/100</f>
        <v>0.1</v>
      </c>
      <c r="M198" s="118">
        <f t="shared" ref="M198:M246" ca="1" si="257">L198-K198</f>
        <v>0</v>
      </c>
      <c r="N198" s="34">
        <f t="shared" ref="N198:N246" ca="1" si="258">IF(AND(I198=0,J198=0),"",IF(I198=0,J198,J198/I198))</f>
        <v>1</v>
      </c>
      <c r="O198" s="118" t="str">
        <f t="shared" ref="O198:O246" ca="1" si="259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6" si="260">NETWORKDAYS(P198,Q198)</f>
        <v>15</v>
      </c>
      <c r="W198" s="107">
        <f t="shared" ref="W198:AL245" si="261">IF(OR((AND($P198&lt;=W$4,AND($Q198&lt;=W$5,$Q198&gt;=W$4))),(AND(AND($P198&gt;=W$4,$P198&lt;=W$5),$Q198&gt;=W$5)),AND($P198&gt;=W$4,$Q198&lt;=W$5),AND($P198&lt;=W$4,$Q198&gt;=W$5)),1,0)</f>
        <v>0</v>
      </c>
      <c r="X198" s="107">
        <f t="shared" si="261"/>
        <v>0</v>
      </c>
      <c r="Y198" s="107">
        <f t="shared" si="261"/>
        <v>0</v>
      </c>
      <c r="Z198" s="107">
        <f t="shared" si="261"/>
        <v>0</v>
      </c>
      <c r="AA198" s="107">
        <f t="shared" si="261"/>
        <v>0</v>
      </c>
      <c r="AB198" s="107">
        <f t="shared" si="261"/>
        <v>1</v>
      </c>
      <c r="AC198" s="107">
        <f t="shared" si="261"/>
        <v>1</v>
      </c>
      <c r="AD198" s="107">
        <f t="shared" si="261"/>
        <v>1</v>
      </c>
      <c r="AE198" s="107">
        <f t="shared" si="261"/>
        <v>0</v>
      </c>
      <c r="AF198" s="107">
        <f t="shared" si="261"/>
        <v>0</v>
      </c>
      <c r="AG198" s="107">
        <f t="shared" si="261"/>
        <v>0</v>
      </c>
      <c r="AH198" s="107">
        <f t="shared" si="261"/>
        <v>0</v>
      </c>
      <c r="AI198" s="107">
        <f t="shared" si="261"/>
        <v>0</v>
      </c>
      <c r="AJ198" s="107">
        <f t="shared" si="261"/>
        <v>0</v>
      </c>
      <c r="AK198" s="107">
        <f t="shared" si="261"/>
        <v>0</v>
      </c>
      <c r="AL198" s="107">
        <f t="shared" si="261"/>
        <v>0</v>
      </c>
      <c r="AM198" s="107">
        <f t="shared" ref="AM198:BB246" si="262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2"/>
        <v>0</v>
      </c>
      <c r="AO198" s="107">
        <f t="shared" si="262"/>
        <v>0</v>
      </c>
      <c r="AP198" s="107">
        <f t="shared" si="262"/>
        <v>0</v>
      </c>
      <c r="AQ198" s="107">
        <f t="shared" si="262"/>
        <v>0</v>
      </c>
      <c r="AR198" s="107">
        <f t="shared" si="262"/>
        <v>0</v>
      </c>
      <c r="AS198" s="107">
        <f t="shared" si="262"/>
        <v>0</v>
      </c>
      <c r="AT198" s="107">
        <f t="shared" si="262"/>
        <v>0</v>
      </c>
      <c r="AU198" s="107">
        <f t="shared" si="262"/>
        <v>0</v>
      </c>
      <c r="AV198" s="107">
        <f t="shared" si="262"/>
        <v>0</v>
      </c>
      <c r="AW198" s="107">
        <f t="shared" si="262"/>
        <v>0</v>
      </c>
      <c r="AX198" s="107">
        <f t="shared" si="262"/>
        <v>0</v>
      </c>
      <c r="AY198" s="107">
        <f t="shared" si="262"/>
        <v>0</v>
      </c>
      <c r="AZ198" s="107">
        <f t="shared" si="262"/>
        <v>0</v>
      </c>
      <c r="BA198" s="107">
        <f t="shared" si="262"/>
        <v>0</v>
      </c>
      <c r="BB198" s="107">
        <f t="shared" si="262"/>
        <v>0</v>
      </c>
      <c r="BC198" s="107">
        <f t="shared" ref="BC198:BR246" si="263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3"/>
        <v>0</v>
      </c>
      <c r="BE198" s="107">
        <f t="shared" si="263"/>
        <v>0</v>
      </c>
      <c r="BF198" s="107">
        <f t="shared" si="263"/>
        <v>0</v>
      </c>
      <c r="BG198" s="107">
        <f t="shared" si="238"/>
        <v>0</v>
      </c>
      <c r="BH198" s="107">
        <f t="shared" si="238"/>
        <v>0</v>
      </c>
      <c r="BI198" s="107">
        <f t="shared" si="238"/>
        <v>0</v>
      </c>
      <c r="BJ198" s="107">
        <f t="shared" si="238"/>
        <v>0</v>
      </c>
      <c r="BK198" s="107">
        <f t="shared" si="238"/>
        <v>0</v>
      </c>
      <c r="BL198" s="107">
        <f t="shared" si="238"/>
        <v>0</v>
      </c>
      <c r="BM198" s="107">
        <f t="shared" si="238"/>
        <v>0</v>
      </c>
      <c r="BN198" s="107">
        <f t="shared" si="238"/>
        <v>0</v>
      </c>
      <c r="BO198" s="107">
        <f t="shared" si="238"/>
        <v>0</v>
      </c>
      <c r="BP198" s="107">
        <f t="shared" si="238"/>
        <v>0</v>
      </c>
      <c r="BQ198" s="107">
        <f t="shared" si="238"/>
        <v>0</v>
      </c>
      <c r="BR198" s="107">
        <f t="shared" si="238"/>
        <v>0</v>
      </c>
      <c r="BS198" s="107">
        <f t="shared" si="238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486</v>
      </c>
      <c r="B199" s="108"/>
      <c r="C199" s="20"/>
      <c r="D199" s="115"/>
      <c r="E199" s="131" t="s">
        <v>371</v>
      </c>
      <c r="F199" s="108"/>
      <c r="G199" s="117"/>
      <c r="H199" s="39">
        <v>2.5</v>
      </c>
      <c r="I199" s="44">
        <f t="shared" ca="1" si="239"/>
        <v>1</v>
      </c>
      <c r="J199" s="33">
        <v>1</v>
      </c>
      <c r="K199" s="118">
        <f t="shared" ca="1" si="255"/>
        <v>2.5000000000000001E-2</v>
      </c>
      <c r="L199" s="118">
        <f t="shared" si="256"/>
        <v>2.5000000000000001E-2</v>
      </c>
      <c r="M199" s="118">
        <f t="shared" ca="1" si="257"/>
        <v>0</v>
      </c>
      <c r="N199" s="34">
        <f t="shared" ca="1" si="258"/>
        <v>1</v>
      </c>
      <c r="O199" s="118" t="str">
        <f t="shared" ca="1" si="259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0"/>
        <v>15</v>
      </c>
      <c r="W199" s="107">
        <f t="shared" si="261"/>
        <v>0</v>
      </c>
      <c r="X199" s="107">
        <f t="shared" si="261"/>
        <v>0</v>
      </c>
      <c r="Y199" s="107">
        <f t="shared" si="261"/>
        <v>0</v>
      </c>
      <c r="Z199" s="107">
        <f t="shared" si="261"/>
        <v>0</v>
      </c>
      <c r="AA199" s="107">
        <f t="shared" si="261"/>
        <v>0</v>
      </c>
      <c r="AB199" s="107">
        <f t="shared" si="261"/>
        <v>0</v>
      </c>
      <c r="AC199" s="107">
        <f t="shared" si="261"/>
        <v>0</v>
      </c>
      <c r="AD199" s="107">
        <f t="shared" si="261"/>
        <v>0</v>
      </c>
      <c r="AE199" s="107">
        <f t="shared" si="261"/>
        <v>0</v>
      </c>
      <c r="AF199" s="107">
        <f t="shared" si="261"/>
        <v>0</v>
      </c>
      <c r="AG199" s="107">
        <f t="shared" si="261"/>
        <v>0</v>
      </c>
      <c r="AH199" s="107">
        <f t="shared" si="261"/>
        <v>0</v>
      </c>
      <c r="AI199" s="107">
        <f t="shared" si="261"/>
        <v>0</v>
      </c>
      <c r="AJ199" s="107">
        <f t="shared" si="261"/>
        <v>0</v>
      </c>
      <c r="AK199" s="107">
        <f t="shared" si="261"/>
        <v>0</v>
      </c>
      <c r="AL199" s="107">
        <f t="shared" si="261"/>
        <v>0</v>
      </c>
      <c r="AM199" s="107">
        <f t="shared" si="262"/>
        <v>0</v>
      </c>
      <c r="AN199" s="107">
        <f t="shared" si="262"/>
        <v>0</v>
      </c>
      <c r="AO199" s="107">
        <f t="shared" si="262"/>
        <v>0</v>
      </c>
      <c r="AP199" s="107">
        <f t="shared" si="262"/>
        <v>0</v>
      </c>
      <c r="AQ199" s="107">
        <f t="shared" si="262"/>
        <v>0</v>
      </c>
      <c r="AR199" s="107">
        <f t="shared" si="262"/>
        <v>0</v>
      </c>
      <c r="AS199" s="107">
        <f t="shared" si="262"/>
        <v>0</v>
      </c>
      <c r="AT199" s="107">
        <f t="shared" si="262"/>
        <v>0</v>
      </c>
      <c r="AU199" s="107">
        <f t="shared" si="262"/>
        <v>0</v>
      </c>
      <c r="AV199" s="107">
        <f t="shared" si="262"/>
        <v>0</v>
      </c>
      <c r="AW199" s="107">
        <f t="shared" si="262"/>
        <v>0</v>
      </c>
      <c r="AX199" s="107">
        <f t="shared" si="262"/>
        <v>0</v>
      </c>
      <c r="AY199" s="107">
        <f t="shared" si="262"/>
        <v>0</v>
      </c>
      <c r="AZ199" s="107">
        <f t="shared" si="262"/>
        <v>0</v>
      </c>
      <c r="BA199" s="107">
        <f t="shared" si="262"/>
        <v>0</v>
      </c>
      <c r="BB199" s="107">
        <f t="shared" si="262"/>
        <v>0</v>
      </c>
      <c r="BC199" s="107">
        <f t="shared" si="263"/>
        <v>0</v>
      </c>
      <c r="BD199" s="107">
        <f t="shared" si="263"/>
        <v>0</v>
      </c>
      <c r="BE199" s="107">
        <f t="shared" si="263"/>
        <v>0</v>
      </c>
      <c r="BF199" s="107">
        <f t="shared" si="263"/>
        <v>0</v>
      </c>
      <c r="BG199" s="107">
        <f t="shared" si="238"/>
        <v>0</v>
      </c>
      <c r="BH199" s="107">
        <f t="shared" si="238"/>
        <v>0</v>
      </c>
      <c r="BI199" s="107">
        <f t="shared" si="238"/>
        <v>0</v>
      </c>
      <c r="BJ199" s="107">
        <f t="shared" si="238"/>
        <v>0</v>
      </c>
      <c r="BK199" s="107">
        <f t="shared" si="238"/>
        <v>0</v>
      </c>
      <c r="BL199" s="107">
        <f t="shared" si="238"/>
        <v>0</v>
      </c>
      <c r="BM199" s="107">
        <f t="shared" si="238"/>
        <v>0</v>
      </c>
      <c r="BN199" s="107">
        <f t="shared" si="238"/>
        <v>0</v>
      </c>
      <c r="BO199" s="107">
        <f t="shared" si="238"/>
        <v>0</v>
      </c>
      <c r="BP199" s="107">
        <f t="shared" si="238"/>
        <v>0</v>
      </c>
      <c r="BQ199" s="107">
        <f t="shared" si="238"/>
        <v>0</v>
      </c>
      <c r="BR199" s="107">
        <f t="shared" si="238"/>
        <v>0</v>
      </c>
      <c r="BS199" s="107">
        <f t="shared" si="238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487</v>
      </c>
      <c r="B200" s="108"/>
      <c r="C200" s="20"/>
      <c r="D200" s="115"/>
      <c r="E200" s="131" t="s">
        <v>378</v>
      </c>
      <c r="F200" s="108"/>
      <c r="G200" s="117"/>
      <c r="H200" s="39">
        <v>10</v>
      </c>
      <c r="I200" s="44">
        <f t="shared" ca="1" si="239"/>
        <v>1</v>
      </c>
      <c r="J200" s="33">
        <v>1</v>
      </c>
      <c r="K200" s="118">
        <f t="shared" ca="1" si="255"/>
        <v>0.1</v>
      </c>
      <c r="L200" s="118">
        <f t="shared" si="256"/>
        <v>0.1</v>
      </c>
      <c r="M200" s="118">
        <f t="shared" ca="1" si="257"/>
        <v>0</v>
      </c>
      <c r="N200" s="34">
        <f t="shared" ca="1" si="258"/>
        <v>1</v>
      </c>
      <c r="O200" s="118" t="str">
        <f t="shared" ca="1" si="259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63" si="264">IF(ISBLANK(T200),"",(NETWORKDAYS(VLOOKUP(T200,$A$6:$Q$264,15,FALSE),P200)-1))</f>
        <v/>
      </c>
      <c r="V200" s="106">
        <f t="shared" si="260"/>
        <v>19</v>
      </c>
      <c r="W200" s="107">
        <f t="shared" si="261"/>
        <v>0</v>
      </c>
      <c r="X200" s="107">
        <f t="shared" si="261"/>
        <v>0</v>
      </c>
      <c r="Y200" s="107">
        <f t="shared" si="261"/>
        <v>0</v>
      </c>
      <c r="Z200" s="107">
        <f t="shared" si="261"/>
        <v>1</v>
      </c>
      <c r="AA200" s="107">
        <f t="shared" si="261"/>
        <v>1</v>
      </c>
      <c r="AB200" s="107">
        <f t="shared" si="261"/>
        <v>1</v>
      </c>
      <c r="AC200" s="107">
        <f t="shared" si="261"/>
        <v>1</v>
      </c>
      <c r="AD200" s="107">
        <f t="shared" si="261"/>
        <v>1</v>
      </c>
      <c r="AE200" s="107">
        <f t="shared" si="261"/>
        <v>0</v>
      </c>
      <c r="AF200" s="107">
        <f t="shared" si="261"/>
        <v>0</v>
      </c>
      <c r="AG200" s="107">
        <f t="shared" si="261"/>
        <v>0</v>
      </c>
      <c r="AH200" s="107">
        <f t="shared" si="261"/>
        <v>0</v>
      </c>
      <c r="AI200" s="107">
        <f t="shared" si="261"/>
        <v>0</v>
      </c>
      <c r="AJ200" s="107">
        <f t="shared" si="261"/>
        <v>0</v>
      </c>
      <c r="AK200" s="107">
        <f t="shared" si="261"/>
        <v>0</v>
      </c>
      <c r="AL200" s="107">
        <f t="shared" si="261"/>
        <v>0</v>
      </c>
      <c r="AM200" s="107">
        <f t="shared" si="262"/>
        <v>0</v>
      </c>
      <c r="AN200" s="107">
        <f t="shared" si="262"/>
        <v>0</v>
      </c>
      <c r="AO200" s="107">
        <f t="shared" si="262"/>
        <v>0</v>
      </c>
      <c r="AP200" s="107">
        <f t="shared" si="262"/>
        <v>0</v>
      </c>
      <c r="AQ200" s="107">
        <f t="shared" si="262"/>
        <v>0</v>
      </c>
      <c r="AR200" s="107">
        <f t="shared" si="262"/>
        <v>0</v>
      </c>
      <c r="AS200" s="107">
        <f t="shared" si="262"/>
        <v>0</v>
      </c>
      <c r="AT200" s="107">
        <f t="shared" si="262"/>
        <v>0</v>
      </c>
      <c r="AU200" s="107">
        <f t="shared" si="262"/>
        <v>0</v>
      </c>
      <c r="AV200" s="107">
        <f t="shared" si="262"/>
        <v>0</v>
      </c>
      <c r="AW200" s="107">
        <f t="shared" si="262"/>
        <v>0</v>
      </c>
      <c r="AX200" s="107">
        <f t="shared" si="262"/>
        <v>0</v>
      </c>
      <c r="AY200" s="107">
        <f t="shared" si="262"/>
        <v>0</v>
      </c>
      <c r="AZ200" s="107">
        <f t="shared" si="262"/>
        <v>0</v>
      </c>
      <c r="BA200" s="107">
        <f t="shared" si="262"/>
        <v>0</v>
      </c>
      <c r="BB200" s="107">
        <f t="shared" si="262"/>
        <v>0</v>
      </c>
      <c r="BC200" s="107">
        <f t="shared" si="263"/>
        <v>0</v>
      </c>
      <c r="BD200" s="107">
        <f t="shared" si="263"/>
        <v>0</v>
      </c>
      <c r="BE200" s="107">
        <f t="shared" si="263"/>
        <v>0</v>
      </c>
      <c r="BF200" s="107">
        <f t="shared" si="263"/>
        <v>0</v>
      </c>
      <c r="BG200" s="107">
        <f t="shared" si="238"/>
        <v>0</v>
      </c>
      <c r="BH200" s="107">
        <f t="shared" si="238"/>
        <v>0</v>
      </c>
      <c r="BI200" s="107">
        <f t="shared" si="238"/>
        <v>0</v>
      </c>
      <c r="BJ200" s="107">
        <f t="shared" si="238"/>
        <v>0</v>
      </c>
      <c r="BK200" s="107">
        <f t="shared" si="238"/>
        <v>0</v>
      </c>
      <c r="BL200" s="107">
        <f t="shared" si="238"/>
        <v>0</v>
      </c>
      <c r="BM200" s="107">
        <f t="shared" si="238"/>
        <v>0</v>
      </c>
      <c r="BN200" s="107">
        <f t="shared" si="238"/>
        <v>0</v>
      </c>
      <c r="BO200" s="107">
        <f t="shared" si="238"/>
        <v>0</v>
      </c>
      <c r="BP200" s="107">
        <f t="shared" si="238"/>
        <v>0</v>
      </c>
      <c r="BQ200" s="107">
        <f t="shared" si="238"/>
        <v>0</v>
      </c>
      <c r="BR200" s="107">
        <f t="shared" si="238"/>
        <v>0</v>
      </c>
      <c r="BS200" s="107">
        <f t="shared" si="238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500</v>
      </c>
      <c r="B201" s="108"/>
      <c r="C201" s="108"/>
      <c r="D201" s="115"/>
      <c r="E201" s="131" t="s">
        <v>380</v>
      </c>
      <c r="F201" s="122"/>
      <c r="G201" s="122"/>
      <c r="H201" s="132">
        <v>2.5</v>
      </c>
      <c r="I201" s="71">
        <f t="shared" ref="I201:I202" ca="1" si="265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6">H201*I201/100</f>
        <v>2.5000000000000001E-2</v>
      </c>
      <c r="L201" s="124">
        <f t="shared" ref="L201:L202" si="267">H201*J201/100</f>
        <v>2.5000000000000001E-2</v>
      </c>
      <c r="M201" s="124">
        <f t="shared" ref="M201:M202" ca="1" si="268">L201-K201</f>
        <v>0</v>
      </c>
      <c r="N201" s="73">
        <f t="shared" ref="N201:N202" ca="1" si="269">IF(AND(I201=0,J201=0),"",IF(I201=0,J201,J201/I201))</f>
        <v>1</v>
      </c>
      <c r="O201" s="124" t="str">
        <f t="shared" ref="O201:O202" ca="1" si="270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4"/>
        <v/>
      </c>
      <c r="V201" s="106">
        <f t="shared" ref="V201:V202" si="271">NETWORKDAYS(P201,Q201)</f>
        <v>21</v>
      </c>
      <c r="W201" s="107">
        <f t="shared" ref="W201:AL202" si="272">IF(OR((AND($P201&lt;=W$4,AND($Q201&lt;=W$5,$Q201&gt;=W$4))),(AND(AND($P201&gt;=W$4,$P201&lt;=W$5),$Q201&gt;=W$5)),AND($P201&gt;=W$4,$Q201&lt;=W$5),AND($P201&lt;=W$4,$Q201&gt;=W$5)),1,0)</f>
        <v>0</v>
      </c>
      <c r="X201" s="107">
        <f t="shared" si="272"/>
        <v>0</v>
      </c>
      <c r="Y201" s="107">
        <f t="shared" si="272"/>
        <v>0</v>
      </c>
      <c r="Z201" s="107">
        <f t="shared" si="272"/>
        <v>0</v>
      </c>
      <c r="AA201" s="107">
        <f t="shared" si="272"/>
        <v>0</v>
      </c>
      <c r="AB201" s="107">
        <f t="shared" si="272"/>
        <v>0</v>
      </c>
      <c r="AC201" s="107">
        <f t="shared" si="272"/>
        <v>1</v>
      </c>
      <c r="AD201" s="107">
        <f t="shared" si="272"/>
        <v>1</v>
      </c>
      <c r="AE201" s="107">
        <f t="shared" si="272"/>
        <v>1</v>
      </c>
      <c r="AF201" s="107">
        <f t="shared" si="272"/>
        <v>1</v>
      </c>
      <c r="AG201" s="107">
        <f t="shared" si="272"/>
        <v>1</v>
      </c>
      <c r="AH201" s="107">
        <f t="shared" si="272"/>
        <v>0</v>
      </c>
      <c r="AI201" s="107">
        <f t="shared" si="272"/>
        <v>0</v>
      </c>
      <c r="AJ201" s="107">
        <f t="shared" si="272"/>
        <v>0</v>
      </c>
      <c r="AK201" s="107">
        <f t="shared" si="272"/>
        <v>0</v>
      </c>
      <c r="AL201" s="107">
        <f t="shared" si="272"/>
        <v>0</v>
      </c>
      <c r="AM201" s="107">
        <f t="shared" ref="AM201:BB208" si="273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3"/>
        <v>0</v>
      </c>
      <c r="AO201" s="107">
        <f t="shared" si="273"/>
        <v>0</v>
      </c>
      <c r="AP201" s="107">
        <f t="shared" si="273"/>
        <v>0</v>
      </c>
      <c r="AQ201" s="107">
        <f t="shared" si="273"/>
        <v>0</v>
      </c>
      <c r="AR201" s="107">
        <f t="shared" si="273"/>
        <v>0</v>
      </c>
      <c r="AS201" s="107">
        <f t="shared" si="273"/>
        <v>0</v>
      </c>
      <c r="AT201" s="107">
        <f t="shared" si="273"/>
        <v>0</v>
      </c>
      <c r="AU201" s="107">
        <f t="shared" si="273"/>
        <v>0</v>
      </c>
      <c r="AV201" s="107">
        <f t="shared" si="273"/>
        <v>0</v>
      </c>
      <c r="AW201" s="107">
        <f t="shared" si="273"/>
        <v>0</v>
      </c>
      <c r="AX201" s="107">
        <f t="shared" si="273"/>
        <v>0</v>
      </c>
      <c r="AY201" s="107">
        <f t="shared" si="273"/>
        <v>0</v>
      </c>
      <c r="AZ201" s="107">
        <f t="shared" si="273"/>
        <v>0</v>
      </c>
      <c r="BA201" s="107">
        <f t="shared" si="273"/>
        <v>0</v>
      </c>
      <c r="BB201" s="107">
        <f t="shared" si="273"/>
        <v>0</v>
      </c>
      <c r="BC201" s="107">
        <f t="shared" ref="BC201:BR208" si="274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4"/>
        <v>0</v>
      </c>
      <c r="BE201" s="107">
        <f t="shared" si="274"/>
        <v>0</v>
      </c>
      <c r="BF201" s="107">
        <f t="shared" si="274"/>
        <v>0</v>
      </c>
      <c r="BG201" s="107">
        <f t="shared" si="238"/>
        <v>0</v>
      </c>
      <c r="BH201" s="107">
        <f t="shared" si="238"/>
        <v>0</v>
      </c>
      <c r="BI201" s="107">
        <f t="shared" si="238"/>
        <v>0</v>
      </c>
      <c r="BJ201" s="107">
        <f t="shared" si="238"/>
        <v>0</v>
      </c>
      <c r="BK201" s="107">
        <f t="shared" si="238"/>
        <v>0</v>
      </c>
      <c r="BL201" s="107">
        <f t="shared" si="238"/>
        <v>0</v>
      </c>
      <c r="BM201" s="107">
        <f t="shared" si="238"/>
        <v>0</v>
      </c>
      <c r="BN201" s="107">
        <f t="shared" si="238"/>
        <v>0</v>
      </c>
      <c r="BO201" s="107">
        <f t="shared" si="238"/>
        <v>0</v>
      </c>
      <c r="BP201" s="107">
        <f t="shared" si="238"/>
        <v>0</v>
      </c>
      <c r="BQ201" s="107">
        <f t="shared" si="238"/>
        <v>0</v>
      </c>
      <c r="BR201" s="107">
        <f t="shared" si="238"/>
        <v>0</v>
      </c>
      <c r="BS201" s="107">
        <f t="shared" si="238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532</v>
      </c>
      <c r="B202" s="108"/>
      <c r="C202" s="108"/>
      <c r="D202" s="115"/>
      <c r="E202" s="131" t="s">
        <v>499</v>
      </c>
      <c r="F202" s="122"/>
      <c r="G202" s="122"/>
      <c r="H202" s="132">
        <v>2.5</v>
      </c>
      <c r="I202" s="71">
        <f t="shared" ca="1" si="265"/>
        <v>1</v>
      </c>
      <c r="J202" s="72">
        <v>1</v>
      </c>
      <c r="K202" s="124">
        <f t="shared" ca="1" si="266"/>
        <v>2.5000000000000001E-2</v>
      </c>
      <c r="L202" s="124">
        <f t="shared" si="267"/>
        <v>2.5000000000000001E-2</v>
      </c>
      <c r="M202" s="124">
        <f t="shared" ca="1" si="268"/>
        <v>0</v>
      </c>
      <c r="N202" s="73">
        <f t="shared" ca="1" si="269"/>
        <v>1</v>
      </c>
      <c r="O202" s="124" t="str">
        <f t="shared" ca="1" si="270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4"/>
        <v/>
      </c>
      <c r="V202" s="106">
        <f t="shared" si="271"/>
        <v>21</v>
      </c>
      <c r="W202" s="107">
        <f t="shared" si="272"/>
        <v>0</v>
      </c>
      <c r="X202" s="107">
        <f t="shared" si="272"/>
        <v>0</v>
      </c>
      <c r="Y202" s="107">
        <f t="shared" si="272"/>
        <v>0</v>
      </c>
      <c r="Z202" s="107">
        <f t="shared" si="272"/>
        <v>0</v>
      </c>
      <c r="AA202" s="107">
        <f t="shared" si="272"/>
        <v>0</v>
      </c>
      <c r="AB202" s="107">
        <f t="shared" si="272"/>
        <v>0</v>
      </c>
      <c r="AC202" s="107">
        <f t="shared" si="272"/>
        <v>1</v>
      </c>
      <c r="AD202" s="107">
        <f t="shared" si="272"/>
        <v>1</v>
      </c>
      <c r="AE202" s="107">
        <f t="shared" si="272"/>
        <v>1</v>
      </c>
      <c r="AF202" s="107">
        <f t="shared" si="272"/>
        <v>1</v>
      </c>
      <c r="AG202" s="107">
        <f t="shared" si="272"/>
        <v>1</v>
      </c>
      <c r="AH202" s="107">
        <f t="shared" si="272"/>
        <v>0</v>
      </c>
      <c r="AI202" s="107">
        <f t="shared" si="272"/>
        <v>0</v>
      </c>
      <c r="AJ202" s="107">
        <f t="shared" si="272"/>
        <v>0</v>
      </c>
      <c r="AK202" s="107">
        <f t="shared" si="272"/>
        <v>0</v>
      </c>
      <c r="AL202" s="107">
        <f t="shared" ref="AL202:AL207" si="275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3"/>
        <v>0</v>
      </c>
      <c r="AN202" s="107">
        <f t="shared" si="273"/>
        <v>0</v>
      </c>
      <c r="AO202" s="107">
        <f t="shared" si="273"/>
        <v>0</v>
      </c>
      <c r="AP202" s="107">
        <f t="shared" si="273"/>
        <v>0</v>
      </c>
      <c r="AQ202" s="107">
        <f t="shared" si="273"/>
        <v>0</v>
      </c>
      <c r="AR202" s="107">
        <f t="shared" si="273"/>
        <v>0</v>
      </c>
      <c r="AS202" s="107">
        <f t="shared" si="273"/>
        <v>0</v>
      </c>
      <c r="AT202" s="107">
        <f t="shared" si="273"/>
        <v>0</v>
      </c>
      <c r="AU202" s="107">
        <f t="shared" si="273"/>
        <v>0</v>
      </c>
      <c r="AV202" s="107">
        <f t="shared" si="273"/>
        <v>0</v>
      </c>
      <c r="AW202" s="107">
        <f t="shared" si="273"/>
        <v>0</v>
      </c>
      <c r="AX202" s="107">
        <f t="shared" si="273"/>
        <v>0</v>
      </c>
      <c r="AY202" s="107">
        <f t="shared" si="273"/>
        <v>0</v>
      </c>
      <c r="AZ202" s="107">
        <f t="shared" si="273"/>
        <v>0</v>
      </c>
      <c r="BA202" s="107">
        <f t="shared" si="273"/>
        <v>0</v>
      </c>
      <c r="BB202" s="107">
        <f t="shared" si="273"/>
        <v>0</v>
      </c>
      <c r="BC202" s="107">
        <f t="shared" si="274"/>
        <v>0</v>
      </c>
      <c r="BD202" s="107">
        <f t="shared" si="274"/>
        <v>0</v>
      </c>
      <c r="BE202" s="107">
        <f t="shared" si="274"/>
        <v>0</v>
      </c>
      <c r="BF202" s="107">
        <f t="shared" si="274"/>
        <v>0</v>
      </c>
      <c r="BG202" s="107">
        <f t="shared" si="238"/>
        <v>0</v>
      </c>
      <c r="BH202" s="107">
        <f t="shared" si="238"/>
        <v>0</v>
      </c>
      <c r="BI202" s="107">
        <f t="shared" si="238"/>
        <v>0</v>
      </c>
      <c r="BJ202" s="107">
        <f t="shared" si="238"/>
        <v>0</v>
      </c>
      <c r="BK202" s="107">
        <f t="shared" si="238"/>
        <v>0</v>
      </c>
      <c r="BL202" s="107">
        <f t="shared" si="238"/>
        <v>0</v>
      </c>
      <c r="BM202" s="107">
        <f t="shared" si="238"/>
        <v>0</v>
      </c>
      <c r="BN202" s="107">
        <f t="shared" si="238"/>
        <v>0</v>
      </c>
      <c r="BO202" s="107">
        <f t="shared" si="238"/>
        <v>0</v>
      </c>
      <c r="BP202" s="107">
        <f t="shared" si="238"/>
        <v>0</v>
      </c>
      <c r="BQ202" s="107">
        <f t="shared" si="238"/>
        <v>0</v>
      </c>
      <c r="BR202" s="107">
        <f t="shared" si="238"/>
        <v>0</v>
      </c>
      <c r="BS202" s="107">
        <f t="shared" si="238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533</v>
      </c>
      <c r="B203" s="108"/>
      <c r="C203" s="108"/>
      <c r="D203" s="115"/>
      <c r="E203" s="131" t="s">
        <v>537</v>
      </c>
      <c r="F203" s="122"/>
      <c r="G203" s="122"/>
      <c r="H203" s="132">
        <v>2.5</v>
      </c>
      <c r="I203" s="71">
        <f t="shared" ref="I203" ca="1" si="276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7">H203*I203/100</f>
        <v>2.5000000000000001E-2</v>
      </c>
      <c r="L203" s="124">
        <f t="shared" ref="L203" si="278">H203*J203/100</f>
        <v>2.5000000000000001E-2</v>
      </c>
      <c r="M203" s="124">
        <f t="shared" ref="M203" ca="1" si="279">L203-K203</f>
        <v>0</v>
      </c>
      <c r="N203" s="73">
        <f t="shared" ref="N203" ca="1" si="280">IF(AND(I203=0,J203=0),"",IF(I203=0,J203,J203/I203))</f>
        <v>1</v>
      </c>
      <c r="O203" s="124" t="str">
        <f t="shared" ref="O203" ca="1" si="281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4"/>
        <v/>
      </c>
      <c r="V203" s="106">
        <f t="shared" ref="V203" si="282">NETWORKDAYS(P203,Q203)</f>
        <v>23</v>
      </c>
      <c r="W203" s="107">
        <f t="shared" ref="W203:AL208" si="283">IF(OR((AND($P203&lt;=W$4,AND($Q203&lt;=W$5,$Q203&gt;=W$4))),(AND(AND($P203&gt;=W$4,$P203&lt;=W$5),$Q203&gt;=W$5)),AND($P203&gt;=W$4,$Q203&lt;=W$5),AND($P203&lt;=W$4,$Q203&gt;=W$5)),1,0)</f>
        <v>0</v>
      </c>
      <c r="X203" s="107">
        <f t="shared" si="283"/>
        <v>0</v>
      </c>
      <c r="Y203" s="107">
        <f t="shared" si="283"/>
        <v>0</v>
      </c>
      <c r="Z203" s="107">
        <f t="shared" si="283"/>
        <v>0</v>
      </c>
      <c r="AA203" s="107">
        <f t="shared" si="283"/>
        <v>0</v>
      </c>
      <c r="AB203" s="107">
        <f t="shared" si="283"/>
        <v>0</v>
      </c>
      <c r="AC203" s="107">
        <f t="shared" si="283"/>
        <v>1</v>
      </c>
      <c r="AD203" s="107">
        <f t="shared" si="283"/>
        <v>1</v>
      </c>
      <c r="AE203" s="107">
        <f t="shared" si="283"/>
        <v>1</v>
      </c>
      <c r="AF203" s="107">
        <f t="shared" si="283"/>
        <v>1</v>
      </c>
      <c r="AG203" s="107">
        <f t="shared" si="283"/>
        <v>1</v>
      </c>
      <c r="AH203" s="107">
        <f t="shared" si="283"/>
        <v>0</v>
      </c>
      <c r="AI203" s="107">
        <f t="shared" si="283"/>
        <v>0</v>
      </c>
      <c r="AJ203" s="107">
        <f t="shared" si="283"/>
        <v>0</v>
      </c>
      <c r="AK203" s="107">
        <f t="shared" si="283"/>
        <v>0</v>
      </c>
      <c r="AL203" s="107">
        <f t="shared" si="275"/>
        <v>0</v>
      </c>
      <c r="AM203" s="107">
        <f t="shared" si="273"/>
        <v>0</v>
      </c>
      <c r="AN203" s="107">
        <f t="shared" si="273"/>
        <v>0</v>
      </c>
      <c r="AO203" s="107">
        <f t="shared" si="273"/>
        <v>0</v>
      </c>
      <c r="AP203" s="107">
        <f t="shared" si="273"/>
        <v>0</v>
      </c>
      <c r="AQ203" s="107">
        <f t="shared" si="273"/>
        <v>0</v>
      </c>
      <c r="AR203" s="107">
        <f t="shared" si="273"/>
        <v>0</v>
      </c>
      <c r="AS203" s="107">
        <f t="shared" si="273"/>
        <v>0</v>
      </c>
      <c r="AT203" s="107">
        <f t="shared" si="273"/>
        <v>0</v>
      </c>
      <c r="AU203" s="107">
        <f t="shared" si="273"/>
        <v>0</v>
      </c>
      <c r="AV203" s="107">
        <f t="shared" si="273"/>
        <v>0</v>
      </c>
      <c r="AW203" s="107">
        <f t="shared" si="273"/>
        <v>0</v>
      </c>
      <c r="AX203" s="107">
        <f t="shared" si="273"/>
        <v>0</v>
      </c>
      <c r="AY203" s="107">
        <f t="shared" si="273"/>
        <v>0</v>
      </c>
      <c r="AZ203" s="107">
        <f t="shared" si="273"/>
        <v>0</v>
      </c>
      <c r="BA203" s="107">
        <f t="shared" si="273"/>
        <v>0</v>
      </c>
      <c r="BB203" s="107">
        <f t="shared" si="273"/>
        <v>0</v>
      </c>
      <c r="BC203" s="107">
        <f t="shared" si="274"/>
        <v>0</v>
      </c>
      <c r="BD203" s="107">
        <f t="shared" si="274"/>
        <v>0</v>
      </c>
      <c r="BE203" s="107">
        <f t="shared" si="274"/>
        <v>0</v>
      </c>
      <c r="BF203" s="107">
        <f t="shared" si="274"/>
        <v>0</v>
      </c>
      <c r="BG203" s="107">
        <f t="shared" si="238"/>
        <v>0</v>
      </c>
      <c r="BH203" s="107">
        <f t="shared" si="238"/>
        <v>0</v>
      </c>
      <c r="BI203" s="107">
        <f t="shared" si="238"/>
        <v>0</v>
      </c>
      <c r="BJ203" s="107">
        <f t="shared" si="238"/>
        <v>0</v>
      </c>
      <c r="BK203" s="107">
        <f t="shared" si="238"/>
        <v>0</v>
      </c>
      <c r="BL203" s="107">
        <f t="shared" si="238"/>
        <v>0</v>
      </c>
      <c r="BM203" s="107">
        <f t="shared" si="238"/>
        <v>0</v>
      </c>
      <c r="BN203" s="107">
        <f t="shared" si="238"/>
        <v>0</v>
      </c>
      <c r="BO203" s="107">
        <f t="shared" si="238"/>
        <v>0</v>
      </c>
      <c r="BP203" s="107">
        <f t="shared" si="238"/>
        <v>0</v>
      </c>
      <c r="BQ203" s="107">
        <f t="shared" si="238"/>
        <v>0</v>
      </c>
      <c r="BR203" s="107">
        <f t="shared" si="238"/>
        <v>0</v>
      </c>
      <c r="BS203" s="107">
        <f t="shared" si="238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535</v>
      </c>
      <c r="B204" s="108"/>
      <c r="C204" s="108"/>
      <c r="D204" s="115"/>
      <c r="E204" s="131" t="s">
        <v>534</v>
      </c>
      <c r="F204" s="122"/>
      <c r="G204" s="122"/>
      <c r="H204" s="132">
        <v>2.5</v>
      </c>
      <c r="I204" s="71">
        <f t="shared" ref="I204" ca="1" si="284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5">H204*I204/100</f>
        <v>2.5000000000000001E-2</v>
      </c>
      <c r="L204" s="124">
        <f t="shared" ref="L204" si="286">H204*J204/100</f>
        <v>2.5000000000000001E-2</v>
      </c>
      <c r="M204" s="124">
        <f t="shared" ref="M204" ca="1" si="287">L204-K204</f>
        <v>0</v>
      </c>
      <c r="N204" s="73">
        <f t="shared" ref="N204" ca="1" si="288">IF(AND(I204=0,J204=0),"",IF(I204=0,J204,J204/I204))</f>
        <v>1</v>
      </c>
      <c r="O204" s="124" t="str">
        <f t="shared" ref="O204" ca="1" si="289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4"/>
        <v/>
      </c>
      <c r="V204" s="106">
        <f t="shared" ref="V204" si="290">NETWORKDAYS(P204,Q204)</f>
        <v>23</v>
      </c>
      <c r="W204" s="107">
        <f t="shared" si="283"/>
        <v>0</v>
      </c>
      <c r="X204" s="107">
        <f t="shared" si="283"/>
        <v>0</v>
      </c>
      <c r="Y204" s="107">
        <f t="shared" si="283"/>
        <v>0</v>
      </c>
      <c r="Z204" s="107">
        <f t="shared" si="283"/>
        <v>0</v>
      </c>
      <c r="AA204" s="107">
        <f t="shared" si="283"/>
        <v>0</v>
      </c>
      <c r="AB204" s="107">
        <f t="shared" si="283"/>
        <v>0</v>
      </c>
      <c r="AC204" s="107">
        <f t="shared" si="283"/>
        <v>1</v>
      </c>
      <c r="AD204" s="107">
        <f t="shared" si="283"/>
        <v>1</v>
      </c>
      <c r="AE204" s="107">
        <f t="shared" si="283"/>
        <v>1</v>
      </c>
      <c r="AF204" s="107">
        <f t="shared" si="283"/>
        <v>1</v>
      </c>
      <c r="AG204" s="107">
        <f t="shared" si="283"/>
        <v>1</v>
      </c>
      <c r="AH204" s="107">
        <f t="shared" si="283"/>
        <v>1</v>
      </c>
      <c r="AI204" s="107">
        <f t="shared" si="283"/>
        <v>0</v>
      </c>
      <c r="AJ204" s="107">
        <f t="shared" si="283"/>
        <v>0</v>
      </c>
      <c r="AK204" s="107">
        <f t="shared" si="283"/>
        <v>0</v>
      </c>
      <c r="AL204" s="107">
        <f t="shared" si="275"/>
        <v>0</v>
      </c>
      <c r="AM204" s="107">
        <f t="shared" si="273"/>
        <v>0</v>
      </c>
      <c r="AN204" s="107">
        <f t="shared" si="273"/>
        <v>0</v>
      </c>
      <c r="AO204" s="107">
        <f t="shared" si="273"/>
        <v>0</v>
      </c>
      <c r="AP204" s="107">
        <f t="shared" si="273"/>
        <v>0</v>
      </c>
      <c r="AQ204" s="107">
        <f t="shared" si="273"/>
        <v>0</v>
      </c>
      <c r="AR204" s="107">
        <f t="shared" si="273"/>
        <v>0</v>
      </c>
      <c r="AS204" s="107">
        <f t="shared" si="273"/>
        <v>0</v>
      </c>
      <c r="AT204" s="107">
        <f t="shared" si="273"/>
        <v>0</v>
      </c>
      <c r="AU204" s="107">
        <f t="shared" si="273"/>
        <v>0</v>
      </c>
      <c r="AV204" s="107">
        <f t="shared" si="273"/>
        <v>0</v>
      </c>
      <c r="AW204" s="107">
        <f t="shared" si="273"/>
        <v>0</v>
      </c>
      <c r="AX204" s="107">
        <f t="shared" si="273"/>
        <v>0</v>
      </c>
      <c r="AY204" s="107">
        <f t="shared" si="273"/>
        <v>0</v>
      </c>
      <c r="AZ204" s="107">
        <f t="shared" si="273"/>
        <v>0</v>
      </c>
      <c r="BA204" s="107">
        <f t="shared" si="273"/>
        <v>0</v>
      </c>
      <c r="BB204" s="107">
        <f t="shared" si="273"/>
        <v>0</v>
      </c>
      <c r="BC204" s="107">
        <f t="shared" si="274"/>
        <v>0</v>
      </c>
      <c r="BD204" s="107">
        <f t="shared" si="274"/>
        <v>0</v>
      </c>
      <c r="BE204" s="107">
        <f t="shared" si="274"/>
        <v>0</v>
      </c>
      <c r="BF204" s="107">
        <f t="shared" si="274"/>
        <v>0</v>
      </c>
      <c r="BG204" s="107">
        <f t="shared" si="238"/>
        <v>0</v>
      </c>
      <c r="BH204" s="107">
        <f t="shared" si="238"/>
        <v>0</v>
      </c>
      <c r="BI204" s="107">
        <f t="shared" si="238"/>
        <v>0</v>
      </c>
      <c r="BJ204" s="107">
        <f t="shared" si="238"/>
        <v>0</v>
      </c>
      <c r="BK204" s="107">
        <f t="shared" si="238"/>
        <v>0</v>
      </c>
      <c r="BL204" s="107">
        <f t="shared" si="238"/>
        <v>0</v>
      </c>
      <c r="BM204" s="107">
        <f t="shared" si="238"/>
        <v>0</v>
      </c>
      <c r="BN204" s="107">
        <f t="shared" si="238"/>
        <v>0</v>
      </c>
      <c r="BO204" s="107">
        <f t="shared" si="238"/>
        <v>0</v>
      </c>
      <c r="BP204" s="107">
        <f t="shared" si="238"/>
        <v>0</v>
      </c>
      <c r="BQ204" s="107">
        <f t="shared" si="238"/>
        <v>0</v>
      </c>
      <c r="BR204" s="107">
        <f t="shared" si="238"/>
        <v>0</v>
      </c>
      <c r="BS204" s="107">
        <f t="shared" si="238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538</v>
      </c>
      <c r="B205" s="108"/>
      <c r="C205" s="108"/>
      <c r="D205" s="115"/>
      <c r="E205" s="131" t="s">
        <v>536</v>
      </c>
      <c r="F205" s="122"/>
      <c r="G205" s="122"/>
      <c r="H205" s="132">
        <v>2.5</v>
      </c>
      <c r="I205" s="71">
        <f t="shared" ref="I205" ca="1" si="291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2">H205*I205/100</f>
        <v>2.5000000000000001E-2</v>
      </c>
      <c r="L205" s="124">
        <f t="shared" ref="L205" si="293">H205*J205/100</f>
        <v>2.5000000000000001E-2</v>
      </c>
      <c r="M205" s="124">
        <f t="shared" ref="M205" ca="1" si="294">L205-K205</f>
        <v>0</v>
      </c>
      <c r="N205" s="73">
        <f t="shared" ref="N205" ca="1" si="295">IF(AND(I205=0,J205=0),"",IF(I205=0,J205,J205/I205))</f>
        <v>1</v>
      </c>
      <c r="O205" s="124" t="str">
        <f t="shared" ref="O205" ca="1" si="296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4"/>
        <v/>
      </c>
      <c r="V205" s="106">
        <f t="shared" ref="V205" si="297">NETWORKDAYS(P205,Q205)</f>
        <v>25</v>
      </c>
      <c r="W205" s="107">
        <f t="shared" si="283"/>
        <v>0</v>
      </c>
      <c r="X205" s="107">
        <f t="shared" si="283"/>
        <v>0</v>
      </c>
      <c r="Y205" s="107">
        <f t="shared" si="283"/>
        <v>0</v>
      </c>
      <c r="Z205" s="107">
        <f t="shared" si="283"/>
        <v>0</v>
      </c>
      <c r="AA205" s="107">
        <f t="shared" si="283"/>
        <v>0</v>
      </c>
      <c r="AB205" s="107">
        <f t="shared" si="283"/>
        <v>0</v>
      </c>
      <c r="AC205" s="107">
        <f t="shared" si="283"/>
        <v>1</v>
      </c>
      <c r="AD205" s="107">
        <f t="shared" si="283"/>
        <v>1</v>
      </c>
      <c r="AE205" s="107">
        <f t="shared" si="283"/>
        <v>1</v>
      </c>
      <c r="AF205" s="107">
        <f t="shared" si="283"/>
        <v>1</v>
      </c>
      <c r="AG205" s="107">
        <f t="shared" si="283"/>
        <v>1</v>
      </c>
      <c r="AH205" s="107">
        <f t="shared" si="283"/>
        <v>1</v>
      </c>
      <c r="AI205" s="107">
        <f t="shared" si="283"/>
        <v>0</v>
      </c>
      <c r="AJ205" s="107">
        <f t="shared" si="283"/>
        <v>0</v>
      </c>
      <c r="AK205" s="107">
        <f t="shared" si="283"/>
        <v>0</v>
      </c>
      <c r="AL205" s="107">
        <f t="shared" si="275"/>
        <v>0</v>
      </c>
      <c r="AM205" s="107">
        <f t="shared" si="273"/>
        <v>0</v>
      </c>
      <c r="AN205" s="107">
        <f t="shared" si="273"/>
        <v>0</v>
      </c>
      <c r="AO205" s="107">
        <f t="shared" si="273"/>
        <v>0</v>
      </c>
      <c r="AP205" s="107">
        <f t="shared" si="273"/>
        <v>0</v>
      </c>
      <c r="AQ205" s="107">
        <f t="shared" si="273"/>
        <v>0</v>
      </c>
      <c r="AR205" s="107">
        <f t="shared" si="273"/>
        <v>0</v>
      </c>
      <c r="AS205" s="107">
        <f t="shared" si="273"/>
        <v>0</v>
      </c>
      <c r="AT205" s="107">
        <f t="shared" si="273"/>
        <v>0</v>
      </c>
      <c r="AU205" s="107">
        <f t="shared" si="273"/>
        <v>0</v>
      </c>
      <c r="AV205" s="107">
        <f t="shared" si="273"/>
        <v>0</v>
      </c>
      <c r="AW205" s="107">
        <f t="shared" si="273"/>
        <v>0</v>
      </c>
      <c r="AX205" s="107">
        <f t="shared" si="273"/>
        <v>0</v>
      </c>
      <c r="AY205" s="107">
        <f t="shared" si="273"/>
        <v>0</v>
      </c>
      <c r="AZ205" s="107">
        <f t="shared" si="273"/>
        <v>0</v>
      </c>
      <c r="BA205" s="107">
        <f t="shared" si="273"/>
        <v>0</v>
      </c>
      <c r="BB205" s="107">
        <f t="shared" si="273"/>
        <v>0</v>
      </c>
      <c r="BC205" s="107">
        <f t="shared" si="274"/>
        <v>0</v>
      </c>
      <c r="BD205" s="107">
        <f t="shared" si="274"/>
        <v>0</v>
      </c>
      <c r="BE205" s="107">
        <f t="shared" si="274"/>
        <v>0</v>
      </c>
      <c r="BF205" s="107">
        <f t="shared" si="274"/>
        <v>0</v>
      </c>
      <c r="BG205" s="107">
        <f t="shared" si="238"/>
        <v>0</v>
      </c>
      <c r="BH205" s="107">
        <f t="shared" si="238"/>
        <v>0</v>
      </c>
      <c r="BI205" s="107">
        <f t="shared" si="238"/>
        <v>0</v>
      </c>
      <c r="BJ205" s="107">
        <f t="shared" si="238"/>
        <v>0</v>
      </c>
      <c r="BK205" s="107">
        <f t="shared" si="238"/>
        <v>0</v>
      </c>
      <c r="BL205" s="107">
        <f t="shared" si="238"/>
        <v>0</v>
      </c>
      <c r="BM205" s="107">
        <f t="shared" si="238"/>
        <v>0</v>
      </c>
      <c r="BN205" s="107">
        <f t="shared" si="238"/>
        <v>0</v>
      </c>
      <c r="BO205" s="107">
        <f t="shared" si="238"/>
        <v>0</v>
      </c>
      <c r="BP205" s="107">
        <f t="shared" si="238"/>
        <v>0</v>
      </c>
      <c r="BQ205" s="107">
        <f t="shared" si="238"/>
        <v>0</v>
      </c>
      <c r="BR205" s="107">
        <f t="shared" si="238"/>
        <v>0</v>
      </c>
      <c r="BS205" s="107">
        <f t="shared" si="238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539</v>
      </c>
      <c r="B206" s="108"/>
      <c r="C206" s="108"/>
      <c r="D206" s="115"/>
      <c r="E206" s="131" t="s">
        <v>542</v>
      </c>
      <c r="F206" s="122"/>
      <c r="G206" s="122"/>
      <c r="H206" s="132">
        <v>2.5</v>
      </c>
      <c r="I206" s="71">
        <f t="shared" ref="I206" ca="1" si="298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299">H206*I206/100</f>
        <v>2.5000000000000001E-2</v>
      </c>
      <c r="L206" s="124">
        <f t="shared" ref="L206" si="300">H206*J206/100</f>
        <v>2.5000000000000001E-2</v>
      </c>
      <c r="M206" s="124">
        <f t="shared" ref="M206" ca="1" si="301">L206-K206</f>
        <v>0</v>
      </c>
      <c r="N206" s="73">
        <f t="shared" ref="N206" ca="1" si="302">IF(AND(I206=0,J206=0),"",IF(I206=0,J206,J206/I206))</f>
        <v>1</v>
      </c>
      <c r="O206" s="124" t="str">
        <f t="shared" ref="O206" ca="1" si="303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4"/>
        <v/>
      </c>
      <c r="V206" s="106">
        <f t="shared" ref="V206" si="304">NETWORKDAYS(P206,Q206)</f>
        <v>27</v>
      </c>
      <c r="W206" s="107">
        <f t="shared" si="283"/>
        <v>0</v>
      </c>
      <c r="X206" s="107">
        <f t="shared" si="283"/>
        <v>0</v>
      </c>
      <c r="Y206" s="107">
        <f t="shared" si="283"/>
        <v>0</v>
      </c>
      <c r="Z206" s="107">
        <f t="shared" si="283"/>
        <v>0</v>
      </c>
      <c r="AA206" s="107">
        <f t="shared" si="283"/>
        <v>0</v>
      </c>
      <c r="AB206" s="107">
        <f t="shared" si="283"/>
        <v>0</v>
      </c>
      <c r="AC206" s="107">
        <f t="shared" si="283"/>
        <v>1</v>
      </c>
      <c r="AD206" s="107">
        <f t="shared" si="283"/>
        <v>1</v>
      </c>
      <c r="AE206" s="107">
        <f t="shared" si="283"/>
        <v>1</v>
      </c>
      <c r="AF206" s="107">
        <f t="shared" si="283"/>
        <v>1</v>
      </c>
      <c r="AG206" s="107">
        <f t="shared" si="283"/>
        <v>1</v>
      </c>
      <c r="AH206" s="107">
        <f t="shared" si="283"/>
        <v>1</v>
      </c>
      <c r="AI206" s="107">
        <f t="shared" si="283"/>
        <v>0</v>
      </c>
      <c r="AJ206" s="107">
        <f t="shared" si="283"/>
        <v>0</v>
      </c>
      <c r="AK206" s="107">
        <f t="shared" si="283"/>
        <v>0</v>
      </c>
      <c r="AL206" s="107">
        <f t="shared" si="275"/>
        <v>0</v>
      </c>
      <c r="AM206" s="107">
        <f t="shared" si="273"/>
        <v>0</v>
      </c>
      <c r="AN206" s="107">
        <f t="shared" si="273"/>
        <v>0</v>
      </c>
      <c r="AO206" s="107">
        <f t="shared" si="273"/>
        <v>0</v>
      </c>
      <c r="AP206" s="107">
        <f t="shared" si="273"/>
        <v>0</v>
      </c>
      <c r="AQ206" s="107">
        <f t="shared" si="273"/>
        <v>0</v>
      </c>
      <c r="AR206" s="107">
        <f t="shared" si="273"/>
        <v>0</v>
      </c>
      <c r="AS206" s="107">
        <f t="shared" si="273"/>
        <v>0</v>
      </c>
      <c r="AT206" s="107">
        <f t="shared" si="273"/>
        <v>0</v>
      </c>
      <c r="AU206" s="107">
        <f t="shared" si="273"/>
        <v>0</v>
      </c>
      <c r="AV206" s="107">
        <f t="shared" si="273"/>
        <v>0</v>
      </c>
      <c r="AW206" s="107">
        <f t="shared" si="273"/>
        <v>0</v>
      </c>
      <c r="AX206" s="107">
        <f t="shared" si="273"/>
        <v>0</v>
      </c>
      <c r="AY206" s="107">
        <f t="shared" si="273"/>
        <v>0</v>
      </c>
      <c r="AZ206" s="107">
        <f t="shared" si="273"/>
        <v>0</v>
      </c>
      <c r="BA206" s="107">
        <f t="shared" si="273"/>
        <v>0</v>
      </c>
      <c r="BB206" s="107">
        <f t="shared" si="273"/>
        <v>0</v>
      </c>
      <c r="BC206" s="107">
        <f t="shared" si="274"/>
        <v>0</v>
      </c>
      <c r="BD206" s="107">
        <f t="shared" si="274"/>
        <v>0</v>
      </c>
      <c r="BE206" s="107">
        <f t="shared" si="274"/>
        <v>0</v>
      </c>
      <c r="BF206" s="107">
        <f t="shared" si="274"/>
        <v>0</v>
      </c>
      <c r="BG206" s="107">
        <f t="shared" si="238"/>
        <v>0</v>
      </c>
      <c r="BH206" s="107">
        <f t="shared" si="238"/>
        <v>0</v>
      </c>
      <c r="BI206" s="107">
        <f t="shared" si="238"/>
        <v>0</v>
      </c>
      <c r="BJ206" s="107">
        <f t="shared" si="238"/>
        <v>0</v>
      </c>
      <c r="BK206" s="107">
        <f t="shared" si="238"/>
        <v>0</v>
      </c>
      <c r="BL206" s="107">
        <f t="shared" si="238"/>
        <v>0</v>
      </c>
      <c r="BM206" s="107">
        <f t="shared" si="238"/>
        <v>0</v>
      </c>
      <c r="BN206" s="107">
        <f t="shared" si="238"/>
        <v>0</v>
      </c>
      <c r="BO206" s="107">
        <f t="shared" si="238"/>
        <v>0</v>
      </c>
      <c r="BP206" s="107">
        <f t="shared" si="238"/>
        <v>0</v>
      </c>
      <c r="BQ206" s="107">
        <f t="shared" si="238"/>
        <v>0</v>
      </c>
      <c r="BR206" s="107">
        <f t="shared" si="238"/>
        <v>0</v>
      </c>
      <c r="BS206" s="107">
        <f t="shared" si="238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541</v>
      </c>
      <c r="B207" s="108"/>
      <c r="C207" s="108"/>
      <c r="D207" s="115"/>
      <c r="E207" s="131" t="s">
        <v>540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3" si="305">H207*J207/100</f>
        <v>2.5000000000000001E-2</v>
      </c>
      <c r="M207" s="124">
        <f t="shared" ref="M207:M233" ca="1" si="306">L207-K207</f>
        <v>0</v>
      </c>
      <c r="N207" s="73">
        <f t="shared" ref="N207:N233" ca="1" si="307">IF(AND(I207=0,J207=0),"",IF(I207=0,J207,J207/I207))</f>
        <v>1</v>
      </c>
      <c r="O207" s="124" t="str">
        <f t="shared" ref="O207:O233" ca="1" si="308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4"/>
        <v/>
      </c>
      <c r="V207" s="106">
        <f t="shared" ref="V207:V208" si="309">NETWORKDAYS(P207,Q207)</f>
        <v>28</v>
      </c>
      <c r="W207" s="107">
        <f t="shared" si="283"/>
        <v>0</v>
      </c>
      <c r="X207" s="107">
        <f t="shared" si="283"/>
        <v>0</v>
      </c>
      <c r="Y207" s="107">
        <f t="shared" si="283"/>
        <v>0</v>
      </c>
      <c r="Z207" s="107">
        <f t="shared" si="283"/>
        <v>0</v>
      </c>
      <c r="AA207" s="107">
        <f t="shared" si="283"/>
        <v>0</v>
      </c>
      <c r="AB207" s="107">
        <f t="shared" si="283"/>
        <v>0</v>
      </c>
      <c r="AC207" s="107">
        <f t="shared" si="283"/>
        <v>1</v>
      </c>
      <c r="AD207" s="107">
        <f t="shared" si="283"/>
        <v>1</v>
      </c>
      <c r="AE207" s="107">
        <f t="shared" si="283"/>
        <v>1</v>
      </c>
      <c r="AF207" s="107">
        <f t="shared" si="283"/>
        <v>1</v>
      </c>
      <c r="AG207" s="107">
        <f t="shared" si="283"/>
        <v>1</v>
      </c>
      <c r="AH207" s="107">
        <f t="shared" si="283"/>
        <v>1</v>
      </c>
      <c r="AI207" s="107">
        <f t="shared" si="283"/>
        <v>0</v>
      </c>
      <c r="AJ207" s="107">
        <f t="shared" si="283"/>
        <v>0</v>
      </c>
      <c r="AK207" s="107">
        <f t="shared" si="283"/>
        <v>0</v>
      </c>
      <c r="AL207" s="107">
        <f t="shared" si="275"/>
        <v>0</v>
      </c>
      <c r="AM207" s="107">
        <f t="shared" si="273"/>
        <v>0</v>
      </c>
      <c r="AN207" s="107">
        <f t="shared" si="273"/>
        <v>0</v>
      </c>
      <c r="AO207" s="107">
        <f t="shared" si="273"/>
        <v>0</v>
      </c>
      <c r="AP207" s="107">
        <f t="shared" si="273"/>
        <v>0</v>
      </c>
      <c r="AQ207" s="107">
        <f t="shared" si="273"/>
        <v>0</v>
      </c>
      <c r="AR207" s="107">
        <f t="shared" si="273"/>
        <v>0</v>
      </c>
      <c r="AS207" s="107">
        <f t="shared" si="273"/>
        <v>0</v>
      </c>
      <c r="AT207" s="107">
        <f t="shared" si="273"/>
        <v>0</v>
      </c>
      <c r="AU207" s="107">
        <f t="shared" si="273"/>
        <v>0</v>
      </c>
      <c r="AV207" s="107">
        <f t="shared" si="273"/>
        <v>0</v>
      </c>
      <c r="AW207" s="107">
        <f t="shared" si="273"/>
        <v>0</v>
      </c>
      <c r="AX207" s="107">
        <f t="shared" si="273"/>
        <v>0</v>
      </c>
      <c r="AY207" s="107">
        <f t="shared" si="273"/>
        <v>0</v>
      </c>
      <c r="AZ207" s="107">
        <f t="shared" si="273"/>
        <v>0</v>
      </c>
      <c r="BA207" s="107">
        <f t="shared" si="273"/>
        <v>0</v>
      </c>
      <c r="BB207" s="107">
        <f t="shared" si="273"/>
        <v>0</v>
      </c>
      <c r="BC207" s="107">
        <f t="shared" si="274"/>
        <v>0</v>
      </c>
      <c r="BD207" s="107">
        <f t="shared" si="274"/>
        <v>0</v>
      </c>
      <c r="BE207" s="107">
        <f t="shared" si="274"/>
        <v>0</v>
      </c>
      <c r="BF207" s="107">
        <f t="shared" si="274"/>
        <v>0</v>
      </c>
      <c r="BG207" s="107">
        <f t="shared" si="238"/>
        <v>0</v>
      </c>
      <c r="BH207" s="107">
        <f t="shared" si="238"/>
        <v>0</v>
      </c>
      <c r="BI207" s="107">
        <f t="shared" si="238"/>
        <v>0</v>
      </c>
      <c r="BJ207" s="107">
        <f t="shared" si="238"/>
        <v>0</v>
      </c>
      <c r="BK207" s="107">
        <f t="shared" si="238"/>
        <v>0</v>
      </c>
      <c r="BL207" s="107">
        <f t="shared" si="238"/>
        <v>0</v>
      </c>
      <c r="BM207" s="107">
        <f t="shared" si="238"/>
        <v>0</v>
      </c>
      <c r="BN207" s="107">
        <f t="shared" si="238"/>
        <v>0</v>
      </c>
      <c r="BO207" s="107">
        <f t="shared" si="238"/>
        <v>0</v>
      </c>
      <c r="BP207" s="107">
        <f t="shared" si="238"/>
        <v>0</v>
      </c>
      <c r="BQ207" s="107">
        <f t="shared" si="238"/>
        <v>0</v>
      </c>
      <c r="BR207" s="107">
        <f t="shared" si="238"/>
        <v>0</v>
      </c>
      <c r="BS207" s="107">
        <f t="shared" si="238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566</v>
      </c>
      <c r="B208" s="108"/>
      <c r="C208" s="20"/>
      <c r="D208" s="112" t="s">
        <v>305</v>
      </c>
      <c r="E208" s="113"/>
      <c r="F208" s="53"/>
      <c r="G208" s="114"/>
      <c r="H208" s="38">
        <v>50</v>
      </c>
      <c r="I208" s="48">
        <f ca="1">SUM(K209:K234)</f>
        <v>2.6041666666666671E-2</v>
      </c>
      <c r="J208" s="48">
        <f>SUM(L209:L234)</f>
        <v>0</v>
      </c>
      <c r="K208" s="50">
        <f t="shared" ref="K208:K233" ca="1" si="310">H208*I208/100</f>
        <v>1.3020833333333336E-2</v>
      </c>
      <c r="L208" s="50">
        <f t="shared" si="305"/>
        <v>0</v>
      </c>
      <c r="M208" s="50">
        <f t="shared" ca="1" si="306"/>
        <v>-1.3020833333333336E-2</v>
      </c>
      <c r="N208" s="51">
        <f t="shared" ca="1" si="307"/>
        <v>0</v>
      </c>
      <c r="O208" s="50" t="str">
        <f t="shared" ca="1" si="308"/>
        <v>지연</v>
      </c>
      <c r="P208" s="26">
        <f>MIN(P209:P233)</f>
        <v>44270</v>
      </c>
      <c r="Q208" s="26">
        <f>MAX(Q209:Q233)</f>
        <v>44414</v>
      </c>
      <c r="R208" s="103"/>
      <c r="S208" s="103"/>
      <c r="T208" s="104"/>
      <c r="U208" s="105" t="str">
        <f t="shared" si="264"/>
        <v/>
      </c>
      <c r="V208" s="106">
        <f t="shared" si="309"/>
        <v>105</v>
      </c>
      <c r="W208" s="107">
        <f t="shared" si="283"/>
        <v>0</v>
      </c>
      <c r="X208" s="107">
        <f t="shared" si="283"/>
        <v>0</v>
      </c>
      <c r="Y208" s="107">
        <f t="shared" si="283"/>
        <v>0</v>
      </c>
      <c r="Z208" s="107">
        <f t="shared" si="283"/>
        <v>0</v>
      </c>
      <c r="AA208" s="107">
        <f t="shared" si="283"/>
        <v>0</v>
      </c>
      <c r="AB208" s="107">
        <f t="shared" si="283"/>
        <v>0</v>
      </c>
      <c r="AC208" s="107">
        <f t="shared" si="283"/>
        <v>0</v>
      </c>
      <c r="AD208" s="107">
        <f t="shared" si="283"/>
        <v>0</v>
      </c>
      <c r="AE208" s="107">
        <f t="shared" si="283"/>
        <v>0</v>
      </c>
      <c r="AF208" s="107">
        <f t="shared" si="283"/>
        <v>0</v>
      </c>
      <c r="AG208" s="107">
        <f t="shared" si="283"/>
        <v>0</v>
      </c>
      <c r="AH208" s="107">
        <f t="shared" si="283"/>
        <v>1</v>
      </c>
      <c r="AI208" s="107">
        <f t="shared" si="283"/>
        <v>1</v>
      </c>
      <c r="AJ208" s="107">
        <f t="shared" si="283"/>
        <v>1</v>
      </c>
      <c r="AK208" s="107">
        <f t="shared" si="283"/>
        <v>1</v>
      </c>
      <c r="AL208" s="107">
        <f t="shared" si="283"/>
        <v>1</v>
      </c>
      <c r="AM208" s="107">
        <f t="shared" si="273"/>
        <v>1</v>
      </c>
      <c r="AN208" s="107">
        <f t="shared" si="273"/>
        <v>1</v>
      </c>
      <c r="AO208" s="107">
        <f t="shared" si="273"/>
        <v>1</v>
      </c>
      <c r="AP208" s="107">
        <f t="shared" si="273"/>
        <v>1</v>
      </c>
      <c r="AQ208" s="107">
        <f t="shared" si="273"/>
        <v>1</v>
      </c>
      <c r="AR208" s="107">
        <f t="shared" si="273"/>
        <v>1</v>
      </c>
      <c r="AS208" s="107">
        <f t="shared" si="273"/>
        <v>1</v>
      </c>
      <c r="AT208" s="107">
        <f t="shared" si="273"/>
        <v>1</v>
      </c>
      <c r="AU208" s="107">
        <f t="shared" si="273"/>
        <v>1</v>
      </c>
      <c r="AV208" s="107">
        <f t="shared" si="273"/>
        <v>1</v>
      </c>
      <c r="AW208" s="107">
        <f t="shared" si="273"/>
        <v>1</v>
      </c>
      <c r="AX208" s="107">
        <f t="shared" si="273"/>
        <v>1</v>
      </c>
      <c r="AY208" s="107">
        <f t="shared" si="273"/>
        <v>1</v>
      </c>
      <c r="AZ208" s="107">
        <f t="shared" si="273"/>
        <v>1</v>
      </c>
      <c r="BA208" s="107">
        <f t="shared" si="273"/>
        <v>1</v>
      </c>
      <c r="BB208" s="107">
        <f t="shared" si="273"/>
        <v>1</v>
      </c>
      <c r="BC208" s="107">
        <f t="shared" si="274"/>
        <v>0</v>
      </c>
      <c r="BD208" s="107">
        <f t="shared" si="274"/>
        <v>0</v>
      </c>
      <c r="BE208" s="107">
        <f t="shared" si="274"/>
        <v>0</v>
      </c>
      <c r="BF208" s="107">
        <f t="shared" si="274"/>
        <v>0</v>
      </c>
      <c r="BG208" s="107">
        <f t="shared" si="274"/>
        <v>0</v>
      </c>
      <c r="BH208" s="107">
        <f t="shared" si="274"/>
        <v>0</v>
      </c>
      <c r="BI208" s="107">
        <f t="shared" si="274"/>
        <v>0</v>
      </c>
      <c r="BJ208" s="107">
        <f t="shared" si="274"/>
        <v>0</v>
      </c>
      <c r="BK208" s="107">
        <f t="shared" si="274"/>
        <v>0</v>
      </c>
      <c r="BL208" s="107">
        <f t="shared" si="274"/>
        <v>0</v>
      </c>
      <c r="BM208" s="107">
        <f t="shared" si="274"/>
        <v>0</v>
      </c>
      <c r="BN208" s="107">
        <f t="shared" si="274"/>
        <v>0</v>
      </c>
      <c r="BO208" s="107">
        <f t="shared" si="274"/>
        <v>0</v>
      </c>
      <c r="BP208" s="107">
        <f t="shared" si="274"/>
        <v>0</v>
      </c>
      <c r="BQ208" s="107">
        <f t="shared" si="274"/>
        <v>0</v>
      </c>
      <c r="BR208" s="107">
        <f t="shared" si="274"/>
        <v>0</v>
      </c>
      <c r="BS208" s="107">
        <f t="shared" ref="BS208" si="311">IF(OR((AND($P208&lt;=BS$4,AND($Q208&lt;=BS$5,$Q208&gt;=BS$4))),(AND(AND($P208&gt;=BS$4,$P208&lt;=BS$5),$Q208&gt;=BS$5)),AND($P208&gt;=BS$4,$Q208&lt;=BS$5),AND($P208&lt;=BS$4,$Q208&gt;=BS$5)),1,0)</f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218</v>
      </c>
      <c r="B209" s="108"/>
      <c r="C209" s="108"/>
      <c r="D209" s="115"/>
      <c r="E209" s="131" t="s">
        <v>365</v>
      </c>
      <c r="F209" s="122"/>
      <c r="G209" s="122"/>
      <c r="H209" s="132">
        <v>2.5</v>
      </c>
      <c r="I209" s="71">
        <f t="shared" ref="I209:I234" ca="1" si="312">IF(CheckDay&gt;=Q209,1,IF(CheckDay&lt;P209,0,IF(P209=CheckDay,(NETWORKDAYS(P209,CheckDay))/V209,NETWORKDAYS(P209,CheckDay)/V209)))</f>
        <v>0.20833333333333334</v>
      </c>
      <c r="J209" s="72">
        <v>0</v>
      </c>
      <c r="K209" s="124">
        <f ca="1">H209*I209/100</f>
        <v>5.2083333333333339E-3</v>
      </c>
      <c r="L209" s="124">
        <f t="shared" si="305"/>
        <v>0</v>
      </c>
      <c r="M209" s="124">
        <f t="shared" ca="1" si="306"/>
        <v>-5.2083333333333339E-3</v>
      </c>
      <c r="N209" s="73">
        <f t="shared" ca="1" si="307"/>
        <v>0</v>
      </c>
      <c r="O209" s="124" t="str">
        <f ca="1">IF(AND(J209=0%,M209=0),"",IF(M209&lt;0,"지연",IF(J209=100%,"종료","진행")))</f>
        <v>지연</v>
      </c>
      <c r="P209" s="127">
        <v>44270</v>
      </c>
      <c r="Q209" s="127">
        <v>44301</v>
      </c>
      <c r="R209" s="103"/>
      <c r="S209" s="103"/>
      <c r="T209" s="104"/>
      <c r="U209" s="199" t="str">
        <f>IF(ISBLANK(T209),"",(NETWORKDAYS(VLOOKUP(T209,$A$6:$Q$264,15,FALSE),#REF!)-1))</f>
        <v/>
      </c>
      <c r="V209" s="106">
        <f>NETWORKDAYS(P209,Q209)</f>
        <v>24</v>
      </c>
      <c r="W209" s="107" t="e">
        <f>IF(OR((AND(#REF!&lt;=W$4,AND(#REF!&lt;=W$5,#REF!&gt;=W$4))),(AND(AND(#REF!&gt;=W$4,#REF!&lt;=W$5),#REF!&gt;=W$5)),AND(#REF!&gt;=W$4,#REF!&lt;=W$5),AND(#REF!&lt;=W$4,#REF!&gt;=W$5)),1,0)</f>
        <v>#REF!</v>
      </c>
      <c r="X209" s="107" t="e">
        <f>IF(OR((AND(#REF!&lt;=X$4,AND(#REF!&lt;=X$5,#REF!&gt;=X$4))),(AND(AND(#REF!&gt;=X$4,#REF!&lt;=X$5),#REF!&gt;=X$5)),AND(#REF!&gt;=X$4,#REF!&lt;=X$5),AND(#REF!&lt;=X$4,#REF!&gt;=X$5)),1,0)</f>
        <v>#REF!</v>
      </c>
      <c r="Y209" s="107" t="e">
        <f>IF(OR((AND(#REF!&lt;=Y$4,AND(#REF!&lt;=Y$5,#REF!&gt;=Y$4))),(AND(AND(#REF!&gt;=Y$4,#REF!&lt;=Y$5),#REF!&gt;=Y$5)),AND(#REF!&gt;=Y$4,#REF!&lt;=Y$5),AND(#REF!&lt;=Y$4,#REF!&gt;=Y$5)),1,0)</f>
        <v>#REF!</v>
      </c>
      <c r="Z209" s="107" t="e">
        <f>IF(OR((AND(#REF!&lt;=Z$4,AND(#REF!&lt;=Z$5,#REF!&gt;=Z$4))),(AND(AND(#REF!&gt;=Z$4,#REF!&lt;=Z$5),#REF!&gt;=Z$5)),AND(#REF!&gt;=Z$4,#REF!&lt;=Z$5),AND(#REF!&lt;=Z$4,#REF!&gt;=Z$5)),1,0)</f>
        <v>#REF!</v>
      </c>
      <c r="AA209" s="107" t="e">
        <f>IF(OR((AND(#REF!&lt;=AA$4,AND(#REF!&lt;=AA$5,#REF!&gt;=AA$4))),(AND(AND(#REF!&gt;=AA$4,#REF!&lt;=AA$5),#REF!&gt;=AA$5)),AND(#REF!&gt;=AA$4,#REF!&lt;=AA$5),AND(#REF!&lt;=AA$4,#REF!&gt;=AA$5)),1,0)</f>
        <v>#REF!</v>
      </c>
      <c r="AB209" s="107" t="e">
        <f>IF(OR((AND(#REF!&lt;=AB$4,AND(#REF!&lt;=AB$5,#REF!&gt;=AB$4))),(AND(AND(#REF!&gt;=AB$4,#REF!&lt;=AB$5),#REF!&gt;=AB$5)),AND(#REF!&gt;=AB$4,#REF!&lt;=AB$5),AND(#REF!&lt;=AB$4,#REF!&gt;=AB$5)),1,0)</f>
        <v>#REF!</v>
      </c>
      <c r="AC209" s="107" t="e">
        <f>IF(OR((AND(#REF!&lt;=AC$4,AND(#REF!&lt;=AC$5,#REF!&gt;=AC$4))),(AND(AND(#REF!&gt;=AC$4,#REF!&lt;=AC$5),#REF!&gt;=AC$5)),AND(#REF!&gt;=AC$4,#REF!&lt;=AC$5),AND(#REF!&lt;=AC$4,#REF!&gt;=AC$5)),1,0)</f>
        <v>#REF!</v>
      </c>
      <c r="AD209" s="107" t="e">
        <f>IF(OR((AND(#REF!&lt;=AD$4,AND(#REF!&lt;=AD$5,#REF!&gt;=AD$4))),(AND(AND(#REF!&gt;=AD$4,#REF!&lt;=AD$5),#REF!&gt;=AD$5)),AND(#REF!&gt;=AD$4,#REF!&lt;=AD$5),AND(#REF!&lt;=AD$4,#REF!&gt;=AD$5)),1,0)</f>
        <v>#REF!</v>
      </c>
      <c r="AE209" s="107" t="e">
        <f>IF(OR((AND(#REF!&lt;=AE$4,AND(#REF!&lt;=AE$5,#REF!&gt;=AE$4))),(AND(AND(#REF!&gt;=AE$4,#REF!&lt;=AE$5),#REF!&gt;=AE$5)),AND(#REF!&gt;=AE$4,#REF!&lt;=AE$5),AND(#REF!&lt;=AE$4,#REF!&gt;=AE$5)),1,0)</f>
        <v>#REF!</v>
      </c>
      <c r="AF209" s="107" t="e">
        <f>IF(OR((AND(#REF!&lt;=AF$4,AND(#REF!&lt;=AF$5,#REF!&gt;=AF$4))),(AND(AND(#REF!&gt;=AF$4,#REF!&lt;=AF$5),#REF!&gt;=AF$5)),AND(#REF!&gt;=AF$4,#REF!&lt;=AF$5),AND(#REF!&lt;=AF$4,#REF!&gt;=AF$5)),1,0)</f>
        <v>#REF!</v>
      </c>
      <c r="AG209" s="107" t="e">
        <f>IF(OR((AND(#REF!&lt;=AG$4,AND(#REF!&lt;=AG$5,#REF!&gt;=AG$4))),(AND(AND(#REF!&gt;=AG$4,#REF!&lt;=AG$5),#REF!&gt;=AG$5)),AND(#REF!&gt;=AG$4,#REF!&lt;=AG$5),AND(#REF!&lt;=AG$4,#REF!&gt;=AG$5)),1,0)</f>
        <v>#REF!</v>
      </c>
      <c r="AH209" s="107" t="e">
        <f>IF(OR((AND(#REF!&lt;=AH$4,AND(#REF!&lt;=AH$5,#REF!&gt;=AH$4))),(AND(AND(#REF!&gt;=AH$4,#REF!&lt;=AH$5),#REF!&gt;=AH$5)),AND(#REF!&gt;=AH$4,#REF!&lt;=AH$5),AND(#REF!&lt;=AH$4,#REF!&gt;=AH$5)),1,0)</f>
        <v>#REF!</v>
      </c>
      <c r="AI209" s="107" t="e">
        <f>IF(OR((AND(#REF!&lt;=AI$4,AND(#REF!&lt;=AI$5,#REF!&gt;=AI$4))),(AND(AND(#REF!&gt;=AI$4,#REF!&lt;=AI$5),#REF!&gt;=AI$5)),AND(#REF!&gt;=AI$4,#REF!&lt;=AI$5),AND(#REF!&lt;=AI$4,#REF!&gt;=AI$5)),1,0)</f>
        <v>#REF!</v>
      </c>
      <c r="AJ209" s="107" t="e">
        <f>IF(OR((AND(#REF!&lt;=AJ$4,AND(#REF!&lt;=AJ$5,#REF!&gt;=AJ$4))),(AND(AND(#REF!&gt;=AJ$4,#REF!&lt;=AJ$5),#REF!&gt;=AJ$5)),AND(#REF!&gt;=AJ$4,#REF!&lt;=AJ$5),AND(#REF!&lt;=AJ$4,#REF!&gt;=AJ$5)),1,0)</f>
        <v>#REF!</v>
      </c>
      <c r="AK209" s="107" t="e">
        <f>IF(OR((AND(#REF!&lt;=AK$4,AND(#REF!&lt;=AK$5,#REF!&gt;=AK$4))),(AND(AND(#REF!&gt;=AK$4,#REF!&lt;=AK$5),#REF!&gt;=AK$5)),AND(#REF!&gt;=AK$4,#REF!&lt;=AK$5),AND(#REF!&lt;=AK$4,#REF!&gt;=AK$5)),1,0)</f>
        <v>#REF!</v>
      </c>
      <c r="AL209" s="107" t="e">
        <f>IF(OR((AND(#REF!&lt;=AL$4,AND(#REF!&lt;=AL$5,#REF!&gt;=AL$4))),(AND(AND(#REF!&gt;=AL$4,#REF!&lt;=AL$5),#REF!&gt;=AL$5)),AND(#REF!&gt;=AL$4,#REF!&lt;=AL$5),AND(#REF!&lt;=AL$4,#REF!&gt;=AL$5)),1,0)</f>
        <v>#REF!</v>
      </c>
      <c r="AM209" s="107" t="e">
        <f>IF(OR((AND(#REF!&lt;=AM$4,AND(#REF!&lt;=AM$5,#REF!&gt;=AM$4))),(AND(AND(#REF!&gt;=AM$4,#REF!&lt;=AM$5),#REF!&gt;=AM$5)),AND(#REF!&gt;=AM$4,#REF!&lt;=AM$5),AND(#REF!&lt;=AM$4,#REF!&gt;=AM$5)),1,0)</f>
        <v>#REF!</v>
      </c>
      <c r="AN209" s="107" t="e">
        <f>IF(OR((AND(#REF!&lt;=AN$4,AND(#REF!&lt;=AN$5,#REF!&gt;=AN$4))),(AND(AND(#REF!&gt;=AN$4,#REF!&lt;=AN$5),#REF!&gt;=AN$5)),AND(#REF!&gt;=AN$4,#REF!&lt;=AN$5),AND(#REF!&lt;=AN$4,#REF!&gt;=AN$5)),1,0)</f>
        <v>#REF!</v>
      </c>
      <c r="AO209" s="107" t="e">
        <f>IF(OR((AND(#REF!&lt;=AO$4,AND(#REF!&lt;=AO$5,#REF!&gt;=AO$4))),(AND(AND(#REF!&gt;=AO$4,#REF!&lt;=AO$5),#REF!&gt;=AO$5)),AND(#REF!&gt;=AO$4,#REF!&lt;=AO$5),AND(#REF!&lt;=AO$4,#REF!&gt;=AO$5)),1,0)</f>
        <v>#REF!</v>
      </c>
      <c r="AP209" s="107" t="e">
        <f>IF(OR((AND(#REF!&lt;=AP$4,AND(#REF!&lt;=AP$5,#REF!&gt;=AP$4))),(AND(AND(#REF!&gt;=AP$4,#REF!&lt;=AP$5),#REF!&gt;=AP$5)),AND(#REF!&gt;=AP$4,#REF!&lt;=AP$5),AND(#REF!&lt;=AP$4,#REF!&gt;=AP$5)),1,0)</f>
        <v>#REF!</v>
      </c>
      <c r="AQ209" s="107" t="e">
        <f>IF(OR((AND(#REF!&lt;=AQ$4,AND(#REF!&lt;=AQ$5,#REF!&gt;=AQ$4))),(AND(AND(#REF!&gt;=AQ$4,#REF!&lt;=AQ$5),#REF!&gt;=AQ$5)),AND(#REF!&gt;=AQ$4,#REF!&lt;=AQ$5),AND(#REF!&lt;=AQ$4,#REF!&gt;=AQ$5)),1,0)</f>
        <v>#REF!</v>
      </c>
      <c r="AR209" s="107" t="e">
        <f>IF(OR((AND(#REF!&lt;=AR$4,AND(#REF!&lt;=AR$5,#REF!&gt;=AR$4))),(AND(AND(#REF!&gt;=AR$4,#REF!&lt;=AR$5),#REF!&gt;=AR$5)),AND(#REF!&gt;=AR$4,#REF!&lt;=AR$5),AND(#REF!&lt;=AR$4,#REF!&gt;=AR$5)),1,0)</f>
        <v>#REF!</v>
      </c>
      <c r="AS209" s="107" t="e">
        <f>IF(OR((AND(#REF!&lt;=AS$4,AND(#REF!&lt;=AS$5,#REF!&gt;=AS$4))),(AND(AND(#REF!&gt;=AS$4,#REF!&lt;=AS$5),#REF!&gt;=AS$5)),AND(#REF!&gt;=AS$4,#REF!&lt;=AS$5),AND(#REF!&lt;=AS$4,#REF!&gt;=AS$5)),1,0)</f>
        <v>#REF!</v>
      </c>
      <c r="AT209" s="107" t="e">
        <f>IF(OR((AND(#REF!&lt;=AT$4,AND(#REF!&lt;=AT$5,#REF!&gt;=AT$4))),(AND(AND(#REF!&gt;=AT$4,#REF!&lt;=AT$5),#REF!&gt;=AT$5)),AND(#REF!&gt;=AT$4,#REF!&lt;=AT$5),AND(#REF!&lt;=AT$4,#REF!&gt;=AT$5)),1,0)</f>
        <v>#REF!</v>
      </c>
      <c r="AU209" s="107" t="e">
        <f>IF(OR((AND(#REF!&lt;=AU$4,AND(#REF!&lt;=AU$5,#REF!&gt;=AU$4))),(AND(AND(#REF!&gt;=AU$4,#REF!&lt;=AU$5),#REF!&gt;=AU$5)),AND(#REF!&gt;=AU$4,#REF!&lt;=AU$5),AND(#REF!&lt;=AU$4,#REF!&gt;=AU$5)),1,0)</f>
        <v>#REF!</v>
      </c>
      <c r="AV209" s="107" t="e">
        <f>IF(OR((AND(#REF!&lt;=AV$4,AND(#REF!&lt;=AV$5,#REF!&gt;=AV$4))),(AND(AND(#REF!&gt;=AV$4,#REF!&lt;=AV$5),#REF!&gt;=AV$5)),AND(#REF!&gt;=AV$4,#REF!&lt;=AV$5),AND(#REF!&lt;=AV$4,#REF!&gt;=AV$5)),1,0)</f>
        <v>#REF!</v>
      </c>
      <c r="AW209" s="107" t="e">
        <f>IF(OR((AND(#REF!&lt;=AW$4,AND(#REF!&lt;=AW$5,#REF!&gt;=AW$4))),(AND(AND(#REF!&gt;=AW$4,#REF!&lt;=AW$5),#REF!&gt;=AW$5)),AND(#REF!&gt;=AW$4,#REF!&lt;=AW$5),AND(#REF!&lt;=AW$4,#REF!&gt;=AW$5)),1,0)</f>
        <v>#REF!</v>
      </c>
      <c r="AX209" s="107" t="e">
        <f>IF(OR((AND(#REF!&lt;=AX$4,AND(#REF!&lt;=AX$5,#REF!&gt;=AX$4))),(AND(AND(#REF!&gt;=AX$4,#REF!&lt;=AX$5),#REF!&gt;=AX$5)),AND(#REF!&gt;=AX$4,#REF!&lt;=AX$5),AND(#REF!&lt;=AX$4,#REF!&gt;=AX$5)),1,0)</f>
        <v>#REF!</v>
      </c>
      <c r="AY209" s="107" t="e">
        <f>IF(OR((AND(#REF!&lt;=AY$4,AND(#REF!&lt;=AY$5,#REF!&gt;=AY$4))),(AND(AND(#REF!&gt;=AY$4,#REF!&lt;=AY$5),#REF!&gt;=AY$5)),AND(#REF!&gt;=AY$4,#REF!&lt;=AY$5),AND(#REF!&lt;=AY$4,#REF!&gt;=AY$5)),1,0)</f>
        <v>#REF!</v>
      </c>
      <c r="AZ209" s="107" t="e">
        <f>IF(OR((AND(#REF!&lt;=AZ$4,AND(#REF!&lt;=AZ$5,#REF!&gt;=AZ$4))),(AND(AND(#REF!&gt;=AZ$4,#REF!&lt;=AZ$5),#REF!&gt;=AZ$5)),AND(#REF!&gt;=AZ$4,#REF!&lt;=AZ$5),AND(#REF!&lt;=AZ$4,#REF!&gt;=AZ$5)),1,0)</f>
        <v>#REF!</v>
      </c>
      <c r="BA209" s="107" t="e">
        <f>IF(OR((AND(#REF!&lt;=BA$4,AND(#REF!&lt;=BA$5,#REF!&gt;=BA$4))),(AND(AND(#REF!&gt;=BA$4,#REF!&lt;=BA$5),#REF!&gt;=BA$5)),AND(#REF!&gt;=BA$4,#REF!&lt;=BA$5),AND(#REF!&lt;=BA$4,#REF!&gt;=BA$5)),1,0)</f>
        <v>#REF!</v>
      </c>
      <c r="BB209" s="107" t="e">
        <f>IF(OR((AND(#REF!&lt;=BB$4,AND(#REF!&lt;=BB$5,#REF!&gt;=BB$4))),(AND(AND(#REF!&gt;=BB$4,#REF!&lt;=BB$5),#REF!&gt;=BB$5)),AND(#REF!&gt;=BB$4,#REF!&lt;=BB$5),AND(#REF!&lt;=BB$4,#REF!&gt;=BB$5)),1,0)</f>
        <v>#REF!</v>
      </c>
      <c r="BC209" s="107" t="e">
        <f>IF(OR((AND(#REF!&lt;=BC$4,AND(#REF!&lt;=BC$5,#REF!&gt;=BC$4))),(AND(AND(#REF!&gt;=BC$4,#REF!&lt;=BC$5),#REF!&gt;=BC$5)),AND(#REF!&gt;=BC$4,#REF!&lt;=BC$5),AND(#REF!&lt;=BC$4,#REF!&gt;=BC$5)),1,0)</f>
        <v>#REF!</v>
      </c>
      <c r="BD209" s="107" t="e">
        <f>IF(OR((AND(#REF!&lt;=BD$4,AND(#REF!&lt;=BD$5,#REF!&gt;=BD$4))),(AND(AND(#REF!&gt;=BD$4,#REF!&lt;=BD$5),#REF!&gt;=BD$5)),AND(#REF!&gt;=BD$4,#REF!&lt;=BD$5),AND(#REF!&lt;=BD$4,#REF!&gt;=BD$5)),1,0)</f>
        <v>#REF!</v>
      </c>
      <c r="BE209" s="107" t="e">
        <f>IF(OR((AND(#REF!&lt;=BE$4,AND(#REF!&lt;=BE$5,#REF!&gt;=BE$4))),(AND(AND(#REF!&gt;=BE$4,#REF!&lt;=BE$5),#REF!&gt;=BE$5)),AND(#REF!&gt;=BE$4,#REF!&lt;=BE$5),AND(#REF!&lt;=BE$4,#REF!&gt;=BE$5)),1,0)</f>
        <v>#REF!</v>
      </c>
      <c r="BF209" s="107" t="e">
        <f>IF(OR((AND(#REF!&lt;=BF$4,AND(#REF!&lt;=BF$5,#REF!&gt;=BF$4))),(AND(AND(#REF!&gt;=BF$4,#REF!&lt;=BF$5),#REF!&gt;=BF$5)),AND(#REF!&gt;=BF$4,#REF!&lt;=BF$5),AND(#REF!&lt;=BF$4,#REF!&gt;=BF$5)),1,0)</f>
        <v>#REF!</v>
      </c>
      <c r="BG209" s="107" t="e">
        <f>IF(OR((AND(#REF!&lt;=BG$4,AND(#REF!&lt;=BG$5,#REF!&gt;=BG$4))),(AND(AND(#REF!&gt;=BG$4,#REF!&lt;=BG$5),#REF!&gt;=BG$5)),AND(#REF!&gt;=BG$4,#REF!&lt;=BG$5),AND(#REF!&lt;=BG$4,#REF!&gt;=BG$5)),1,0)</f>
        <v>#REF!</v>
      </c>
      <c r="BH209" s="107" t="e">
        <f>IF(OR((AND(#REF!&lt;=BH$4,AND(#REF!&lt;=BH$5,#REF!&gt;=BH$4))),(AND(AND(#REF!&gt;=BH$4,#REF!&lt;=BH$5),#REF!&gt;=BH$5)),AND(#REF!&gt;=BH$4,#REF!&lt;=BH$5),AND(#REF!&lt;=BH$4,#REF!&gt;=BH$5)),1,0)</f>
        <v>#REF!</v>
      </c>
      <c r="BI209" s="107" t="e">
        <f>IF(OR((AND(#REF!&lt;=BI$4,AND(#REF!&lt;=BI$5,#REF!&gt;=BI$4))),(AND(AND(#REF!&gt;=BI$4,#REF!&lt;=BI$5),#REF!&gt;=BI$5)),AND(#REF!&gt;=BI$4,#REF!&lt;=BI$5),AND(#REF!&lt;=BI$4,#REF!&gt;=BI$5)),1,0)</f>
        <v>#REF!</v>
      </c>
      <c r="BJ209" s="107" t="e">
        <f>IF(OR((AND(#REF!&lt;=BJ$4,AND(#REF!&lt;=BJ$5,#REF!&gt;=BJ$4))),(AND(AND(#REF!&gt;=BJ$4,#REF!&lt;=BJ$5),#REF!&gt;=BJ$5)),AND(#REF!&gt;=BJ$4,#REF!&lt;=BJ$5),AND(#REF!&lt;=BJ$4,#REF!&gt;=BJ$5)),1,0)</f>
        <v>#REF!</v>
      </c>
      <c r="BK209" s="107" t="e">
        <f>IF(OR((AND(#REF!&lt;=BK$4,AND(#REF!&lt;=BK$5,#REF!&gt;=BK$4))),(AND(AND(#REF!&gt;=BK$4,#REF!&lt;=BK$5),#REF!&gt;=BK$5)),AND(#REF!&gt;=BK$4,#REF!&lt;=BK$5),AND(#REF!&lt;=BK$4,#REF!&gt;=BK$5)),1,0)</f>
        <v>#REF!</v>
      </c>
      <c r="BL209" s="107" t="e">
        <f>IF(OR((AND(#REF!&lt;=BL$4,AND(#REF!&lt;=BL$5,#REF!&gt;=BL$4))),(AND(AND(#REF!&gt;=BL$4,#REF!&lt;=BL$5),#REF!&gt;=BL$5)),AND(#REF!&gt;=BL$4,#REF!&lt;=BL$5),AND(#REF!&lt;=BL$4,#REF!&gt;=BL$5)),1,0)</f>
        <v>#REF!</v>
      </c>
      <c r="BM209" s="107" t="e">
        <f>IF(OR((AND(#REF!&lt;=BM$4,AND(#REF!&lt;=BM$5,#REF!&gt;=BM$4))),(AND(AND(#REF!&gt;=BM$4,#REF!&lt;=BM$5),#REF!&gt;=BM$5)),AND(#REF!&gt;=BM$4,#REF!&lt;=BM$5),AND(#REF!&lt;=BM$4,#REF!&gt;=BM$5)),1,0)</f>
        <v>#REF!</v>
      </c>
      <c r="BN209" s="107" t="e">
        <f>IF(OR((AND(#REF!&lt;=BN$4,AND(#REF!&lt;=BN$5,#REF!&gt;=BN$4))),(AND(AND(#REF!&gt;=BN$4,#REF!&lt;=BN$5),#REF!&gt;=BN$5)),AND(#REF!&gt;=BN$4,#REF!&lt;=BN$5),AND(#REF!&lt;=BN$4,#REF!&gt;=BN$5)),1,0)</f>
        <v>#REF!</v>
      </c>
      <c r="BO209" s="107" t="e">
        <f>IF(OR((AND(#REF!&lt;=BO$4,AND(#REF!&lt;=BO$5,#REF!&gt;=BO$4))),(AND(AND(#REF!&gt;=BO$4,#REF!&lt;=BO$5),#REF!&gt;=BO$5)),AND(#REF!&gt;=BO$4,#REF!&lt;=BO$5),AND(#REF!&lt;=BO$4,#REF!&gt;=BO$5)),1,0)</f>
        <v>#REF!</v>
      </c>
      <c r="BP209" s="107" t="e">
        <f>IF(OR((AND(#REF!&lt;=BP$4,AND(#REF!&lt;=BP$5,#REF!&gt;=BP$4))),(AND(AND(#REF!&gt;=BP$4,#REF!&lt;=BP$5),#REF!&gt;=BP$5)),AND(#REF!&gt;=BP$4,#REF!&lt;=BP$5),AND(#REF!&lt;=BP$4,#REF!&gt;=BP$5)),1,0)</f>
        <v>#REF!</v>
      </c>
      <c r="BQ209" s="107" t="e">
        <f>IF(OR((AND(#REF!&lt;=BQ$4,AND(#REF!&lt;=BQ$5,#REF!&gt;=BQ$4))),(AND(AND(#REF!&gt;=BQ$4,#REF!&lt;=BQ$5),#REF!&gt;=BQ$5)),AND(#REF!&gt;=BQ$4,#REF!&lt;=BQ$5),AND(#REF!&lt;=BQ$4,#REF!&gt;=BQ$5)),1,0)</f>
        <v>#REF!</v>
      </c>
      <c r="BR209" s="107" t="e">
        <f>IF(OR((AND(#REF!&lt;=BR$4,AND(#REF!&lt;=BR$5,#REF!&gt;=BR$4))),(AND(AND(#REF!&gt;=BR$4,#REF!&lt;=BR$5),#REF!&gt;=BR$5)),AND(#REF!&gt;=BR$4,#REF!&lt;=BR$5),AND(#REF!&lt;=BR$4,#REF!&gt;=BR$5)),1,0)</f>
        <v>#REF!</v>
      </c>
      <c r="BS209" s="107" t="e">
        <f>IF(OR((AND(#REF!&lt;=BS$4,AND(#REF!&lt;=BS$5,#REF!&gt;=BS$4))),(AND(AND(#REF!&gt;=BS$4,#REF!&lt;=BS$5),#REF!&gt;=BS$5)),AND(#REF!&gt;=BS$4,#REF!&lt;=BS$5),AND(#REF!&lt;=BS$4,#REF!&gt;=BS$5)),1,0)</f>
        <v>#REF!</v>
      </c>
      <c r="BT209" s="137"/>
      <c r="BU209" s="137"/>
      <c r="BV209" s="137"/>
      <c r="BW209" s="137"/>
      <c r="BX209" s="137"/>
    </row>
    <row r="210" spans="1:76" x14ac:dyDescent="0.3">
      <c r="A210" s="101" t="s">
        <v>567</v>
      </c>
      <c r="B210" s="108"/>
      <c r="C210" s="108"/>
      <c r="D210" s="115"/>
      <c r="E210" s="131" t="s">
        <v>366</v>
      </c>
      <c r="F210" s="122"/>
      <c r="G210" s="122"/>
      <c r="H210" s="132">
        <v>2.5</v>
      </c>
      <c r="I210" s="71">
        <f t="shared" ca="1" si="312"/>
        <v>0.20833333333333334</v>
      </c>
      <c r="J210" s="72">
        <v>0</v>
      </c>
      <c r="K210" s="124">
        <f t="shared" ca="1" si="310"/>
        <v>5.2083333333333339E-3</v>
      </c>
      <c r="L210" s="124">
        <f t="shared" si="305"/>
        <v>0</v>
      </c>
      <c r="M210" s="124">
        <f t="shared" ca="1" si="306"/>
        <v>-5.2083333333333339E-3</v>
      </c>
      <c r="N210" s="73">
        <f t="shared" ca="1" si="307"/>
        <v>0</v>
      </c>
      <c r="O210" s="124" t="str">
        <f t="shared" ca="1" si="308"/>
        <v>지연</v>
      </c>
      <c r="P210" s="127">
        <v>44270</v>
      </c>
      <c r="Q210" s="127">
        <v>44301</v>
      </c>
      <c r="R210" s="103"/>
      <c r="S210" s="103"/>
      <c r="T210" s="104"/>
      <c r="U210" s="105" t="str">
        <f>IF(ISBLANK(T210),"",(NETWORKDAYS(VLOOKUP(T210,$A$6:$Q$264,15,FALSE),#REF!)-1))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219</v>
      </c>
      <c r="B211" s="108"/>
      <c r="C211" s="108"/>
      <c r="D211" s="115"/>
      <c r="E211" s="131" t="s">
        <v>367</v>
      </c>
      <c r="F211" s="122"/>
      <c r="G211" s="122"/>
      <c r="H211" s="132">
        <v>2.5</v>
      </c>
      <c r="I211" s="71">
        <f t="shared" ca="1" si="312"/>
        <v>0.20833333333333334</v>
      </c>
      <c r="J211" s="72">
        <v>0</v>
      </c>
      <c r="K211" s="124">
        <f t="shared" ca="1" si="310"/>
        <v>5.2083333333333339E-3</v>
      </c>
      <c r="L211" s="124">
        <f t="shared" si="305"/>
        <v>0</v>
      </c>
      <c r="M211" s="124">
        <f t="shared" ca="1" si="306"/>
        <v>-5.2083333333333339E-3</v>
      </c>
      <c r="N211" s="73">
        <f t="shared" ca="1" si="307"/>
        <v>0</v>
      </c>
      <c r="O211" s="124" t="str">
        <f t="shared" ca="1" si="308"/>
        <v>지연</v>
      </c>
      <c r="P211" s="127">
        <v>44270</v>
      </c>
      <c r="Q211" s="127">
        <v>44301</v>
      </c>
      <c r="R211" s="103"/>
      <c r="S211" s="103"/>
      <c r="T211" s="104"/>
      <c r="U211" s="199" t="str">
        <f>IF(ISBLANK(T211),"",(NETWORKDAYS(VLOOKUP(T211,$A$6:$Q$264,15,FALSE),#REF!)-1))</f>
        <v/>
      </c>
      <c r="V211" s="106">
        <f t="shared" ref="V211:V234" si="313"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220</v>
      </c>
      <c r="B212" s="108"/>
      <c r="C212" s="108"/>
      <c r="D212" s="115"/>
      <c r="E212" s="131" t="s">
        <v>368</v>
      </c>
      <c r="F212" s="122"/>
      <c r="G212" s="122"/>
      <c r="H212" s="132">
        <v>2.5</v>
      </c>
      <c r="I212" s="71">
        <f t="shared" ca="1" si="312"/>
        <v>0.20833333333333334</v>
      </c>
      <c r="J212" s="72">
        <v>0</v>
      </c>
      <c r="K212" s="124">
        <f t="shared" ca="1" si="310"/>
        <v>5.2083333333333339E-3</v>
      </c>
      <c r="L212" s="124">
        <f t="shared" si="305"/>
        <v>0</v>
      </c>
      <c r="M212" s="124">
        <f t="shared" ca="1" si="306"/>
        <v>-5.2083333333333339E-3</v>
      </c>
      <c r="N212" s="73">
        <f t="shared" ca="1" si="307"/>
        <v>0</v>
      </c>
      <c r="O212" s="124" t="str">
        <f t="shared" ca="1" si="308"/>
        <v>지연</v>
      </c>
      <c r="P212" s="127">
        <v>44270</v>
      </c>
      <c r="Q212" s="127">
        <v>44301</v>
      </c>
      <c r="R212" s="103"/>
      <c r="S212" s="103"/>
      <c r="T212" s="104"/>
      <c r="U212" s="105" t="str">
        <f>IF(ISBLANK(T212),"",(NETWORKDAYS(VLOOKUP(T212,$A$6:$Q$264,15,FALSE),#REF!)-1))</f>
        <v/>
      </c>
      <c r="V212" s="106">
        <f t="shared" si="313"/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384</v>
      </c>
      <c r="B213" s="108"/>
      <c r="C213" s="108"/>
      <c r="D213" s="115"/>
      <c r="E213" s="131" t="s">
        <v>369</v>
      </c>
      <c r="F213" s="122"/>
      <c r="G213" s="122"/>
      <c r="H213" s="132">
        <v>2.5</v>
      </c>
      <c r="I213" s="71">
        <f t="shared" ca="1" si="312"/>
        <v>0</v>
      </c>
      <c r="J213" s="72">
        <v>0</v>
      </c>
      <c r="K213" s="124">
        <f t="shared" ca="1" si="310"/>
        <v>0</v>
      </c>
      <c r="L213" s="124">
        <f t="shared" si="305"/>
        <v>0</v>
      </c>
      <c r="M213" s="124">
        <f t="shared" ca="1" si="306"/>
        <v>0</v>
      </c>
      <c r="N213" s="73" t="str">
        <f t="shared" ca="1" si="307"/>
        <v/>
      </c>
      <c r="O213" s="124" t="str">
        <f t="shared" ca="1" si="308"/>
        <v/>
      </c>
      <c r="P213" s="127">
        <v>44317</v>
      </c>
      <c r="Q213" s="127">
        <v>44331</v>
      </c>
      <c r="R213" s="103"/>
      <c r="S213" s="103"/>
      <c r="T213" s="104"/>
      <c r="U213" s="199" t="str">
        <f>IF(ISBLANK(T213),"",(NETWORKDAYS(VLOOKUP(T213,$A$6:$Q$264,15,FALSE),#REF!)-1))</f>
        <v/>
      </c>
      <c r="V213" s="106">
        <f t="shared" si="313"/>
        <v>10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385</v>
      </c>
      <c r="B214" s="108"/>
      <c r="C214" s="108"/>
      <c r="D214" s="115"/>
      <c r="E214" s="131" t="s">
        <v>370</v>
      </c>
      <c r="F214" s="122"/>
      <c r="G214" s="122"/>
      <c r="H214" s="132">
        <v>2.5</v>
      </c>
      <c r="I214" s="71">
        <f t="shared" ca="1" si="312"/>
        <v>0</v>
      </c>
      <c r="J214" s="72">
        <v>0</v>
      </c>
      <c r="K214" s="124">
        <f t="shared" ca="1" si="310"/>
        <v>0</v>
      </c>
      <c r="L214" s="124">
        <f t="shared" si="305"/>
        <v>0</v>
      </c>
      <c r="M214" s="124">
        <f t="shared" ca="1" si="306"/>
        <v>0</v>
      </c>
      <c r="N214" s="73" t="str">
        <f t="shared" ca="1" si="307"/>
        <v/>
      </c>
      <c r="O214" s="124" t="str">
        <f t="shared" ca="1" si="308"/>
        <v/>
      </c>
      <c r="P214" s="127">
        <v>44287</v>
      </c>
      <c r="Q214" s="127">
        <v>44301</v>
      </c>
      <c r="R214" s="103"/>
      <c r="S214" s="103"/>
      <c r="T214" s="104"/>
      <c r="U214" s="105" t="str">
        <f>IF(ISBLANK(T214),"",(NETWORKDAYS(VLOOKUP(T214,$A$6:$Q$264,15,FALSE),#REF!)-1))</f>
        <v/>
      </c>
      <c r="V214" s="106">
        <f t="shared" si="313"/>
        <v>11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386</v>
      </c>
      <c r="B215" s="108"/>
      <c r="C215" s="108"/>
      <c r="D215" s="115"/>
      <c r="E215" s="131" t="s">
        <v>530</v>
      </c>
      <c r="F215" s="122"/>
      <c r="G215" s="122"/>
      <c r="H215" s="132">
        <v>2.5</v>
      </c>
      <c r="I215" s="71">
        <f t="shared" ca="1" si="312"/>
        <v>0.20833333333333334</v>
      </c>
      <c r="J215" s="72">
        <v>0</v>
      </c>
      <c r="K215" s="124">
        <f t="shared" ca="1" si="310"/>
        <v>5.2083333333333339E-3</v>
      </c>
      <c r="L215" s="124">
        <f t="shared" si="305"/>
        <v>0</v>
      </c>
      <c r="M215" s="124">
        <f t="shared" ca="1" si="306"/>
        <v>-5.2083333333333339E-3</v>
      </c>
      <c r="N215" s="73">
        <f t="shared" ca="1" si="307"/>
        <v>0</v>
      </c>
      <c r="O215" s="124" t="str">
        <f t="shared" ca="1" si="308"/>
        <v>지연</v>
      </c>
      <c r="P215" s="127">
        <v>44270</v>
      </c>
      <c r="Q215" s="127">
        <v>44301</v>
      </c>
      <c r="R215" s="103"/>
      <c r="S215" s="103"/>
      <c r="T215" s="104"/>
      <c r="U215" s="199" t="str">
        <f>IF(ISBLANK(T215),"",(NETWORKDAYS(VLOOKUP(T215,$A$6:$Q$264,15,FALSE),#REF!)-1))</f>
        <v/>
      </c>
      <c r="V215" s="106">
        <f t="shared" si="313"/>
        <v>24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387</v>
      </c>
      <c r="B216" s="108"/>
      <c r="C216" s="108"/>
      <c r="D216" s="115"/>
      <c r="E216" s="131" t="s">
        <v>531</v>
      </c>
      <c r="F216" s="122"/>
      <c r="G216" s="122"/>
      <c r="H216" s="132">
        <v>2.5</v>
      </c>
      <c r="I216" s="71">
        <f t="shared" ca="1" si="312"/>
        <v>0</v>
      </c>
      <c r="J216" s="72">
        <v>0</v>
      </c>
      <c r="K216" s="124">
        <f t="shared" ca="1" si="310"/>
        <v>0</v>
      </c>
      <c r="L216" s="124">
        <f t="shared" si="305"/>
        <v>0</v>
      </c>
      <c r="M216" s="124">
        <f t="shared" ca="1" si="306"/>
        <v>0</v>
      </c>
      <c r="N216" s="73" t="str">
        <f t="shared" ca="1" si="307"/>
        <v/>
      </c>
      <c r="O216" s="124" t="str">
        <f t="shared" ca="1" si="308"/>
        <v/>
      </c>
      <c r="P216" s="127">
        <v>44287</v>
      </c>
      <c r="Q216" s="127">
        <v>44301</v>
      </c>
      <c r="R216" s="103"/>
      <c r="S216" s="103"/>
      <c r="T216" s="104"/>
      <c r="U216" s="105" t="str">
        <f>IF(ISBLANK(T216),"",(NETWORKDAYS(VLOOKUP(T216,$A$6:$Q$264,15,FALSE),#REF!)-1))</f>
        <v/>
      </c>
      <c r="V216" s="106">
        <f t="shared" si="313"/>
        <v>11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388</v>
      </c>
      <c r="B217" s="108"/>
      <c r="C217" s="20"/>
      <c r="D217" s="115"/>
      <c r="E217" s="197" t="s">
        <v>488</v>
      </c>
      <c r="F217" s="122"/>
      <c r="G217" s="122"/>
      <c r="H217" s="70">
        <v>2.5</v>
      </c>
      <c r="I217" s="71">
        <f t="shared" ca="1" si="312"/>
        <v>0</v>
      </c>
      <c r="J217" s="72">
        <v>0</v>
      </c>
      <c r="K217" s="124">
        <f t="shared" ca="1" si="310"/>
        <v>0</v>
      </c>
      <c r="L217" s="124">
        <f t="shared" si="305"/>
        <v>0</v>
      </c>
      <c r="M217" s="124">
        <f t="shared" ca="1" si="306"/>
        <v>0</v>
      </c>
      <c r="N217" s="73" t="str">
        <f t="shared" ca="1" si="307"/>
        <v/>
      </c>
      <c r="O217" s="124" t="str">
        <f t="shared" ca="1" si="308"/>
        <v/>
      </c>
      <c r="P217" s="127">
        <v>44301</v>
      </c>
      <c r="Q217" s="127">
        <v>44331</v>
      </c>
      <c r="R217" s="103"/>
      <c r="S217" s="103"/>
      <c r="T217" s="104"/>
      <c r="U217" s="105" t="str">
        <f>IF(ISBLANK(T217),"",(NETWORKDAYS(VLOOKUP(T217,$A$6:$Q$264,15,FALSE),#REF!)-1))</f>
        <v/>
      </c>
      <c r="V217" s="106">
        <f t="shared" si="313"/>
        <v>22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389</v>
      </c>
      <c r="B218" s="108"/>
      <c r="C218" s="108"/>
      <c r="D218" s="115"/>
      <c r="E218" s="197" t="s">
        <v>379</v>
      </c>
      <c r="F218" s="122"/>
      <c r="G218" s="122"/>
      <c r="H218" s="132">
        <v>5</v>
      </c>
      <c r="I218" s="71">
        <f t="shared" ca="1" si="312"/>
        <v>0</v>
      </c>
      <c r="J218" s="72">
        <v>0</v>
      </c>
      <c r="K218" s="124">
        <f t="shared" ca="1" si="310"/>
        <v>0</v>
      </c>
      <c r="L218" s="124">
        <f t="shared" si="305"/>
        <v>0</v>
      </c>
      <c r="M218" s="124">
        <f t="shared" ca="1" si="306"/>
        <v>0</v>
      </c>
      <c r="N218" s="73" t="str">
        <f t="shared" ca="1" si="307"/>
        <v/>
      </c>
      <c r="O218" s="124" t="str">
        <f t="shared" ca="1" si="308"/>
        <v/>
      </c>
      <c r="P218" s="103">
        <v>44317</v>
      </c>
      <c r="Q218" s="103">
        <v>44347</v>
      </c>
      <c r="R218" s="103"/>
      <c r="S218" s="103"/>
      <c r="T218" s="104"/>
      <c r="U218" s="199" t="str">
        <f>IF(ISBLANK(T218),"",(NETWORKDAYS(VLOOKUP(T218,$A$6:$Q$264,15,FALSE),#REF!)-1))</f>
        <v/>
      </c>
      <c r="V218" s="106">
        <f t="shared" si="313"/>
        <v>21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390</v>
      </c>
      <c r="B219" s="108"/>
      <c r="C219" s="108"/>
      <c r="D219" s="115"/>
      <c r="E219" s="131" t="s">
        <v>489</v>
      </c>
      <c r="F219" s="108"/>
      <c r="G219" s="133"/>
      <c r="H219" s="119">
        <v>5</v>
      </c>
      <c r="I219" s="71">
        <f t="shared" ca="1" si="312"/>
        <v>0</v>
      </c>
      <c r="J219" s="72">
        <v>0</v>
      </c>
      <c r="K219" s="118">
        <f t="shared" ca="1" si="310"/>
        <v>0</v>
      </c>
      <c r="L219" s="118">
        <f t="shared" si="305"/>
        <v>0</v>
      </c>
      <c r="M219" s="118">
        <f t="shared" ca="1" si="306"/>
        <v>0</v>
      </c>
      <c r="N219" s="34" t="str">
        <f t="shared" ca="1" si="307"/>
        <v/>
      </c>
      <c r="O219" s="118" t="str">
        <f t="shared" ca="1" si="308"/>
        <v/>
      </c>
      <c r="P219" s="103">
        <v>44331</v>
      </c>
      <c r="Q219" s="103">
        <v>44362</v>
      </c>
      <c r="R219" s="103"/>
      <c r="S219" s="103"/>
      <c r="T219" s="104"/>
      <c r="U219" s="105" t="str">
        <f>IF(ISBLANK(T219),"",(NETWORKDAYS(VLOOKUP(T219,$A$6:$Q$264,15,FALSE),#REF!)-1))</f>
        <v/>
      </c>
      <c r="V219" s="106">
        <f t="shared" si="313"/>
        <v>22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391</v>
      </c>
      <c r="B220" s="108"/>
      <c r="C220" s="108"/>
      <c r="D220" s="115"/>
      <c r="E220" s="131" t="s">
        <v>490</v>
      </c>
      <c r="F220" s="108"/>
      <c r="G220" s="133"/>
      <c r="H220" s="119">
        <v>5</v>
      </c>
      <c r="I220" s="71">
        <f t="shared" ca="1" si="312"/>
        <v>0</v>
      </c>
      <c r="J220" s="72">
        <v>0</v>
      </c>
      <c r="K220" s="118">
        <f t="shared" ca="1" si="310"/>
        <v>0</v>
      </c>
      <c r="L220" s="118">
        <f t="shared" si="305"/>
        <v>0</v>
      </c>
      <c r="M220" s="118">
        <f t="shared" ca="1" si="306"/>
        <v>0</v>
      </c>
      <c r="N220" s="34" t="str">
        <f t="shared" ca="1" si="307"/>
        <v/>
      </c>
      <c r="O220" s="118" t="str">
        <f t="shared" ca="1" si="308"/>
        <v/>
      </c>
      <c r="P220" s="103">
        <v>44331</v>
      </c>
      <c r="Q220" s="103">
        <v>44362</v>
      </c>
      <c r="R220" s="103"/>
      <c r="S220" s="103"/>
      <c r="T220" s="104"/>
      <c r="U220" s="199" t="str">
        <f>IF(ISBLANK(T220),"",(NETWORKDAYS(VLOOKUP(T220,$A$6:$Q$264,15,FALSE),#REF!)-1))</f>
        <v/>
      </c>
      <c r="V220" s="106">
        <f t="shared" si="313"/>
        <v>22</v>
      </c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37"/>
      <c r="BU220" s="137"/>
      <c r="BV220" s="137"/>
      <c r="BW220" s="137"/>
      <c r="BX220" s="137"/>
    </row>
    <row r="221" spans="1:76" x14ac:dyDescent="0.3">
      <c r="A221" s="101" t="s">
        <v>392</v>
      </c>
      <c r="B221" s="108"/>
      <c r="C221" s="108"/>
      <c r="D221" s="115"/>
      <c r="E221" s="131" t="s">
        <v>491</v>
      </c>
      <c r="F221" s="108"/>
      <c r="G221" s="133"/>
      <c r="H221" s="119">
        <v>2.5</v>
      </c>
      <c r="I221" s="71">
        <f t="shared" ca="1" si="312"/>
        <v>0</v>
      </c>
      <c r="J221" s="72">
        <v>0</v>
      </c>
      <c r="K221" s="118">
        <f t="shared" ca="1" si="310"/>
        <v>0</v>
      </c>
      <c r="L221" s="118">
        <f t="shared" si="305"/>
        <v>0</v>
      </c>
      <c r="M221" s="118">
        <f t="shared" ca="1" si="306"/>
        <v>0</v>
      </c>
      <c r="N221" s="34" t="str">
        <f t="shared" ca="1" si="307"/>
        <v/>
      </c>
      <c r="O221" s="118" t="str">
        <f t="shared" ca="1" si="308"/>
        <v/>
      </c>
      <c r="P221" s="103">
        <v>44348</v>
      </c>
      <c r="Q221" s="103">
        <v>44367</v>
      </c>
      <c r="R221" s="103"/>
      <c r="S221" s="103"/>
      <c r="T221" s="104"/>
      <c r="U221" s="105" t="str">
        <f>IF(ISBLANK(T221),"",(NETWORKDAYS(VLOOKUP(T221,$A$6:$Q$264,15,FALSE),#REF!)-1))</f>
        <v/>
      </c>
      <c r="V221" s="106">
        <f t="shared" si="313"/>
        <v>14</v>
      </c>
      <c r="W221" s="107" t="e">
        <f>IF(OR((AND(#REF!&lt;=W$4,AND(#REF!&lt;=W$5,#REF!&gt;=W$4))),(AND(AND(#REF!&gt;=W$4,#REF!&lt;=W$5),#REF!&gt;=W$5)),AND(#REF!&gt;=W$4,#REF!&lt;=W$5),AND(#REF!&lt;=W$4,#REF!&gt;=W$5)),1,0)</f>
        <v>#REF!</v>
      </c>
      <c r="X221" s="107" t="e">
        <f>IF(OR((AND(#REF!&lt;=X$4,AND(#REF!&lt;=X$5,#REF!&gt;=X$4))),(AND(AND(#REF!&gt;=X$4,#REF!&lt;=X$5),#REF!&gt;=X$5)),AND(#REF!&gt;=X$4,#REF!&lt;=X$5),AND(#REF!&lt;=X$4,#REF!&gt;=X$5)),1,0)</f>
        <v>#REF!</v>
      </c>
      <c r="Y221" s="107" t="e">
        <f>IF(OR((AND(#REF!&lt;=Y$4,AND(#REF!&lt;=Y$5,#REF!&gt;=Y$4))),(AND(AND(#REF!&gt;=Y$4,#REF!&lt;=Y$5),#REF!&gt;=Y$5)),AND(#REF!&gt;=Y$4,#REF!&lt;=Y$5),AND(#REF!&lt;=Y$4,#REF!&gt;=Y$5)),1,0)</f>
        <v>#REF!</v>
      </c>
      <c r="Z221" s="107" t="e">
        <f>IF(OR((AND(#REF!&lt;=Z$4,AND(#REF!&lt;=Z$5,#REF!&gt;=Z$4))),(AND(AND(#REF!&gt;=Z$4,#REF!&lt;=Z$5),#REF!&gt;=Z$5)),AND(#REF!&gt;=Z$4,#REF!&lt;=Z$5),AND(#REF!&lt;=Z$4,#REF!&gt;=Z$5)),1,0)</f>
        <v>#REF!</v>
      </c>
      <c r="AA221" s="107" t="e">
        <f>IF(OR((AND(#REF!&lt;=AA$4,AND(#REF!&lt;=AA$5,#REF!&gt;=AA$4))),(AND(AND(#REF!&gt;=AA$4,#REF!&lt;=AA$5),#REF!&gt;=AA$5)),AND(#REF!&gt;=AA$4,#REF!&lt;=AA$5),AND(#REF!&lt;=AA$4,#REF!&gt;=AA$5)),1,0)</f>
        <v>#REF!</v>
      </c>
      <c r="AB221" s="107" t="e">
        <f>IF(OR((AND(#REF!&lt;=AB$4,AND(#REF!&lt;=AB$5,#REF!&gt;=AB$4))),(AND(AND(#REF!&gt;=AB$4,#REF!&lt;=AB$5),#REF!&gt;=AB$5)),AND(#REF!&gt;=AB$4,#REF!&lt;=AB$5),AND(#REF!&lt;=AB$4,#REF!&gt;=AB$5)),1,0)</f>
        <v>#REF!</v>
      </c>
      <c r="AC221" s="107" t="e">
        <f>IF(OR((AND(#REF!&lt;=AC$4,AND(#REF!&lt;=AC$5,#REF!&gt;=AC$4))),(AND(AND(#REF!&gt;=AC$4,#REF!&lt;=AC$5),#REF!&gt;=AC$5)),AND(#REF!&gt;=AC$4,#REF!&lt;=AC$5),AND(#REF!&lt;=AC$4,#REF!&gt;=AC$5)),1,0)</f>
        <v>#REF!</v>
      </c>
      <c r="AD221" s="107" t="e">
        <f>IF(OR((AND(#REF!&lt;=AD$4,AND(#REF!&lt;=AD$5,#REF!&gt;=AD$4))),(AND(AND(#REF!&gt;=AD$4,#REF!&lt;=AD$5),#REF!&gt;=AD$5)),AND(#REF!&gt;=AD$4,#REF!&lt;=AD$5),AND(#REF!&lt;=AD$4,#REF!&gt;=AD$5)),1,0)</f>
        <v>#REF!</v>
      </c>
      <c r="AE221" s="107" t="e">
        <f>IF(OR((AND(#REF!&lt;=AE$4,AND(#REF!&lt;=AE$5,#REF!&gt;=AE$4))),(AND(AND(#REF!&gt;=AE$4,#REF!&lt;=AE$5),#REF!&gt;=AE$5)),AND(#REF!&gt;=AE$4,#REF!&lt;=AE$5),AND(#REF!&lt;=AE$4,#REF!&gt;=AE$5)),1,0)</f>
        <v>#REF!</v>
      </c>
      <c r="AF221" s="107" t="e">
        <f>IF(OR((AND(#REF!&lt;=AF$4,AND(#REF!&lt;=AF$5,#REF!&gt;=AF$4))),(AND(AND(#REF!&gt;=AF$4,#REF!&lt;=AF$5),#REF!&gt;=AF$5)),AND(#REF!&gt;=AF$4,#REF!&lt;=AF$5),AND(#REF!&lt;=AF$4,#REF!&gt;=AF$5)),1,0)</f>
        <v>#REF!</v>
      </c>
      <c r="AG221" s="107" t="e">
        <f>IF(OR((AND(#REF!&lt;=AG$4,AND(#REF!&lt;=AG$5,#REF!&gt;=AG$4))),(AND(AND(#REF!&gt;=AG$4,#REF!&lt;=AG$5),#REF!&gt;=AG$5)),AND(#REF!&gt;=AG$4,#REF!&lt;=AG$5),AND(#REF!&lt;=AG$4,#REF!&gt;=AG$5)),1,0)</f>
        <v>#REF!</v>
      </c>
      <c r="AH221" s="107" t="e">
        <f>IF(OR((AND(#REF!&lt;=AH$4,AND(#REF!&lt;=AH$5,#REF!&gt;=AH$4))),(AND(AND(#REF!&gt;=AH$4,#REF!&lt;=AH$5),#REF!&gt;=AH$5)),AND(#REF!&gt;=AH$4,#REF!&lt;=AH$5),AND(#REF!&lt;=AH$4,#REF!&gt;=AH$5)),1,0)</f>
        <v>#REF!</v>
      </c>
      <c r="AI221" s="107" t="e">
        <f>IF(OR((AND(#REF!&lt;=AI$4,AND(#REF!&lt;=AI$5,#REF!&gt;=AI$4))),(AND(AND(#REF!&gt;=AI$4,#REF!&lt;=AI$5),#REF!&gt;=AI$5)),AND(#REF!&gt;=AI$4,#REF!&lt;=AI$5),AND(#REF!&lt;=AI$4,#REF!&gt;=AI$5)),1,0)</f>
        <v>#REF!</v>
      </c>
      <c r="AJ221" s="107" t="e">
        <f>IF(OR((AND(#REF!&lt;=AJ$4,AND(#REF!&lt;=AJ$5,#REF!&gt;=AJ$4))),(AND(AND(#REF!&gt;=AJ$4,#REF!&lt;=AJ$5),#REF!&gt;=AJ$5)),AND(#REF!&gt;=AJ$4,#REF!&lt;=AJ$5),AND(#REF!&lt;=AJ$4,#REF!&gt;=AJ$5)),1,0)</f>
        <v>#REF!</v>
      </c>
      <c r="AK221" s="107" t="e">
        <f>IF(OR((AND(#REF!&lt;=AK$4,AND(#REF!&lt;=AK$5,#REF!&gt;=AK$4))),(AND(AND(#REF!&gt;=AK$4,#REF!&lt;=AK$5),#REF!&gt;=AK$5)),AND(#REF!&gt;=AK$4,#REF!&lt;=AK$5),AND(#REF!&lt;=AK$4,#REF!&gt;=AK$5)),1,0)</f>
        <v>#REF!</v>
      </c>
      <c r="AL221" s="107" t="e">
        <f>IF(OR((AND(#REF!&lt;=AL$4,AND(#REF!&lt;=AL$5,#REF!&gt;=AL$4))),(AND(AND(#REF!&gt;=AL$4,#REF!&lt;=AL$5),#REF!&gt;=AL$5)),AND(#REF!&gt;=AL$4,#REF!&lt;=AL$5),AND(#REF!&lt;=AL$4,#REF!&gt;=AL$5)),1,0)</f>
        <v>#REF!</v>
      </c>
      <c r="AM221" s="107" t="e">
        <f>IF(OR((AND(#REF!&lt;=AM$4,AND(#REF!&lt;=AM$5,#REF!&gt;=AM$4))),(AND(AND(#REF!&gt;=AM$4,#REF!&lt;=AM$5),#REF!&gt;=AM$5)),AND(#REF!&gt;=AM$4,#REF!&lt;=AM$5),AND(#REF!&lt;=AM$4,#REF!&gt;=AM$5)),1,0)</f>
        <v>#REF!</v>
      </c>
      <c r="AN221" s="107" t="e">
        <f>IF(OR((AND(#REF!&lt;=AN$4,AND(#REF!&lt;=AN$5,#REF!&gt;=AN$4))),(AND(AND(#REF!&gt;=AN$4,#REF!&lt;=AN$5),#REF!&gt;=AN$5)),AND(#REF!&gt;=AN$4,#REF!&lt;=AN$5),AND(#REF!&lt;=AN$4,#REF!&gt;=AN$5)),1,0)</f>
        <v>#REF!</v>
      </c>
      <c r="AO221" s="107" t="e">
        <f>IF(OR((AND(#REF!&lt;=AO$4,AND(#REF!&lt;=AO$5,#REF!&gt;=AO$4))),(AND(AND(#REF!&gt;=AO$4,#REF!&lt;=AO$5),#REF!&gt;=AO$5)),AND(#REF!&gt;=AO$4,#REF!&lt;=AO$5),AND(#REF!&lt;=AO$4,#REF!&gt;=AO$5)),1,0)</f>
        <v>#REF!</v>
      </c>
      <c r="AP221" s="107" t="e">
        <f>IF(OR((AND(#REF!&lt;=AP$4,AND(#REF!&lt;=AP$5,#REF!&gt;=AP$4))),(AND(AND(#REF!&gt;=AP$4,#REF!&lt;=AP$5),#REF!&gt;=AP$5)),AND(#REF!&gt;=AP$4,#REF!&lt;=AP$5),AND(#REF!&lt;=AP$4,#REF!&gt;=AP$5)),1,0)</f>
        <v>#REF!</v>
      </c>
      <c r="AQ221" s="107" t="e">
        <f>IF(OR((AND(#REF!&lt;=AQ$4,AND(#REF!&lt;=AQ$5,#REF!&gt;=AQ$4))),(AND(AND(#REF!&gt;=AQ$4,#REF!&lt;=AQ$5),#REF!&gt;=AQ$5)),AND(#REF!&gt;=AQ$4,#REF!&lt;=AQ$5),AND(#REF!&lt;=AQ$4,#REF!&gt;=AQ$5)),1,0)</f>
        <v>#REF!</v>
      </c>
      <c r="AR221" s="107" t="e">
        <f>IF(OR((AND(#REF!&lt;=AR$4,AND(#REF!&lt;=AR$5,#REF!&gt;=AR$4))),(AND(AND(#REF!&gt;=AR$4,#REF!&lt;=AR$5),#REF!&gt;=AR$5)),AND(#REF!&gt;=AR$4,#REF!&lt;=AR$5),AND(#REF!&lt;=AR$4,#REF!&gt;=AR$5)),1,0)</f>
        <v>#REF!</v>
      </c>
      <c r="AS221" s="107" t="e">
        <f>IF(OR((AND(#REF!&lt;=AS$4,AND(#REF!&lt;=AS$5,#REF!&gt;=AS$4))),(AND(AND(#REF!&gt;=AS$4,#REF!&lt;=AS$5),#REF!&gt;=AS$5)),AND(#REF!&gt;=AS$4,#REF!&lt;=AS$5),AND(#REF!&lt;=AS$4,#REF!&gt;=AS$5)),1,0)</f>
        <v>#REF!</v>
      </c>
      <c r="AT221" s="107" t="e">
        <f>IF(OR((AND(#REF!&lt;=AT$4,AND(#REF!&lt;=AT$5,#REF!&gt;=AT$4))),(AND(AND(#REF!&gt;=AT$4,#REF!&lt;=AT$5),#REF!&gt;=AT$5)),AND(#REF!&gt;=AT$4,#REF!&lt;=AT$5),AND(#REF!&lt;=AT$4,#REF!&gt;=AT$5)),1,0)</f>
        <v>#REF!</v>
      </c>
      <c r="AU221" s="107" t="e">
        <f>IF(OR((AND(#REF!&lt;=AU$4,AND(#REF!&lt;=AU$5,#REF!&gt;=AU$4))),(AND(AND(#REF!&gt;=AU$4,#REF!&lt;=AU$5),#REF!&gt;=AU$5)),AND(#REF!&gt;=AU$4,#REF!&lt;=AU$5),AND(#REF!&lt;=AU$4,#REF!&gt;=AU$5)),1,0)</f>
        <v>#REF!</v>
      </c>
      <c r="AV221" s="107" t="e">
        <f>IF(OR((AND(#REF!&lt;=AV$4,AND(#REF!&lt;=AV$5,#REF!&gt;=AV$4))),(AND(AND(#REF!&gt;=AV$4,#REF!&lt;=AV$5),#REF!&gt;=AV$5)),AND(#REF!&gt;=AV$4,#REF!&lt;=AV$5),AND(#REF!&lt;=AV$4,#REF!&gt;=AV$5)),1,0)</f>
        <v>#REF!</v>
      </c>
      <c r="AW221" s="107" t="e">
        <f>IF(OR((AND(#REF!&lt;=AW$4,AND(#REF!&lt;=AW$5,#REF!&gt;=AW$4))),(AND(AND(#REF!&gt;=AW$4,#REF!&lt;=AW$5),#REF!&gt;=AW$5)),AND(#REF!&gt;=AW$4,#REF!&lt;=AW$5),AND(#REF!&lt;=AW$4,#REF!&gt;=AW$5)),1,0)</f>
        <v>#REF!</v>
      </c>
      <c r="AX221" s="107" t="e">
        <f>IF(OR((AND(#REF!&lt;=AX$4,AND(#REF!&lt;=AX$5,#REF!&gt;=AX$4))),(AND(AND(#REF!&gt;=AX$4,#REF!&lt;=AX$5),#REF!&gt;=AX$5)),AND(#REF!&gt;=AX$4,#REF!&lt;=AX$5),AND(#REF!&lt;=AX$4,#REF!&gt;=AX$5)),1,0)</f>
        <v>#REF!</v>
      </c>
      <c r="AY221" s="107" t="e">
        <f>IF(OR((AND(#REF!&lt;=AY$4,AND(#REF!&lt;=AY$5,#REF!&gt;=AY$4))),(AND(AND(#REF!&gt;=AY$4,#REF!&lt;=AY$5),#REF!&gt;=AY$5)),AND(#REF!&gt;=AY$4,#REF!&lt;=AY$5),AND(#REF!&lt;=AY$4,#REF!&gt;=AY$5)),1,0)</f>
        <v>#REF!</v>
      </c>
      <c r="AZ221" s="107" t="e">
        <f>IF(OR((AND(#REF!&lt;=AZ$4,AND(#REF!&lt;=AZ$5,#REF!&gt;=AZ$4))),(AND(AND(#REF!&gt;=AZ$4,#REF!&lt;=AZ$5),#REF!&gt;=AZ$5)),AND(#REF!&gt;=AZ$4,#REF!&lt;=AZ$5),AND(#REF!&lt;=AZ$4,#REF!&gt;=AZ$5)),1,0)</f>
        <v>#REF!</v>
      </c>
      <c r="BA221" s="107" t="e">
        <f>IF(OR((AND(#REF!&lt;=BA$4,AND(#REF!&lt;=BA$5,#REF!&gt;=BA$4))),(AND(AND(#REF!&gt;=BA$4,#REF!&lt;=BA$5),#REF!&gt;=BA$5)),AND(#REF!&gt;=BA$4,#REF!&lt;=BA$5),AND(#REF!&lt;=BA$4,#REF!&gt;=BA$5)),1,0)</f>
        <v>#REF!</v>
      </c>
      <c r="BB221" s="107" t="e">
        <f>IF(OR((AND(#REF!&lt;=BB$4,AND(#REF!&lt;=BB$5,#REF!&gt;=BB$4))),(AND(AND(#REF!&gt;=BB$4,#REF!&lt;=BB$5),#REF!&gt;=BB$5)),AND(#REF!&gt;=BB$4,#REF!&lt;=BB$5),AND(#REF!&lt;=BB$4,#REF!&gt;=BB$5)),1,0)</f>
        <v>#REF!</v>
      </c>
      <c r="BC221" s="107" t="e">
        <f>IF(OR((AND(#REF!&lt;=BC$4,AND(#REF!&lt;=BC$5,#REF!&gt;=BC$4))),(AND(AND(#REF!&gt;=BC$4,#REF!&lt;=BC$5),#REF!&gt;=BC$5)),AND(#REF!&gt;=BC$4,#REF!&lt;=BC$5),AND(#REF!&lt;=BC$4,#REF!&gt;=BC$5)),1,0)</f>
        <v>#REF!</v>
      </c>
      <c r="BD221" s="107" t="e">
        <f>IF(OR((AND(#REF!&lt;=BD$4,AND(#REF!&lt;=BD$5,#REF!&gt;=BD$4))),(AND(AND(#REF!&gt;=BD$4,#REF!&lt;=BD$5),#REF!&gt;=BD$5)),AND(#REF!&gt;=BD$4,#REF!&lt;=BD$5),AND(#REF!&lt;=BD$4,#REF!&gt;=BD$5)),1,0)</f>
        <v>#REF!</v>
      </c>
      <c r="BE221" s="107" t="e">
        <f>IF(OR((AND(#REF!&lt;=BE$4,AND(#REF!&lt;=BE$5,#REF!&gt;=BE$4))),(AND(AND(#REF!&gt;=BE$4,#REF!&lt;=BE$5),#REF!&gt;=BE$5)),AND(#REF!&gt;=BE$4,#REF!&lt;=BE$5),AND(#REF!&lt;=BE$4,#REF!&gt;=BE$5)),1,0)</f>
        <v>#REF!</v>
      </c>
      <c r="BF221" s="107" t="e">
        <f>IF(OR((AND(#REF!&lt;=BF$4,AND(#REF!&lt;=BF$5,#REF!&gt;=BF$4))),(AND(AND(#REF!&gt;=BF$4,#REF!&lt;=BF$5),#REF!&gt;=BF$5)),AND(#REF!&gt;=BF$4,#REF!&lt;=BF$5),AND(#REF!&lt;=BF$4,#REF!&gt;=BF$5)),1,0)</f>
        <v>#REF!</v>
      </c>
      <c r="BG221" s="107" t="e">
        <f>IF(OR((AND(#REF!&lt;=BG$4,AND(#REF!&lt;=BG$5,#REF!&gt;=BG$4))),(AND(AND(#REF!&gt;=BG$4,#REF!&lt;=BG$5),#REF!&gt;=BG$5)),AND(#REF!&gt;=BG$4,#REF!&lt;=BG$5),AND(#REF!&lt;=BG$4,#REF!&gt;=BG$5)),1,0)</f>
        <v>#REF!</v>
      </c>
      <c r="BH221" s="107" t="e">
        <f>IF(OR((AND(#REF!&lt;=BH$4,AND(#REF!&lt;=BH$5,#REF!&gt;=BH$4))),(AND(AND(#REF!&gt;=BH$4,#REF!&lt;=BH$5),#REF!&gt;=BH$5)),AND(#REF!&gt;=BH$4,#REF!&lt;=BH$5),AND(#REF!&lt;=BH$4,#REF!&gt;=BH$5)),1,0)</f>
        <v>#REF!</v>
      </c>
      <c r="BI221" s="107" t="e">
        <f>IF(OR((AND(#REF!&lt;=BI$4,AND(#REF!&lt;=BI$5,#REF!&gt;=BI$4))),(AND(AND(#REF!&gt;=BI$4,#REF!&lt;=BI$5),#REF!&gt;=BI$5)),AND(#REF!&gt;=BI$4,#REF!&lt;=BI$5),AND(#REF!&lt;=BI$4,#REF!&gt;=BI$5)),1,0)</f>
        <v>#REF!</v>
      </c>
      <c r="BJ221" s="107" t="e">
        <f>IF(OR((AND(#REF!&lt;=BJ$4,AND(#REF!&lt;=BJ$5,#REF!&gt;=BJ$4))),(AND(AND(#REF!&gt;=BJ$4,#REF!&lt;=BJ$5),#REF!&gt;=BJ$5)),AND(#REF!&gt;=BJ$4,#REF!&lt;=BJ$5),AND(#REF!&lt;=BJ$4,#REF!&gt;=BJ$5)),1,0)</f>
        <v>#REF!</v>
      </c>
      <c r="BK221" s="107" t="e">
        <f>IF(OR((AND(#REF!&lt;=BK$4,AND(#REF!&lt;=BK$5,#REF!&gt;=BK$4))),(AND(AND(#REF!&gt;=BK$4,#REF!&lt;=BK$5),#REF!&gt;=BK$5)),AND(#REF!&gt;=BK$4,#REF!&lt;=BK$5),AND(#REF!&lt;=BK$4,#REF!&gt;=BK$5)),1,0)</f>
        <v>#REF!</v>
      </c>
      <c r="BL221" s="107" t="e">
        <f>IF(OR((AND(#REF!&lt;=BL$4,AND(#REF!&lt;=BL$5,#REF!&gt;=BL$4))),(AND(AND(#REF!&gt;=BL$4,#REF!&lt;=BL$5),#REF!&gt;=BL$5)),AND(#REF!&gt;=BL$4,#REF!&lt;=BL$5),AND(#REF!&lt;=BL$4,#REF!&gt;=BL$5)),1,0)</f>
        <v>#REF!</v>
      </c>
      <c r="BM221" s="107" t="e">
        <f>IF(OR((AND(#REF!&lt;=BM$4,AND(#REF!&lt;=BM$5,#REF!&gt;=BM$4))),(AND(AND(#REF!&gt;=BM$4,#REF!&lt;=BM$5),#REF!&gt;=BM$5)),AND(#REF!&gt;=BM$4,#REF!&lt;=BM$5),AND(#REF!&lt;=BM$4,#REF!&gt;=BM$5)),1,0)</f>
        <v>#REF!</v>
      </c>
      <c r="BN221" s="107" t="e">
        <f>IF(OR((AND(#REF!&lt;=BN$4,AND(#REF!&lt;=BN$5,#REF!&gt;=BN$4))),(AND(AND(#REF!&gt;=BN$4,#REF!&lt;=BN$5),#REF!&gt;=BN$5)),AND(#REF!&gt;=BN$4,#REF!&lt;=BN$5),AND(#REF!&lt;=BN$4,#REF!&gt;=BN$5)),1,0)</f>
        <v>#REF!</v>
      </c>
      <c r="BO221" s="107" t="e">
        <f>IF(OR((AND(#REF!&lt;=BO$4,AND(#REF!&lt;=BO$5,#REF!&gt;=BO$4))),(AND(AND(#REF!&gt;=BO$4,#REF!&lt;=BO$5),#REF!&gt;=BO$5)),AND(#REF!&gt;=BO$4,#REF!&lt;=BO$5),AND(#REF!&lt;=BO$4,#REF!&gt;=BO$5)),1,0)</f>
        <v>#REF!</v>
      </c>
      <c r="BP221" s="107" t="e">
        <f>IF(OR((AND(#REF!&lt;=BP$4,AND(#REF!&lt;=BP$5,#REF!&gt;=BP$4))),(AND(AND(#REF!&gt;=BP$4,#REF!&lt;=BP$5),#REF!&gt;=BP$5)),AND(#REF!&gt;=BP$4,#REF!&lt;=BP$5),AND(#REF!&lt;=BP$4,#REF!&gt;=BP$5)),1,0)</f>
        <v>#REF!</v>
      </c>
      <c r="BQ221" s="107" t="e">
        <f>IF(OR((AND(#REF!&lt;=BQ$4,AND(#REF!&lt;=BQ$5,#REF!&gt;=BQ$4))),(AND(AND(#REF!&gt;=BQ$4,#REF!&lt;=BQ$5),#REF!&gt;=BQ$5)),AND(#REF!&gt;=BQ$4,#REF!&lt;=BQ$5),AND(#REF!&lt;=BQ$4,#REF!&gt;=BQ$5)),1,0)</f>
        <v>#REF!</v>
      </c>
      <c r="BR221" s="107" t="e">
        <f>IF(OR((AND(#REF!&lt;=BR$4,AND(#REF!&lt;=BR$5,#REF!&gt;=BR$4))),(AND(AND(#REF!&gt;=BR$4,#REF!&lt;=BR$5),#REF!&gt;=BR$5)),AND(#REF!&gt;=BR$4,#REF!&lt;=BR$5),AND(#REF!&lt;=BR$4,#REF!&gt;=BR$5)),1,0)</f>
        <v>#REF!</v>
      </c>
      <c r="BS221" s="107" t="e">
        <f>IF(OR((AND(#REF!&lt;=BS$4,AND(#REF!&lt;=BS$5,#REF!&gt;=BS$4))),(AND(AND(#REF!&gt;=BS$4,#REF!&lt;=BS$5),#REF!&gt;=BS$5)),AND(#REF!&gt;=BS$4,#REF!&lt;=BS$5),AND(#REF!&lt;=BS$4,#REF!&gt;=BS$5)),1,0)</f>
        <v>#REF!</v>
      </c>
      <c r="BT221" s="137"/>
      <c r="BU221" s="137"/>
      <c r="BV221" s="137"/>
      <c r="BW221" s="137"/>
      <c r="BX221" s="137"/>
    </row>
    <row r="222" spans="1:76" x14ac:dyDescent="0.3">
      <c r="A222" s="101" t="s">
        <v>393</v>
      </c>
      <c r="B222" s="108"/>
      <c r="C222" s="108"/>
      <c r="D222" s="115"/>
      <c r="E222" s="120" t="s">
        <v>492</v>
      </c>
      <c r="F222" s="108"/>
      <c r="G222" s="133"/>
      <c r="H222" s="119">
        <v>10</v>
      </c>
      <c r="I222" s="71">
        <f t="shared" ca="1" si="312"/>
        <v>0</v>
      </c>
      <c r="J222" s="72">
        <v>0</v>
      </c>
      <c r="K222" s="118">
        <f t="shared" ca="1" si="310"/>
        <v>0</v>
      </c>
      <c r="L222" s="118">
        <f t="shared" si="305"/>
        <v>0</v>
      </c>
      <c r="M222" s="118">
        <f t="shared" ca="1" si="306"/>
        <v>0</v>
      </c>
      <c r="N222" s="34" t="str">
        <f t="shared" ca="1" si="307"/>
        <v/>
      </c>
      <c r="O222" s="118" t="str">
        <f t="shared" ca="1" si="308"/>
        <v/>
      </c>
      <c r="P222" s="127">
        <v>44348</v>
      </c>
      <c r="Q222" s="127">
        <v>44367</v>
      </c>
      <c r="R222" s="103"/>
      <c r="S222" s="103"/>
      <c r="T222" s="104"/>
      <c r="U222" s="199" t="str">
        <f>IF(ISBLANK(T222),"",(NETWORKDAYS(VLOOKUP(T222,$A$6:$Q$264,15,FALSE),#REF!)-1))</f>
        <v/>
      </c>
      <c r="V222" s="106">
        <f t="shared" si="313"/>
        <v>14</v>
      </c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37"/>
      <c r="BU222" s="137"/>
      <c r="BV222" s="137"/>
      <c r="BW222" s="137"/>
      <c r="BX222" s="137"/>
    </row>
    <row r="223" spans="1:76" x14ac:dyDescent="0.3">
      <c r="A223" s="101" t="s">
        <v>394</v>
      </c>
      <c r="B223" s="108"/>
      <c r="C223" s="108"/>
      <c r="D223" s="115"/>
      <c r="E223" s="120" t="s">
        <v>493</v>
      </c>
      <c r="F223" s="122"/>
      <c r="G223" s="122"/>
      <c r="H223" s="132">
        <v>5</v>
      </c>
      <c r="I223" s="71">
        <f t="shared" ca="1" si="312"/>
        <v>0</v>
      </c>
      <c r="J223" s="72">
        <v>0</v>
      </c>
      <c r="K223" s="124">
        <f t="shared" ca="1" si="310"/>
        <v>0</v>
      </c>
      <c r="L223" s="124">
        <f t="shared" si="305"/>
        <v>0</v>
      </c>
      <c r="M223" s="124">
        <f t="shared" ca="1" si="306"/>
        <v>0</v>
      </c>
      <c r="N223" s="73" t="str">
        <f t="shared" ca="1" si="307"/>
        <v/>
      </c>
      <c r="O223" s="124" t="str">
        <f t="shared" ca="1" si="308"/>
        <v/>
      </c>
      <c r="P223" s="127">
        <v>44357</v>
      </c>
      <c r="Q223" s="127">
        <v>44377</v>
      </c>
      <c r="R223" s="103"/>
      <c r="S223" s="103"/>
      <c r="T223" s="104"/>
      <c r="U223" s="105" t="str">
        <f>IF(ISBLANK(T223),"",(NETWORKDAYS(VLOOKUP(T223,$A$6:$Q$264,15,FALSE),#REF!)-1))</f>
        <v/>
      </c>
      <c r="V223" s="106">
        <f t="shared" si="313"/>
        <v>15</v>
      </c>
      <c r="W223" s="107" t="e">
        <f>IF(OR((AND(#REF!&lt;=W$4,AND(#REF!&lt;=W$5,#REF!&gt;=W$4))),(AND(AND(#REF!&gt;=W$4,#REF!&lt;=W$5),#REF!&gt;=W$5)),AND(#REF!&gt;=W$4,#REF!&lt;=W$5),AND(#REF!&lt;=W$4,#REF!&gt;=W$5)),1,0)</f>
        <v>#REF!</v>
      </c>
      <c r="X223" s="107" t="e">
        <f>IF(OR((AND(#REF!&lt;=X$4,AND(#REF!&lt;=X$5,#REF!&gt;=X$4))),(AND(AND(#REF!&gt;=X$4,#REF!&lt;=X$5),#REF!&gt;=X$5)),AND(#REF!&gt;=X$4,#REF!&lt;=X$5),AND(#REF!&lt;=X$4,#REF!&gt;=X$5)),1,0)</f>
        <v>#REF!</v>
      </c>
      <c r="Y223" s="107" t="e">
        <f>IF(OR((AND(#REF!&lt;=Y$4,AND(#REF!&lt;=Y$5,#REF!&gt;=Y$4))),(AND(AND(#REF!&gt;=Y$4,#REF!&lt;=Y$5),#REF!&gt;=Y$5)),AND(#REF!&gt;=Y$4,#REF!&lt;=Y$5),AND(#REF!&lt;=Y$4,#REF!&gt;=Y$5)),1,0)</f>
        <v>#REF!</v>
      </c>
      <c r="Z223" s="107" t="e">
        <f>IF(OR((AND(#REF!&lt;=Z$4,AND(#REF!&lt;=Z$5,#REF!&gt;=Z$4))),(AND(AND(#REF!&gt;=Z$4,#REF!&lt;=Z$5),#REF!&gt;=Z$5)),AND(#REF!&gt;=Z$4,#REF!&lt;=Z$5),AND(#REF!&lt;=Z$4,#REF!&gt;=Z$5)),1,0)</f>
        <v>#REF!</v>
      </c>
      <c r="AA223" s="107" t="e">
        <f>IF(OR((AND(#REF!&lt;=AA$4,AND(#REF!&lt;=AA$5,#REF!&gt;=AA$4))),(AND(AND(#REF!&gt;=AA$4,#REF!&lt;=AA$5),#REF!&gt;=AA$5)),AND(#REF!&gt;=AA$4,#REF!&lt;=AA$5),AND(#REF!&lt;=AA$4,#REF!&gt;=AA$5)),1,0)</f>
        <v>#REF!</v>
      </c>
      <c r="AB223" s="107" t="e">
        <f>IF(OR((AND(#REF!&lt;=AB$4,AND(#REF!&lt;=AB$5,#REF!&gt;=AB$4))),(AND(AND(#REF!&gt;=AB$4,#REF!&lt;=AB$5),#REF!&gt;=AB$5)),AND(#REF!&gt;=AB$4,#REF!&lt;=AB$5),AND(#REF!&lt;=AB$4,#REF!&gt;=AB$5)),1,0)</f>
        <v>#REF!</v>
      </c>
      <c r="AC223" s="107" t="e">
        <f>IF(OR((AND(#REF!&lt;=AC$4,AND(#REF!&lt;=AC$5,#REF!&gt;=AC$4))),(AND(AND(#REF!&gt;=AC$4,#REF!&lt;=AC$5),#REF!&gt;=AC$5)),AND(#REF!&gt;=AC$4,#REF!&lt;=AC$5),AND(#REF!&lt;=AC$4,#REF!&gt;=AC$5)),1,0)</f>
        <v>#REF!</v>
      </c>
      <c r="AD223" s="107" t="e">
        <f>IF(OR((AND(#REF!&lt;=AD$4,AND(#REF!&lt;=AD$5,#REF!&gt;=AD$4))),(AND(AND(#REF!&gt;=AD$4,#REF!&lt;=AD$5),#REF!&gt;=AD$5)),AND(#REF!&gt;=AD$4,#REF!&lt;=AD$5),AND(#REF!&lt;=AD$4,#REF!&gt;=AD$5)),1,0)</f>
        <v>#REF!</v>
      </c>
      <c r="AE223" s="107" t="e">
        <f>IF(OR((AND(#REF!&lt;=AE$4,AND(#REF!&lt;=AE$5,#REF!&gt;=AE$4))),(AND(AND(#REF!&gt;=AE$4,#REF!&lt;=AE$5),#REF!&gt;=AE$5)),AND(#REF!&gt;=AE$4,#REF!&lt;=AE$5),AND(#REF!&lt;=AE$4,#REF!&gt;=AE$5)),1,0)</f>
        <v>#REF!</v>
      </c>
      <c r="AF223" s="107" t="e">
        <f>IF(OR((AND(#REF!&lt;=AF$4,AND(#REF!&lt;=AF$5,#REF!&gt;=AF$4))),(AND(AND(#REF!&gt;=AF$4,#REF!&lt;=AF$5),#REF!&gt;=AF$5)),AND(#REF!&gt;=AF$4,#REF!&lt;=AF$5),AND(#REF!&lt;=AF$4,#REF!&gt;=AF$5)),1,0)</f>
        <v>#REF!</v>
      </c>
      <c r="AG223" s="107" t="e">
        <f>IF(OR((AND(#REF!&lt;=AG$4,AND(#REF!&lt;=AG$5,#REF!&gt;=AG$4))),(AND(AND(#REF!&gt;=AG$4,#REF!&lt;=AG$5),#REF!&gt;=AG$5)),AND(#REF!&gt;=AG$4,#REF!&lt;=AG$5),AND(#REF!&lt;=AG$4,#REF!&gt;=AG$5)),1,0)</f>
        <v>#REF!</v>
      </c>
      <c r="AH223" s="107" t="e">
        <f>IF(OR((AND(#REF!&lt;=AH$4,AND(#REF!&lt;=AH$5,#REF!&gt;=AH$4))),(AND(AND(#REF!&gt;=AH$4,#REF!&lt;=AH$5),#REF!&gt;=AH$5)),AND(#REF!&gt;=AH$4,#REF!&lt;=AH$5),AND(#REF!&lt;=AH$4,#REF!&gt;=AH$5)),1,0)</f>
        <v>#REF!</v>
      </c>
      <c r="AI223" s="107" t="e">
        <f>IF(OR((AND(#REF!&lt;=AI$4,AND(#REF!&lt;=AI$5,#REF!&gt;=AI$4))),(AND(AND(#REF!&gt;=AI$4,#REF!&lt;=AI$5),#REF!&gt;=AI$5)),AND(#REF!&gt;=AI$4,#REF!&lt;=AI$5),AND(#REF!&lt;=AI$4,#REF!&gt;=AI$5)),1,0)</f>
        <v>#REF!</v>
      </c>
      <c r="AJ223" s="107" t="e">
        <f>IF(OR((AND(#REF!&lt;=AJ$4,AND(#REF!&lt;=AJ$5,#REF!&gt;=AJ$4))),(AND(AND(#REF!&gt;=AJ$4,#REF!&lt;=AJ$5),#REF!&gt;=AJ$5)),AND(#REF!&gt;=AJ$4,#REF!&lt;=AJ$5),AND(#REF!&lt;=AJ$4,#REF!&gt;=AJ$5)),1,0)</f>
        <v>#REF!</v>
      </c>
      <c r="AK223" s="107" t="e">
        <f>IF(OR((AND(#REF!&lt;=AK$4,AND(#REF!&lt;=AK$5,#REF!&gt;=AK$4))),(AND(AND(#REF!&gt;=AK$4,#REF!&lt;=AK$5),#REF!&gt;=AK$5)),AND(#REF!&gt;=AK$4,#REF!&lt;=AK$5),AND(#REF!&lt;=AK$4,#REF!&gt;=AK$5)),1,0)</f>
        <v>#REF!</v>
      </c>
      <c r="AL223" s="107" t="e">
        <f>IF(OR((AND(#REF!&lt;=AL$4,AND(#REF!&lt;=AL$5,#REF!&gt;=AL$4))),(AND(AND(#REF!&gt;=AL$4,#REF!&lt;=AL$5),#REF!&gt;=AL$5)),AND(#REF!&gt;=AL$4,#REF!&lt;=AL$5),AND(#REF!&lt;=AL$4,#REF!&gt;=AL$5)),1,0)</f>
        <v>#REF!</v>
      </c>
      <c r="AM223" s="107" t="e">
        <f>IF(OR((AND(#REF!&lt;=AM$4,AND(#REF!&lt;=AM$5,#REF!&gt;=AM$4))),(AND(AND(#REF!&gt;=AM$4,#REF!&lt;=AM$5),#REF!&gt;=AM$5)),AND(#REF!&gt;=AM$4,#REF!&lt;=AM$5),AND(#REF!&lt;=AM$4,#REF!&gt;=AM$5)),1,0)</f>
        <v>#REF!</v>
      </c>
      <c r="AN223" s="107" t="e">
        <f>IF(OR((AND(#REF!&lt;=AN$4,AND(#REF!&lt;=AN$5,#REF!&gt;=AN$4))),(AND(AND(#REF!&gt;=AN$4,#REF!&lt;=AN$5),#REF!&gt;=AN$5)),AND(#REF!&gt;=AN$4,#REF!&lt;=AN$5),AND(#REF!&lt;=AN$4,#REF!&gt;=AN$5)),1,0)</f>
        <v>#REF!</v>
      </c>
      <c r="AO223" s="107" t="e">
        <f>IF(OR((AND(#REF!&lt;=AO$4,AND(#REF!&lt;=AO$5,#REF!&gt;=AO$4))),(AND(AND(#REF!&gt;=AO$4,#REF!&lt;=AO$5),#REF!&gt;=AO$5)),AND(#REF!&gt;=AO$4,#REF!&lt;=AO$5),AND(#REF!&lt;=AO$4,#REF!&gt;=AO$5)),1,0)</f>
        <v>#REF!</v>
      </c>
      <c r="AP223" s="107" t="e">
        <f>IF(OR((AND(#REF!&lt;=AP$4,AND(#REF!&lt;=AP$5,#REF!&gt;=AP$4))),(AND(AND(#REF!&gt;=AP$4,#REF!&lt;=AP$5),#REF!&gt;=AP$5)),AND(#REF!&gt;=AP$4,#REF!&lt;=AP$5),AND(#REF!&lt;=AP$4,#REF!&gt;=AP$5)),1,0)</f>
        <v>#REF!</v>
      </c>
      <c r="AQ223" s="107" t="e">
        <f>IF(OR((AND(#REF!&lt;=AQ$4,AND(#REF!&lt;=AQ$5,#REF!&gt;=AQ$4))),(AND(AND(#REF!&gt;=AQ$4,#REF!&lt;=AQ$5),#REF!&gt;=AQ$5)),AND(#REF!&gt;=AQ$4,#REF!&lt;=AQ$5),AND(#REF!&lt;=AQ$4,#REF!&gt;=AQ$5)),1,0)</f>
        <v>#REF!</v>
      </c>
      <c r="AR223" s="107" t="e">
        <f>IF(OR((AND(#REF!&lt;=AR$4,AND(#REF!&lt;=AR$5,#REF!&gt;=AR$4))),(AND(AND(#REF!&gt;=AR$4,#REF!&lt;=AR$5),#REF!&gt;=AR$5)),AND(#REF!&gt;=AR$4,#REF!&lt;=AR$5),AND(#REF!&lt;=AR$4,#REF!&gt;=AR$5)),1,0)</f>
        <v>#REF!</v>
      </c>
      <c r="AS223" s="107" t="e">
        <f>IF(OR((AND(#REF!&lt;=AS$4,AND(#REF!&lt;=AS$5,#REF!&gt;=AS$4))),(AND(AND(#REF!&gt;=AS$4,#REF!&lt;=AS$5),#REF!&gt;=AS$5)),AND(#REF!&gt;=AS$4,#REF!&lt;=AS$5),AND(#REF!&lt;=AS$4,#REF!&gt;=AS$5)),1,0)</f>
        <v>#REF!</v>
      </c>
      <c r="AT223" s="107" t="e">
        <f>IF(OR((AND(#REF!&lt;=AT$4,AND(#REF!&lt;=AT$5,#REF!&gt;=AT$4))),(AND(AND(#REF!&gt;=AT$4,#REF!&lt;=AT$5),#REF!&gt;=AT$5)),AND(#REF!&gt;=AT$4,#REF!&lt;=AT$5),AND(#REF!&lt;=AT$4,#REF!&gt;=AT$5)),1,0)</f>
        <v>#REF!</v>
      </c>
      <c r="AU223" s="107" t="e">
        <f>IF(OR((AND(#REF!&lt;=AU$4,AND(#REF!&lt;=AU$5,#REF!&gt;=AU$4))),(AND(AND(#REF!&gt;=AU$4,#REF!&lt;=AU$5),#REF!&gt;=AU$5)),AND(#REF!&gt;=AU$4,#REF!&lt;=AU$5),AND(#REF!&lt;=AU$4,#REF!&gt;=AU$5)),1,0)</f>
        <v>#REF!</v>
      </c>
      <c r="AV223" s="107" t="e">
        <f>IF(OR((AND(#REF!&lt;=AV$4,AND(#REF!&lt;=AV$5,#REF!&gt;=AV$4))),(AND(AND(#REF!&gt;=AV$4,#REF!&lt;=AV$5),#REF!&gt;=AV$5)),AND(#REF!&gt;=AV$4,#REF!&lt;=AV$5),AND(#REF!&lt;=AV$4,#REF!&gt;=AV$5)),1,0)</f>
        <v>#REF!</v>
      </c>
      <c r="AW223" s="107" t="e">
        <f>IF(OR((AND(#REF!&lt;=AW$4,AND(#REF!&lt;=AW$5,#REF!&gt;=AW$4))),(AND(AND(#REF!&gt;=AW$4,#REF!&lt;=AW$5),#REF!&gt;=AW$5)),AND(#REF!&gt;=AW$4,#REF!&lt;=AW$5),AND(#REF!&lt;=AW$4,#REF!&gt;=AW$5)),1,0)</f>
        <v>#REF!</v>
      </c>
      <c r="AX223" s="107" t="e">
        <f>IF(OR((AND(#REF!&lt;=AX$4,AND(#REF!&lt;=AX$5,#REF!&gt;=AX$4))),(AND(AND(#REF!&gt;=AX$4,#REF!&lt;=AX$5),#REF!&gt;=AX$5)),AND(#REF!&gt;=AX$4,#REF!&lt;=AX$5),AND(#REF!&lt;=AX$4,#REF!&gt;=AX$5)),1,0)</f>
        <v>#REF!</v>
      </c>
      <c r="AY223" s="107" t="e">
        <f>IF(OR((AND(#REF!&lt;=AY$4,AND(#REF!&lt;=AY$5,#REF!&gt;=AY$4))),(AND(AND(#REF!&gt;=AY$4,#REF!&lt;=AY$5),#REF!&gt;=AY$5)),AND(#REF!&gt;=AY$4,#REF!&lt;=AY$5),AND(#REF!&lt;=AY$4,#REF!&gt;=AY$5)),1,0)</f>
        <v>#REF!</v>
      </c>
      <c r="AZ223" s="107" t="e">
        <f>IF(OR((AND(#REF!&lt;=AZ$4,AND(#REF!&lt;=AZ$5,#REF!&gt;=AZ$4))),(AND(AND(#REF!&gt;=AZ$4,#REF!&lt;=AZ$5),#REF!&gt;=AZ$5)),AND(#REF!&gt;=AZ$4,#REF!&lt;=AZ$5),AND(#REF!&lt;=AZ$4,#REF!&gt;=AZ$5)),1,0)</f>
        <v>#REF!</v>
      </c>
      <c r="BA223" s="107" t="e">
        <f>IF(OR((AND(#REF!&lt;=BA$4,AND(#REF!&lt;=BA$5,#REF!&gt;=BA$4))),(AND(AND(#REF!&gt;=BA$4,#REF!&lt;=BA$5),#REF!&gt;=BA$5)),AND(#REF!&gt;=BA$4,#REF!&lt;=BA$5),AND(#REF!&lt;=BA$4,#REF!&gt;=BA$5)),1,0)</f>
        <v>#REF!</v>
      </c>
      <c r="BB223" s="107" t="e">
        <f>IF(OR((AND(#REF!&lt;=BB$4,AND(#REF!&lt;=BB$5,#REF!&gt;=BB$4))),(AND(AND(#REF!&gt;=BB$4,#REF!&lt;=BB$5),#REF!&gt;=BB$5)),AND(#REF!&gt;=BB$4,#REF!&lt;=BB$5),AND(#REF!&lt;=BB$4,#REF!&gt;=BB$5)),1,0)</f>
        <v>#REF!</v>
      </c>
      <c r="BC223" s="107" t="e">
        <f>IF(OR((AND(#REF!&lt;=BC$4,AND(#REF!&lt;=BC$5,#REF!&gt;=BC$4))),(AND(AND(#REF!&gt;=BC$4,#REF!&lt;=BC$5),#REF!&gt;=BC$5)),AND(#REF!&gt;=BC$4,#REF!&lt;=BC$5),AND(#REF!&lt;=BC$4,#REF!&gt;=BC$5)),1,0)</f>
        <v>#REF!</v>
      </c>
      <c r="BD223" s="107" t="e">
        <f>IF(OR((AND(#REF!&lt;=BD$4,AND(#REF!&lt;=BD$5,#REF!&gt;=BD$4))),(AND(AND(#REF!&gt;=BD$4,#REF!&lt;=BD$5),#REF!&gt;=BD$5)),AND(#REF!&gt;=BD$4,#REF!&lt;=BD$5),AND(#REF!&lt;=BD$4,#REF!&gt;=BD$5)),1,0)</f>
        <v>#REF!</v>
      </c>
      <c r="BE223" s="107" t="e">
        <f>IF(OR((AND(#REF!&lt;=BE$4,AND(#REF!&lt;=BE$5,#REF!&gt;=BE$4))),(AND(AND(#REF!&gt;=BE$4,#REF!&lt;=BE$5),#REF!&gt;=BE$5)),AND(#REF!&gt;=BE$4,#REF!&lt;=BE$5),AND(#REF!&lt;=BE$4,#REF!&gt;=BE$5)),1,0)</f>
        <v>#REF!</v>
      </c>
      <c r="BF223" s="107" t="e">
        <f>IF(OR((AND(#REF!&lt;=BF$4,AND(#REF!&lt;=BF$5,#REF!&gt;=BF$4))),(AND(AND(#REF!&gt;=BF$4,#REF!&lt;=BF$5),#REF!&gt;=BF$5)),AND(#REF!&gt;=BF$4,#REF!&lt;=BF$5),AND(#REF!&lt;=BF$4,#REF!&gt;=BF$5)),1,0)</f>
        <v>#REF!</v>
      </c>
      <c r="BG223" s="107" t="e">
        <f>IF(OR((AND(#REF!&lt;=BG$4,AND(#REF!&lt;=BG$5,#REF!&gt;=BG$4))),(AND(AND(#REF!&gt;=BG$4,#REF!&lt;=BG$5),#REF!&gt;=BG$5)),AND(#REF!&gt;=BG$4,#REF!&lt;=BG$5),AND(#REF!&lt;=BG$4,#REF!&gt;=BG$5)),1,0)</f>
        <v>#REF!</v>
      </c>
      <c r="BH223" s="107" t="e">
        <f>IF(OR((AND(#REF!&lt;=BH$4,AND(#REF!&lt;=BH$5,#REF!&gt;=BH$4))),(AND(AND(#REF!&gt;=BH$4,#REF!&lt;=BH$5),#REF!&gt;=BH$5)),AND(#REF!&gt;=BH$4,#REF!&lt;=BH$5),AND(#REF!&lt;=BH$4,#REF!&gt;=BH$5)),1,0)</f>
        <v>#REF!</v>
      </c>
      <c r="BI223" s="107" t="e">
        <f>IF(OR((AND(#REF!&lt;=BI$4,AND(#REF!&lt;=BI$5,#REF!&gt;=BI$4))),(AND(AND(#REF!&gt;=BI$4,#REF!&lt;=BI$5),#REF!&gt;=BI$5)),AND(#REF!&gt;=BI$4,#REF!&lt;=BI$5),AND(#REF!&lt;=BI$4,#REF!&gt;=BI$5)),1,0)</f>
        <v>#REF!</v>
      </c>
      <c r="BJ223" s="107" t="e">
        <f>IF(OR((AND(#REF!&lt;=BJ$4,AND(#REF!&lt;=BJ$5,#REF!&gt;=BJ$4))),(AND(AND(#REF!&gt;=BJ$4,#REF!&lt;=BJ$5),#REF!&gt;=BJ$5)),AND(#REF!&gt;=BJ$4,#REF!&lt;=BJ$5),AND(#REF!&lt;=BJ$4,#REF!&gt;=BJ$5)),1,0)</f>
        <v>#REF!</v>
      </c>
      <c r="BK223" s="107" t="e">
        <f>IF(OR((AND(#REF!&lt;=BK$4,AND(#REF!&lt;=BK$5,#REF!&gt;=BK$4))),(AND(AND(#REF!&gt;=BK$4,#REF!&lt;=BK$5),#REF!&gt;=BK$5)),AND(#REF!&gt;=BK$4,#REF!&lt;=BK$5),AND(#REF!&lt;=BK$4,#REF!&gt;=BK$5)),1,0)</f>
        <v>#REF!</v>
      </c>
      <c r="BL223" s="107" t="e">
        <f>IF(OR((AND(#REF!&lt;=BL$4,AND(#REF!&lt;=BL$5,#REF!&gt;=BL$4))),(AND(AND(#REF!&gt;=BL$4,#REF!&lt;=BL$5),#REF!&gt;=BL$5)),AND(#REF!&gt;=BL$4,#REF!&lt;=BL$5),AND(#REF!&lt;=BL$4,#REF!&gt;=BL$5)),1,0)</f>
        <v>#REF!</v>
      </c>
      <c r="BM223" s="107" t="e">
        <f>IF(OR((AND(#REF!&lt;=BM$4,AND(#REF!&lt;=BM$5,#REF!&gt;=BM$4))),(AND(AND(#REF!&gt;=BM$4,#REF!&lt;=BM$5),#REF!&gt;=BM$5)),AND(#REF!&gt;=BM$4,#REF!&lt;=BM$5),AND(#REF!&lt;=BM$4,#REF!&gt;=BM$5)),1,0)</f>
        <v>#REF!</v>
      </c>
      <c r="BN223" s="107" t="e">
        <f>IF(OR((AND(#REF!&lt;=BN$4,AND(#REF!&lt;=BN$5,#REF!&gt;=BN$4))),(AND(AND(#REF!&gt;=BN$4,#REF!&lt;=BN$5),#REF!&gt;=BN$5)),AND(#REF!&gt;=BN$4,#REF!&lt;=BN$5),AND(#REF!&lt;=BN$4,#REF!&gt;=BN$5)),1,0)</f>
        <v>#REF!</v>
      </c>
      <c r="BO223" s="107" t="e">
        <f>IF(OR((AND(#REF!&lt;=BO$4,AND(#REF!&lt;=BO$5,#REF!&gt;=BO$4))),(AND(AND(#REF!&gt;=BO$4,#REF!&lt;=BO$5),#REF!&gt;=BO$5)),AND(#REF!&gt;=BO$4,#REF!&lt;=BO$5),AND(#REF!&lt;=BO$4,#REF!&gt;=BO$5)),1,0)</f>
        <v>#REF!</v>
      </c>
      <c r="BP223" s="107" t="e">
        <f>IF(OR((AND(#REF!&lt;=BP$4,AND(#REF!&lt;=BP$5,#REF!&gt;=BP$4))),(AND(AND(#REF!&gt;=BP$4,#REF!&lt;=BP$5),#REF!&gt;=BP$5)),AND(#REF!&gt;=BP$4,#REF!&lt;=BP$5),AND(#REF!&lt;=BP$4,#REF!&gt;=BP$5)),1,0)</f>
        <v>#REF!</v>
      </c>
      <c r="BQ223" s="107" t="e">
        <f>IF(OR((AND(#REF!&lt;=BQ$4,AND(#REF!&lt;=BQ$5,#REF!&gt;=BQ$4))),(AND(AND(#REF!&gt;=BQ$4,#REF!&lt;=BQ$5),#REF!&gt;=BQ$5)),AND(#REF!&gt;=BQ$4,#REF!&lt;=BQ$5),AND(#REF!&lt;=BQ$4,#REF!&gt;=BQ$5)),1,0)</f>
        <v>#REF!</v>
      </c>
      <c r="BR223" s="107" t="e">
        <f>IF(OR((AND(#REF!&lt;=BR$4,AND(#REF!&lt;=BR$5,#REF!&gt;=BR$4))),(AND(AND(#REF!&gt;=BR$4,#REF!&lt;=BR$5),#REF!&gt;=BR$5)),AND(#REF!&gt;=BR$4,#REF!&lt;=BR$5),AND(#REF!&lt;=BR$4,#REF!&gt;=BR$5)),1,0)</f>
        <v>#REF!</v>
      </c>
      <c r="BS223" s="107" t="e">
        <f>IF(OR((AND(#REF!&lt;=BS$4,AND(#REF!&lt;=BS$5,#REF!&gt;=BS$4))),(AND(AND(#REF!&gt;=BS$4,#REF!&lt;=BS$5),#REF!&gt;=BS$5)),AND(#REF!&gt;=BS$4,#REF!&lt;=BS$5),AND(#REF!&lt;=BS$4,#REF!&gt;=BS$5)),1,0)</f>
        <v>#REF!</v>
      </c>
      <c r="BT223" s="137"/>
      <c r="BU223" s="137"/>
      <c r="BV223" s="137"/>
      <c r="BW223" s="137"/>
      <c r="BX223" s="137"/>
    </row>
    <row r="224" spans="1:76" x14ac:dyDescent="0.3">
      <c r="A224" s="101" t="s">
        <v>496</v>
      </c>
      <c r="B224" s="108"/>
      <c r="C224" s="108"/>
      <c r="D224" s="115"/>
      <c r="E224" s="120" t="s">
        <v>494</v>
      </c>
      <c r="F224" s="122"/>
      <c r="G224" s="122"/>
      <c r="H224" s="132">
        <v>5</v>
      </c>
      <c r="I224" s="71">
        <f t="shared" ca="1" si="312"/>
        <v>0</v>
      </c>
      <c r="J224" s="72">
        <v>0</v>
      </c>
      <c r="K224" s="124">
        <f t="shared" ca="1" si="310"/>
        <v>0</v>
      </c>
      <c r="L224" s="124">
        <f t="shared" si="305"/>
        <v>0</v>
      </c>
      <c r="M224" s="124">
        <f t="shared" ca="1" si="306"/>
        <v>0</v>
      </c>
      <c r="N224" s="73" t="str">
        <f t="shared" ca="1" si="307"/>
        <v/>
      </c>
      <c r="O224" s="124" t="str">
        <f t="shared" ca="1" si="308"/>
        <v/>
      </c>
      <c r="P224" s="103">
        <v>44378</v>
      </c>
      <c r="Q224" s="103">
        <v>44408</v>
      </c>
      <c r="R224" s="103"/>
      <c r="S224" s="103"/>
      <c r="T224" s="104"/>
      <c r="U224" s="199" t="str">
        <f>IF(ISBLANK(T224),"",(NETWORKDAYS(VLOOKUP(T224,$A$6:$Q$264,15,FALSE),#REF!)-1))</f>
        <v/>
      </c>
      <c r="V224" s="106">
        <f t="shared" si="313"/>
        <v>22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497</v>
      </c>
      <c r="B225" s="108"/>
      <c r="C225" s="20"/>
      <c r="D225" s="115"/>
      <c r="E225" s="120" t="s">
        <v>495</v>
      </c>
      <c r="F225" s="108"/>
      <c r="G225" s="117"/>
      <c r="H225" s="39">
        <v>10</v>
      </c>
      <c r="I225" s="71">
        <f t="shared" ca="1" si="312"/>
        <v>0</v>
      </c>
      <c r="J225" s="72">
        <v>0</v>
      </c>
      <c r="K225" s="118">
        <f t="shared" ca="1" si="310"/>
        <v>0</v>
      </c>
      <c r="L225" s="118">
        <f t="shared" si="305"/>
        <v>0</v>
      </c>
      <c r="M225" s="118">
        <f t="shared" ca="1" si="306"/>
        <v>0</v>
      </c>
      <c r="N225" s="34" t="str">
        <f t="shared" ca="1" si="307"/>
        <v/>
      </c>
      <c r="O225" s="118" t="str">
        <f t="shared" ca="1" si="308"/>
        <v/>
      </c>
      <c r="P225" s="103">
        <v>44379</v>
      </c>
      <c r="Q225" s="103">
        <v>44409</v>
      </c>
      <c r="R225" s="103"/>
      <c r="S225" s="103"/>
      <c r="T225" s="104"/>
      <c r="U225" s="105" t="str">
        <f>IF(ISBLANK(T225),"",(NETWORKDAYS(VLOOKUP(T225,$A$6:$Q$264,15,FALSE),#REF!)-1))</f>
        <v/>
      </c>
      <c r="V225" s="106">
        <f t="shared" si="313"/>
        <v>21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498</v>
      </c>
      <c r="B226" s="108"/>
      <c r="C226" s="20"/>
      <c r="D226" s="115"/>
      <c r="E226" s="131" t="s">
        <v>371</v>
      </c>
      <c r="F226" s="108"/>
      <c r="G226" s="117"/>
      <c r="H226" s="39">
        <v>2.5</v>
      </c>
      <c r="I226" s="71">
        <f t="shared" ca="1" si="312"/>
        <v>0</v>
      </c>
      <c r="J226" s="72">
        <v>0</v>
      </c>
      <c r="K226" s="118">
        <f t="shared" ca="1" si="310"/>
        <v>0</v>
      </c>
      <c r="L226" s="118">
        <f t="shared" si="305"/>
        <v>0</v>
      </c>
      <c r="M226" s="118">
        <f t="shared" ca="1" si="306"/>
        <v>0</v>
      </c>
      <c r="N226" s="34" t="str">
        <f t="shared" ca="1" si="307"/>
        <v/>
      </c>
      <c r="O226" s="118" t="str">
        <f t="shared" ca="1" si="308"/>
        <v/>
      </c>
      <c r="P226" s="103">
        <v>44380</v>
      </c>
      <c r="Q226" s="103">
        <v>44410</v>
      </c>
      <c r="R226" s="103"/>
      <c r="S226" s="103"/>
      <c r="T226" s="104"/>
      <c r="U226" s="199" t="str">
        <f>IF(ISBLANK(T226),"",(NETWORKDAYS(VLOOKUP(T226,$A$6:$Q$264,15,FALSE),#REF!)-1))</f>
        <v/>
      </c>
      <c r="V226" s="106">
        <f t="shared" si="313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528</v>
      </c>
      <c r="B227" s="108"/>
      <c r="C227" s="20"/>
      <c r="D227" s="115"/>
      <c r="E227" s="131" t="s">
        <v>378</v>
      </c>
      <c r="F227" s="108"/>
      <c r="G227" s="117"/>
      <c r="H227" s="39">
        <v>10</v>
      </c>
      <c r="I227" s="71">
        <f t="shared" ca="1" si="312"/>
        <v>0</v>
      </c>
      <c r="J227" s="72">
        <v>0</v>
      </c>
      <c r="K227" s="118">
        <f t="shared" ca="1" si="310"/>
        <v>0</v>
      </c>
      <c r="L227" s="118">
        <f t="shared" si="305"/>
        <v>0</v>
      </c>
      <c r="M227" s="118">
        <f t="shared" ca="1" si="306"/>
        <v>0</v>
      </c>
      <c r="N227" s="34" t="str">
        <f t="shared" ca="1" si="307"/>
        <v/>
      </c>
      <c r="O227" s="118" t="str">
        <f t="shared" ca="1" si="308"/>
        <v/>
      </c>
      <c r="P227" s="127">
        <v>44387</v>
      </c>
      <c r="Q227" s="127">
        <v>44408</v>
      </c>
      <c r="R227" s="103"/>
      <c r="S227" s="103"/>
      <c r="T227" s="104"/>
      <c r="U227" s="105" t="str">
        <f>IF(ISBLANK(T227),"",(NETWORKDAYS(VLOOKUP(T227,$A$6:$Q$264,15,FALSE),#REF!)-1))</f>
        <v/>
      </c>
      <c r="V227" s="106">
        <f t="shared" si="313"/>
        <v>15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529</v>
      </c>
      <c r="B228" s="108"/>
      <c r="C228" s="108"/>
      <c r="D228" s="115"/>
      <c r="E228" s="131" t="s">
        <v>380</v>
      </c>
      <c r="F228" s="122"/>
      <c r="G228" s="122"/>
      <c r="H228" s="132">
        <v>2.5</v>
      </c>
      <c r="I228" s="71">
        <f t="shared" ca="1" si="312"/>
        <v>0</v>
      </c>
      <c r="J228" s="72">
        <v>0</v>
      </c>
      <c r="K228" s="124">
        <f t="shared" ca="1" si="310"/>
        <v>0</v>
      </c>
      <c r="L228" s="124">
        <f t="shared" si="305"/>
        <v>0</v>
      </c>
      <c r="M228" s="124">
        <f t="shared" ca="1" si="306"/>
        <v>0</v>
      </c>
      <c r="N228" s="73" t="str">
        <f t="shared" ca="1" si="307"/>
        <v/>
      </c>
      <c r="O228" s="124" t="str">
        <f t="shared" ca="1" si="308"/>
        <v/>
      </c>
      <c r="P228" s="127">
        <v>44388</v>
      </c>
      <c r="Q228" s="127">
        <v>44409</v>
      </c>
      <c r="R228" s="103"/>
      <c r="S228" s="103"/>
      <c r="T228" s="104"/>
      <c r="U228" s="199" t="str">
        <f>IF(ISBLANK(T228),"",(NETWORKDAYS(VLOOKUP(T228,$A$6:$Q$264,15,FALSE),#REF!)-1))</f>
        <v/>
      </c>
      <c r="V228" s="106">
        <f t="shared" si="313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568</v>
      </c>
      <c r="B229" s="108"/>
      <c r="C229" s="108"/>
      <c r="D229" s="115"/>
      <c r="E229" s="131" t="s">
        <v>499</v>
      </c>
      <c r="F229" s="122"/>
      <c r="G229" s="122"/>
      <c r="H229" s="132">
        <v>2.5</v>
      </c>
      <c r="I229" s="71">
        <f t="shared" ca="1" si="312"/>
        <v>0</v>
      </c>
      <c r="J229" s="72">
        <v>0</v>
      </c>
      <c r="K229" s="124">
        <f t="shared" ca="1" si="310"/>
        <v>0</v>
      </c>
      <c r="L229" s="124">
        <f t="shared" si="305"/>
        <v>0</v>
      </c>
      <c r="M229" s="124">
        <f t="shared" ca="1" si="306"/>
        <v>0</v>
      </c>
      <c r="N229" s="73" t="str">
        <f t="shared" ca="1" si="307"/>
        <v/>
      </c>
      <c r="O229" s="124" t="str">
        <f t="shared" ca="1" si="308"/>
        <v/>
      </c>
      <c r="P229" s="127">
        <v>44389</v>
      </c>
      <c r="Q229" s="127">
        <v>44410</v>
      </c>
      <c r="R229" s="103"/>
      <c r="S229" s="103"/>
      <c r="T229" s="104"/>
      <c r="U229" s="105" t="str">
        <f t="shared" ref="U229:U264" si="314">IF(ISBLANK(T229),"",(NETWORKDAYS(VLOOKUP(T229,$A$6:$Q$264,15,FALSE),P229)-1))</f>
        <v/>
      </c>
      <c r="V229" s="106">
        <f t="shared" si="313"/>
        <v>16</v>
      </c>
      <c r="W229" s="107">
        <f t="shared" ref="W229:AL234" si="315">IF(OR((AND($P229&lt;=W$4,AND($Q229&lt;=W$5,$Q229&gt;=W$4))),(AND(AND($P229&gt;=W$4,$P229&lt;=W$5),$Q229&gt;=W$5)),AND($P229&gt;=W$4,$Q229&lt;=W$5),AND($P229&lt;=W$4,$Q229&gt;=W$5)),1,0)</f>
        <v>0</v>
      </c>
      <c r="X229" s="107">
        <f t="shared" si="315"/>
        <v>0</v>
      </c>
      <c r="Y229" s="107">
        <f t="shared" si="315"/>
        <v>0</v>
      </c>
      <c r="Z229" s="107">
        <f t="shared" si="315"/>
        <v>0</v>
      </c>
      <c r="AA229" s="107">
        <f t="shared" si="315"/>
        <v>0</v>
      </c>
      <c r="AB229" s="107">
        <f t="shared" si="315"/>
        <v>0</v>
      </c>
      <c r="AC229" s="107">
        <f t="shared" si="315"/>
        <v>0</v>
      </c>
      <c r="AD229" s="107">
        <f t="shared" si="315"/>
        <v>0</v>
      </c>
      <c r="AE229" s="107">
        <f t="shared" si="315"/>
        <v>0</v>
      </c>
      <c r="AF229" s="107">
        <f t="shared" si="315"/>
        <v>0</v>
      </c>
      <c r="AG229" s="107">
        <f t="shared" si="315"/>
        <v>0</v>
      </c>
      <c r="AH229" s="107">
        <f t="shared" si="315"/>
        <v>0</v>
      </c>
      <c r="AI229" s="107">
        <f t="shared" si="315"/>
        <v>0</v>
      </c>
      <c r="AJ229" s="107">
        <f t="shared" si="315"/>
        <v>0</v>
      </c>
      <c r="AK229" s="107">
        <f t="shared" si="315"/>
        <v>0</v>
      </c>
      <c r="AL229" s="107">
        <f t="shared" si="315"/>
        <v>0</v>
      </c>
      <c r="AM229" s="107">
        <f t="shared" ref="AM229:BB234" si="316">IF(OR((AND($P229&lt;=AM$4,AND($Q229&lt;=AM$5,$Q229&gt;=AM$4))),(AND(AND($P229&gt;=AM$4,$P229&lt;=AM$5),$Q229&gt;=AM$5)),AND($P229&gt;=AM$4,$Q229&lt;=AM$5),AND($P229&lt;=AM$4,$Q229&gt;=AM$5)),1,0)</f>
        <v>0</v>
      </c>
      <c r="AN229" s="107">
        <f t="shared" si="316"/>
        <v>0</v>
      </c>
      <c r="AO229" s="107">
        <f t="shared" si="316"/>
        <v>0</v>
      </c>
      <c r="AP229" s="107">
        <f t="shared" si="316"/>
        <v>0</v>
      </c>
      <c r="AQ229" s="107">
        <f t="shared" si="316"/>
        <v>0</v>
      </c>
      <c r="AR229" s="107">
        <f t="shared" si="316"/>
        <v>0</v>
      </c>
      <c r="AS229" s="107">
        <f t="shared" si="316"/>
        <v>0</v>
      </c>
      <c r="AT229" s="107">
        <f t="shared" si="316"/>
        <v>0</v>
      </c>
      <c r="AU229" s="107">
        <f t="shared" si="316"/>
        <v>0</v>
      </c>
      <c r="AV229" s="107">
        <f t="shared" si="316"/>
        <v>0</v>
      </c>
      <c r="AW229" s="107">
        <f t="shared" si="316"/>
        <v>0</v>
      </c>
      <c r="AX229" s="107">
        <f t="shared" si="316"/>
        <v>0</v>
      </c>
      <c r="AY229" s="107">
        <f t="shared" si="316"/>
        <v>1</v>
      </c>
      <c r="AZ229" s="107">
        <f t="shared" si="316"/>
        <v>1</v>
      </c>
      <c r="BA229" s="107">
        <f t="shared" si="316"/>
        <v>1</v>
      </c>
      <c r="BB229" s="107">
        <f t="shared" si="316"/>
        <v>1</v>
      </c>
      <c r="BC229" s="107">
        <f t="shared" ref="BC229:BR234" si="317">IF(OR((AND($P229&lt;=BC$4,AND($Q229&lt;=BC$5,$Q229&gt;=BC$4))),(AND(AND($P229&gt;=BC$4,$P229&lt;=BC$5),$Q229&gt;=BC$5)),AND($P229&gt;=BC$4,$Q229&lt;=BC$5),AND($P229&lt;=BC$4,$Q229&gt;=BC$5)),1,0)</f>
        <v>0</v>
      </c>
      <c r="BD229" s="107">
        <f t="shared" si="317"/>
        <v>0</v>
      </c>
      <c r="BE229" s="107">
        <f t="shared" si="317"/>
        <v>0</v>
      </c>
      <c r="BF229" s="107">
        <f t="shared" si="317"/>
        <v>0</v>
      </c>
      <c r="BG229" s="107">
        <f t="shared" si="317"/>
        <v>0</v>
      </c>
      <c r="BH229" s="107">
        <f t="shared" si="317"/>
        <v>0</v>
      </c>
      <c r="BI229" s="107">
        <f t="shared" si="317"/>
        <v>0</v>
      </c>
      <c r="BJ229" s="107">
        <f t="shared" si="317"/>
        <v>0</v>
      </c>
      <c r="BK229" s="107">
        <f t="shared" si="317"/>
        <v>0</v>
      </c>
      <c r="BL229" s="107">
        <f t="shared" si="317"/>
        <v>0</v>
      </c>
      <c r="BM229" s="107">
        <f t="shared" si="317"/>
        <v>0</v>
      </c>
      <c r="BN229" s="107">
        <f t="shared" si="317"/>
        <v>0</v>
      </c>
      <c r="BO229" s="107">
        <f t="shared" si="317"/>
        <v>0</v>
      </c>
      <c r="BP229" s="107">
        <f t="shared" si="317"/>
        <v>0</v>
      </c>
      <c r="BQ229" s="107">
        <f t="shared" si="317"/>
        <v>0</v>
      </c>
      <c r="BR229" s="107">
        <f t="shared" si="317"/>
        <v>0</v>
      </c>
      <c r="BS229" s="107">
        <f t="shared" ref="BS229:BS234" si="318">IF(OR((AND($P229&lt;=BS$4,AND($Q229&lt;=BS$5,$Q229&gt;=BS$4))),(AND(AND($P229&gt;=BS$4,$P229&lt;=BS$5),$Q229&gt;=BS$5)),AND($P229&gt;=BS$4,$Q229&lt;=BS$5),AND($P229&lt;=BS$4,$Q229&gt;=BS$5)),1,0)</f>
        <v>0</v>
      </c>
      <c r="BT229" s="137"/>
      <c r="BU229" s="137"/>
      <c r="BV229" s="137"/>
      <c r="BW229" s="137"/>
      <c r="BX229" s="137"/>
    </row>
    <row r="230" spans="1:76" x14ac:dyDescent="0.3">
      <c r="A230" s="101" t="s">
        <v>569</v>
      </c>
      <c r="B230" s="108"/>
      <c r="C230" s="108"/>
      <c r="D230" s="115"/>
      <c r="E230" s="131" t="s">
        <v>537</v>
      </c>
      <c r="F230" s="122"/>
      <c r="G230" s="122"/>
      <c r="H230" s="132">
        <v>2.5</v>
      </c>
      <c r="I230" s="71">
        <f t="shared" ca="1" si="312"/>
        <v>0</v>
      </c>
      <c r="J230" s="72">
        <v>0</v>
      </c>
      <c r="K230" s="124">
        <f t="shared" ca="1" si="310"/>
        <v>0</v>
      </c>
      <c r="L230" s="124">
        <f t="shared" si="305"/>
        <v>0</v>
      </c>
      <c r="M230" s="124">
        <f t="shared" ca="1" si="306"/>
        <v>0</v>
      </c>
      <c r="N230" s="73" t="str">
        <f t="shared" ca="1" si="307"/>
        <v/>
      </c>
      <c r="O230" s="124" t="str">
        <f t="shared" ca="1" si="308"/>
        <v/>
      </c>
      <c r="P230" s="127">
        <v>44390</v>
      </c>
      <c r="Q230" s="127">
        <v>44411</v>
      </c>
      <c r="R230" s="103"/>
      <c r="S230" s="103"/>
      <c r="T230" s="104"/>
      <c r="U230" s="105" t="str">
        <f t="shared" si="314"/>
        <v/>
      </c>
      <c r="V230" s="106">
        <f t="shared" si="313"/>
        <v>16</v>
      </c>
      <c r="W230" s="107">
        <f t="shared" si="315"/>
        <v>0</v>
      </c>
      <c r="X230" s="107">
        <f t="shared" si="315"/>
        <v>0</v>
      </c>
      <c r="Y230" s="107">
        <f t="shared" si="315"/>
        <v>0</v>
      </c>
      <c r="Z230" s="107">
        <f t="shared" si="315"/>
        <v>0</v>
      </c>
      <c r="AA230" s="107">
        <f t="shared" si="315"/>
        <v>0</v>
      </c>
      <c r="AB230" s="107">
        <f t="shared" si="315"/>
        <v>0</v>
      </c>
      <c r="AC230" s="107">
        <f t="shared" si="315"/>
        <v>0</v>
      </c>
      <c r="AD230" s="107">
        <f t="shared" si="315"/>
        <v>0</v>
      </c>
      <c r="AE230" s="107">
        <f t="shared" si="315"/>
        <v>0</v>
      </c>
      <c r="AF230" s="107">
        <f t="shared" si="315"/>
        <v>0</v>
      </c>
      <c r="AG230" s="107">
        <f t="shared" si="315"/>
        <v>0</v>
      </c>
      <c r="AH230" s="107">
        <f t="shared" si="315"/>
        <v>0</v>
      </c>
      <c r="AI230" s="107">
        <f t="shared" si="315"/>
        <v>0</v>
      </c>
      <c r="AJ230" s="107">
        <f t="shared" si="315"/>
        <v>0</v>
      </c>
      <c r="AK230" s="107">
        <f t="shared" si="315"/>
        <v>0</v>
      </c>
      <c r="AL230" s="107">
        <f t="shared" si="315"/>
        <v>0</v>
      </c>
      <c r="AM230" s="107">
        <f t="shared" si="316"/>
        <v>0</v>
      </c>
      <c r="AN230" s="107">
        <f t="shared" si="316"/>
        <v>0</v>
      </c>
      <c r="AO230" s="107">
        <f t="shared" si="316"/>
        <v>0</v>
      </c>
      <c r="AP230" s="107">
        <f t="shared" si="316"/>
        <v>0</v>
      </c>
      <c r="AQ230" s="107">
        <f t="shared" si="316"/>
        <v>0</v>
      </c>
      <c r="AR230" s="107">
        <f t="shared" si="316"/>
        <v>0</v>
      </c>
      <c r="AS230" s="107">
        <f t="shared" si="316"/>
        <v>0</v>
      </c>
      <c r="AT230" s="107">
        <f t="shared" si="316"/>
        <v>0</v>
      </c>
      <c r="AU230" s="107">
        <f t="shared" si="316"/>
        <v>0</v>
      </c>
      <c r="AV230" s="107">
        <f t="shared" si="316"/>
        <v>0</v>
      </c>
      <c r="AW230" s="107">
        <f t="shared" si="316"/>
        <v>0</v>
      </c>
      <c r="AX230" s="107">
        <f t="shared" si="316"/>
        <v>0</v>
      </c>
      <c r="AY230" s="107">
        <f t="shared" si="316"/>
        <v>1</v>
      </c>
      <c r="AZ230" s="107">
        <f t="shared" si="316"/>
        <v>1</v>
      </c>
      <c r="BA230" s="107">
        <f t="shared" si="316"/>
        <v>1</v>
      </c>
      <c r="BB230" s="107">
        <f t="shared" si="316"/>
        <v>1</v>
      </c>
      <c r="BC230" s="107">
        <f t="shared" si="317"/>
        <v>0</v>
      </c>
      <c r="BD230" s="107">
        <f t="shared" si="317"/>
        <v>0</v>
      </c>
      <c r="BE230" s="107">
        <f t="shared" si="317"/>
        <v>0</v>
      </c>
      <c r="BF230" s="107">
        <f t="shared" si="317"/>
        <v>0</v>
      </c>
      <c r="BG230" s="107">
        <f t="shared" si="317"/>
        <v>0</v>
      </c>
      <c r="BH230" s="107">
        <f t="shared" si="317"/>
        <v>0</v>
      </c>
      <c r="BI230" s="107">
        <f t="shared" si="317"/>
        <v>0</v>
      </c>
      <c r="BJ230" s="107">
        <f t="shared" si="317"/>
        <v>0</v>
      </c>
      <c r="BK230" s="107">
        <f t="shared" si="317"/>
        <v>0</v>
      </c>
      <c r="BL230" s="107">
        <f t="shared" si="317"/>
        <v>0</v>
      </c>
      <c r="BM230" s="107">
        <f t="shared" si="317"/>
        <v>0</v>
      </c>
      <c r="BN230" s="107">
        <f t="shared" si="317"/>
        <v>0</v>
      </c>
      <c r="BO230" s="107">
        <f t="shared" si="317"/>
        <v>0</v>
      </c>
      <c r="BP230" s="107">
        <f t="shared" si="317"/>
        <v>0</v>
      </c>
      <c r="BQ230" s="107">
        <f t="shared" si="317"/>
        <v>0</v>
      </c>
      <c r="BR230" s="107">
        <f t="shared" si="317"/>
        <v>0</v>
      </c>
      <c r="BS230" s="107">
        <f t="shared" si="318"/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570</v>
      </c>
      <c r="B231" s="108"/>
      <c r="C231" s="108"/>
      <c r="D231" s="115"/>
      <c r="E231" s="131" t="s">
        <v>534</v>
      </c>
      <c r="F231" s="122"/>
      <c r="G231" s="122"/>
      <c r="H231" s="132">
        <v>2.5</v>
      </c>
      <c r="I231" s="71">
        <f t="shared" ca="1" si="312"/>
        <v>0</v>
      </c>
      <c r="J231" s="72">
        <v>0</v>
      </c>
      <c r="K231" s="124">
        <f t="shared" ca="1" si="310"/>
        <v>0</v>
      </c>
      <c r="L231" s="124">
        <f t="shared" si="305"/>
        <v>0</v>
      </c>
      <c r="M231" s="124">
        <f t="shared" ca="1" si="306"/>
        <v>0</v>
      </c>
      <c r="N231" s="73" t="str">
        <f t="shared" ca="1" si="307"/>
        <v/>
      </c>
      <c r="O231" s="124" t="str">
        <f t="shared" ca="1" si="308"/>
        <v/>
      </c>
      <c r="P231" s="127">
        <v>44391</v>
      </c>
      <c r="Q231" s="127">
        <v>44412</v>
      </c>
      <c r="R231" s="103"/>
      <c r="S231" s="103"/>
      <c r="T231" s="104"/>
      <c r="U231" s="105" t="str">
        <f t="shared" si="314"/>
        <v/>
      </c>
      <c r="V231" s="106">
        <f t="shared" si="313"/>
        <v>16</v>
      </c>
      <c r="W231" s="107">
        <f t="shared" si="315"/>
        <v>0</v>
      </c>
      <c r="X231" s="107">
        <f t="shared" si="315"/>
        <v>0</v>
      </c>
      <c r="Y231" s="107">
        <f t="shared" si="315"/>
        <v>0</v>
      </c>
      <c r="Z231" s="107">
        <f t="shared" si="315"/>
        <v>0</v>
      </c>
      <c r="AA231" s="107">
        <f t="shared" si="315"/>
        <v>0</v>
      </c>
      <c r="AB231" s="107">
        <f t="shared" si="315"/>
        <v>0</v>
      </c>
      <c r="AC231" s="107">
        <f t="shared" si="315"/>
        <v>0</v>
      </c>
      <c r="AD231" s="107">
        <f t="shared" si="315"/>
        <v>0</v>
      </c>
      <c r="AE231" s="107">
        <f t="shared" si="315"/>
        <v>0</v>
      </c>
      <c r="AF231" s="107">
        <f t="shared" si="315"/>
        <v>0</v>
      </c>
      <c r="AG231" s="107">
        <f t="shared" si="315"/>
        <v>0</v>
      </c>
      <c r="AH231" s="107">
        <f t="shared" si="315"/>
        <v>0</v>
      </c>
      <c r="AI231" s="107">
        <f t="shared" si="315"/>
        <v>0</v>
      </c>
      <c r="AJ231" s="107">
        <f t="shared" si="315"/>
        <v>0</v>
      </c>
      <c r="AK231" s="107">
        <f t="shared" si="315"/>
        <v>0</v>
      </c>
      <c r="AL231" s="107">
        <f t="shared" si="315"/>
        <v>0</v>
      </c>
      <c r="AM231" s="107">
        <f t="shared" si="316"/>
        <v>0</v>
      </c>
      <c r="AN231" s="107">
        <f t="shared" si="316"/>
        <v>0</v>
      </c>
      <c r="AO231" s="107">
        <f t="shared" si="316"/>
        <v>0</v>
      </c>
      <c r="AP231" s="107">
        <f t="shared" si="316"/>
        <v>0</v>
      </c>
      <c r="AQ231" s="107">
        <f t="shared" si="316"/>
        <v>0</v>
      </c>
      <c r="AR231" s="107">
        <f t="shared" si="316"/>
        <v>0</v>
      </c>
      <c r="AS231" s="107">
        <f t="shared" si="316"/>
        <v>0</v>
      </c>
      <c r="AT231" s="107">
        <f t="shared" si="316"/>
        <v>0</v>
      </c>
      <c r="AU231" s="107">
        <f t="shared" si="316"/>
        <v>0</v>
      </c>
      <c r="AV231" s="107">
        <f t="shared" si="316"/>
        <v>0</v>
      </c>
      <c r="AW231" s="107">
        <f t="shared" si="316"/>
        <v>0</v>
      </c>
      <c r="AX231" s="107">
        <f t="shared" si="316"/>
        <v>0</v>
      </c>
      <c r="AY231" s="107">
        <f t="shared" si="316"/>
        <v>1</v>
      </c>
      <c r="AZ231" s="107">
        <f t="shared" si="316"/>
        <v>1</v>
      </c>
      <c r="BA231" s="107">
        <f t="shared" si="316"/>
        <v>1</v>
      </c>
      <c r="BB231" s="107">
        <f t="shared" si="316"/>
        <v>1</v>
      </c>
      <c r="BC231" s="107">
        <f t="shared" si="317"/>
        <v>0</v>
      </c>
      <c r="BD231" s="107">
        <f t="shared" si="317"/>
        <v>0</v>
      </c>
      <c r="BE231" s="107">
        <f t="shared" si="317"/>
        <v>0</v>
      </c>
      <c r="BF231" s="107">
        <f t="shared" si="317"/>
        <v>0</v>
      </c>
      <c r="BG231" s="107">
        <f t="shared" si="317"/>
        <v>0</v>
      </c>
      <c r="BH231" s="107">
        <f t="shared" si="317"/>
        <v>0</v>
      </c>
      <c r="BI231" s="107">
        <f t="shared" si="317"/>
        <v>0</v>
      </c>
      <c r="BJ231" s="107">
        <f t="shared" si="317"/>
        <v>0</v>
      </c>
      <c r="BK231" s="107">
        <f t="shared" si="317"/>
        <v>0</v>
      </c>
      <c r="BL231" s="107">
        <f t="shared" si="317"/>
        <v>0</v>
      </c>
      <c r="BM231" s="107">
        <f t="shared" si="317"/>
        <v>0</v>
      </c>
      <c r="BN231" s="107">
        <f t="shared" si="317"/>
        <v>0</v>
      </c>
      <c r="BO231" s="107">
        <f t="shared" si="317"/>
        <v>0</v>
      </c>
      <c r="BP231" s="107">
        <f t="shared" si="317"/>
        <v>0</v>
      </c>
      <c r="BQ231" s="107">
        <f t="shared" si="317"/>
        <v>0</v>
      </c>
      <c r="BR231" s="107">
        <f t="shared" si="317"/>
        <v>0</v>
      </c>
      <c r="BS231" s="107">
        <f t="shared" si="318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571</v>
      </c>
      <c r="B232" s="108"/>
      <c r="C232" s="108"/>
      <c r="D232" s="115"/>
      <c r="E232" s="131" t="s">
        <v>536</v>
      </c>
      <c r="F232" s="122"/>
      <c r="G232" s="122"/>
      <c r="H232" s="132">
        <v>2.5</v>
      </c>
      <c r="I232" s="71">
        <f t="shared" ca="1" si="312"/>
        <v>0</v>
      </c>
      <c r="J232" s="72">
        <v>0</v>
      </c>
      <c r="K232" s="124">
        <f t="shared" ca="1" si="310"/>
        <v>0</v>
      </c>
      <c r="L232" s="124">
        <f t="shared" si="305"/>
        <v>0</v>
      </c>
      <c r="M232" s="124">
        <f t="shared" ca="1" si="306"/>
        <v>0</v>
      </c>
      <c r="N232" s="73" t="str">
        <f t="shared" ca="1" si="307"/>
        <v/>
      </c>
      <c r="O232" s="124" t="str">
        <f t="shared" ca="1" si="308"/>
        <v/>
      </c>
      <c r="P232" s="127">
        <v>44392</v>
      </c>
      <c r="Q232" s="127">
        <v>44413</v>
      </c>
      <c r="R232" s="103"/>
      <c r="S232" s="103"/>
      <c r="T232" s="104"/>
      <c r="U232" s="105" t="str">
        <f t="shared" si="314"/>
        <v/>
      </c>
      <c r="V232" s="106">
        <f t="shared" si="313"/>
        <v>16</v>
      </c>
      <c r="W232" s="107">
        <f t="shared" si="315"/>
        <v>0</v>
      </c>
      <c r="X232" s="107">
        <f t="shared" si="315"/>
        <v>0</v>
      </c>
      <c r="Y232" s="107">
        <f t="shared" si="315"/>
        <v>0</v>
      </c>
      <c r="Z232" s="107">
        <f t="shared" si="315"/>
        <v>0</v>
      </c>
      <c r="AA232" s="107">
        <f t="shared" si="315"/>
        <v>0</v>
      </c>
      <c r="AB232" s="107">
        <f t="shared" si="315"/>
        <v>0</v>
      </c>
      <c r="AC232" s="107">
        <f t="shared" si="315"/>
        <v>0</v>
      </c>
      <c r="AD232" s="107">
        <f t="shared" si="315"/>
        <v>0</v>
      </c>
      <c r="AE232" s="107">
        <f t="shared" si="315"/>
        <v>0</v>
      </c>
      <c r="AF232" s="107">
        <f t="shared" si="315"/>
        <v>0</v>
      </c>
      <c r="AG232" s="107">
        <f t="shared" si="315"/>
        <v>0</v>
      </c>
      <c r="AH232" s="107">
        <f t="shared" si="315"/>
        <v>0</v>
      </c>
      <c r="AI232" s="107">
        <f t="shared" si="315"/>
        <v>0</v>
      </c>
      <c r="AJ232" s="107">
        <f t="shared" si="315"/>
        <v>0</v>
      </c>
      <c r="AK232" s="107">
        <f t="shared" si="315"/>
        <v>0</v>
      </c>
      <c r="AL232" s="107">
        <f t="shared" si="315"/>
        <v>0</v>
      </c>
      <c r="AM232" s="107">
        <f t="shared" si="316"/>
        <v>0</v>
      </c>
      <c r="AN232" s="107">
        <f t="shared" si="316"/>
        <v>0</v>
      </c>
      <c r="AO232" s="107">
        <f t="shared" si="316"/>
        <v>0</v>
      </c>
      <c r="AP232" s="107">
        <f t="shared" si="316"/>
        <v>0</v>
      </c>
      <c r="AQ232" s="107">
        <f t="shared" si="316"/>
        <v>0</v>
      </c>
      <c r="AR232" s="107">
        <f t="shared" si="316"/>
        <v>0</v>
      </c>
      <c r="AS232" s="107">
        <f t="shared" si="316"/>
        <v>0</v>
      </c>
      <c r="AT232" s="107">
        <f t="shared" si="316"/>
        <v>0</v>
      </c>
      <c r="AU232" s="107">
        <f t="shared" si="316"/>
        <v>0</v>
      </c>
      <c r="AV232" s="107">
        <f t="shared" si="316"/>
        <v>0</v>
      </c>
      <c r="AW232" s="107">
        <f t="shared" si="316"/>
        <v>0</v>
      </c>
      <c r="AX232" s="107">
        <f t="shared" si="316"/>
        <v>0</v>
      </c>
      <c r="AY232" s="107">
        <f t="shared" si="316"/>
        <v>1</v>
      </c>
      <c r="AZ232" s="107">
        <f t="shared" si="316"/>
        <v>1</v>
      </c>
      <c r="BA232" s="107">
        <f t="shared" si="316"/>
        <v>1</v>
      </c>
      <c r="BB232" s="107">
        <f t="shared" si="316"/>
        <v>1</v>
      </c>
      <c r="BC232" s="107">
        <f t="shared" si="317"/>
        <v>0</v>
      </c>
      <c r="BD232" s="107">
        <f t="shared" si="317"/>
        <v>0</v>
      </c>
      <c r="BE232" s="107">
        <f t="shared" si="317"/>
        <v>0</v>
      </c>
      <c r="BF232" s="107">
        <f t="shared" si="317"/>
        <v>0</v>
      </c>
      <c r="BG232" s="107">
        <f t="shared" si="317"/>
        <v>0</v>
      </c>
      <c r="BH232" s="107">
        <f t="shared" si="317"/>
        <v>0</v>
      </c>
      <c r="BI232" s="107">
        <f t="shared" si="317"/>
        <v>0</v>
      </c>
      <c r="BJ232" s="107">
        <f t="shared" si="317"/>
        <v>0</v>
      </c>
      <c r="BK232" s="107">
        <f t="shared" si="317"/>
        <v>0</v>
      </c>
      <c r="BL232" s="107">
        <f t="shared" si="317"/>
        <v>0</v>
      </c>
      <c r="BM232" s="107">
        <f t="shared" si="317"/>
        <v>0</v>
      </c>
      <c r="BN232" s="107">
        <f t="shared" si="317"/>
        <v>0</v>
      </c>
      <c r="BO232" s="107">
        <f t="shared" si="317"/>
        <v>0</v>
      </c>
      <c r="BP232" s="107">
        <f t="shared" si="317"/>
        <v>0</v>
      </c>
      <c r="BQ232" s="107">
        <f t="shared" si="317"/>
        <v>0</v>
      </c>
      <c r="BR232" s="107">
        <f t="shared" si="317"/>
        <v>0</v>
      </c>
      <c r="BS232" s="107">
        <f t="shared" si="318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572</v>
      </c>
      <c r="B233" s="108"/>
      <c r="C233" s="108"/>
      <c r="D233" s="115"/>
      <c r="E233" s="131" t="s">
        <v>542</v>
      </c>
      <c r="F233" s="122"/>
      <c r="G233" s="122"/>
      <c r="H233" s="132">
        <v>2.5</v>
      </c>
      <c r="I233" s="71">
        <f t="shared" ca="1" si="312"/>
        <v>0</v>
      </c>
      <c r="J233" s="72">
        <v>0</v>
      </c>
      <c r="K233" s="124">
        <f t="shared" ca="1" si="310"/>
        <v>0</v>
      </c>
      <c r="L233" s="124">
        <f t="shared" si="305"/>
        <v>0</v>
      </c>
      <c r="M233" s="124">
        <f t="shared" ca="1" si="306"/>
        <v>0</v>
      </c>
      <c r="N233" s="73" t="str">
        <f t="shared" ca="1" si="307"/>
        <v/>
      </c>
      <c r="O233" s="124" t="str">
        <f t="shared" ca="1" si="308"/>
        <v/>
      </c>
      <c r="P233" s="127">
        <v>44393</v>
      </c>
      <c r="Q233" s="127">
        <v>44414</v>
      </c>
      <c r="R233" s="103"/>
      <c r="S233" s="103"/>
      <c r="T233" s="104"/>
      <c r="U233" s="105" t="str">
        <f t="shared" si="314"/>
        <v/>
      </c>
      <c r="V233" s="106">
        <f t="shared" si="313"/>
        <v>16</v>
      </c>
      <c r="W233" s="107">
        <f t="shared" si="315"/>
        <v>0</v>
      </c>
      <c r="X233" s="107">
        <f t="shared" si="315"/>
        <v>0</v>
      </c>
      <c r="Y233" s="107">
        <f t="shared" si="315"/>
        <v>0</v>
      </c>
      <c r="Z233" s="107">
        <f t="shared" si="315"/>
        <v>0</v>
      </c>
      <c r="AA233" s="107">
        <f t="shared" si="315"/>
        <v>0</v>
      </c>
      <c r="AB233" s="107">
        <f t="shared" si="315"/>
        <v>0</v>
      </c>
      <c r="AC233" s="107">
        <f t="shared" si="315"/>
        <v>0</v>
      </c>
      <c r="AD233" s="107">
        <f t="shared" si="315"/>
        <v>0</v>
      </c>
      <c r="AE233" s="107">
        <f t="shared" si="315"/>
        <v>0</v>
      </c>
      <c r="AF233" s="107">
        <f t="shared" si="315"/>
        <v>0</v>
      </c>
      <c r="AG233" s="107">
        <f t="shared" si="315"/>
        <v>0</v>
      </c>
      <c r="AH233" s="107">
        <f t="shared" si="315"/>
        <v>0</v>
      </c>
      <c r="AI233" s="107">
        <f t="shared" si="315"/>
        <v>0</v>
      </c>
      <c r="AJ233" s="107">
        <f t="shared" si="315"/>
        <v>0</v>
      </c>
      <c r="AK233" s="107">
        <f t="shared" si="315"/>
        <v>0</v>
      </c>
      <c r="AL233" s="107">
        <f t="shared" si="315"/>
        <v>0</v>
      </c>
      <c r="AM233" s="107">
        <f t="shared" si="316"/>
        <v>0</v>
      </c>
      <c r="AN233" s="107">
        <f t="shared" si="316"/>
        <v>0</v>
      </c>
      <c r="AO233" s="107">
        <f t="shared" si="316"/>
        <v>0</v>
      </c>
      <c r="AP233" s="107">
        <f t="shared" si="316"/>
        <v>0</v>
      </c>
      <c r="AQ233" s="107">
        <f t="shared" si="316"/>
        <v>0</v>
      </c>
      <c r="AR233" s="107">
        <f t="shared" si="316"/>
        <v>0</v>
      </c>
      <c r="AS233" s="107">
        <f t="shared" si="316"/>
        <v>0</v>
      </c>
      <c r="AT233" s="107">
        <f t="shared" si="316"/>
        <v>0</v>
      </c>
      <c r="AU233" s="107">
        <f t="shared" si="316"/>
        <v>0</v>
      </c>
      <c r="AV233" s="107">
        <f t="shared" si="316"/>
        <v>0</v>
      </c>
      <c r="AW233" s="107">
        <f t="shared" si="316"/>
        <v>0</v>
      </c>
      <c r="AX233" s="107">
        <f t="shared" si="316"/>
        <v>0</v>
      </c>
      <c r="AY233" s="107">
        <f t="shared" si="316"/>
        <v>1</v>
      </c>
      <c r="AZ233" s="107">
        <f t="shared" si="316"/>
        <v>1</v>
      </c>
      <c r="BA233" s="107">
        <f t="shared" si="316"/>
        <v>1</v>
      </c>
      <c r="BB233" s="107">
        <f t="shared" si="316"/>
        <v>1</v>
      </c>
      <c r="BC233" s="107">
        <f t="shared" si="317"/>
        <v>0</v>
      </c>
      <c r="BD233" s="107">
        <f t="shared" si="317"/>
        <v>0</v>
      </c>
      <c r="BE233" s="107">
        <f t="shared" si="317"/>
        <v>0</v>
      </c>
      <c r="BF233" s="107">
        <f t="shared" si="317"/>
        <v>0</v>
      </c>
      <c r="BG233" s="107">
        <f t="shared" si="317"/>
        <v>0</v>
      </c>
      <c r="BH233" s="107">
        <f t="shared" si="317"/>
        <v>0</v>
      </c>
      <c r="BI233" s="107">
        <f t="shared" si="317"/>
        <v>0</v>
      </c>
      <c r="BJ233" s="107">
        <f t="shared" si="317"/>
        <v>0</v>
      </c>
      <c r="BK233" s="107">
        <f t="shared" si="317"/>
        <v>0</v>
      </c>
      <c r="BL233" s="107">
        <f t="shared" si="317"/>
        <v>0</v>
      </c>
      <c r="BM233" s="107">
        <f t="shared" si="317"/>
        <v>0</v>
      </c>
      <c r="BN233" s="107">
        <f t="shared" si="317"/>
        <v>0</v>
      </c>
      <c r="BO233" s="107">
        <f t="shared" si="317"/>
        <v>0</v>
      </c>
      <c r="BP233" s="107">
        <f t="shared" si="317"/>
        <v>0</v>
      </c>
      <c r="BQ233" s="107">
        <f t="shared" si="317"/>
        <v>0</v>
      </c>
      <c r="BR233" s="107">
        <f t="shared" si="317"/>
        <v>0</v>
      </c>
      <c r="BS233" s="107">
        <f t="shared" si="318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573</v>
      </c>
      <c r="B234" s="108"/>
      <c r="C234" s="108"/>
      <c r="D234" s="115"/>
      <c r="E234" s="131" t="s">
        <v>540</v>
      </c>
      <c r="F234" s="122"/>
      <c r="G234" s="122"/>
      <c r="H234" s="132">
        <v>2.5</v>
      </c>
      <c r="I234" s="71">
        <f t="shared" ca="1" si="312"/>
        <v>0</v>
      </c>
      <c r="J234" s="72">
        <v>0</v>
      </c>
      <c r="K234" s="124">
        <f t="shared" ref="K234" ca="1" si="319">H234*I234/100</f>
        <v>0</v>
      </c>
      <c r="L234" s="124">
        <f t="shared" ref="L234" si="320">H234*J234/100</f>
        <v>0</v>
      </c>
      <c r="M234" s="124">
        <f t="shared" ref="M234" ca="1" si="321">L234-K234</f>
        <v>0</v>
      </c>
      <c r="N234" s="73" t="str">
        <f t="shared" ref="N234" ca="1" si="322">IF(AND(I234=0,J234=0),"",IF(I234=0,J234,J234/I234))</f>
        <v/>
      </c>
      <c r="O234" s="124" t="str">
        <f t="shared" ref="O234" ca="1" si="323">IF(AND(J234=0%,M234=0),"",IF(M234&lt;0,"지연",IF(J234=100%,"종료","진행")))</f>
        <v/>
      </c>
      <c r="P234" s="127">
        <v>44394</v>
      </c>
      <c r="Q234" s="127">
        <v>44415</v>
      </c>
      <c r="R234" s="103"/>
      <c r="S234" s="103"/>
      <c r="T234" s="104"/>
      <c r="U234" s="105" t="str">
        <f t="shared" si="314"/>
        <v/>
      </c>
      <c r="V234" s="106">
        <f t="shared" si="313"/>
        <v>15</v>
      </c>
      <c r="W234" s="107">
        <f t="shared" si="315"/>
        <v>0</v>
      </c>
      <c r="X234" s="107">
        <f t="shared" si="315"/>
        <v>0</v>
      </c>
      <c r="Y234" s="107">
        <f t="shared" si="315"/>
        <v>0</v>
      </c>
      <c r="Z234" s="107">
        <f t="shared" si="315"/>
        <v>0</v>
      </c>
      <c r="AA234" s="107">
        <f t="shared" si="315"/>
        <v>0</v>
      </c>
      <c r="AB234" s="107">
        <f t="shared" si="315"/>
        <v>0</v>
      </c>
      <c r="AC234" s="107">
        <f t="shared" si="315"/>
        <v>0</v>
      </c>
      <c r="AD234" s="107">
        <f t="shared" si="315"/>
        <v>0</v>
      </c>
      <c r="AE234" s="107">
        <f t="shared" si="315"/>
        <v>0</v>
      </c>
      <c r="AF234" s="107">
        <f t="shared" si="315"/>
        <v>0</v>
      </c>
      <c r="AG234" s="107">
        <f t="shared" si="315"/>
        <v>0</v>
      </c>
      <c r="AH234" s="107">
        <f t="shared" si="315"/>
        <v>0</v>
      </c>
      <c r="AI234" s="107">
        <f t="shared" si="315"/>
        <v>0</v>
      </c>
      <c r="AJ234" s="107">
        <f t="shared" si="315"/>
        <v>0</v>
      </c>
      <c r="AK234" s="107">
        <f t="shared" si="315"/>
        <v>0</v>
      </c>
      <c r="AL234" s="107">
        <f t="shared" si="315"/>
        <v>0</v>
      </c>
      <c r="AM234" s="107">
        <f t="shared" si="316"/>
        <v>0</v>
      </c>
      <c r="AN234" s="107">
        <f t="shared" si="316"/>
        <v>0</v>
      </c>
      <c r="AO234" s="107">
        <f t="shared" si="316"/>
        <v>0</v>
      </c>
      <c r="AP234" s="107">
        <f t="shared" si="316"/>
        <v>0</v>
      </c>
      <c r="AQ234" s="107">
        <f t="shared" si="316"/>
        <v>0</v>
      </c>
      <c r="AR234" s="107">
        <f t="shared" si="316"/>
        <v>0</v>
      </c>
      <c r="AS234" s="107">
        <f t="shared" si="316"/>
        <v>0</v>
      </c>
      <c r="AT234" s="107">
        <f t="shared" si="316"/>
        <v>0</v>
      </c>
      <c r="AU234" s="107">
        <f t="shared" si="316"/>
        <v>0</v>
      </c>
      <c r="AV234" s="107">
        <f t="shared" si="316"/>
        <v>0</v>
      </c>
      <c r="AW234" s="107">
        <f t="shared" si="316"/>
        <v>0</v>
      </c>
      <c r="AX234" s="107">
        <f t="shared" si="316"/>
        <v>0</v>
      </c>
      <c r="AY234" s="107">
        <f t="shared" si="316"/>
        <v>1</v>
      </c>
      <c r="AZ234" s="107">
        <f t="shared" si="316"/>
        <v>1</v>
      </c>
      <c r="BA234" s="107">
        <f t="shared" si="316"/>
        <v>1</v>
      </c>
      <c r="BB234" s="107">
        <f t="shared" si="316"/>
        <v>1</v>
      </c>
      <c r="BC234" s="107">
        <f t="shared" si="317"/>
        <v>0</v>
      </c>
      <c r="BD234" s="107">
        <f t="shared" si="317"/>
        <v>0</v>
      </c>
      <c r="BE234" s="107">
        <f t="shared" si="317"/>
        <v>0</v>
      </c>
      <c r="BF234" s="107">
        <f t="shared" si="317"/>
        <v>0</v>
      </c>
      <c r="BG234" s="107">
        <f t="shared" si="317"/>
        <v>0</v>
      </c>
      <c r="BH234" s="107">
        <f t="shared" si="317"/>
        <v>0</v>
      </c>
      <c r="BI234" s="107">
        <f t="shared" si="317"/>
        <v>0</v>
      </c>
      <c r="BJ234" s="107">
        <f t="shared" si="317"/>
        <v>0</v>
      </c>
      <c r="BK234" s="107">
        <f t="shared" si="317"/>
        <v>0</v>
      </c>
      <c r="BL234" s="107">
        <f t="shared" si="317"/>
        <v>0</v>
      </c>
      <c r="BM234" s="107">
        <f t="shared" si="317"/>
        <v>0</v>
      </c>
      <c r="BN234" s="107">
        <f t="shared" si="317"/>
        <v>0</v>
      </c>
      <c r="BO234" s="107">
        <f t="shared" si="317"/>
        <v>0</v>
      </c>
      <c r="BP234" s="107">
        <f t="shared" si="317"/>
        <v>0</v>
      </c>
      <c r="BQ234" s="107">
        <f t="shared" si="317"/>
        <v>0</v>
      </c>
      <c r="BR234" s="107">
        <f t="shared" si="317"/>
        <v>0</v>
      </c>
      <c r="BS234" s="107">
        <f t="shared" si="318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545</v>
      </c>
      <c r="B235" s="108"/>
      <c r="C235" s="43" t="s">
        <v>395</v>
      </c>
      <c r="D235" s="112" t="s">
        <v>383</v>
      </c>
      <c r="E235" s="110"/>
      <c r="F235" s="43"/>
      <c r="G235" s="111"/>
      <c r="H235" s="45">
        <v>20</v>
      </c>
      <c r="I235" s="40">
        <f ca="1">SUM(K236,K242,K247,K252)</f>
        <v>0</v>
      </c>
      <c r="J235" s="40">
        <f>SUM(L236,L242,L247,L252)</f>
        <v>0</v>
      </c>
      <c r="K235" s="41">
        <f t="shared" ca="1" si="255"/>
        <v>0</v>
      </c>
      <c r="L235" s="41">
        <f t="shared" si="256"/>
        <v>0</v>
      </c>
      <c r="M235" s="41">
        <f t="shared" ca="1" si="257"/>
        <v>0</v>
      </c>
      <c r="N235" s="42" t="str">
        <f t="shared" ca="1" si="258"/>
        <v/>
      </c>
      <c r="O235" s="41" t="str">
        <f t="shared" ca="1" si="259"/>
        <v/>
      </c>
      <c r="P235" s="47">
        <f>MIN(P236:P251)</f>
        <v>44378</v>
      </c>
      <c r="Q235" s="47">
        <f>MAX(Q236:Q251)</f>
        <v>44422</v>
      </c>
      <c r="R235" s="103"/>
      <c r="S235" s="103"/>
      <c r="T235" s="104"/>
      <c r="U235" s="105" t="str">
        <f t="shared" si="314"/>
        <v/>
      </c>
      <c r="V235" s="106">
        <f t="shared" si="260"/>
        <v>32</v>
      </c>
      <c r="W235" s="107">
        <f t="shared" si="261"/>
        <v>0</v>
      </c>
      <c r="X235" s="107">
        <f t="shared" si="261"/>
        <v>0</v>
      </c>
      <c r="Y235" s="107">
        <f t="shared" si="261"/>
        <v>0</v>
      </c>
      <c r="Z235" s="107">
        <f t="shared" si="261"/>
        <v>0</v>
      </c>
      <c r="AA235" s="107">
        <f t="shared" si="261"/>
        <v>0</v>
      </c>
      <c r="AB235" s="107">
        <f t="shared" si="261"/>
        <v>0</v>
      </c>
      <c r="AC235" s="107">
        <f t="shared" si="261"/>
        <v>0</v>
      </c>
      <c r="AD235" s="107">
        <f t="shared" si="261"/>
        <v>0</v>
      </c>
      <c r="AE235" s="107">
        <f t="shared" si="261"/>
        <v>0</v>
      </c>
      <c r="AF235" s="107">
        <f t="shared" si="261"/>
        <v>0</v>
      </c>
      <c r="AG235" s="107">
        <f t="shared" si="261"/>
        <v>0</v>
      </c>
      <c r="AH235" s="107">
        <f t="shared" si="261"/>
        <v>0</v>
      </c>
      <c r="AI235" s="107">
        <f t="shared" si="261"/>
        <v>0</v>
      </c>
      <c r="AJ235" s="107">
        <f t="shared" si="261"/>
        <v>0</v>
      </c>
      <c r="AK235" s="107">
        <f t="shared" si="261"/>
        <v>0</v>
      </c>
      <c r="AL235" s="107">
        <f t="shared" si="261"/>
        <v>0</v>
      </c>
      <c r="AM235" s="107">
        <f t="shared" si="262"/>
        <v>0</v>
      </c>
      <c r="AN235" s="107">
        <f t="shared" si="262"/>
        <v>0</v>
      </c>
      <c r="AO235" s="107">
        <f t="shared" si="262"/>
        <v>0</v>
      </c>
      <c r="AP235" s="107">
        <f t="shared" si="262"/>
        <v>0</v>
      </c>
      <c r="AQ235" s="107">
        <f t="shared" si="262"/>
        <v>0</v>
      </c>
      <c r="AR235" s="107">
        <f t="shared" si="262"/>
        <v>0</v>
      </c>
      <c r="AS235" s="107">
        <f t="shared" si="262"/>
        <v>0</v>
      </c>
      <c r="AT235" s="107">
        <f t="shared" si="262"/>
        <v>0</v>
      </c>
      <c r="AU235" s="107">
        <f t="shared" si="262"/>
        <v>0</v>
      </c>
      <c r="AV235" s="107">
        <f t="shared" si="262"/>
        <v>0</v>
      </c>
      <c r="AW235" s="107">
        <f t="shared" si="262"/>
        <v>1</v>
      </c>
      <c r="AX235" s="107">
        <f t="shared" si="262"/>
        <v>1</v>
      </c>
      <c r="AY235" s="107">
        <f t="shared" si="262"/>
        <v>1</v>
      </c>
      <c r="AZ235" s="107">
        <f t="shared" si="262"/>
        <v>1</v>
      </c>
      <c r="BA235" s="107">
        <f t="shared" si="262"/>
        <v>1</v>
      </c>
      <c r="BB235" s="107">
        <f t="shared" si="262"/>
        <v>1</v>
      </c>
      <c r="BC235" s="107">
        <f t="shared" si="263"/>
        <v>1</v>
      </c>
      <c r="BD235" s="107">
        <f t="shared" si="263"/>
        <v>0</v>
      </c>
      <c r="BE235" s="107">
        <f t="shared" si="263"/>
        <v>0</v>
      </c>
      <c r="BF235" s="107">
        <f t="shared" si="263"/>
        <v>0</v>
      </c>
      <c r="BG235" s="107">
        <f t="shared" si="263"/>
        <v>0</v>
      </c>
      <c r="BH235" s="107">
        <f t="shared" si="263"/>
        <v>0</v>
      </c>
      <c r="BI235" s="107">
        <f t="shared" si="263"/>
        <v>0</v>
      </c>
      <c r="BJ235" s="107">
        <f t="shared" si="263"/>
        <v>0</v>
      </c>
      <c r="BK235" s="107">
        <f t="shared" si="263"/>
        <v>0</v>
      </c>
      <c r="BL235" s="107">
        <f t="shared" si="263"/>
        <v>0</v>
      </c>
      <c r="BM235" s="107">
        <f t="shared" si="263"/>
        <v>0</v>
      </c>
      <c r="BN235" s="107">
        <f t="shared" si="263"/>
        <v>0</v>
      </c>
      <c r="BO235" s="107">
        <f t="shared" si="263"/>
        <v>0</v>
      </c>
      <c r="BP235" s="107">
        <f t="shared" si="263"/>
        <v>0</v>
      </c>
      <c r="BQ235" s="107">
        <f t="shared" si="263"/>
        <v>0</v>
      </c>
      <c r="BR235" s="107">
        <f t="shared" si="263"/>
        <v>0</v>
      </c>
      <c r="BS235" s="107">
        <f t="shared" ref="BS235:BS255" si="324">IF(OR((AND($P235&lt;=BS$4,AND($Q235&lt;=BS$5,$Q235&gt;=BS$4))),(AND(AND($P235&gt;=BS$4,$P235&lt;=BS$5),$Q235&gt;=BS$5)),AND($P235&gt;=BS$4,$Q235&lt;=BS$5),AND($P235&lt;=BS$4,$Q235&gt;=BS$5)),1,0)</f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544</v>
      </c>
      <c r="B236" s="108"/>
      <c r="C236" s="20"/>
      <c r="D236" s="112" t="s">
        <v>396</v>
      </c>
      <c r="E236" s="113"/>
      <c r="F236" s="53"/>
      <c r="G236" s="114"/>
      <c r="H236" s="38">
        <v>30</v>
      </c>
      <c r="I236" s="48">
        <f ca="1">SUM(K237:K241)</f>
        <v>0</v>
      </c>
      <c r="J236" s="48">
        <f>SUM(L237:L241)</f>
        <v>0</v>
      </c>
      <c r="K236" s="50">
        <f t="shared" ca="1" si="255"/>
        <v>0</v>
      </c>
      <c r="L236" s="50">
        <f t="shared" si="256"/>
        <v>0</v>
      </c>
      <c r="M236" s="50">
        <f t="shared" ca="1" si="257"/>
        <v>0</v>
      </c>
      <c r="N236" s="51" t="str">
        <f t="shared" ca="1" si="258"/>
        <v/>
      </c>
      <c r="O236" s="50" t="str">
        <f t="shared" ca="1" si="259"/>
        <v/>
      </c>
      <c r="P236" s="26">
        <f>MIN(P237:P241)</f>
        <v>44378</v>
      </c>
      <c r="Q236" s="26">
        <f>MAX(Q237:Q241)</f>
        <v>44412</v>
      </c>
      <c r="R236" s="103"/>
      <c r="S236" s="103"/>
      <c r="T236" s="104"/>
      <c r="U236" s="199" t="str">
        <f t="shared" si="314"/>
        <v/>
      </c>
      <c r="V236" s="106">
        <f t="shared" si="260"/>
        <v>25</v>
      </c>
      <c r="W236" s="107">
        <f t="shared" si="261"/>
        <v>0</v>
      </c>
      <c r="X236" s="107">
        <f t="shared" si="261"/>
        <v>0</v>
      </c>
      <c r="Y236" s="107">
        <f t="shared" si="261"/>
        <v>0</v>
      </c>
      <c r="Z236" s="107">
        <f t="shared" si="261"/>
        <v>0</v>
      </c>
      <c r="AA236" s="107">
        <f t="shared" si="261"/>
        <v>0</v>
      </c>
      <c r="AB236" s="107">
        <f t="shared" si="261"/>
        <v>0</v>
      </c>
      <c r="AC236" s="107">
        <f t="shared" si="261"/>
        <v>0</v>
      </c>
      <c r="AD236" s="107">
        <f t="shared" si="261"/>
        <v>0</v>
      </c>
      <c r="AE236" s="107">
        <f t="shared" si="261"/>
        <v>0</v>
      </c>
      <c r="AF236" s="107">
        <f t="shared" si="261"/>
        <v>0</v>
      </c>
      <c r="AG236" s="107">
        <f t="shared" si="261"/>
        <v>0</v>
      </c>
      <c r="AH236" s="107">
        <f t="shared" si="261"/>
        <v>0</v>
      </c>
      <c r="AI236" s="107">
        <f t="shared" si="261"/>
        <v>0</v>
      </c>
      <c r="AJ236" s="107">
        <f t="shared" si="261"/>
        <v>0</v>
      </c>
      <c r="AK236" s="107">
        <f t="shared" si="261"/>
        <v>0</v>
      </c>
      <c r="AL236" s="107">
        <f t="shared" si="261"/>
        <v>0</v>
      </c>
      <c r="AM236" s="107">
        <f t="shared" si="262"/>
        <v>0</v>
      </c>
      <c r="AN236" s="107">
        <f t="shared" si="262"/>
        <v>0</v>
      </c>
      <c r="AO236" s="107">
        <f t="shared" si="262"/>
        <v>0</v>
      </c>
      <c r="AP236" s="107">
        <f t="shared" si="262"/>
        <v>0</v>
      </c>
      <c r="AQ236" s="107">
        <f t="shared" si="262"/>
        <v>0</v>
      </c>
      <c r="AR236" s="107">
        <f>IF(OR((AND($P236&lt;=AR$4,AND($Q236&lt;=AR$5,$Q236&gt;=AR$4))),(AND(AND($P236&gt;=AR$4,$P236&lt;=AR$5),$Q236&gt;=AR$5)),AND($P236&gt;=AR$4,$Q236&lt;=AR$5),AND($P236&lt;=AR$4,$Q236&gt;=AR$5)),1,0)</f>
        <v>0</v>
      </c>
      <c r="AS236" s="107">
        <f>IF(OR((AND($P236&lt;=AS$4,AND($Q236&lt;=AS$5,$Q236&gt;=AS$4))),(AND(AND($P236&gt;=AS$4,$P236&lt;=AS$5),$Q236&gt;=AS$5)),AND($P236&gt;=AS$4,$Q236&lt;=AS$5),AND($P236&lt;=AS$4,$Q236&gt;=AS$5)),1,0)</f>
        <v>0</v>
      </c>
      <c r="AT236" s="107">
        <f t="shared" si="262"/>
        <v>0</v>
      </c>
      <c r="AU236" s="107">
        <f t="shared" si="262"/>
        <v>0</v>
      </c>
      <c r="AV236" s="107">
        <f t="shared" si="262"/>
        <v>0</v>
      </c>
      <c r="AW236" s="107">
        <f t="shared" si="262"/>
        <v>1</v>
      </c>
      <c r="AX236" s="107">
        <f t="shared" si="262"/>
        <v>1</v>
      </c>
      <c r="AY236" s="107">
        <f t="shared" si="262"/>
        <v>1</v>
      </c>
      <c r="AZ236" s="107">
        <f t="shared" si="262"/>
        <v>1</v>
      </c>
      <c r="BA236" s="107">
        <f t="shared" si="262"/>
        <v>1</v>
      </c>
      <c r="BB236" s="107">
        <f t="shared" si="262"/>
        <v>1</v>
      </c>
      <c r="BC236" s="107">
        <f t="shared" si="263"/>
        <v>0</v>
      </c>
      <c r="BD236" s="107">
        <f t="shared" si="263"/>
        <v>0</v>
      </c>
      <c r="BE236" s="107">
        <f t="shared" si="263"/>
        <v>0</v>
      </c>
      <c r="BF236" s="107">
        <f t="shared" si="263"/>
        <v>0</v>
      </c>
      <c r="BG236" s="107">
        <f t="shared" si="263"/>
        <v>0</v>
      </c>
      <c r="BH236" s="107">
        <f t="shared" si="263"/>
        <v>0</v>
      </c>
      <c r="BI236" s="107">
        <f t="shared" si="263"/>
        <v>0</v>
      </c>
      <c r="BJ236" s="107">
        <f t="shared" si="263"/>
        <v>0</v>
      </c>
      <c r="BK236" s="107">
        <f t="shared" si="263"/>
        <v>0</v>
      </c>
      <c r="BL236" s="107">
        <f t="shared" si="263"/>
        <v>0</v>
      </c>
      <c r="BM236" s="107">
        <f t="shared" si="263"/>
        <v>0</v>
      </c>
      <c r="BN236" s="107">
        <f t="shared" si="263"/>
        <v>0</v>
      </c>
      <c r="BO236" s="107">
        <f t="shared" si="263"/>
        <v>0</v>
      </c>
      <c r="BP236" s="107">
        <f t="shared" si="263"/>
        <v>0</v>
      </c>
      <c r="BQ236" s="107">
        <f t="shared" si="263"/>
        <v>0</v>
      </c>
      <c r="BR236" s="107">
        <f t="shared" si="263"/>
        <v>0</v>
      </c>
      <c r="BS236" s="107">
        <f t="shared" si="324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546</v>
      </c>
      <c r="B237" s="108"/>
      <c r="C237" s="20"/>
      <c r="D237" s="115"/>
      <c r="E237" s="116"/>
      <c r="F237" s="108"/>
      <c r="G237" s="117"/>
      <c r="H237" s="39">
        <v>20</v>
      </c>
      <c r="I237" s="44">
        <f ca="1">IF(CheckDay&gt;=Q237,1,IF(CheckDay&lt;P237,0,IF(P237=CheckDay,(NETWORKDAYS(P237,CheckDay))/V237,NETWORKDAYS(P237,CheckDay)/V237)))</f>
        <v>0</v>
      </c>
      <c r="J237" s="33">
        <v>0</v>
      </c>
      <c r="K237" s="118">
        <f t="shared" ca="1" si="255"/>
        <v>0</v>
      </c>
      <c r="L237" s="118">
        <f t="shared" si="256"/>
        <v>0</v>
      </c>
      <c r="M237" s="118">
        <f t="shared" ca="1" si="257"/>
        <v>0</v>
      </c>
      <c r="N237" s="34" t="str">
        <f t="shared" ca="1" si="258"/>
        <v/>
      </c>
      <c r="O237" s="118" t="str">
        <f t="shared" ca="1" si="259"/>
        <v/>
      </c>
      <c r="P237" s="103">
        <v>44378</v>
      </c>
      <c r="Q237" s="103">
        <v>44408</v>
      </c>
      <c r="R237" s="103"/>
      <c r="S237" s="103"/>
      <c r="T237" s="104"/>
      <c r="U237" s="105" t="str">
        <f t="shared" si="314"/>
        <v/>
      </c>
      <c r="V237" s="106">
        <f t="shared" si="260"/>
        <v>22</v>
      </c>
      <c r="W237" s="107">
        <f t="shared" si="261"/>
        <v>0</v>
      </c>
      <c r="X237" s="107">
        <f t="shared" si="261"/>
        <v>0</v>
      </c>
      <c r="Y237" s="107">
        <f t="shared" si="261"/>
        <v>0</v>
      </c>
      <c r="Z237" s="107">
        <f t="shared" si="261"/>
        <v>0</v>
      </c>
      <c r="AA237" s="107">
        <f t="shared" si="261"/>
        <v>0</v>
      </c>
      <c r="AB237" s="107">
        <f t="shared" si="261"/>
        <v>0</v>
      </c>
      <c r="AC237" s="107">
        <f t="shared" si="261"/>
        <v>0</v>
      </c>
      <c r="AD237" s="107">
        <f t="shared" si="261"/>
        <v>0</v>
      </c>
      <c r="AE237" s="107">
        <f t="shared" si="261"/>
        <v>0</v>
      </c>
      <c r="AF237" s="107">
        <f t="shared" si="261"/>
        <v>0</v>
      </c>
      <c r="AG237" s="107">
        <f t="shared" si="261"/>
        <v>0</v>
      </c>
      <c r="AH237" s="107">
        <f t="shared" si="261"/>
        <v>0</v>
      </c>
      <c r="AI237" s="107">
        <f t="shared" si="261"/>
        <v>0</v>
      </c>
      <c r="AJ237" s="107">
        <f t="shared" si="261"/>
        <v>0</v>
      </c>
      <c r="AK237" s="107">
        <f t="shared" si="261"/>
        <v>0</v>
      </c>
      <c r="AL237" s="107">
        <f t="shared" si="261"/>
        <v>0</v>
      </c>
      <c r="AM237" s="107">
        <f t="shared" si="262"/>
        <v>0</v>
      </c>
      <c r="AN237" s="107">
        <f t="shared" si="262"/>
        <v>0</v>
      </c>
      <c r="AO237" s="107">
        <f t="shared" si="262"/>
        <v>0</v>
      </c>
      <c r="AP237" s="107">
        <f t="shared" si="262"/>
        <v>0</v>
      </c>
      <c r="AQ237" s="107">
        <f t="shared" si="262"/>
        <v>0</v>
      </c>
      <c r="AR237" s="107">
        <f>IF(OR((AND($P237&lt;=AR$4,AND($Q237&lt;=AR$5,$Q237&gt;=AR$4))),(AND(AND($P237&gt;=AR$4,$P237&lt;=AR$5),$Q237&gt;=AR$5)),AND($P237&gt;=AR$4,$Q237&lt;=AR$5),AND($P237&lt;=AR$4,$Q237&gt;=AR$5)),1,0)</f>
        <v>0</v>
      </c>
      <c r="AS237" s="107">
        <f>IF(OR((AND($P237&lt;=AS$4,AND($Q237&lt;=AS$5,$Q237&gt;=AS$4))),(AND(AND($P237&gt;=AS$4,$P237&lt;=AS$5),$Q237&gt;=AS$5)),AND($P237&gt;=AS$4,$Q237&lt;=AS$5),AND($P237&lt;=AS$4,$Q237&gt;=AS$5)),1,0)</f>
        <v>0</v>
      </c>
      <c r="AT237" s="107">
        <f>IF(OR((AND($P237&lt;=AT$4,AND($Q237&lt;=AT$5,$Q237&gt;=AT$4))),(AND(AND($P237&gt;=AT$4,$P237&lt;=AT$5),$Q237&gt;=AT$5)),AND($P237&gt;=AT$4,$Q237&lt;=AT$5),AND($P237&lt;=AT$4,$Q237&gt;=AT$5)),1,0)</f>
        <v>0</v>
      </c>
      <c r="AU237" s="107">
        <f>IF(OR((AND($P237&lt;=AU$4,AND($Q237&lt;=AU$5,$Q237&gt;=AU$4))),(AND(AND($P237&gt;=AU$4,$P237&lt;=AU$5),$Q237&gt;=AU$5)),AND($P237&gt;=AU$4,$Q237&lt;=AU$5),AND($P237&lt;=AU$4,$Q237&gt;=AU$5)),1,0)</f>
        <v>0</v>
      </c>
      <c r="AV237" s="107">
        <f>IF(OR((AND($P237&lt;=AV$4,AND($Q237&lt;=AV$5,$Q237&gt;=AV$4))),(AND(AND($P237&gt;=AV$4,$P237&lt;=AV$5),$Q237&gt;=AV$5)),AND($P237&gt;=AV$4,$Q237&lt;=AV$5),AND($P237&lt;=AV$4,$Q237&gt;=AV$5)),1,0)</f>
        <v>0</v>
      </c>
      <c r="AW237" s="107">
        <f>IF(OR((AND($P237&lt;=AW$4,AND($Q237&lt;=AW$5,$Q237&gt;=AW$4))),(AND(AND($P237&gt;=AW$4,$P237&lt;=AW$5),$Q237&gt;=AW$5)),AND($P237&gt;=AW$4,$Q237&lt;=AW$5),AND($P237&lt;=AW$4,$Q237&gt;=AW$5)),1,0)</f>
        <v>1</v>
      </c>
      <c r="AX237" s="107">
        <f>IF(OR((AND($P237&lt;=AX$4,AND($Q237&lt;=AX$5,$Q237&gt;=AX$4))),(AND(AND($P237&gt;=AX$4,$P237&lt;=AX$5),$Q237&gt;=AX$5)),AND($P237&gt;=AX$4,$Q237&lt;=AX$5),AND($P237&lt;=AX$4,$Q237&gt;=AX$5)),1,0)</f>
        <v>1</v>
      </c>
      <c r="AY237" s="107">
        <f t="shared" si="262"/>
        <v>1</v>
      </c>
      <c r="AZ237" s="107">
        <f t="shared" si="262"/>
        <v>1</v>
      </c>
      <c r="BA237" s="107">
        <f t="shared" si="262"/>
        <v>1</v>
      </c>
      <c r="BB237" s="107">
        <f t="shared" si="262"/>
        <v>0</v>
      </c>
      <c r="BC237" s="107">
        <f t="shared" si="263"/>
        <v>0</v>
      </c>
      <c r="BD237" s="107">
        <f t="shared" si="263"/>
        <v>0</v>
      </c>
      <c r="BE237" s="107">
        <f t="shared" si="263"/>
        <v>0</v>
      </c>
      <c r="BF237" s="107">
        <f t="shared" si="263"/>
        <v>0</v>
      </c>
      <c r="BG237" s="107">
        <f t="shared" si="263"/>
        <v>0</v>
      </c>
      <c r="BH237" s="107">
        <f t="shared" si="263"/>
        <v>0</v>
      </c>
      <c r="BI237" s="107">
        <f t="shared" si="263"/>
        <v>0</v>
      </c>
      <c r="BJ237" s="107">
        <f t="shared" si="263"/>
        <v>0</v>
      </c>
      <c r="BK237" s="107">
        <f t="shared" si="263"/>
        <v>0</v>
      </c>
      <c r="BL237" s="107">
        <f t="shared" si="263"/>
        <v>0</v>
      </c>
      <c r="BM237" s="107">
        <f t="shared" si="263"/>
        <v>0</v>
      </c>
      <c r="BN237" s="107">
        <f t="shared" si="263"/>
        <v>0</v>
      </c>
      <c r="BO237" s="107">
        <f t="shared" si="263"/>
        <v>0</v>
      </c>
      <c r="BP237" s="107">
        <f t="shared" si="263"/>
        <v>0</v>
      </c>
      <c r="BQ237" s="107">
        <f t="shared" si="263"/>
        <v>0</v>
      </c>
      <c r="BR237" s="107">
        <f t="shared" si="263"/>
        <v>0</v>
      </c>
      <c r="BS237" s="107">
        <f t="shared" si="324"/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547</v>
      </c>
      <c r="B238" s="108"/>
      <c r="C238" s="20"/>
      <c r="D238" s="115"/>
      <c r="E238" s="116"/>
      <c r="F238" s="108"/>
      <c r="G238" s="117"/>
      <c r="H238" s="39">
        <v>20</v>
      </c>
      <c r="I238" s="44">
        <f ca="1">IF(CheckDay&gt;=Q238,1,IF(CheckDay&lt;P238,0,IF(P238=CheckDay,(NETWORKDAYS(P238,CheckDay))/V238,NETWORKDAYS(P238,CheckDay)/V238)))</f>
        <v>0</v>
      </c>
      <c r="J238" s="33">
        <v>0</v>
      </c>
      <c r="K238" s="118">
        <f t="shared" ca="1" si="255"/>
        <v>0</v>
      </c>
      <c r="L238" s="118">
        <f t="shared" si="256"/>
        <v>0</v>
      </c>
      <c r="M238" s="118">
        <f t="shared" ca="1" si="257"/>
        <v>0</v>
      </c>
      <c r="N238" s="34" t="str">
        <f t="shared" ca="1" si="258"/>
        <v/>
      </c>
      <c r="O238" s="118" t="str">
        <f t="shared" ca="1" si="259"/>
        <v/>
      </c>
      <c r="P238" s="103">
        <v>44379</v>
      </c>
      <c r="Q238" s="103">
        <v>44409</v>
      </c>
      <c r="R238" s="103"/>
      <c r="S238" s="103"/>
      <c r="T238" s="104"/>
      <c r="U238" s="199" t="str">
        <f t="shared" si="314"/>
        <v/>
      </c>
      <c r="V238" s="106">
        <f t="shared" si="260"/>
        <v>21</v>
      </c>
      <c r="W238" s="107">
        <f t="shared" si="261"/>
        <v>0</v>
      </c>
      <c r="X238" s="107">
        <f t="shared" si="261"/>
        <v>0</v>
      </c>
      <c r="Y238" s="107">
        <f t="shared" si="261"/>
        <v>0</v>
      </c>
      <c r="Z238" s="107">
        <f t="shared" si="261"/>
        <v>0</v>
      </c>
      <c r="AA238" s="107">
        <f t="shared" si="261"/>
        <v>0</v>
      </c>
      <c r="AB238" s="107">
        <f t="shared" si="261"/>
        <v>0</v>
      </c>
      <c r="AC238" s="107">
        <f t="shared" si="261"/>
        <v>0</v>
      </c>
      <c r="AD238" s="107">
        <f t="shared" si="261"/>
        <v>0</v>
      </c>
      <c r="AE238" s="107">
        <f t="shared" si="261"/>
        <v>0</v>
      </c>
      <c r="AF238" s="107">
        <f t="shared" si="261"/>
        <v>0</v>
      </c>
      <c r="AG238" s="107">
        <f t="shared" si="261"/>
        <v>0</v>
      </c>
      <c r="AH238" s="107">
        <f t="shared" si="261"/>
        <v>0</v>
      </c>
      <c r="AI238" s="107">
        <f t="shared" si="261"/>
        <v>0</v>
      </c>
      <c r="AJ238" s="107">
        <f t="shared" si="261"/>
        <v>0</v>
      </c>
      <c r="AK238" s="107">
        <f t="shared" si="261"/>
        <v>0</v>
      </c>
      <c r="AL238" s="107">
        <f t="shared" si="261"/>
        <v>0</v>
      </c>
      <c r="AM238" s="107">
        <f t="shared" si="262"/>
        <v>0</v>
      </c>
      <c r="AN238" s="107">
        <f t="shared" si="262"/>
        <v>0</v>
      </c>
      <c r="AO238" s="107">
        <f t="shared" si="262"/>
        <v>0</v>
      </c>
      <c r="AP238" s="107">
        <f t="shared" si="262"/>
        <v>0</v>
      </c>
      <c r="AQ238" s="107">
        <f t="shared" si="262"/>
        <v>0</v>
      </c>
      <c r="AR238" s="107">
        <f t="shared" si="262"/>
        <v>0</v>
      </c>
      <c r="AS238" s="107">
        <f t="shared" si="262"/>
        <v>0</v>
      </c>
      <c r="AT238" s="107">
        <f t="shared" si="262"/>
        <v>0</v>
      </c>
      <c r="AU238" s="107">
        <f t="shared" si="262"/>
        <v>0</v>
      </c>
      <c r="AV238" s="107">
        <f t="shared" si="262"/>
        <v>0</v>
      </c>
      <c r="AW238" s="107">
        <f t="shared" si="262"/>
        <v>1</v>
      </c>
      <c r="AX238" s="107">
        <f t="shared" si="262"/>
        <v>1</v>
      </c>
      <c r="AY238" s="107">
        <f t="shared" si="262"/>
        <v>1</v>
      </c>
      <c r="AZ238" s="107">
        <f t="shared" si="262"/>
        <v>1</v>
      </c>
      <c r="BA238" s="107">
        <f t="shared" si="262"/>
        <v>1</v>
      </c>
      <c r="BB238" s="107">
        <f t="shared" si="262"/>
        <v>1</v>
      </c>
      <c r="BC238" s="107">
        <f t="shared" si="263"/>
        <v>0</v>
      </c>
      <c r="BD238" s="107">
        <f t="shared" si="263"/>
        <v>0</v>
      </c>
      <c r="BE238" s="107">
        <f t="shared" si="263"/>
        <v>0</v>
      </c>
      <c r="BF238" s="107">
        <f t="shared" si="263"/>
        <v>0</v>
      </c>
      <c r="BG238" s="107">
        <f t="shared" si="263"/>
        <v>0</v>
      </c>
      <c r="BH238" s="107">
        <f t="shared" si="263"/>
        <v>0</v>
      </c>
      <c r="BI238" s="107">
        <f t="shared" si="263"/>
        <v>0</v>
      </c>
      <c r="BJ238" s="107">
        <f t="shared" si="263"/>
        <v>0</v>
      </c>
      <c r="BK238" s="107">
        <f t="shared" si="263"/>
        <v>0</v>
      </c>
      <c r="BL238" s="107">
        <f t="shared" si="263"/>
        <v>0</v>
      </c>
      <c r="BM238" s="107">
        <f t="shared" si="263"/>
        <v>0</v>
      </c>
      <c r="BN238" s="107">
        <f t="shared" si="263"/>
        <v>0</v>
      </c>
      <c r="BO238" s="107">
        <f t="shared" si="263"/>
        <v>0</v>
      </c>
      <c r="BP238" s="107">
        <f t="shared" si="263"/>
        <v>0</v>
      </c>
      <c r="BQ238" s="107">
        <f t="shared" si="263"/>
        <v>0</v>
      </c>
      <c r="BR238" s="107">
        <f t="shared" si="263"/>
        <v>0</v>
      </c>
      <c r="BS238" s="107">
        <f t="shared" si="324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548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5"/>
        <v>0</v>
      </c>
      <c r="L239" s="118">
        <f t="shared" si="256"/>
        <v>0</v>
      </c>
      <c r="M239" s="118">
        <f t="shared" ca="1" si="257"/>
        <v>0</v>
      </c>
      <c r="N239" s="34" t="str">
        <f t="shared" ca="1" si="258"/>
        <v/>
      </c>
      <c r="O239" s="118" t="str">
        <f t="shared" ca="1" si="259"/>
        <v/>
      </c>
      <c r="P239" s="103">
        <v>44380</v>
      </c>
      <c r="Q239" s="103">
        <v>44410</v>
      </c>
      <c r="R239" s="103"/>
      <c r="S239" s="103"/>
      <c r="T239" s="104"/>
      <c r="U239" s="105" t="str">
        <f t="shared" si="314"/>
        <v/>
      </c>
      <c r="V239" s="106">
        <f t="shared" si="260"/>
        <v>21</v>
      </c>
      <c r="W239" s="107">
        <f t="shared" si="261"/>
        <v>0</v>
      </c>
      <c r="X239" s="107">
        <f t="shared" si="261"/>
        <v>0</v>
      </c>
      <c r="Y239" s="107">
        <f t="shared" si="261"/>
        <v>0</v>
      </c>
      <c r="Z239" s="107">
        <f t="shared" si="261"/>
        <v>0</v>
      </c>
      <c r="AA239" s="107">
        <f t="shared" si="261"/>
        <v>0</v>
      </c>
      <c r="AB239" s="107">
        <f t="shared" si="261"/>
        <v>0</v>
      </c>
      <c r="AC239" s="107">
        <f t="shared" si="261"/>
        <v>0</v>
      </c>
      <c r="AD239" s="107">
        <f t="shared" si="261"/>
        <v>0</v>
      </c>
      <c r="AE239" s="107">
        <f t="shared" si="261"/>
        <v>0</v>
      </c>
      <c r="AF239" s="107">
        <f t="shared" si="261"/>
        <v>0</v>
      </c>
      <c r="AG239" s="107">
        <f t="shared" si="261"/>
        <v>0</v>
      </c>
      <c r="AH239" s="107">
        <f t="shared" si="261"/>
        <v>0</v>
      </c>
      <c r="AI239" s="107">
        <f t="shared" si="261"/>
        <v>0</v>
      </c>
      <c r="AJ239" s="107">
        <f t="shared" si="261"/>
        <v>0</v>
      </c>
      <c r="AK239" s="107">
        <f t="shared" si="261"/>
        <v>0</v>
      </c>
      <c r="AL239" s="107">
        <f t="shared" si="261"/>
        <v>0</v>
      </c>
      <c r="AM239" s="107">
        <f t="shared" si="262"/>
        <v>0</v>
      </c>
      <c r="AN239" s="107">
        <f t="shared" si="262"/>
        <v>0</v>
      </c>
      <c r="AO239" s="107">
        <f t="shared" si="262"/>
        <v>0</v>
      </c>
      <c r="AP239" s="107">
        <f t="shared" si="262"/>
        <v>0</v>
      </c>
      <c r="AQ239" s="107">
        <f t="shared" si="262"/>
        <v>0</v>
      </c>
      <c r="AR239" s="107">
        <f t="shared" si="262"/>
        <v>0</v>
      </c>
      <c r="AS239" s="107">
        <f t="shared" si="262"/>
        <v>0</v>
      </c>
      <c r="AT239" s="107">
        <f t="shared" si="262"/>
        <v>0</v>
      </c>
      <c r="AU239" s="107">
        <f t="shared" si="262"/>
        <v>0</v>
      </c>
      <c r="AV239" s="107">
        <f t="shared" si="262"/>
        <v>0</v>
      </c>
      <c r="AW239" s="107">
        <f t="shared" si="262"/>
        <v>1</v>
      </c>
      <c r="AX239" s="107">
        <f t="shared" si="262"/>
        <v>1</v>
      </c>
      <c r="AY239" s="107">
        <f t="shared" si="262"/>
        <v>1</v>
      </c>
      <c r="AZ239" s="107">
        <f t="shared" si="262"/>
        <v>1</v>
      </c>
      <c r="BA239" s="107">
        <f t="shared" si="262"/>
        <v>1</v>
      </c>
      <c r="BB239" s="107">
        <f t="shared" si="262"/>
        <v>1</v>
      </c>
      <c r="BC239" s="107">
        <f t="shared" si="263"/>
        <v>0</v>
      </c>
      <c r="BD239" s="107">
        <f t="shared" si="263"/>
        <v>0</v>
      </c>
      <c r="BE239" s="107">
        <f t="shared" si="263"/>
        <v>0</v>
      </c>
      <c r="BF239" s="107">
        <f t="shared" si="263"/>
        <v>0</v>
      </c>
      <c r="BG239" s="107">
        <f t="shared" si="263"/>
        <v>0</v>
      </c>
      <c r="BH239" s="107">
        <f t="shared" si="263"/>
        <v>0</v>
      </c>
      <c r="BI239" s="107">
        <f t="shared" si="263"/>
        <v>0</v>
      </c>
      <c r="BJ239" s="107">
        <f t="shared" si="263"/>
        <v>0</v>
      </c>
      <c r="BK239" s="107">
        <f t="shared" si="263"/>
        <v>0</v>
      </c>
      <c r="BL239" s="107">
        <f t="shared" si="263"/>
        <v>0</v>
      </c>
      <c r="BM239" s="107">
        <f t="shared" si="263"/>
        <v>0</v>
      </c>
      <c r="BN239" s="107">
        <f t="shared" si="263"/>
        <v>0</v>
      </c>
      <c r="BO239" s="107">
        <f t="shared" si="263"/>
        <v>0</v>
      </c>
      <c r="BP239" s="107">
        <f t="shared" si="263"/>
        <v>0</v>
      </c>
      <c r="BQ239" s="107">
        <f t="shared" si="263"/>
        <v>0</v>
      </c>
      <c r="BR239" s="107">
        <f t="shared" si="263"/>
        <v>0</v>
      </c>
      <c r="BS239" s="107">
        <f t="shared" si="324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549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5"/>
        <v>0</v>
      </c>
      <c r="L240" s="118">
        <f t="shared" si="256"/>
        <v>0</v>
      </c>
      <c r="M240" s="118">
        <f t="shared" ca="1" si="257"/>
        <v>0</v>
      </c>
      <c r="N240" s="34" t="str">
        <f t="shared" ca="1" si="258"/>
        <v/>
      </c>
      <c r="O240" s="118" t="str">
        <f t="shared" ca="1" si="259"/>
        <v/>
      </c>
      <c r="P240" s="103">
        <v>44381</v>
      </c>
      <c r="Q240" s="103">
        <v>44411</v>
      </c>
      <c r="R240" s="103"/>
      <c r="S240" s="103"/>
      <c r="T240" s="104"/>
      <c r="U240" s="199" t="str">
        <f t="shared" si="314"/>
        <v/>
      </c>
      <c r="V240" s="106">
        <f t="shared" si="260"/>
        <v>22</v>
      </c>
      <c r="W240" s="107">
        <f t="shared" si="261"/>
        <v>0</v>
      </c>
      <c r="X240" s="107">
        <f t="shared" si="261"/>
        <v>0</v>
      </c>
      <c r="Y240" s="107">
        <f t="shared" si="261"/>
        <v>0</v>
      </c>
      <c r="Z240" s="107">
        <f t="shared" si="261"/>
        <v>0</v>
      </c>
      <c r="AA240" s="107">
        <f t="shared" si="261"/>
        <v>0</v>
      </c>
      <c r="AB240" s="107">
        <f t="shared" si="261"/>
        <v>0</v>
      </c>
      <c r="AC240" s="107">
        <f t="shared" si="261"/>
        <v>0</v>
      </c>
      <c r="AD240" s="107">
        <f t="shared" si="261"/>
        <v>0</v>
      </c>
      <c r="AE240" s="107">
        <f t="shared" si="261"/>
        <v>0</v>
      </c>
      <c r="AF240" s="107">
        <f t="shared" si="261"/>
        <v>0</v>
      </c>
      <c r="AG240" s="107">
        <f t="shared" si="261"/>
        <v>0</v>
      </c>
      <c r="AH240" s="107">
        <f t="shared" si="261"/>
        <v>0</v>
      </c>
      <c r="AI240" s="107">
        <f t="shared" si="261"/>
        <v>0</v>
      </c>
      <c r="AJ240" s="107">
        <f t="shared" si="261"/>
        <v>0</v>
      </c>
      <c r="AK240" s="107">
        <f t="shared" si="261"/>
        <v>0</v>
      </c>
      <c r="AL240" s="107">
        <f t="shared" si="261"/>
        <v>0</v>
      </c>
      <c r="AM240" s="107">
        <f t="shared" si="262"/>
        <v>0</v>
      </c>
      <c r="AN240" s="107">
        <f t="shared" si="262"/>
        <v>0</v>
      </c>
      <c r="AO240" s="107">
        <f t="shared" si="262"/>
        <v>0</v>
      </c>
      <c r="AP240" s="107">
        <f t="shared" si="262"/>
        <v>0</v>
      </c>
      <c r="AQ240" s="107">
        <f t="shared" si="262"/>
        <v>0</v>
      </c>
      <c r="AR240" s="107">
        <f t="shared" si="262"/>
        <v>0</v>
      </c>
      <c r="AS240" s="107">
        <f t="shared" si="262"/>
        <v>0</v>
      </c>
      <c r="AT240" s="107">
        <f t="shared" si="262"/>
        <v>0</v>
      </c>
      <c r="AU240" s="107">
        <f t="shared" si="262"/>
        <v>0</v>
      </c>
      <c r="AV240" s="107">
        <f t="shared" si="262"/>
        <v>0</v>
      </c>
      <c r="AW240" s="107">
        <f t="shared" si="262"/>
        <v>0</v>
      </c>
      <c r="AX240" s="107">
        <f t="shared" si="262"/>
        <v>1</v>
      </c>
      <c r="AY240" s="107">
        <f t="shared" si="262"/>
        <v>1</v>
      </c>
      <c r="AZ240" s="107">
        <f t="shared" si="262"/>
        <v>1</v>
      </c>
      <c r="BA240" s="107">
        <f t="shared" si="262"/>
        <v>1</v>
      </c>
      <c r="BB240" s="107">
        <f t="shared" si="262"/>
        <v>1</v>
      </c>
      <c r="BC240" s="107">
        <f t="shared" si="263"/>
        <v>0</v>
      </c>
      <c r="BD240" s="107">
        <f t="shared" si="263"/>
        <v>0</v>
      </c>
      <c r="BE240" s="107">
        <f t="shared" si="263"/>
        <v>0</v>
      </c>
      <c r="BF240" s="107">
        <f t="shared" si="263"/>
        <v>0</v>
      </c>
      <c r="BG240" s="107">
        <f t="shared" si="263"/>
        <v>0</v>
      </c>
      <c r="BH240" s="107">
        <f t="shared" si="263"/>
        <v>0</v>
      </c>
      <c r="BI240" s="107">
        <f t="shared" si="263"/>
        <v>0</v>
      </c>
      <c r="BJ240" s="107">
        <f t="shared" si="263"/>
        <v>0</v>
      </c>
      <c r="BK240" s="107">
        <f t="shared" si="263"/>
        <v>0</v>
      </c>
      <c r="BL240" s="107">
        <f t="shared" si="263"/>
        <v>0</v>
      </c>
      <c r="BM240" s="107">
        <f t="shared" si="263"/>
        <v>0</v>
      </c>
      <c r="BN240" s="107">
        <f t="shared" si="263"/>
        <v>0</v>
      </c>
      <c r="BO240" s="107">
        <f t="shared" si="263"/>
        <v>0</v>
      </c>
      <c r="BP240" s="107">
        <f t="shared" si="263"/>
        <v>0</v>
      </c>
      <c r="BQ240" s="107">
        <f t="shared" si="263"/>
        <v>0</v>
      </c>
      <c r="BR240" s="107">
        <f t="shared" si="263"/>
        <v>0</v>
      </c>
      <c r="BS240" s="107">
        <f t="shared" si="324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550</v>
      </c>
      <c r="B241" s="108"/>
      <c r="C241" s="108"/>
      <c r="D241" s="115"/>
      <c r="E241" s="116"/>
      <c r="F241" s="108"/>
      <c r="G241" s="117"/>
      <c r="H241" s="11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5"/>
        <v>0</v>
      </c>
      <c r="L241" s="118">
        <f t="shared" si="256"/>
        <v>0</v>
      </c>
      <c r="M241" s="118">
        <f t="shared" ca="1" si="257"/>
        <v>0</v>
      </c>
      <c r="N241" s="34" t="str">
        <f t="shared" ca="1" si="258"/>
        <v/>
      </c>
      <c r="O241" s="118" t="str">
        <f t="shared" ca="1" si="259"/>
        <v/>
      </c>
      <c r="P241" s="103">
        <v>44382</v>
      </c>
      <c r="Q241" s="103">
        <v>44412</v>
      </c>
      <c r="R241" s="103"/>
      <c r="S241" s="103"/>
      <c r="T241" s="104"/>
      <c r="U241" s="105" t="str">
        <f t="shared" si="314"/>
        <v/>
      </c>
      <c r="V241" s="106">
        <f t="shared" si="260"/>
        <v>23</v>
      </c>
      <c r="W241" s="107">
        <f t="shared" si="261"/>
        <v>0</v>
      </c>
      <c r="X241" s="107">
        <f t="shared" si="261"/>
        <v>0</v>
      </c>
      <c r="Y241" s="107">
        <f t="shared" si="261"/>
        <v>0</v>
      </c>
      <c r="Z241" s="107">
        <f t="shared" si="261"/>
        <v>0</v>
      </c>
      <c r="AA241" s="107">
        <f t="shared" si="261"/>
        <v>0</v>
      </c>
      <c r="AB241" s="107">
        <f t="shared" si="261"/>
        <v>0</v>
      </c>
      <c r="AC241" s="107">
        <f t="shared" si="261"/>
        <v>0</v>
      </c>
      <c r="AD241" s="107">
        <f t="shared" si="261"/>
        <v>0</v>
      </c>
      <c r="AE241" s="107">
        <f t="shared" si="261"/>
        <v>0</v>
      </c>
      <c r="AF241" s="107">
        <f t="shared" si="261"/>
        <v>0</v>
      </c>
      <c r="AG241" s="107">
        <f t="shared" si="261"/>
        <v>0</v>
      </c>
      <c r="AH241" s="107">
        <f t="shared" si="261"/>
        <v>0</v>
      </c>
      <c r="AI241" s="107">
        <f t="shared" si="261"/>
        <v>0</v>
      </c>
      <c r="AJ241" s="107">
        <f t="shared" si="261"/>
        <v>0</v>
      </c>
      <c r="AK241" s="107">
        <f t="shared" si="261"/>
        <v>0</v>
      </c>
      <c r="AL241" s="107">
        <f t="shared" si="261"/>
        <v>0</v>
      </c>
      <c r="AM241" s="107">
        <f t="shared" si="262"/>
        <v>0</v>
      </c>
      <c r="AN241" s="107">
        <f t="shared" si="262"/>
        <v>0</v>
      </c>
      <c r="AO241" s="107">
        <f t="shared" si="262"/>
        <v>0</v>
      </c>
      <c r="AP241" s="107">
        <f t="shared" si="262"/>
        <v>0</v>
      </c>
      <c r="AQ241" s="107">
        <f t="shared" si="262"/>
        <v>0</v>
      </c>
      <c r="AR241" s="107">
        <f t="shared" si="262"/>
        <v>0</v>
      </c>
      <c r="AS241" s="107">
        <f t="shared" si="262"/>
        <v>0</v>
      </c>
      <c r="AT241" s="107">
        <f t="shared" si="262"/>
        <v>0</v>
      </c>
      <c r="AU241" s="107">
        <f t="shared" si="262"/>
        <v>0</v>
      </c>
      <c r="AV241" s="107">
        <f t="shared" si="262"/>
        <v>0</v>
      </c>
      <c r="AW241" s="107">
        <f t="shared" si="262"/>
        <v>0</v>
      </c>
      <c r="AX241" s="107">
        <f t="shared" si="262"/>
        <v>1</v>
      </c>
      <c r="AY241" s="107">
        <f t="shared" si="262"/>
        <v>1</v>
      </c>
      <c r="AZ241" s="107">
        <f t="shared" si="262"/>
        <v>1</v>
      </c>
      <c r="BA241" s="107">
        <f t="shared" si="262"/>
        <v>1</v>
      </c>
      <c r="BB241" s="107">
        <f t="shared" si="262"/>
        <v>1</v>
      </c>
      <c r="BC241" s="107">
        <f t="shared" si="263"/>
        <v>0</v>
      </c>
      <c r="BD241" s="107">
        <f t="shared" si="263"/>
        <v>0</v>
      </c>
      <c r="BE241" s="107">
        <f t="shared" si="263"/>
        <v>0</v>
      </c>
      <c r="BF241" s="107">
        <f t="shared" si="263"/>
        <v>0</v>
      </c>
      <c r="BG241" s="107">
        <f t="shared" si="263"/>
        <v>0</v>
      </c>
      <c r="BH241" s="107">
        <f t="shared" si="263"/>
        <v>0</v>
      </c>
      <c r="BI241" s="107">
        <f t="shared" si="263"/>
        <v>0</v>
      </c>
      <c r="BJ241" s="107">
        <f t="shared" si="263"/>
        <v>0</v>
      </c>
      <c r="BK241" s="107">
        <f t="shared" si="263"/>
        <v>0</v>
      </c>
      <c r="BL241" s="107">
        <f t="shared" si="263"/>
        <v>0</v>
      </c>
      <c r="BM241" s="107">
        <f t="shared" si="263"/>
        <v>0</v>
      </c>
      <c r="BN241" s="107">
        <f t="shared" si="263"/>
        <v>0</v>
      </c>
      <c r="BO241" s="107">
        <f t="shared" si="263"/>
        <v>0</v>
      </c>
      <c r="BP241" s="107">
        <f t="shared" si="263"/>
        <v>0</v>
      </c>
      <c r="BQ241" s="107">
        <f t="shared" si="263"/>
        <v>0</v>
      </c>
      <c r="BR241" s="107">
        <f t="shared" si="263"/>
        <v>0</v>
      </c>
      <c r="BS241" s="107">
        <f t="shared" si="324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551</v>
      </c>
      <c r="B242" s="108"/>
      <c r="C242" s="20"/>
      <c r="D242" s="112" t="s">
        <v>397</v>
      </c>
      <c r="E242" s="113"/>
      <c r="F242" s="53"/>
      <c r="G242" s="114"/>
      <c r="H242" s="38">
        <v>30</v>
      </c>
      <c r="I242" s="48">
        <f ca="1">SUM(K243:K246)</f>
        <v>0</v>
      </c>
      <c r="J242" s="48">
        <f>SUM(L243:L246)</f>
        <v>0</v>
      </c>
      <c r="K242" s="50">
        <f t="shared" ca="1" si="255"/>
        <v>0</v>
      </c>
      <c r="L242" s="50">
        <f t="shared" si="256"/>
        <v>0</v>
      </c>
      <c r="M242" s="50">
        <f t="shared" ca="1" si="257"/>
        <v>0</v>
      </c>
      <c r="N242" s="51" t="str">
        <f t="shared" ca="1" si="258"/>
        <v/>
      </c>
      <c r="O242" s="50" t="str">
        <f t="shared" ca="1" si="259"/>
        <v/>
      </c>
      <c r="P242" s="26">
        <f>MIN(P243:P246)</f>
        <v>44387</v>
      </c>
      <c r="Q242" s="26">
        <f>MAX(Q243:Q246)</f>
        <v>44421</v>
      </c>
      <c r="R242" s="103"/>
      <c r="S242" s="103"/>
      <c r="T242" s="104"/>
      <c r="U242" s="199" t="str">
        <f t="shared" si="314"/>
        <v/>
      </c>
      <c r="V242" s="106">
        <f t="shared" si="260"/>
        <v>25</v>
      </c>
      <c r="W242" s="107">
        <f t="shared" si="261"/>
        <v>0</v>
      </c>
      <c r="X242" s="107">
        <f t="shared" si="261"/>
        <v>0</v>
      </c>
      <c r="Y242" s="107">
        <f t="shared" si="261"/>
        <v>0</v>
      </c>
      <c r="Z242" s="107">
        <f t="shared" si="261"/>
        <v>0</v>
      </c>
      <c r="AA242" s="107">
        <f t="shared" si="261"/>
        <v>0</v>
      </c>
      <c r="AB242" s="107">
        <f t="shared" si="261"/>
        <v>0</v>
      </c>
      <c r="AC242" s="107">
        <f t="shared" si="261"/>
        <v>0</v>
      </c>
      <c r="AD242" s="107">
        <f t="shared" si="261"/>
        <v>0</v>
      </c>
      <c r="AE242" s="107">
        <f t="shared" si="261"/>
        <v>0</v>
      </c>
      <c r="AF242" s="107">
        <f t="shared" si="261"/>
        <v>0</v>
      </c>
      <c r="AG242" s="107">
        <f t="shared" si="261"/>
        <v>0</v>
      </c>
      <c r="AH242" s="107">
        <f t="shared" si="261"/>
        <v>0</v>
      </c>
      <c r="AI242" s="107">
        <f t="shared" si="261"/>
        <v>0</v>
      </c>
      <c r="AJ242" s="107">
        <f t="shared" si="261"/>
        <v>0</v>
      </c>
      <c r="AK242" s="107">
        <f t="shared" si="261"/>
        <v>0</v>
      </c>
      <c r="AL242" s="107">
        <f t="shared" si="261"/>
        <v>0</v>
      </c>
      <c r="AM242" s="107">
        <f t="shared" si="262"/>
        <v>0</v>
      </c>
      <c r="AN242" s="107">
        <f t="shared" si="262"/>
        <v>0</v>
      </c>
      <c r="AO242" s="107">
        <f t="shared" si="262"/>
        <v>0</v>
      </c>
      <c r="AP242" s="107">
        <f t="shared" si="262"/>
        <v>0</v>
      </c>
      <c r="AQ242" s="107">
        <f t="shared" si="262"/>
        <v>0</v>
      </c>
      <c r="AR242" s="107">
        <f t="shared" si="262"/>
        <v>0</v>
      </c>
      <c r="AS242" s="107">
        <f t="shared" si="262"/>
        <v>0</v>
      </c>
      <c r="AT242" s="107">
        <f t="shared" si="262"/>
        <v>0</v>
      </c>
      <c r="AU242" s="107">
        <f t="shared" si="262"/>
        <v>0</v>
      </c>
      <c r="AV242" s="107">
        <f t="shared" si="262"/>
        <v>0</v>
      </c>
      <c r="AW242" s="107">
        <f t="shared" si="262"/>
        <v>0</v>
      </c>
      <c r="AX242" s="107">
        <f t="shared" si="262"/>
        <v>1</v>
      </c>
      <c r="AY242" s="107">
        <f t="shared" si="262"/>
        <v>1</v>
      </c>
      <c r="AZ242" s="107">
        <f t="shared" si="262"/>
        <v>1</v>
      </c>
      <c r="BA242" s="107">
        <f t="shared" si="262"/>
        <v>1</v>
      </c>
      <c r="BB242" s="107">
        <f t="shared" si="262"/>
        <v>1</v>
      </c>
      <c r="BC242" s="107">
        <f t="shared" si="263"/>
        <v>1</v>
      </c>
      <c r="BD242" s="107">
        <f t="shared" si="263"/>
        <v>0</v>
      </c>
      <c r="BE242" s="107">
        <f t="shared" si="263"/>
        <v>0</v>
      </c>
      <c r="BF242" s="107">
        <f t="shared" si="263"/>
        <v>0</v>
      </c>
      <c r="BG242" s="107">
        <f t="shared" si="263"/>
        <v>0</v>
      </c>
      <c r="BH242" s="107">
        <f t="shared" si="263"/>
        <v>0</v>
      </c>
      <c r="BI242" s="107">
        <f t="shared" si="263"/>
        <v>0</v>
      </c>
      <c r="BJ242" s="107">
        <f t="shared" si="263"/>
        <v>0</v>
      </c>
      <c r="BK242" s="107">
        <f t="shared" si="263"/>
        <v>0</v>
      </c>
      <c r="BL242" s="107">
        <f t="shared" si="263"/>
        <v>0</v>
      </c>
      <c r="BM242" s="107">
        <f t="shared" si="263"/>
        <v>0</v>
      </c>
      <c r="BN242" s="107">
        <f t="shared" si="263"/>
        <v>0</v>
      </c>
      <c r="BO242" s="107">
        <f t="shared" si="263"/>
        <v>0</v>
      </c>
      <c r="BP242" s="107">
        <f t="shared" si="263"/>
        <v>0</v>
      </c>
      <c r="BQ242" s="107">
        <f t="shared" si="263"/>
        <v>0</v>
      </c>
      <c r="BR242" s="107">
        <f t="shared" si="263"/>
        <v>0</v>
      </c>
      <c r="BS242" s="107">
        <f t="shared" si="324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552</v>
      </c>
      <c r="B243" s="108"/>
      <c r="C243" s="20"/>
      <c r="D243" s="115"/>
      <c r="E243" s="116"/>
      <c r="F243" s="108"/>
      <c r="G243" s="117"/>
      <c r="H243" s="39">
        <v>40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5"/>
        <v>0</v>
      </c>
      <c r="L243" s="118">
        <f t="shared" si="256"/>
        <v>0</v>
      </c>
      <c r="M243" s="118">
        <f t="shared" ca="1" si="257"/>
        <v>0</v>
      </c>
      <c r="N243" s="34" t="str">
        <f t="shared" ca="1" si="258"/>
        <v/>
      </c>
      <c r="O243" s="118" t="str">
        <f t="shared" ca="1" si="259"/>
        <v/>
      </c>
      <c r="P243" s="103">
        <v>44387</v>
      </c>
      <c r="Q243" s="103">
        <v>44418</v>
      </c>
      <c r="R243" s="103"/>
      <c r="S243" s="103"/>
      <c r="T243" s="104"/>
      <c r="U243" s="105" t="str">
        <f t="shared" si="314"/>
        <v/>
      </c>
      <c r="V243" s="106">
        <f t="shared" si="260"/>
        <v>22</v>
      </c>
      <c r="W243" s="107">
        <f t="shared" si="261"/>
        <v>0</v>
      </c>
      <c r="X243" s="107">
        <f t="shared" si="261"/>
        <v>0</v>
      </c>
      <c r="Y243" s="107">
        <f t="shared" si="261"/>
        <v>0</v>
      </c>
      <c r="Z243" s="107">
        <f t="shared" si="261"/>
        <v>0</v>
      </c>
      <c r="AA243" s="107">
        <f t="shared" si="261"/>
        <v>0</v>
      </c>
      <c r="AB243" s="107">
        <f t="shared" si="261"/>
        <v>0</v>
      </c>
      <c r="AC243" s="107">
        <f t="shared" si="261"/>
        <v>0</v>
      </c>
      <c r="AD243" s="107">
        <f t="shared" si="261"/>
        <v>0</v>
      </c>
      <c r="AE243" s="107">
        <f t="shared" si="261"/>
        <v>0</v>
      </c>
      <c r="AF243" s="107">
        <f t="shared" si="261"/>
        <v>0</v>
      </c>
      <c r="AG243" s="107">
        <f t="shared" si="261"/>
        <v>0</v>
      </c>
      <c r="AH243" s="107">
        <f t="shared" si="261"/>
        <v>0</v>
      </c>
      <c r="AI243" s="107">
        <f t="shared" si="261"/>
        <v>0</v>
      </c>
      <c r="AJ243" s="107">
        <f t="shared" si="261"/>
        <v>0</v>
      </c>
      <c r="AK243" s="107">
        <f t="shared" si="261"/>
        <v>0</v>
      </c>
      <c r="AL243" s="107">
        <f t="shared" si="261"/>
        <v>0</v>
      </c>
      <c r="AM243" s="107">
        <f t="shared" si="262"/>
        <v>0</v>
      </c>
      <c r="AN243" s="107">
        <f t="shared" si="262"/>
        <v>0</v>
      </c>
      <c r="AO243" s="107">
        <f t="shared" si="262"/>
        <v>0</v>
      </c>
      <c r="AP243" s="107">
        <f t="shared" si="262"/>
        <v>0</v>
      </c>
      <c r="AQ243" s="107">
        <f t="shared" si="262"/>
        <v>0</v>
      </c>
      <c r="AR243" s="107">
        <f t="shared" si="262"/>
        <v>0</v>
      </c>
      <c r="AS243" s="107">
        <f t="shared" si="262"/>
        <v>0</v>
      </c>
      <c r="AT243" s="107">
        <f t="shared" si="262"/>
        <v>0</v>
      </c>
      <c r="AU243" s="107">
        <f t="shared" si="262"/>
        <v>0</v>
      </c>
      <c r="AV243" s="107">
        <f t="shared" si="262"/>
        <v>0</v>
      </c>
      <c r="AW243" s="107">
        <f t="shared" si="262"/>
        <v>0</v>
      </c>
      <c r="AX243" s="107">
        <f t="shared" si="262"/>
        <v>1</v>
      </c>
      <c r="AY243" s="107">
        <f t="shared" si="262"/>
        <v>1</v>
      </c>
      <c r="AZ243" s="107">
        <f t="shared" si="262"/>
        <v>1</v>
      </c>
      <c r="BA243" s="107">
        <f t="shared" si="262"/>
        <v>1</v>
      </c>
      <c r="BB243" s="107">
        <f t="shared" si="262"/>
        <v>1</v>
      </c>
      <c r="BC243" s="107">
        <f t="shared" si="263"/>
        <v>1</v>
      </c>
      <c r="BD243" s="107">
        <f t="shared" si="263"/>
        <v>0</v>
      </c>
      <c r="BE243" s="107">
        <f t="shared" si="263"/>
        <v>0</v>
      </c>
      <c r="BF243" s="107">
        <f t="shared" si="263"/>
        <v>0</v>
      </c>
      <c r="BG243" s="107">
        <f t="shared" si="263"/>
        <v>0</v>
      </c>
      <c r="BH243" s="107">
        <f t="shared" si="263"/>
        <v>0</v>
      </c>
      <c r="BI243" s="107">
        <f t="shared" si="263"/>
        <v>0</v>
      </c>
      <c r="BJ243" s="107">
        <f t="shared" si="263"/>
        <v>0</v>
      </c>
      <c r="BK243" s="107">
        <f t="shared" si="263"/>
        <v>0</v>
      </c>
      <c r="BL243" s="107">
        <f t="shared" si="263"/>
        <v>0</v>
      </c>
      <c r="BM243" s="107">
        <f t="shared" si="263"/>
        <v>0</v>
      </c>
      <c r="BN243" s="107">
        <f t="shared" si="263"/>
        <v>0</v>
      </c>
      <c r="BO243" s="107">
        <f t="shared" si="263"/>
        <v>0</v>
      </c>
      <c r="BP243" s="107">
        <f t="shared" si="263"/>
        <v>0</v>
      </c>
      <c r="BQ243" s="107">
        <f t="shared" si="263"/>
        <v>0</v>
      </c>
      <c r="BR243" s="107">
        <f t="shared" si="263"/>
        <v>0</v>
      </c>
      <c r="BS243" s="107">
        <f t="shared" si="324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553</v>
      </c>
      <c r="B244" s="108"/>
      <c r="C244" s="20"/>
      <c r="D244" s="115"/>
      <c r="E244" s="116"/>
      <c r="F244" s="108"/>
      <c r="G244" s="117"/>
      <c r="H244" s="39">
        <v>20</v>
      </c>
      <c r="I244" s="44">
        <f ca="1">IF(CheckDay&gt;=Q244,1,IF(CheckDay&lt;P244,0,IF(P244=CheckDay,(NETWORKDAYS(P244,CheckDay))/V244,NETWORKDAYS(P244,CheckDay)/V244)))</f>
        <v>0</v>
      </c>
      <c r="J244" s="33">
        <v>0</v>
      </c>
      <c r="K244" s="118">
        <f t="shared" ca="1" si="255"/>
        <v>0</v>
      </c>
      <c r="L244" s="118">
        <f t="shared" si="256"/>
        <v>0</v>
      </c>
      <c r="M244" s="118">
        <f t="shared" ca="1" si="257"/>
        <v>0</v>
      </c>
      <c r="N244" s="34" t="str">
        <f t="shared" ca="1" si="258"/>
        <v/>
      </c>
      <c r="O244" s="118" t="str">
        <f t="shared" ca="1" si="259"/>
        <v/>
      </c>
      <c r="P244" s="103">
        <v>44388</v>
      </c>
      <c r="Q244" s="103">
        <v>44419</v>
      </c>
      <c r="R244" s="103"/>
      <c r="S244" s="103"/>
      <c r="T244" s="104"/>
      <c r="U244" s="199" t="str">
        <f t="shared" si="314"/>
        <v/>
      </c>
      <c r="V244" s="106">
        <f t="shared" si="260"/>
        <v>23</v>
      </c>
      <c r="W244" s="107">
        <f t="shared" si="261"/>
        <v>0</v>
      </c>
      <c r="X244" s="107">
        <f t="shared" si="261"/>
        <v>0</v>
      </c>
      <c r="Y244" s="107">
        <f t="shared" si="261"/>
        <v>0</v>
      </c>
      <c r="Z244" s="107">
        <f t="shared" si="261"/>
        <v>0</v>
      </c>
      <c r="AA244" s="107">
        <f t="shared" si="261"/>
        <v>0</v>
      </c>
      <c r="AB244" s="107">
        <f t="shared" si="261"/>
        <v>0</v>
      </c>
      <c r="AC244" s="107">
        <f t="shared" si="261"/>
        <v>0</v>
      </c>
      <c r="AD244" s="107">
        <f t="shared" si="261"/>
        <v>0</v>
      </c>
      <c r="AE244" s="107">
        <f t="shared" si="261"/>
        <v>0</v>
      </c>
      <c r="AF244" s="107">
        <f t="shared" si="261"/>
        <v>0</v>
      </c>
      <c r="AG244" s="107">
        <f t="shared" si="261"/>
        <v>0</v>
      </c>
      <c r="AH244" s="107">
        <f t="shared" si="261"/>
        <v>0</v>
      </c>
      <c r="AI244" s="107">
        <f t="shared" si="261"/>
        <v>0</v>
      </c>
      <c r="AJ244" s="107">
        <f t="shared" si="261"/>
        <v>0</v>
      </c>
      <c r="AK244" s="107">
        <f t="shared" si="261"/>
        <v>0</v>
      </c>
      <c r="AL244" s="107">
        <f t="shared" si="261"/>
        <v>0</v>
      </c>
      <c r="AM244" s="107">
        <f t="shared" si="262"/>
        <v>0</v>
      </c>
      <c r="AN244" s="107">
        <f t="shared" si="262"/>
        <v>0</v>
      </c>
      <c r="AO244" s="107">
        <f t="shared" si="262"/>
        <v>0</v>
      </c>
      <c r="AP244" s="107">
        <f t="shared" si="262"/>
        <v>0</v>
      </c>
      <c r="AQ244" s="107">
        <f t="shared" si="262"/>
        <v>0</v>
      </c>
      <c r="AR244" s="107">
        <f t="shared" si="262"/>
        <v>0</v>
      </c>
      <c r="AS244" s="107">
        <f t="shared" si="262"/>
        <v>0</v>
      </c>
      <c r="AT244" s="107">
        <f t="shared" si="262"/>
        <v>0</v>
      </c>
      <c r="AU244" s="107">
        <f t="shared" si="262"/>
        <v>0</v>
      </c>
      <c r="AV244" s="107">
        <f t="shared" si="262"/>
        <v>0</v>
      </c>
      <c r="AW244" s="107">
        <f t="shared" si="262"/>
        <v>0</v>
      </c>
      <c r="AX244" s="107">
        <f t="shared" si="262"/>
        <v>0</v>
      </c>
      <c r="AY244" s="107">
        <f t="shared" si="262"/>
        <v>1</v>
      </c>
      <c r="AZ244" s="107">
        <f t="shared" si="262"/>
        <v>1</v>
      </c>
      <c r="BA244" s="107">
        <f t="shared" si="262"/>
        <v>1</v>
      </c>
      <c r="BB244" s="107">
        <f t="shared" si="262"/>
        <v>1</v>
      </c>
      <c r="BC244" s="107">
        <f t="shared" si="263"/>
        <v>1</v>
      </c>
      <c r="BD244" s="107">
        <f t="shared" si="263"/>
        <v>0</v>
      </c>
      <c r="BE244" s="107">
        <f t="shared" si="263"/>
        <v>0</v>
      </c>
      <c r="BF244" s="107">
        <f t="shared" si="263"/>
        <v>0</v>
      </c>
      <c r="BG244" s="107">
        <f t="shared" si="263"/>
        <v>0</v>
      </c>
      <c r="BH244" s="107">
        <f t="shared" si="263"/>
        <v>0</v>
      </c>
      <c r="BI244" s="107">
        <f t="shared" si="263"/>
        <v>0</v>
      </c>
      <c r="BJ244" s="107">
        <f t="shared" si="263"/>
        <v>0</v>
      </c>
      <c r="BK244" s="107">
        <f t="shared" si="263"/>
        <v>0</v>
      </c>
      <c r="BL244" s="107">
        <f t="shared" si="263"/>
        <v>0</v>
      </c>
      <c r="BM244" s="107">
        <f t="shared" si="263"/>
        <v>0</v>
      </c>
      <c r="BN244" s="107">
        <f t="shared" si="263"/>
        <v>0</v>
      </c>
      <c r="BO244" s="107">
        <f t="shared" si="263"/>
        <v>0</v>
      </c>
      <c r="BP244" s="107">
        <f t="shared" si="263"/>
        <v>0</v>
      </c>
      <c r="BQ244" s="107">
        <f t="shared" si="263"/>
        <v>0</v>
      </c>
      <c r="BR244" s="107">
        <f t="shared" si="263"/>
        <v>0</v>
      </c>
      <c r="BS244" s="107">
        <f t="shared" si="324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554</v>
      </c>
      <c r="B245" s="108"/>
      <c r="C245" s="20"/>
      <c r="D245" s="115"/>
      <c r="E245" s="116"/>
      <c r="F245" s="108"/>
      <c r="G245" s="117"/>
      <c r="H245" s="39">
        <v>20</v>
      </c>
      <c r="I245" s="44">
        <f ca="1">IF(CheckDay&gt;=Q245,1,IF(CheckDay&lt;P245,0,IF(P245=CheckDay,(NETWORKDAYS(P245,CheckDay))/V245,NETWORKDAYS(P245,CheckDay)/V245)))</f>
        <v>0</v>
      </c>
      <c r="J245" s="33">
        <v>0</v>
      </c>
      <c r="K245" s="118">
        <f t="shared" ca="1" si="255"/>
        <v>0</v>
      </c>
      <c r="L245" s="118">
        <f t="shared" si="256"/>
        <v>0</v>
      </c>
      <c r="M245" s="118">
        <f t="shared" ca="1" si="257"/>
        <v>0</v>
      </c>
      <c r="N245" s="34" t="str">
        <f t="shared" ca="1" si="258"/>
        <v/>
      </c>
      <c r="O245" s="118" t="str">
        <f t="shared" ca="1" si="259"/>
        <v/>
      </c>
      <c r="P245" s="103">
        <v>44389</v>
      </c>
      <c r="Q245" s="103">
        <v>44420</v>
      </c>
      <c r="R245" s="103"/>
      <c r="S245" s="103"/>
      <c r="T245" s="104"/>
      <c r="U245" s="105" t="str">
        <f t="shared" si="314"/>
        <v/>
      </c>
      <c r="V245" s="106">
        <f t="shared" si="260"/>
        <v>24</v>
      </c>
      <c r="W245" s="107">
        <f t="shared" si="261"/>
        <v>0</v>
      </c>
      <c r="X245" s="107">
        <f t="shared" si="261"/>
        <v>0</v>
      </c>
      <c r="Y245" s="107">
        <f t="shared" si="261"/>
        <v>0</v>
      </c>
      <c r="Z245" s="107">
        <f t="shared" si="261"/>
        <v>0</v>
      </c>
      <c r="AA245" s="107">
        <f t="shared" si="261"/>
        <v>0</v>
      </c>
      <c r="AB245" s="107">
        <f t="shared" si="261"/>
        <v>0</v>
      </c>
      <c r="AC245" s="107">
        <f t="shared" si="261"/>
        <v>0</v>
      </c>
      <c r="AD245" s="107">
        <f t="shared" si="261"/>
        <v>0</v>
      </c>
      <c r="AE245" s="107">
        <f t="shared" si="261"/>
        <v>0</v>
      </c>
      <c r="AF245" s="107">
        <f t="shared" si="261"/>
        <v>0</v>
      </c>
      <c r="AG245" s="107">
        <f t="shared" si="261"/>
        <v>0</v>
      </c>
      <c r="AH245" s="107">
        <f t="shared" si="261"/>
        <v>0</v>
      </c>
      <c r="AI245" s="107">
        <f t="shared" si="261"/>
        <v>0</v>
      </c>
      <c r="AJ245" s="107">
        <f t="shared" si="261"/>
        <v>0</v>
      </c>
      <c r="AK245" s="107">
        <f t="shared" si="261"/>
        <v>0</v>
      </c>
      <c r="AL245" s="107">
        <f t="shared" ref="AL245:AS245" si="325">IF(OR((AND($P245&lt;=AL$4,AND($Q245&lt;=AL$5,$Q245&gt;=AL$4))),(AND(AND($P245&gt;=AL$4,$P245&lt;=AL$5),$Q245&gt;=AL$5)),AND($P245&gt;=AL$4,$Q245&lt;=AL$5),AND($P245&lt;=AL$4,$Q245&gt;=AL$5)),1,0)</f>
        <v>0</v>
      </c>
      <c r="AM245" s="107">
        <f t="shared" si="325"/>
        <v>0</v>
      </c>
      <c r="AN245" s="107">
        <f t="shared" si="325"/>
        <v>0</v>
      </c>
      <c r="AO245" s="107">
        <f t="shared" si="325"/>
        <v>0</v>
      </c>
      <c r="AP245" s="107">
        <f t="shared" si="325"/>
        <v>0</v>
      </c>
      <c r="AQ245" s="107">
        <f t="shared" si="325"/>
        <v>0</v>
      </c>
      <c r="AR245" s="107">
        <f t="shared" si="325"/>
        <v>0</v>
      </c>
      <c r="AS245" s="107">
        <f t="shared" si="325"/>
        <v>0</v>
      </c>
      <c r="AT245" s="107">
        <f t="shared" si="262"/>
        <v>0</v>
      </c>
      <c r="AU245" s="107">
        <f t="shared" si="262"/>
        <v>0</v>
      </c>
      <c r="AV245" s="107">
        <f t="shared" si="262"/>
        <v>0</v>
      </c>
      <c r="AW245" s="107">
        <f t="shared" si="262"/>
        <v>0</v>
      </c>
      <c r="AX245" s="107">
        <f t="shared" si="262"/>
        <v>0</v>
      </c>
      <c r="AY245" s="107">
        <f t="shared" si="262"/>
        <v>1</v>
      </c>
      <c r="AZ245" s="107">
        <f t="shared" si="262"/>
        <v>1</v>
      </c>
      <c r="BA245" s="107">
        <f t="shared" si="262"/>
        <v>1</v>
      </c>
      <c r="BB245" s="107">
        <f t="shared" si="262"/>
        <v>1</v>
      </c>
      <c r="BC245" s="107">
        <f t="shared" si="263"/>
        <v>1</v>
      </c>
      <c r="BD245" s="107">
        <f t="shared" si="263"/>
        <v>0</v>
      </c>
      <c r="BE245" s="107">
        <f t="shared" si="263"/>
        <v>0</v>
      </c>
      <c r="BF245" s="107">
        <f t="shared" si="263"/>
        <v>0</v>
      </c>
      <c r="BG245" s="107">
        <f t="shared" si="263"/>
        <v>0</v>
      </c>
      <c r="BH245" s="107">
        <f t="shared" si="263"/>
        <v>0</v>
      </c>
      <c r="BI245" s="107">
        <f t="shared" si="263"/>
        <v>0</v>
      </c>
      <c r="BJ245" s="107">
        <f t="shared" si="263"/>
        <v>0</v>
      </c>
      <c r="BK245" s="107">
        <f t="shared" si="263"/>
        <v>0</v>
      </c>
      <c r="BL245" s="107">
        <f t="shared" si="263"/>
        <v>0</v>
      </c>
      <c r="BM245" s="107">
        <f t="shared" si="263"/>
        <v>0</v>
      </c>
      <c r="BN245" s="107">
        <f t="shared" si="263"/>
        <v>0</v>
      </c>
      <c r="BO245" s="107">
        <f t="shared" si="263"/>
        <v>0</v>
      </c>
      <c r="BP245" s="107">
        <f t="shared" si="263"/>
        <v>0</v>
      </c>
      <c r="BQ245" s="107">
        <f t="shared" si="263"/>
        <v>0</v>
      </c>
      <c r="BR245" s="107">
        <f t="shared" si="263"/>
        <v>0</v>
      </c>
      <c r="BS245" s="107">
        <f t="shared" si="324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555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5"/>
        <v>0</v>
      </c>
      <c r="L246" s="118">
        <f t="shared" si="256"/>
        <v>0</v>
      </c>
      <c r="M246" s="118">
        <f t="shared" ca="1" si="257"/>
        <v>0</v>
      </c>
      <c r="N246" s="34" t="str">
        <f t="shared" ca="1" si="258"/>
        <v/>
      </c>
      <c r="O246" s="118" t="str">
        <f t="shared" ca="1" si="259"/>
        <v/>
      </c>
      <c r="P246" s="103">
        <v>44390</v>
      </c>
      <c r="Q246" s="103">
        <v>44421</v>
      </c>
      <c r="R246" s="103"/>
      <c r="S246" s="103"/>
      <c r="T246" s="104"/>
      <c r="U246" s="199" t="str">
        <f t="shared" si="314"/>
        <v/>
      </c>
      <c r="V246" s="106">
        <f t="shared" si="260"/>
        <v>24</v>
      </c>
      <c r="W246" s="107">
        <f t="shared" ref="W246:AS256" si="326">IF(OR((AND($P246&lt;=W$4,AND($Q246&lt;=W$5,$Q246&gt;=W$4))),(AND(AND($P246&gt;=W$4,$P246&lt;=W$5),$Q246&gt;=W$5)),AND($P246&gt;=W$4,$Q246&lt;=W$5),AND($P246&lt;=W$4,$Q246&gt;=W$5)),1,0)</f>
        <v>0</v>
      </c>
      <c r="X246" s="107">
        <f t="shared" si="326"/>
        <v>0</v>
      </c>
      <c r="Y246" s="107">
        <f t="shared" si="326"/>
        <v>0</v>
      </c>
      <c r="Z246" s="107">
        <f t="shared" si="326"/>
        <v>0</v>
      </c>
      <c r="AA246" s="107">
        <f t="shared" si="326"/>
        <v>0</v>
      </c>
      <c r="AB246" s="107">
        <f t="shared" si="326"/>
        <v>0</v>
      </c>
      <c r="AC246" s="107">
        <f t="shared" si="326"/>
        <v>0</v>
      </c>
      <c r="AD246" s="107">
        <f t="shared" si="326"/>
        <v>0</v>
      </c>
      <c r="AE246" s="107">
        <f t="shared" si="326"/>
        <v>0</v>
      </c>
      <c r="AF246" s="107">
        <f t="shared" si="326"/>
        <v>0</v>
      </c>
      <c r="AG246" s="107">
        <f t="shared" si="326"/>
        <v>0</v>
      </c>
      <c r="AH246" s="107">
        <f t="shared" si="326"/>
        <v>0</v>
      </c>
      <c r="AI246" s="107">
        <f t="shared" si="326"/>
        <v>0</v>
      </c>
      <c r="AJ246" s="107">
        <f t="shared" si="326"/>
        <v>0</v>
      </c>
      <c r="AK246" s="107">
        <f t="shared" si="326"/>
        <v>0</v>
      </c>
      <c r="AL246" s="107">
        <f t="shared" si="326"/>
        <v>0</v>
      </c>
      <c r="AM246" s="107">
        <f t="shared" si="326"/>
        <v>0</v>
      </c>
      <c r="AN246" s="107">
        <f t="shared" si="326"/>
        <v>0</v>
      </c>
      <c r="AO246" s="107">
        <f t="shared" si="326"/>
        <v>0</v>
      </c>
      <c r="AP246" s="107">
        <f t="shared" si="326"/>
        <v>0</v>
      </c>
      <c r="AQ246" s="107">
        <f t="shared" si="326"/>
        <v>0</v>
      </c>
      <c r="AR246" s="107">
        <f t="shared" si="326"/>
        <v>0</v>
      </c>
      <c r="AS246" s="107">
        <f t="shared" si="326"/>
        <v>0</v>
      </c>
      <c r="AT246" s="107">
        <f t="shared" si="262"/>
        <v>0</v>
      </c>
      <c r="AU246" s="107">
        <f t="shared" si="262"/>
        <v>0</v>
      </c>
      <c r="AV246" s="107">
        <f t="shared" si="262"/>
        <v>0</v>
      </c>
      <c r="AW246" s="107">
        <f t="shared" si="262"/>
        <v>0</v>
      </c>
      <c r="AX246" s="107">
        <f t="shared" si="262"/>
        <v>0</v>
      </c>
      <c r="AY246" s="107">
        <f t="shared" si="262"/>
        <v>1</v>
      </c>
      <c r="AZ246" s="107">
        <f t="shared" si="262"/>
        <v>1</v>
      </c>
      <c r="BA246" s="107">
        <f t="shared" si="262"/>
        <v>1</v>
      </c>
      <c r="BB246" s="107">
        <f t="shared" si="262"/>
        <v>1</v>
      </c>
      <c r="BC246" s="107">
        <f t="shared" si="263"/>
        <v>1</v>
      </c>
      <c r="BD246" s="107">
        <f t="shared" si="263"/>
        <v>0</v>
      </c>
      <c r="BE246" s="107">
        <f t="shared" si="263"/>
        <v>0</v>
      </c>
      <c r="BF246" s="107">
        <f t="shared" si="263"/>
        <v>0</v>
      </c>
      <c r="BG246" s="107">
        <f t="shared" si="263"/>
        <v>0</v>
      </c>
      <c r="BH246" s="107">
        <f t="shared" si="263"/>
        <v>0</v>
      </c>
      <c r="BI246" s="107">
        <f t="shared" si="263"/>
        <v>0</v>
      </c>
      <c r="BJ246" s="107">
        <f t="shared" si="263"/>
        <v>0</v>
      </c>
      <c r="BK246" s="107">
        <f t="shared" si="263"/>
        <v>0</v>
      </c>
      <c r="BL246" s="107">
        <f t="shared" si="263"/>
        <v>0</v>
      </c>
      <c r="BM246" s="107">
        <f t="shared" si="263"/>
        <v>0</v>
      </c>
      <c r="BN246" s="107">
        <f t="shared" si="263"/>
        <v>0</v>
      </c>
      <c r="BO246" s="107">
        <f t="shared" si="263"/>
        <v>0</v>
      </c>
      <c r="BP246" s="107">
        <f t="shared" si="263"/>
        <v>0</v>
      </c>
      <c r="BQ246" s="107">
        <f t="shared" si="263"/>
        <v>0</v>
      </c>
      <c r="BR246" s="107">
        <f t="shared" si="263"/>
        <v>0</v>
      </c>
      <c r="BS246" s="107">
        <f t="shared" si="324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556</v>
      </c>
      <c r="B247" s="108"/>
      <c r="C247" s="20"/>
      <c r="D247" s="112" t="s">
        <v>398</v>
      </c>
      <c r="E247" s="113"/>
      <c r="F247" s="53"/>
      <c r="G247" s="114"/>
      <c r="H247" s="38">
        <v>20</v>
      </c>
      <c r="I247" s="48">
        <f ca="1">SUM(K248:K251)</f>
        <v>0</v>
      </c>
      <c r="J247" s="48">
        <f>SUM(L248:L251)</f>
        <v>0</v>
      </c>
      <c r="K247" s="50">
        <f t="shared" ref="K247:K251" ca="1" si="327">H247*I247/100</f>
        <v>0</v>
      </c>
      <c r="L247" s="50">
        <f t="shared" ref="L247:L251" si="328">H247*J247/100</f>
        <v>0</v>
      </c>
      <c r="M247" s="50">
        <f t="shared" ref="M247:M251" ca="1" si="329">L247-K247</f>
        <v>0</v>
      </c>
      <c r="N247" s="51" t="str">
        <f t="shared" ref="N247:N251" ca="1" si="330">IF(AND(I247=0,J247=0),"",IF(I247=0,J247,J247/I247))</f>
        <v/>
      </c>
      <c r="O247" s="50" t="str">
        <f t="shared" ref="O247:O251" ca="1" si="331">IF(AND(J247=0%,M247=0),"",IF(M247&lt;0,"지연",IF(J247=100%,"종료","진행")))</f>
        <v/>
      </c>
      <c r="P247" s="26">
        <f>MIN(P248:P251)</f>
        <v>44392</v>
      </c>
      <c r="Q247" s="26">
        <f>MAX(Q248:Q251)</f>
        <v>44422</v>
      </c>
      <c r="R247" s="103"/>
      <c r="S247" s="103"/>
      <c r="T247" s="104"/>
      <c r="U247" s="105" t="str">
        <f t="shared" si="314"/>
        <v/>
      </c>
      <c r="V247" s="106">
        <f t="shared" ref="V247:V251" si="332">NETWORKDAYS(P247,Q247)</f>
        <v>22</v>
      </c>
      <c r="W247" s="107">
        <f t="shared" si="326"/>
        <v>0</v>
      </c>
      <c r="X247" s="107">
        <f t="shared" si="326"/>
        <v>0</v>
      </c>
      <c r="Y247" s="107">
        <f t="shared" si="326"/>
        <v>0</v>
      </c>
      <c r="Z247" s="107">
        <f t="shared" si="326"/>
        <v>0</v>
      </c>
      <c r="AA247" s="107">
        <f t="shared" si="326"/>
        <v>0</v>
      </c>
      <c r="AB247" s="107">
        <f t="shared" si="326"/>
        <v>0</v>
      </c>
      <c r="AC247" s="107">
        <f t="shared" si="326"/>
        <v>0</v>
      </c>
      <c r="AD247" s="107">
        <f t="shared" si="326"/>
        <v>0</v>
      </c>
      <c r="AE247" s="107">
        <f t="shared" si="326"/>
        <v>0</v>
      </c>
      <c r="AF247" s="107">
        <f t="shared" si="326"/>
        <v>0</v>
      </c>
      <c r="AG247" s="107">
        <f t="shared" si="326"/>
        <v>0</v>
      </c>
      <c r="AH247" s="107">
        <f t="shared" si="326"/>
        <v>0</v>
      </c>
      <c r="AI247" s="107">
        <f t="shared" si="326"/>
        <v>0</v>
      </c>
      <c r="AJ247" s="107">
        <f t="shared" si="326"/>
        <v>0</v>
      </c>
      <c r="AK247" s="107">
        <f t="shared" si="326"/>
        <v>0</v>
      </c>
      <c r="AL247" s="107">
        <f t="shared" si="326"/>
        <v>0</v>
      </c>
      <c r="AM247" s="107">
        <f t="shared" si="326"/>
        <v>0</v>
      </c>
      <c r="AN247" s="107">
        <f t="shared" si="326"/>
        <v>0</v>
      </c>
      <c r="AO247" s="107">
        <f t="shared" si="326"/>
        <v>0</v>
      </c>
      <c r="AP247" s="107">
        <f t="shared" si="326"/>
        <v>0</v>
      </c>
      <c r="AQ247" s="107">
        <f t="shared" si="326"/>
        <v>0</v>
      </c>
      <c r="AR247" s="107">
        <f t="shared" si="326"/>
        <v>0</v>
      </c>
      <c r="AS247" s="107">
        <f t="shared" si="326"/>
        <v>0</v>
      </c>
      <c r="AT247" s="107">
        <f t="shared" ref="AT247:BI256" si="333">IF(OR((AND($P247&lt;=AT$4,AND($Q247&lt;=AT$5,$Q247&gt;=AT$4))),(AND(AND($P247&gt;=AT$4,$P247&lt;=AT$5),$Q247&gt;=AT$5)),AND($P247&gt;=AT$4,$Q247&lt;=AT$5),AND($P247&lt;=AT$4,$Q247&gt;=AT$5)),1,0)</f>
        <v>0</v>
      </c>
      <c r="AU247" s="107">
        <f t="shared" si="333"/>
        <v>0</v>
      </c>
      <c r="AV247" s="107">
        <f t="shared" si="333"/>
        <v>0</v>
      </c>
      <c r="AW247" s="107">
        <f t="shared" si="333"/>
        <v>0</v>
      </c>
      <c r="AX247" s="107">
        <f t="shared" si="333"/>
        <v>0</v>
      </c>
      <c r="AY247" s="107">
        <f t="shared" si="333"/>
        <v>1</v>
      </c>
      <c r="AZ247" s="107">
        <f t="shared" si="333"/>
        <v>1</v>
      </c>
      <c r="BA247" s="107">
        <f t="shared" si="333"/>
        <v>1</v>
      </c>
      <c r="BB247" s="107">
        <f t="shared" si="333"/>
        <v>1</v>
      </c>
      <c r="BC247" s="107">
        <f t="shared" si="333"/>
        <v>1</v>
      </c>
      <c r="BD247" s="107">
        <f t="shared" si="333"/>
        <v>0</v>
      </c>
      <c r="BE247" s="107">
        <f t="shared" si="333"/>
        <v>0</v>
      </c>
      <c r="BF247" s="107">
        <f t="shared" si="333"/>
        <v>0</v>
      </c>
      <c r="BG247" s="107">
        <f t="shared" si="333"/>
        <v>0</v>
      </c>
      <c r="BH247" s="107">
        <f t="shared" si="333"/>
        <v>0</v>
      </c>
      <c r="BI247" s="107">
        <f t="shared" si="333"/>
        <v>0</v>
      </c>
      <c r="BJ247" s="107">
        <f t="shared" ref="BJ247:BS256" si="334">IF(OR((AND($P247&lt;=BJ$4,AND($Q247&lt;=BJ$5,$Q247&gt;=BJ$4))),(AND(AND($P247&gt;=BJ$4,$P247&lt;=BJ$5),$Q247&gt;=BJ$5)),AND($P247&gt;=BJ$4,$Q247&lt;=BJ$5),AND($P247&lt;=BJ$4,$Q247&gt;=BJ$5)),1,0)</f>
        <v>0</v>
      </c>
      <c r="BK247" s="107">
        <f t="shared" si="334"/>
        <v>0</v>
      </c>
      <c r="BL247" s="107">
        <f t="shared" si="334"/>
        <v>0</v>
      </c>
      <c r="BM247" s="107">
        <f t="shared" si="334"/>
        <v>0</v>
      </c>
      <c r="BN247" s="107">
        <f t="shared" si="334"/>
        <v>0</v>
      </c>
      <c r="BO247" s="107">
        <f t="shared" si="334"/>
        <v>0</v>
      </c>
      <c r="BP247" s="107">
        <f t="shared" si="334"/>
        <v>0</v>
      </c>
      <c r="BQ247" s="107">
        <f t="shared" si="334"/>
        <v>0</v>
      </c>
      <c r="BR247" s="107">
        <f t="shared" si="334"/>
        <v>0</v>
      </c>
      <c r="BS247" s="107">
        <f t="shared" si="324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557</v>
      </c>
      <c r="B248" s="108"/>
      <c r="C248" s="20"/>
      <c r="D248" s="115"/>
      <c r="E248" s="116"/>
      <c r="F248" s="108"/>
      <c r="G248" s="117"/>
      <c r="H248" s="39">
        <v>40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327"/>
        <v>0</v>
      </c>
      <c r="L248" s="118">
        <f t="shared" si="328"/>
        <v>0</v>
      </c>
      <c r="M248" s="118">
        <f t="shared" ca="1" si="329"/>
        <v>0</v>
      </c>
      <c r="N248" s="34" t="str">
        <f t="shared" ca="1" si="330"/>
        <v/>
      </c>
      <c r="O248" s="118" t="str">
        <f t="shared" ca="1" si="331"/>
        <v/>
      </c>
      <c r="P248" s="103">
        <v>44392</v>
      </c>
      <c r="Q248" s="103">
        <v>44419</v>
      </c>
      <c r="R248" s="103"/>
      <c r="S248" s="103"/>
      <c r="T248" s="104"/>
      <c r="U248" s="199" t="str">
        <f t="shared" si="314"/>
        <v/>
      </c>
      <c r="V248" s="106">
        <f t="shared" si="332"/>
        <v>20</v>
      </c>
      <c r="W248" s="107">
        <f t="shared" si="326"/>
        <v>0</v>
      </c>
      <c r="X248" s="107">
        <f t="shared" si="326"/>
        <v>0</v>
      </c>
      <c r="Y248" s="107">
        <f t="shared" si="326"/>
        <v>0</v>
      </c>
      <c r="Z248" s="107">
        <f t="shared" si="326"/>
        <v>0</v>
      </c>
      <c r="AA248" s="107">
        <f t="shared" si="326"/>
        <v>0</v>
      </c>
      <c r="AB248" s="107">
        <f t="shared" si="326"/>
        <v>0</v>
      </c>
      <c r="AC248" s="107">
        <f t="shared" si="326"/>
        <v>0</v>
      </c>
      <c r="AD248" s="107">
        <f t="shared" si="326"/>
        <v>0</v>
      </c>
      <c r="AE248" s="107">
        <f t="shared" si="326"/>
        <v>0</v>
      </c>
      <c r="AF248" s="107">
        <f t="shared" si="326"/>
        <v>0</v>
      </c>
      <c r="AG248" s="107">
        <f t="shared" si="326"/>
        <v>0</v>
      </c>
      <c r="AH248" s="107">
        <f t="shared" si="326"/>
        <v>0</v>
      </c>
      <c r="AI248" s="107">
        <f t="shared" si="326"/>
        <v>0</v>
      </c>
      <c r="AJ248" s="107">
        <f t="shared" si="326"/>
        <v>0</v>
      </c>
      <c r="AK248" s="107">
        <f t="shared" si="326"/>
        <v>0</v>
      </c>
      <c r="AL248" s="107">
        <f t="shared" si="326"/>
        <v>0</v>
      </c>
      <c r="AM248" s="107">
        <f t="shared" si="326"/>
        <v>0</v>
      </c>
      <c r="AN248" s="107">
        <f t="shared" si="326"/>
        <v>0</v>
      </c>
      <c r="AO248" s="107">
        <f t="shared" si="326"/>
        <v>0</v>
      </c>
      <c r="AP248" s="107">
        <f t="shared" si="326"/>
        <v>0</v>
      </c>
      <c r="AQ248" s="107">
        <f t="shared" si="326"/>
        <v>0</v>
      </c>
      <c r="AR248" s="107">
        <f t="shared" si="326"/>
        <v>0</v>
      </c>
      <c r="AS248" s="107">
        <f t="shared" si="326"/>
        <v>0</v>
      </c>
      <c r="AT248" s="107">
        <f t="shared" si="333"/>
        <v>0</v>
      </c>
      <c r="AU248" s="107">
        <f t="shared" si="333"/>
        <v>0</v>
      </c>
      <c r="AV248" s="107">
        <f t="shared" si="333"/>
        <v>0</v>
      </c>
      <c r="AW248" s="107">
        <f t="shared" si="333"/>
        <v>0</v>
      </c>
      <c r="AX248" s="107">
        <f t="shared" si="333"/>
        <v>0</v>
      </c>
      <c r="AY248" s="107">
        <f t="shared" si="333"/>
        <v>1</v>
      </c>
      <c r="AZ248" s="107">
        <f t="shared" si="333"/>
        <v>1</v>
      </c>
      <c r="BA248" s="107">
        <f t="shared" si="333"/>
        <v>1</v>
      </c>
      <c r="BB248" s="107">
        <f t="shared" si="333"/>
        <v>1</v>
      </c>
      <c r="BC248" s="107">
        <f t="shared" si="333"/>
        <v>1</v>
      </c>
      <c r="BD248" s="107">
        <f t="shared" si="333"/>
        <v>0</v>
      </c>
      <c r="BE248" s="107">
        <f t="shared" si="333"/>
        <v>0</v>
      </c>
      <c r="BF248" s="107">
        <f t="shared" si="333"/>
        <v>0</v>
      </c>
      <c r="BG248" s="107">
        <f t="shared" si="333"/>
        <v>0</v>
      </c>
      <c r="BH248" s="107">
        <f t="shared" si="333"/>
        <v>0</v>
      </c>
      <c r="BI248" s="107">
        <f t="shared" si="333"/>
        <v>0</v>
      </c>
      <c r="BJ248" s="107">
        <f t="shared" si="334"/>
        <v>0</v>
      </c>
      <c r="BK248" s="107">
        <f t="shared" si="334"/>
        <v>0</v>
      </c>
      <c r="BL248" s="107">
        <f t="shared" si="334"/>
        <v>0</v>
      </c>
      <c r="BM248" s="107">
        <f t="shared" si="334"/>
        <v>0</v>
      </c>
      <c r="BN248" s="107">
        <f t="shared" si="334"/>
        <v>0</v>
      </c>
      <c r="BO248" s="107">
        <f t="shared" si="334"/>
        <v>0</v>
      </c>
      <c r="BP248" s="107">
        <f t="shared" si="334"/>
        <v>0</v>
      </c>
      <c r="BQ248" s="107">
        <f t="shared" si="334"/>
        <v>0</v>
      </c>
      <c r="BR248" s="107">
        <f t="shared" si="334"/>
        <v>0</v>
      </c>
      <c r="BS248" s="107">
        <f t="shared" si="324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558</v>
      </c>
      <c r="B249" s="108"/>
      <c r="C249" s="20"/>
      <c r="D249" s="115"/>
      <c r="E249" s="116"/>
      <c r="F249" s="108"/>
      <c r="G249" s="117"/>
      <c r="H249" s="39">
        <v>20</v>
      </c>
      <c r="I249" s="44">
        <f ca="1">IF(CheckDay&gt;=Q249,1,IF(CheckDay&lt;P249,0,IF(P249=CheckDay,(NETWORKDAYS(P249,CheckDay))/V249,NETWORKDAYS(P249,CheckDay)/V249)))</f>
        <v>0</v>
      </c>
      <c r="J249" s="33">
        <v>0</v>
      </c>
      <c r="K249" s="118">
        <f t="shared" ca="1" si="327"/>
        <v>0</v>
      </c>
      <c r="L249" s="118">
        <f t="shared" si="328"/>
        <v>0</v>
      </c>
      <c r="M249" s="118">
        <f t="shared" ca="1" si="329"/>
        <v>0</v>
      </c>
      <c r="N249" s="34" t="str">
        <f t="shared" ca="1" si="330"/>
        <v/>
      </c>
      <c r="O249" s="118" t="str">
        <f t="shared" ca="1" si="331"/>
        <v/>
      </c>
      <c r="P249" s="103">
        <v>44393</v>
      </c>
      <c r="Q249" s="103">
        <v>44420</v>
      </c>
      <c r="R249" s="103"/>
      <c r="S249" s="103"/>
      <c r="T249" s="104"/>
      <c r="U249" s="105" t="str">
        <f t="shared" si="314"/>
        <v/>
      </c>
      <c r="V249" s="106">
        <f t="shared" si="332"/>
        <v>20</v>
      </c>
      <c r="W249" s="107">
        <f t="shared" si="326"/>
        <v>0</v>
      </c>
      <c r="X249" s="107">
        <f t="shared" si="326"/>
        <v>0</v>
      </c>
      <c r="Y249" s="107">
        <f t="shared" si="326"/>
        <v>0</v>
      </c>
      <c r="Z249" s="107">
        <f t="shared" si="326"/>
        <v>0</v>
      </c>
      <c r="AA249" s="107">
        <f t="shared" si="326"/>
        <v>0</v>
      </c>
      <c r="AB249" s="107">
        <f t="shared" si="326"/>
        <v>0</v>
      </c>
      <c r="AC249" s="107">
        <f t="shared" si="326"/>
        <v>0</v>
      </c>
      <c r="AD249" s="107">
        <f t="shared" si="326"/>
        <v>0</v>
      </c>
      <c r="AE249" s="107">
        <f t="shared" si="326"/>
        <v>0</v>
      </c>
      <c r="AF249" s="107">
        <f t="shared" si="326"/>
        <v>0</v>
      </c>
      <c r="AG249" s="107">
        <f t="shared" si="326"/>
        <v>0</v>
      </c>
      <c r="AH249" s="107">
        <f t="shared" si="326"/>
        <v>0</v>
      </c>
      <c r="AI249" s="107">
        <f t="shared" si="326"/>
        <v>0</v>
      </c>
      <c r="AJ249" s="107">
        <f t="shared" si="326"/>
        <v>0</v>
      </c>
      <c r="AK249" s="107">
        <f t="shared" si="326"/>
        <v>0</v>
      </c>
      <c r="AL249" s="107">
        <f t="shared" si="326"/>
        <v>0</v>
      </c>
      <c r="AM249" s="107">
        <f t="shared" si="326"/>
        <v>0</v>
      </c>
      <c r="AN249" s="107">
        <f t="shared" si="326"/>
        <v>0</v>
      </c>
      <c r="AO249" s="107">
        <f t="shared" si="326"/>
        <v>0</v>
      </c>
      <c r="AP249" s="107">
        <f t="shared" si="326"/>
        <v>0</v>
      </c>
      <c r="AQ249" s="107">
        <f t="shared" si="326"/>
        <v>0</v>
      </c>
      <c r="AR249" s="107">
        <f t="shared" si="326"/>
        <v>0</v>
      </c>
      <c r="AS249" s="107">
        <f t="shared" si="326"/>
        <v>0</v>
      </c>
      <c r="AT249" s="107">
        <f t="shared" si="333"/>
        <v>0</v>
      </c>
      <c r="AU249" s="107">
        <f t="shared" si="333"/>
        <v>0</v>
      </c>
      <c r="AV249" s="107">
        <f t="shared" si="333"/>
        <v>0</v>
      </c>
      <c r="AW249" s="107">
        <f t="shared" si="333"/>
        <v>0</v>
      </c>
      <c r="AX249" s="107">
        <f t="shared" si="333"/>
        <v>0</v>
      </c>
      <c r="AY249" s="107">
        <f t="shared" si="333"/>
        <v>1</v>
      </c>
      <c r="AZ249" s="107">
        <f t="shared" si="333"/>
        <v>1</v>
      </c>
      <c r="BA249" s="107">
        <f t="shared" si="333"/>
        <v>1</v>
      </c>
      <c r="BB249" s="107">
        <f t="shared" si="333"/>
        <v>1</v>
      </c>
      <c r="BC249" s="107">
        <f t="shared" si="333"/>
        <v>1</v>
      </c>
      <c r="BD249" s="107">
        <f t="shared" si="333"/>
        <v>0</v>
      </c>
      <c r="BE249" s="107">
        <f t="shared" si="333"/>
        <v>0</v>
      </c>
      <c r="BF249" s="107">
        <f t="shared" si="333"/>
        <v>0</v>
      </c>
      <c r="BG249" s="107">
        <f t="shared" si="333"/>
        <v>0</v>
      </c>
      <c r="BH249" s="107">
        <f t="shared" si="333"/>
        <v>0</v>
      </c>
      <c r="BI249" s="107">
        <f t="shared" si="333"/>
        <v>0</v>
      </c>
      <c r="BJ249" s="107">
        <f t="shared" si="334"/>
        <v>0</v>
      </c>
      <c r="BK249" s="107">
        <f t="shared" si="334"/>
        <v>0</v>
      </c>
      <c r="BL249" s="107">
        <f t="shared" si="334"/>
        <v>0</v>
      </c>
      <c r="BM249" s="107">
        <f t="shared" si="334"/>
        <v>0</v>
      </c>
      <c r="BN249" s="107">
        <f t="shared" si="334"/>
        <v>0</v>
      </c>
      <c r="BO249" s="107">
        <f t="shared" si="334"/>
        <v>0</v>
      </c>
      <c r="BP249" s="107">
        <f t="shared" si="334"/>
        <v>0</v>
      </c>
      <c r="BQ249" s="107">
        <f t="shared" si="334"/>
        <v>0</v>
      </c>
      <c r="BR249" s="107">
        <f t="shared" si="334"/>
        <v>0</v>
      </c>
      <c r="BS249" s="107">
        <f t="shared" si="324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559</v>
      </c>
      <c r="B250" s="108"/>
      <c r="C250" s="20"/>
      <c r="D250" s="115"/>
      <c r="E250" s="116"/>
      <c r="F250" s="108"/>
      <c r="G250" s="117"/>
      <c r="H250" s="39">
        <v>20</v>
      </c>
      <c r="I250" s="44">
        <f ca="1">IF(CheckDay&gt;=Q250,1,IF(CheckDay&lt;P250,0,IF(P250=CheckDay,(NETWORKDAYS(P250,CheckDay))/V250,NETWORKDAYS(P250,CheckDay)/V250)))</f>
        <v>0</v>
      </c>
      <c r="J250" s="33">
        <v>0</v>
      </c>
      <c r="K250" s="118">
        <f t="shared" ca="1" si="327"/>
        <v>0</v>
      </c>
      <c r="L250" s="118">
        <f t="shared" si="328"/>
        <v>0</v>
      </c>
      <c r="M250" s="118">
        <f t="shared" ca="1" si="329"/>
        <v>0</v>
      </c>
      <c r="N250" s="34" t="str">
        <f t="shared" ca="1" si="330"/>
        <v/>
      </c>
      <c r="O250" s="118" t="str">
        <f t="shared" ca="1" si="331"/>
        <v/>
      </c>
      <c r="P250" s="103">
        <v>44394</v>
      </c>
      <c r="Q250" s="103">
        <v>44421</v>
      </c>
      <c r="R250" s="103"/>
      <c r="S250" s="103"/>
      <c r="T250" s="104"/>
      <c r="U250" s="199" t="str">
        <f t="shared" si="314"/>
        <v/>
      </c>
      <c r="V250" s="106">
        <f t="shared" si="332"/>
        <v>20</v>
      </c>
      <c r="W250" s="107">
        <f t="shared" si="326"/>
        <v>0</v>
      </c>
      <c r="X250" s="107">
        <f t="shared" si="326"/>
        <v>0</v>
      </c>
      <c r="Y250" s="107">
        <f t="shared" si="326"/>
        <v>0</v>
      </c>
      <c r="Z250" s="107">
        <f t="shared" si="326"/>
        <v>0</v>
      </c>
      <c r="AA250" s="107">
        <f t="shared" si="326"/>
        <v>0</v>
      </c>
      <c r="AB250" s="107">
        <f t="shared" si="326"/>
        <v>0</v>
      </c>
      <c r="AC250" s="107">
        <f t="shared" si="326"/>
        <v>0</v>
      </c>
      <c r="AD250" s="107">
        <f t="shared" si="326"/>
        <v>0</v>
      </c>
      <c r="AE250" s="107">
        <f t="shared" si="326"/>
        <v>0</v>
      </c>
      <c r="AF250" s="107">
        <f t="shared" si="326"/>
        <v>0</v>
      </c>
      <c r="AG250" s="107">
        <f t="shared" si="326"/>
        <v>0</v>
      </c>
      <c r="AH250" s="107">
        <f t="shared" si="326"/>
        <v>0</v>
      </c>
      <c r="AI250" s="107">
        <f t="shared" si="326"/>
        <v>0</v>
      </c>
      <c r="AJ250" s="107">
        <f t="shared" si="326"/>
        <v>0</v>
      </c>
      <c r="AK250" s="107">
        <f t="shared" si="326"/>
        <v>0</v>
      </c>
      <c r="AL250" s="107">
        <f t="shared" si="326"/>
        <v>0</v>
      </c>
      <c r="AM250" s="107">
        <f t="shared" si="326"/>
        <v>0</v>
      </c>
      <c r="AN250" s="107">
        <f t="shared" si="326"/>
        <v>0</v>
      </c>
      <c r="AO250" s="107">
        <f t="shared" si="326"/>
        <v>0</v>
      </c>
      <c r="AP250" s="107">
        <f t="shared" si="326"/>
        <v>0</v>
      </c>
      <c r="AQ250" s="107">
        <f t="shared" si="326"/>
        <v>0</v>
      </c>
      <c r="AR250" s="107">
        <f t="shared" si="326"/>
        <v>0</v>
      </c>
      <c r="AS250" s="107">
        <f t="shared" si="326"/>
        <v>0</v>
      </c>
      <c r="AT250" s="107">
        <f t="shared" si="333"/>
        <v>0</v>
      </c>
      <c r="AU250" s="107">
        <f t="shared" si="333"/>
        <v>0</v>
      </c>
      <c r="AV250" s="107">
        <f t="shared" si="333"/>
        <v>0</v>
      </c>
      <c r="AW250" s="107">
        <f t="shared" si="333"/>
        <v>0</v>
      </c>
      <c r="AX250" s="107">
        <f t="shared" si="333"/>
        <v>0</v>
      </c>
      <c r="AY250" s="107">
        <f t="shared" si="333"/>
        <v>1</v>
      </c>
      <c r="AZ250" s="107">
        <f t="shared" si="333"/>
        <v>1</v>
      </c>
      <c r="BA250" s="107">
        <f t="shared" si="333"/>
        <v>1</v>
      </c>
      <c r="BB250" s="107">
        <f t="shared" si="333"/>
        <v>1</v>
      </c>
      <c r="BC250" s="107">
        <f t="shared" si="333"/>
        <v>1</v>
      </c>
      <c r="BD250" s="107">
        <f t="shared" si="333"/>
        <v>0</v>
      </c>
      <c r="BE250" s="107">
        <f t="shared" si="333"/>
        <v>0</v>
      </c>
      <c r="BF250" s="107">
        <f t="shared" si="333"/>
        <v>0</v>
      </c>
      <c r="BG250" s="107">
        <f t="shared" si="333"/>
        <v>0</v>
      </c>
      <c r="BH250" s="107">
        <f t="shared" si="333"/>
        <v>0</v>
      </c>
      <c r="BI250" s="107">
        <f t="shared" si="333"/>
        <v>0</v>
      </c>
      <c r="BJ250" s="107">
        <f t="shared" si="334"/>
        <v>0</v>
      </c>
      <c r="BK250" s="107">
        <f t="shared" si="334"/>
        <v>0</v>
      </c>
      <c r="BL250" s="107">
        <f t="shared" si="334"/>
        <v>0</v>
      </c>
      <c r="BM250" s="107">
        <f t="shared" si="334"/>
        <v>0</v>
      </c>
      <c r="BN250" s="107">
        <f t="shared" si="334"/>
        <v>0</v>
      </c>
      <c r="BO250" s="107">
        <f t="shared" si="334"/>
        <v>0</v>
      </c>
      <c r="BP250" s="107">
        <f t="shared" si="334"/>
        <v>0</v>
      </c>
      <c r="BQ250" s="107">
        <f t="shared" si="334"/>
        <v>0</v>
      </c>
      <c r="BR250" s="107">
        <f t="shared" si="334"/>
        <v>0</v>
      </c>
      <c r="BS250" s="107">
        <f t="shared" si="324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560</v>
      </c>
      <c r="B251" s="108"/>
      <c r="C251" s="20"/>
      <c r="D251" s="115"/>
      <c r="E251" s="116"/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0</v>
      </c>
      <c r="K251" s="118">
        <f t="shared" ca="1" si="327"/>
        <v>0</v>
      </c>
      <c r="L251" s="118">
        <f t="shared" si="328"/>
        <v>0</v>
      </c>
      <c r="M251" s="118">
        <f t="shared" ca="1" si="329"/>
        <v>0</v>
      </c>
      <c r="N251" s="34" t="str">
        <f t="shared" ca="1" si="330"/>
        <v/>
      </c>
      <c r="O251" s="118" t="str">
        <f t="shared" ca="1" si="331"/>
        <v/>
      </c>
      <c r="P251" s="103">
        <v>44395</v>
      </c>
      <c r="Q251" s="103">
        <v>44422</v>
      </c>
      <c r="R251" s="103"/>
      <c r="S251" s="103"/>
      <c r="T251" s="104"/>
      <c r="U251" s="105" t="str">
        <f t="shared" si="314"/>
        <v/>
      </c>
      <c r="V251" s="106">
        <f t="shared" si="332"/>
        <v>20</v>
      </c>
      <c r="W251" s="107">
        <f t="shared" si="326"/>
        <v>0</v>
      </c>
      <c r="X251" s="107">
        <f t="shared" si="326"/>
        <v>0</v>
      </c>
      <c r="Y251" s="107">
        <f t="shared" si="326"/>
        <v>0</v>
      </c>
      <c r="Z251" s="107">
        <f t="shared" si="326"/>
        <v>0</v>
      </c>
      <c r="AA251" s="107">
        <f t="shared" si="326"/>
        <v>0</v>
      </c>
      <c r="AB251" s="107">
        <f t="shared" si="326"/>
        <v>0</v>
      </c>
      <c r="AC251" s="107">
        <f t="shared" si="326"/>
        <v>0</v>
      </c>
      <c r="AD251" s="107">
        <f t="shared" si="326"/>
        <v>0</v>
      </c>
      <c r="AE251" s="107">
        <f t="shared" si="326"/>
        <v>0</v>
      </c>
      <c r="AF251" s="107">
        <f t="shared" si="326"/>
        <v>0</v>
      </c>
      <c r="AG251" s="107">
        <f t="shared" si="326"/>
        <v>0</v>
      </c>
      <c r="AH251" s="107">
        <f t="shared" si="326"/>
        <v>0</v>
      </c>
      <c r="AI251" s="107">
        <f t="shared" si="326"/>
        <v>0</v>
      </c>
      <c r="AJ251" s="107">
        <f t="shared" si="326"/>
        <v>0</v>
      </c>
      <c r="AK251" s="107">
        <f t="shared" si="326"/>
        <v>0</v>
      </c>
      <c r="AL251" s="107">
        <f t="shared" si="326"/>
        <v>0</v>
      </c>
      <c r="AM251" s="107">
        <f t="shared" si="326"/>
        <v>0</v>
      </c>
      <c r="AN251" s="107">
        <f t="shared" si="326"/>
        <v>0</v>
      </c>
      <c r="AO251" s="107">
        <f t="shared" si="326"/>
        <v>0</v>
      </c>
      <c r="AP251" s="107">
        <f t="shared" si="326"/>
        <v>0</v>
      </c>
      <c r="AQ251" s="107">
        <f t="shared" si="326"/>
        <v>0</v>
      </c>
      <c r="AR251" s="107">
        <f t="shared" si="326"/>
        <v>0</v>
      </c>
      <c r="AS251" s="107">
        <f t="shared" si="326"/>
        <v>0</v>
      </c>
      <c r="AT251" s="107">
        <f t="shared" si="333"/>
        <v>0</v>
      </c>
      <c r="AU251" s="107">
        <f t="shared" si="333"/>
        <v>0</v>
      </c>
      <c r="AV251" s="107">
        <f t="shared" si="333"/>
        <v>0</v>
      </c>
      <c r="AW251" s="107">
        <f t="shared" si="333"/>
        <v>0</v>
      </c>
      <c r="AX251" s="107">
        <f t="shared" si="333"/>
        <v>0</v>
      </c>
      <c r="AY251" s="107">
        <f t="shared" si="333"/>
        <v>0</v>
      </c>
      <c r="AZ251" s="107">
        <f t="shared" si="333"/>
        <v>1</v>
      </c>
      <c r="BA251" s="107">
        <f t="shared" si="333"/>
        <v>1</v>
      </c>
      <c r="BB251" s="107">
        <f t="shared" si="333"/>
        <v>1</v>
      </c>
      <c r="BC251" s="107">
        <f t="shared" si="333"/>
        <v>1</v>
      </c>
      <c r="BD251" s="107">
        <f t="shared" si="333"/>
        <v>0</v>
      </c>
      <c r="BE251" s="107">
        <f t="shared" si="333"/>
        <v>0</v>
      </c>
      <c r="BF251" s="107">
        <f t="shared" si="333"/>
        <v>0</v>
      </c>
      <c r="BG251" s="107">
        <f t="shared" si="333"/>
        <v>0</v>
      </c>
      <c r="BH251" s="107">
        <f t="shared" si="333"/>
        <v>0</v>
      </c>
      <c r="BI251" s="107">
        <f t="shared" si="333"/>
        <v>0</v>
      </c>
      <c r="BJ251" s="107">
        <f t="shared" si="334"/>
        <v>0</v>
      </c>
      <c r="BK251" s="107">
        <f t="shared" si="334"/>
        <v>0</v>
      </c>
      <c r="BL251" s="107">
        <f t="shared" si="334"/>
        <v>0</v>
      </c>
      <c r="BM251" s="107">
        <f t="shared" si="334"/>
        <v>0</v>
      </c>
      <c r="BN251" s="107">
        <f t="shared" si="334"/>
        <v>0</v>
      </c>
      <c r="BO251" s="107">
        <f t="shared" si="334"/>
        <v>0</v>
      </c>
      <c r="BP251" s="107">
        <f t="shared" si="334"/>
        <v>0</v>
      </c>
      <c r="BQ251" s="107">
        <f t="shared" si="334"/>
        <v>0</v>
      </c>
      <c r="BR251" s="107">
        <f t="shared" si="334"/>
        <v>0</v>
      </c>
      <c r="BS251" s="107">
        <f t="shared" si="334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561</v>
      </c>
      <c r="B252" s="108"/>
      <c r="C252" s="20"/>
      <c r="D252" s="112" t="s">
        <v>543</v>
      </c>
      <c r="E252" s="113"/>
      <c r="F252" s="53"/>
      <c r="G252" s="114"/>
      <c r="H252" s="38">
        <v>20</v>
      </c>
      <c r="I252" s="48">
        <f ca="1">SUM(K253:K256)</f>
        <v>0</v>
      </c>
      <c r="J252" s="48">
        <f>SUM(L253:L256)</f>
        <v>0</v>
      </c>
      <c r="K252" s="50">
        <f t="shared" ref="K252:K256" ca="1" si="335">H252*I252/100</f>
        <v>0</v>
      </c>
      <c r="L252" s="50">
        <f t="shared" ref="L252:L256" si="336">H252*J252/100</f>
        <v>0</v>
      </c>
      <c r="M252" s="50">
        <f t="shared" ref="M252:M256" ca="1" si="337">L252-K252</f>
        <v>0</v>
      </c>
      <c r="N252" s="51" t="str">
        <f t="shared" ref="N252:N256" ca="1" si="338">IF(AND(I252=0,J252=0),"",IF(I252=0,J252,J252/I252))</f>
        <v/>
      </c>
      <c r="O252" s="50" t="str">
        <f t="shared" ref="O252:O256" ca="1" si="339">IF(AND(J252=0%,M252=0),"",IF(M252&lt;0,"지연",IF(J252=100%,"종료","진행")))</f>
        <v/>
      </c>
      <c r="P252" s="26">
        <f>MIN(P253:P256)</f>
        <v>44392</v>
      </c>
      <c r="Q252" s="26">
        <f>MAX(Q253:Q256)</f>
        <v>44422</v>
      </c>
      <c r="R252" s="103"/>
      <c r="S252" s="103"/>
      <c r="T252" s="104"/>
      <c r="U252" s="105" t="str">
        <f t="shared" si="314"/>
        <v/>
      </c>
      <c r="V252" s="106">
        <f t="shared" ref="V252:V256" si="340">NETWORKDAYS(P252,Q252)</f>
        <v>22</v>
      </c>
      <c r="W252" s="107">
        <f t="shared" si="326"/>
        <v>0</v>
      </c>
      <c r="X252" s="107">
        <f t="shared" si="326"/>
        <v>0</v>
      </c>
      <c r="Y252" s="107">
        <f t="shared" si="326"/>
        <v>0</v>
      </c>
      <c r="Z252" s="107">
        <f t="shared" si="326"/>
        <v>0</v>
      </c>
      <c r="AA252" s="107">
        <f t="shared" si="326"/>
        <v>0</v>
      </c>
      <c r="AB252" s="107">
        <f t="shared" si="326"/>
        <v>0</v>
      </c>
      <c r="AC252" s="107">
        <f t="shared" si="326"/>
        <v>0</v>
      </c>
      <c r="AD252" s="107">
        <f t="shared" si="326"/>
        <v>0</v>
      </c>
      <c r="AE252" s="107">
        <f t="shared" si="326"/>
        <v>0</v>
      </c>
      <c r="AF252" s="107">
        <f t="shared" si="326"/>
        <v>0</v>
      </c>
      <c r="AG252" s="107">
        <f t="shared" si="326"/>
        <v>0</v>
      </c>
      <c r="AH252" s="107">
        <f t="shared" si="326"/>
        <v>0</v>
      </c>
      <c r="AI252" s="107">
        <f t="shared" si="326"/>
        <v>0</v>
      </c>
      <c r="AJ252" s="107">
        <f t="shared" si="326"/>
        <v>0</v>
      </c>
      <c r="AK252" s="107">
        <f t="shared" si="326"/>
        <v>0</v>
      </c>
      <c r="AL252" s="107">
        <f t="shared" si="326"/>
        <v>0</v>
      </c>
      <c r="AM252" s="107">
        <f t="shared" si="326"/>
        <v>0</v>
      </c>
      <c r="AN252" s="107">
        <f t="shared" si="326"/>
        <v>0</v>
      </c>
      <c r="AO252" s="107">
        <f t="shared" si="326"/>
        <v>0</v>
      </c>
      <c r="AP252" s="107">
        <f t="shared" si="326"/>
        <v>0</v>
      </c>
      <c r="AQ252" s="107">
        <f t="shared" si="326"/>
        <v>0</v>
      </c>
      <c r="AR252" s="107">
        <f t="shared" si="326"/>
        <v>0</v>
      </c>
      <c r="AS252" s="107">
        <f t="shared" si="326"/>
        <v>0</v>
      </c>
      <c r="AT252" s="107">
        <f t="shared" si="333"/>
        <v>0</v>
      </c>
      <c r="AU252" s="107">
        <f t="shared" si="333"/>
        <v>0</v>
      </c>
      <c r="AV252" s="107">
        <f t="shared" si="333"/>
        <v>0</v>
      </c>
      <c r="AW252" s="107">
        <f t="shared" si="333"/>
        <v>0</v>
      </c>
      <c r="AX252" s="107">
        <f t="shared" si="333"/>
        <v>0</v>
      </c>
      <c r="AY252" s="107">
        <f t="shared" si="333"/>
        <v>1</v>
      </c>
      <c r="AZ252" s="107">
        <f t="shared" si="333"/>
        <v>1</v>
      </c>
      <c r="BA252" s="107">
        <f t="shared" si="333"/>
        <v>1</v>
      </c>
      <c r="BB252" s="107">
        <f t="shared" si="333"/>
        <v>1</v>
      </c>
      <c r="BC252" s="107">
        <f t="shared" si="333"/>
        <v>1</v>
      </c>
      <c r="BD252" s="107">
        <f t="shared" si="333"/>
        <v>0</v>
      </c>
      <c r="BE252" s="107">
        <f t="shared" si="333"/>
        <v>0</v>
      </c>
      <c r="BF252" s="107">
        <f t="shared" si="333"/>
        <v>0</v>
      </c>
      <c r="BG252" s="107">
        <f t="shared" si="333"/>
        <v>0</v>
      </c>
      <c r="BH252" s="107">
        <f t="shared" si="333"/>
        <v>0</v>
      </c>
      <c r="BI252" s="107">
        <f t="shared" si="333"/>
        <v>0</v>
      </c>
      <c r="BJ252" s="107">
        <f t="shared" si="334"/>
        <v>0</v>
      </c>
      <c r="BK252" s="107">
        <f t="shared" si="334"/>
        <v>0</v>
      </c>
      <c r="BL252" s="107">
        <f t="shared" si="334"/>
        <v>0</v>
      </c>
      <c r="BM252" s="107">
        <f t="shared" si="334"/>
        <v>0</v>
      </c>
      <c r="BN252" s="107">
        <f t="shared" si="334"/>
        <v>0</v>
      </c>
      <c r="BO252" s="107">
        <f t="shared" si="334"/>
        <v>0</v>
      </c>
      <c r="BP252" s="107">
        <f t="shared" si="334"/>
        <v>0</v>
      </c>
      <c r="BQ252" s="107">
        <f t="shared" si="334"/>
        <v>0</v>
      </c>
      <c r="BR252" s="107">
        <f t="shared" si="334"/>
        <v>0</v>
      </c>
      <c r="BS252" s="107">
        <f t="shared" si="324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562</v>
      </c>
      <c r="B253" s="108"/>
      <c r="C253" s="20"/>
      <c r="D253" s="115"/>
      <c r="E253" s="116"/>
      <c r="F253" s="108"/>
      <c r="G253" s="117"/>
      <c r="H253" s="39">
        <v>40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35"/>
        <v>0</v>
      </c>
      <c r="L253" s="118">
        <f t="shared" si="336"/>
        <v>0</v>
      </c>
      <c r="M253" s="118">
        <f t="shared" ca="1" si="337"/>
        <v>0</v>
      </c>
      <c r="N253" s="34" t="str">
        <f t="shared" ca="1" si="338"/>
        <v/>
      </c>
      <c r="O253" s="118" t="str">
        <f t="shared" ca="1" si="339"/>
        <v/>
      </c>
      <c r="P253" s="103">
        <v>44392</v>
      </c>
      <c r="Q253" s="103">
        <v>44419</v>
      </c>
      <c r="R253" s="103"/>
      <c r="S253" s="103"/>
      <c r="T253" s="104"/>
      <c r="U253" s="199" t="str">
        <f t="shared" si="314"/>
        <v/>
      </c>
      <c r="V253" s="106">
        <f t="shared" si="340"/>
        <v>20</v>
      </c>
      <c r="W253" s="107">
        <f t="shared" si="326"/>
        <v>0</v>
      </c>
      <c r="X253" s="107">
        <f t="shared" si="326"/>
        <v>0</v>
      </c>
      <c r="Y253" s="107">
        <f t="shared" si="326"/>
        <v>0</v>
      </c>
      <c r="Z253" s="107">
        <f t="shared" si="326"/>
        <v>0</v>
      </c>
      <c r="AA253" s="107">
        <f t="shared" si="326"/>
        <v>0</v>
      </c>
      <c r="AB253" s="107">
        <f t="shared" si="326"/>
        <v>0</v>
      </c>
      <c r="AC253" s="107">
        <f t="shared" si="326"/>
        <v>0</v>
      </c>
      <c r="AD253" s="107">
        <f t="shared" si="326"/>
        <v>0</v>
      </c>
      <c r="AE253" s="107">
        <f t="shared" si="326"/>
        <v>0</v>
      </c>
      <c r="AF253" s="107">
        <f t="shared" si="326"/>
        <v>0</v>
      </c>
      <c r="AG253" s="107">
        <f t="shared" si="326"/>
        <v>0</v>
      </c>
      <c r="AH253" s="107">
        <f t="shared" si="326"/>
        <v>0</v>
      </c>
      <c r="AI253" s="107">
        <f t="shared" si="326"/>
        <v>0</v>
      </c>
      <c r="AJ253" s="107">
        <f t="shared" si="326"/>
        <v>0</v>
      </c>
      <c r="AK253" s="107">
        <f t="shared" si="326"/>
        <v>0</v>
      </c>
      <c r="AL253" s="107">
        <f t="shared" si="326"/>
        <v>0</v>
      </c>
      <c r="AM253" s="107">
        <f t="shared" si="326"/>
        <v>0</v>
      </c>
      <c r="AN253" s="107">
        <f t="shared" si="326"/>
        <v>0</v>
      </c>
      <c r="AO253" s="107">
        <f t="shared" si="326"/>
        <v>0</v>
      </c>
      <c r="AP253" s="107">
        <f t="shared" si="326"/>
        <v>0</v>
      </c>
      <c r="AQ253" s="107">
        <f t="shared" si="326"/>
        <v>0</v>
      </c>
      <c r="AR253" s="107">
        <f t="shared" si="326"/>
        <v>0</v>
      </c>
      <c r="AS253" s="107">
        <f t="shared" si="326"/>
        <v>0</v>
      </c>
      <c r="AT253" s="107">
        <f t="shared" si="333"/>
        <v>0</v>
      </c>
      <c r="AU253" s="107">
        <f t="shared" si="333"/>
        <v>0</v>
      </c>
      <c r="AV253" s="107">
        <f t="shared" si="333"/>
        <v>0</v>
      </c>
      <c r="AW253" s="107">
        <f t="shared" si="333"/>
        <v>0</v>
      </c>
      <c r="AX253" s="107">
        <f t="shared" si="333"/>
        <v>0</v>
      </c>
      <c r="AY253" s="107">
        <f t="shared" si="333"/>
        <v>1</v>
      </c>
      <c r="AZ253" s="107">
        <f t="shared" si="333"/>
        <v>1</v>
      </c>
      <c r="BA253" s="107">
        <f t="shared" si="333"/>
        <v>1</v>
      </c>
      <c r="BB253" s="107">
        <f t="shared" si="333"/>
        <v>1</v>
      </c>
      <c r="BC253" s="107">
        <f t="shared" si="333"/>
        <v>1</v>
      </c>
      <c r="BD253" s="107">
        <f t="shared" si="333"/>
        <v>0</v>
      </c>
      <c r="BE253" s="107">
        <f t="shared" si="333"/>
        <v>0</v>
      </c>
      <c r="BF253" s="107">
        <f t="shared" si="333"/>
        <v>0</v>
      </c>
      <c r="BG253" s="107">
        <f t="shared" si="333"/>
        <v>0</v>
      </c>
      <c r="BH253" s="107">
        <f t="shared" si="333"/>
        <v>0</v>
      </c>
      <c r="BI253" s="107">
        <f t="shared" si="333"/>
        <v>0</v>
      </c>
      <c r="BJ253" s="107">
        <f t="shared" si="334"/>
        <v>0</v>
      </c>
      <c r="BK253" s="107">
        <f t="shared" si="334"/>
        <v>0</v>
      </c>
      <c r="BL253" s="107">
        <f t="shared" si="334"/>
        <v>0</v>
      </c>
      <c r="BM253" s="107">
        <f t="shared" si="334"/>
        <v>0</v>
      </c>
      <c r="BN253" s="107">
        <f t="shared" si="334"/>
        <v>0</v>
      </c>
      <c r="BO253" s="107">
        <f t="shared" si="334"/>
        <v>0</v>
      </c>
      <c r="BP253" s="107">
        <f t="shared" si="334"/>
        <v>0</v>
      </c>
      <c r="BQ253" s="107">
        <f t="shared" si="334"/>
        <v>0</v>
      </c>
      <c r="BR253" s="107">
        <f t="shared" si="334"/>
        <v>0</v>
      </c>
      <c r="BS253" s="107">
        <f t="shared" si="324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563</v>
      </c>
      <c r="B254" s="108"/>
      <c r="C254" s="20"/>
      <c r="D254" s="115"/>
      <c r="E254" s="116"/>
      <c r="F254" s="108"/>
      <c r="G254" s="117"/>
      <c r="H254" s="39">
        <v>20</v>
      </c>
      <c r="I254" s="44">
        <f ca="1">IF(CheckDay&gt;=Q254,1,IF(CheckDay&lt;P254,0,IF(P254=CheckDay,(NETWORKDAYS(P254,CheckDay))/V254,NETWORKDAYS(P254,CheckDay)/V254)))</f>
        <v>0</v>
      </c>
      <c r="J254" s="33">
        <v>0</v>
      </c>
      <c r="K254" s="118">
        <f t="shared" ca="1" si="335"/>
        <v>0</v>
      </c>
      <c r="L254" s="118">
        <f t="shared" si="336"/>
        <v>0</v>
      </c>
      <c r="M254" s="118">
        <f t="shared" ca="1" si="337"/>
        <v>0</v>
      </c>
      <c r="N254" s="34" t="str">
        <f t="shared" ca="1" si="338"/>
        <v/>
      </c>
      <c r="O254" s="118" t="str">
        <f t="shared" ca="1" si="339"/>
        <v/>
      </c>
      <c r="P254" s="103">
        <v>44393</v>
      </c>
      <c r="Q254" s="103">
        <v>44420</v>
      </c>
      <c r="R254" s="103"/>
      <c r="S254" s="103"/>
      <c r="T254" s="104"/>
      <c r="U254" s="105" t="str">
        <f t="shared" si="314"/>
        <v/>
      </c>
      <c r="V254" s="106">
        <f t="shared" si="340"/>
        <v>20</v>
      </c>
      <c r="W254" s="107">
        <f t="shared" si="326"/>
        <v>0</v>
      </c>
      <c r="X254" s="107">
        <f t="shared" si="326"/>
        <v>0</v>
      </c>
      <c r="Y254" s="107">
        <f t="shared" si="326"/>
        <v>0</v>
      </c>
      <c r="Z254" s="107">
        <f t="shared" si="326"/>
        <v>0</v>
      </c>
      <c r="AA254" s="107">
        <f t="shared" si="326"/>
        <v>0</v>
      </c>
      <c r="AB254" s="107">
        <f t="shared" si="326"/>
        <v>0</v>
      </c>
      <c r="AC254" s="107">
        <f t="shared" si="326"/>
        <v>0</v>
      </c>
      <c r="AD254" s="107">
        <f t="shared" si="326"/>
        <v>0</v>
      </c>
      <c r="AE254" s="107">
        <f t="shared" si="326"/>
        <v>0</v>
      </c>
      <c r="AF254" s="107">
        <f t="shared" si="326"/>
        <v>0</v>
      </c>
      <c r="AG254" s="107">
        <f t="shared" si="326"/>
        <v>0</v>
      </c>
      <c r="AH254" s="107">
        <f t="shared" si="326"/>
        <v>0</v>
      </c>
      <c r="AI254" s="107">
        <f t="shared" si="326"/>
        <v>0</v>
      </c>
      <c r="AJ254" s="107">
        <f t="shared" si="326"/>
        <v>0</v>
      </c>
      <c r="AK254" s="107">
        <f t="shared" si="326"/>
        <v>0</v>
      </c>
      <c r="AL254" s="107">
        <f t="shared" si="326"/>
        <v>0</v>
      </c>
      <c r="AM254" s="107">
        <f t="shared" si="326"/>
        <v>0</v>
      </c>
      <c r="AN254" s="107">
        <f t="shared" si="326"/>
        <v>0</v>
      </c>
      <c r="AO254" s="107">
        <f t="shared" si="326"/>
        <v>0</v>
      </c>
      <c r="AP254" s="107">
        <f t="shared" si="326"/>
        <v>0</v>
      </c>
      <c r="AQ254" s="107">
        <f t="shared" si="326"/>
        <v>0</v>
      </c>
      <c r="AR254" s="107">
        <f t="shared" si="326"/>
        <v>0</v>
      </c>
      <c r="AS254" s="107">
        <f t="shared" si="326"/>
        <v>0</v>
      </c>
      <c r="AT254" s="107">
        <f t="shared" si="333"/>
        <v>0</v>
      </c>
      <c r="AU254" s="107">
        <f t="shared" si="333"/>
        <v>0</v>
      </c>
      <c r="AV254" s="107">
        <f t="shared" si="333"/>
        <v>0</v>
      </c>
      <c r="AW254" s="107">
        <f t="shared" si="333"/>
        <v>0</v>
      </c>
      <c r="AX254" s="107">
        <f t="shared" si="333"/>
        <v>0</v>
      </c>
      <c r="AY254" s="107">
        <f t="shared" si="333"/>
        <v>1</v>
      </c>
      <c r="AZ254" s="107">
        <f t="shared" si="333"/>
        <v>1</v>
      </c>
      <c r="BA254" s="107">
        <f t="shared" si="333"/>
        <v>1</v>
      </c>
      <c r="BB254" s="107">
        <f t="shared" si="333"/>
        <v>1</v>
      </c>
      <c r="BC254" s="107">
        <f t="shared" si="333"/>
        <v>1</v>
      </c>
      <c r="BD254" s="107">
        <f t="shared" si="333"/>
        <v>0</v>
      </c>
      <c r="BE254" s="107">
        <f t="shared" si="333"/>
        <v>0</v>
      </c>
      <c r="BF254" s="107">
        <f t="shared" si="333"/>
        <v>0</v>
      </c>
      <c r="BG254" s="107">
        <f t="shared" si="333"/>
        <v>0</v>
      </c>
      <c r="BH254" s="107">
        <f t="shared" si="333"/>
        <v>0</v>
      </c>
      <c r="BI254" s="107">
        <f t="shared" si="333"/>
        <v>0</v>
      </c>
      <c r="BJ254" s="107">
        <f t="shared" si="334"/>
        <v>0</v>
      </c>
      <c r="BK254" s="107">
        <f t="shared" si="334"/>
        <v>0</v>
      </c>
      <c r="BL254" s="107">
        <f t="shared" si="334"/>
        <v>0</v>
      </c>
      <c r="BM254" s="107">
        <f t="shared" si="334"/>
        <v>0</v>
      </c>
      <c r="BN254" s="107">
        <f t="shared" si="334"/>
        <v>0</v>
      </c>
      <c r="BO254" s="107">
        <f t="shared" si="334"/>
        <v>0</v>
      </c>
      <c r="BP254" s="107">
        <f t="shared" si="334"/>
        <v>0</v>
      </c>
      <c r="BQ254" s="107">
        <f t="shared" si="334"/>
        <v>0</v>
      </c>
      <c r="BR254" s="107">
        <f t="shared" si="334"/>
        <v>0</v>
      </c>
      <c r="BS254" s="107">
        <f t="shared" si="324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564</v>
      </c>
      <c r="B255" s="108"/>
      <c r="C255" s="20"/>
      <c r="D255" s="115"/>
      <c r="E255" s="116"/>
      <c r="F255" s="108"/>
      <c r="G255" s="117"/>
      <c r="H255" s="39">
        <v>20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35"/>
        <v>0</v>
      </c>
      <c r="L255" s="118">
        <f t="shared" si="336"/>
        <v>0</v>
      </c>
      <c r="M255" s="118">
        <f t="shared" ca="1" si="337"/>
        <v>0</v>
      </c>
      <c r="N255" s="34" t="str">
        <f t="shared" ca="1" si="338"/>
        <v/>
      </c>
      <c r="O255" s="118" t="str">
        <f t="shared" ca="1" si="339"/>
        <v/>
      </c>
      <c r="P255" s="103">
        <v>44394</v>
      </c>
      <c r="Q255" s="103">
        <v>44421</v>
      </c>
      <c r="R255" s="103"/>
      <c r="S255" s="103"/>
      <c r="T255" s="104"/>
      <c r="U255" s="199" t="str">
        <f t="shared" si="314"/>
        <v/>
      </c>
      <c r="V255" s="106">
        <f t="shared" si="340"/>
        <v>20</v>
      </c>
      <c r="W255" s="107">
        <f t="shared" si="326"/>
        <v>0</v>
      </c>
      <c r="X255" s="107">
        <f t="shared" si="326"/>
        <v>0</v>
      </c>
      <c r="Y255" s="107">
        <f t="shared" si="326"/>
        <v>0</v>
      </c>
      <c r="Z255" s="107">
        <f t="shared" si="326"/>
        <v>0</v>
      </c>
      <c r="AA255" s="107">
        <f t="shared" si="326"/>
        <v>0</v>
      </c>
      <c r="AB255" s="107">
        <f t="shared" si="326"/>
        <v>0</v>
      </c>
      <c r="AC255" s="107">
        <f t="shared" si="326"/>
        <v>0</v>
      </c>
      <c r="AD255" s="107">
        <f t="shared" si="326"/>
        <v>0</v>
      </c>
      <c r="AE255" s="107">
        <f t="shared" si="326"/>
        <v>0</v>
      </c>
      <c r="AF255" s="107">
        <f t="shared" si="326"/>
        <v>0</v>
      </c>
      <c r="AG255" s="107">
        <f t="shared" si="326"/>
        <v>0</v>
      </c>
      <c r="AH255" s="107">
        <f t="shared" si="326"/>
        <v>0</v>
      </c>
      <c r="AI255" s="107">
        <f t="shared" si="326"/>
        <v>0</v>
      </c>
      <c r="AJ255" s="107">
        <f t="shared" si="326"/>
        <v>0</v>
      </c>
      <c r="AK255" s="107">
        <f t="shared" si="326"/>
        <v>0</v>
      </c>
      <c r="AL255" s="107">
        <f t="shared" si="326"/>
        <v>0</v>
      </c>
      <c r="AM255" s="107">
        <f t="shared" si="326"/>
        <v>0</v>
      </c>
      <c r="AN255" s="107">
        <f t="shared" si="326"/>
        <v>0</v>
      </c>
      <c r="AO255" s="107">
        <f t="shared" si="326"/>
        <v>0</v>
      </c>
      <c r="AP255" s="107">
        <f t="shared" si="326"/>
        <v>0</v>
      </c>
      <c r="AQ255" s="107">
        <f t="shared" si="326"/>
        <v>0</v>
      </c>
      <c r="AR255" s="107">
        <f t="shared" si="326"/>
        <v>0</v>
      </c>
      <c r="AS255" s="107">
        <f t="shared" si="326"/>
        <v>0</v>
      </c>
      <c r="AT255" s="107">
        <f t="shared" si="333"/>
        <v>0</v>
      </c>
      <c r="AU255" s="107">
        <f t="shared" si="333"/>
        <v>0</v>
      </c>
      <c r="AV255" s="107">
        <f t="shared" si="333"/>
        <v>0</v>
      </c>
      <c r="AW255" s="107">
        <f t="shared" si="333"/>
        <v>0</v>
      </c>
      <c r="AX255" s="107">
        <f t="shared" si="333"/>
        <v>0</v>
      </c>
      <c r="AY255" s="107">
        <f t="shared" si="333"/>
        <v>1</v>
      </c>
      <c r="AZ255" s="107">
        <f t="shared" si="333"/>
        <v>1</v>
      </c>
      <c r="BA255" s="107">
        <f t="shared" si="333"/>
        <v>1</v>
      </c>
      <c r="BB255" s="107">
        <f t="shared" si="333"/>
        <v>1</v>
      </c>
      <c r="BC255" s="107">
        <f t="shared" si="333"/>
        <v>1</v>
      </c>
      <c r="BD255" s="107">
        <f t="shared" si="333"/>
        <v>0</v>
      </c>
      <c r="BE255" s="107">
        <f t="shared" si="333"/>
        <v>0</v>
      </c>
      <c r="BF255" s="107">
        <f t="shared" si="333"/>
        <v>0</v>
      </c>
      <c r="BG255" s="107">
        <f t="shared" si="333"/>
        <v>0</v>
      </c>
      <c r="BH255" s="107">
        <f t="shared" si="333"/>
        <v>0</v>
      </c>
      <c r="BI255" s="107">
        <f t="shared" si="333"/>
        <v>0</v>
      </c>
      <c r="BJ255" s="107">
        <f t="shared" si="334"/>
        <v>0</v>
      </c>
      <c r="BK255" s="107">
        <f t="shared" si="334"/>
        <v>0</v>
      </c>
      <c r="BL255" s="107">
        <f t="shared" si="334"/>
        <v>0</v>
      </c>
      <c r="BM255" s="107">
        <f t="shared" si="334"/>
        <v>0</v>
      </c>
      <c r="BN255" s="107">
        <f t="shared" si="334"/>
        <v>0</v>
      </c>
      <c r="BO255" s="107">
        <f t="shared" si="334"/>
        <v>0</v>
      </c>
      <c r="BP255" s="107">
        <f t="shared" si="334"/>
        <v>0</v>
      </c>
      <c r="BQ255" s="107">
        <f t="shared" si="334"/>
        <v>0</v>
      </c>
      <c r="BR255" s="107">
        <f t="shared" si="334"/>
        <v>0</v>
      </c>
      <c r="BS255" s="107">
        <f t="shared" si="324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565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35"/>
        <v>0</v>
      </c>
      <c r="L256" s="118">
        <f t="shared" si="336"/>
        <v>0</v>
      </c>
      <c r="M256" s="118">
        <f t="shared" ca="1" si="337"/>
        <v>0</v>
      </c>
      <c r="N256" s="34" t="str">
        <f t="shared" ca="1" si="338"/>
        <v/>
      </c>
      <c r="O256" s="118" t="str">
        <f t="shared" ca="1" si="339"/>
        <v/>
      </c>
      <c r="P256" s="103">
        <v>44395</v>
      </c>
      <c r="Q256" s="103">
        <v>44422</v>
      </c>
      <c r="R256" s="103"/>
      <c r="S256" s="103"/>
      <c r="T256" s="104"/>
      <c r="U256" s="105" t="str">
        <f t="shared" si="314"/>
        <v/>
      </c>
      <c r="V256" s="106">
        <f t="shared" si="340"/>
        <v>20</v>
      </c>
      <c r="W256" s="107">
        <f t="shared" si="326"/>
        <v>0</v>
      </c>
      <c r="X256" s="107">
        <f t="shared" si="326"/>
        <v>0</v>
      </c>
      <c r="Y256" s="107">
        <f t="shared" si="326"/>
        <v>0</v>
      </c>
      <c r="Z256" s="107">
        <f t="shared" si="326"/>
        <v>0</v>
      </c>
      <c r="AA256" s="107">
        <f t="shared" si="326"/>
        <v>0</v>
      </c>
      <c r="AB256" s="107">
        <f t="shared" si="326"/>
        <v>0</v>
      </c>
      <c r="AC256" s="107">
        <f t="shared" si="326"/>
        <v>0</v>
      </c>
      <c r="AD256" s="107">
        <f t="shared" si="326"/>
        <v>0</v>
      </c>
      <c r="AE256" s="107">
        <f t="shared" si="326"/>
        <v>0</v>
      </c>
      <c r="AF256" s="107">
        <f t="shared" si="326"/>
        <v>0</v>
      </c>
      <c r="AG256" s="107">
        <f t="shared" si="326"/>
        <v>0</v>
      </c>
      <c r="AH256" s="107">
        <f t="shared" si="326"/>
        <v>0</v>
      </c>
      <c r="AI256" s="107">
        <f t="shared" si="326"/>
        <v>0</v>
      </c>
      <c r="AJ256" s="107">
        <f t="shared" si="326"/>
        <v>0</v>
      </c>
      <c r="AK256" s="107">
        <f t="shared" si="326"/>
        <v>0</v>
      </c>
      <c r="AL256" s="107">
        <f t="shared" si="326"/>
        <v>0</v>
      </c>
      <c r="AM256" s="107">
        <f t="shared" si="326"/>
        <v>0</v>
      </c>
      <c r="AN256" s="107">
        <f t="shared" si="326"/>
        <v>0</v>
      </c>
      <c r="AO256" s="107">
        <f t="shared" si="326"/>
        <v>0</v>
      </c>
      <c r="AP256" s="107">
        <f t="shared" si="326"/>
        <v>0</v>
      </c>
      <c r="AQ256" s="107">
        <f t="shared" si="326"/>
        <v>0</v>
      </c>
      <c r="AR256" s="107">
        <f t="shared" si="326"/>
        <v>0</v>
      </c>
      <c r="AS256" s="107">
        <f t="shared" si="326"/>
        <v>0</v>
      </c>
      <c r="AT256" s="107">
        <f t="shared" si="333"/>
        <v>0</v>
      </c>
      <c r="AU256" s="107">
        <f t="shared" si="333"/>
        <v>0</v>
      </c>
      <c r="AV256" s="107">
        <f t="shared" si="333"/>
        <v>0</v>
      </c>
      <c r="AW256" s="107">
        <f t="shared" si="333"/>
        <v>0</v>
      </c>
      <c r="AX256" s="107">
        <f t="shared" si="333"/>
        <v>0</v>
      </c>
      <c r="AY256" s="107">
        <f t="shared" si="333"/>
        <v>0</v>
      </c>
      <c r="AZ256" s="107">
        <f t="shared" si="333"/>
        <v>1</v>
      </c>
      <c r="BA256" s="107">
        <f t="shared" si="333"/>
        <v>1</v>
      </c>
      <c r="BB256" s="107">
        <f t="shared" si="333"/>
        <v>1</v>
      </c>
      <c r="BC256" s="107">
        <f t="shared" si="333"/>
        <v>1</v>
      </c>
      <c r="BD256" s="107">
        <f t="shared" si="333"/>
        <v>0</v>
      </c>
      <c r="BE256" s="107">
        <f t="shared" si="333"/>
        <v>0</v>
      </c>
      <c r="BF256" s="107">
        <f t="shared" si="333"/>
        <v>0</v>
      </c>
      <c r="BG256" s="107">
        <f t="shared" si="333"/>
        <v>0</v>
      </c>
      <c r="BH256" s="107">
        <f t="shared" si="333"/>
        <v>0</v>
      </c>
      <c r="BI256" s="107">
        <f t="shared" si="333"/>
        <v>0</v>
      </c>
      <c r="BJ256" s="107">
        <f t="shared" si="334"/>
        <v>0</v>
      </c>
      <c r="BK256" s="107">
        <f t="shared" si="334"/>
        <v>0</v>
      </c>
      <c r="BL256" s="107">
        <f t="shared" si="334"/>
        <v>0</v>
      </c>
      <c r="BM256" s="107">
        <f t="shared" si="334"/>
        <v>0</v>
      </c>
      <c r="BN256" s="107">
        <f t="shared" si="334"/>
        <v>0</v>
      </c>
      <c r="BO256" s="107">
        <f t="shared" si="334"/>
        <v>0</v>
      </c>
      <c r="BP256" s="107">
        <f t="shared" si="334"/>
        <v>0</v>
      </c>
      <c r="BQ256" s="107">
        <f t="shared" si="334"/>
        <v>0</v>
      </c>
      <c r="BR256" s="107">
        <f t="shared" si="334"/>
        <v>0</v>
      </c>
      <c r="BS256" s="107">
        <f t="shared" si="334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221</v>
      </c>
      <c r="B257" s="31" t="s">
        <v>222</v>
      </c>
      <c r="C257" s="31" t="s">
        <v>223</v>
      </c>
      <c r="D257" s="79"/>
      <c r="E257" s="80"/>
      <c r="F257" s="31"/>
      <c r="G257" s="102"/>
      <c r="H257" s="35">
        <v>10</v>
      </c>
      <c r="I257" s="36">
        <f ca="1">SUM(K258)</f>
        <v>0</v>
      </c>
      <c r="J257" s="36">
        <f>SUM(L258)</f>
        <v>0</v>
      </c>
      <c r="K257" s="28">
        <f t="shared" ref="K257:K264" ca="1" si="341">H257*I257/100</f>
        <v>0</v>
      </c>
      <c r="L257" s="28">
        <f t="shared" ref="L257:L264" si="342">H257*J257/100</f>
        <v>0</v>
      </c>
      <c r="M257" s="28">
        <f t="shared" ref="M257:M264" ca="1" si="343">L257-K257</f>
        <v>0</v>
      </c>
      <c r="N257" s="37" t="str">
        <f t="shared" ref="N257:N264" ca="1" si="344">IF(AND(I257=0,J257=0),"",IF(I257=0,J257,J257/I257))</f>
        <v/>
      </c>
      <c r="O257" s="28" t="str">
        <f t="shared" ref="O257:O264" ca="1" si="345">IF(AND(J257=0%,M257=0),"",IF(M257&lt;0,"지연",IF(J257=100%,"종료","진행")))</f>
        <v/>
      </c>
      <c r="P257" s="32">
        <f>MIN(P258:P264)</f>
        <v>44418</v>
      </c>
      <c r="Q257" s="32">
        <f>MAX(Q258:Q264)</f>
        <v>44423</v>
      </c>
      <c r="R257" s="103"/>
      <c r="S257" s="103"/>
      <c r="T257" s="104"/>
      <c r="U257" s="199" t="str">
        <f t="shared" si="314"/>
        <v/>
      </c>
      <c r="V257" s="106">
        <f t="shared" ref="V257:V264" si="346">NETWORKDAYS(P257,Q257)</f>
        <v>4</v>
      </c>
      <c r="W257" s="107">
        <f t="shared" ref="W257:AS264" si="347">IF(OR((AND($P257&lt;=W$4,AND($Q257&lt;=W$5,$Q257&gt;=W$4))),(AND(AND($P257&gt;=W$4,$P257&lt;=W$5),$Q257&gt;=W$5)),AND($P257&gt;=W$4,$Q257&lt;=W$5),AND($P257&lt;=W$4,$Q257&gt;=W$5)),1,0)</f>
        <v>0</v>
      </c>
      <c r="X257" s="107">
        <f t="shared" si="347"/>
        <v>0</v>
      </c>
      <c r="Y257" s="107">
        <f t="shared" si="347"/>
        <v>0</v>
      </c>
      <c r="Z257" s="107">
        <f t="shared" si="347"/>
        <v>0</v>
      </c>
      <c r="AA257" s="107">
        <f t="shared" si="347"/>
        <v>0</v>
      </c>
      <c r="AB257" s="107">
        <f t="shared" si="347"/>
        <v>0</v>
      </c>
      <c r="AC257" s="107">
        <f t="shared" si="347"/>
        <v>0</v>
      </c>
      <c r="AD257" s="107">
        <f t="shared" si="347"/>
        <v>0</v>
      </c>
      <c r="AE257" s="107">
        <f t="shared" si="347"/>
        <v>0</v>
      </c>
      <c r="AF257" s="107">
        <f t="shared" si="347"/>
        <v>0</v>
      </c>
      <c r="AG257" s="107">
        <f t="shared" si="347"/>
        <v>0</v>
      </c>
      <c r="AH257" s="107">
        <f t="shared" si="347"/>
        <v>0</v>
      </c>
      <c r="AI257" s="107">
        <f t="shared" si="347"/>
        <v>0</v>
      </c>
      <c r="AJ257" s="107">
        <f t="shared" si="347"/>
        <v>0</v>
      </c>
      <c r="AK257" s="107">
        <f t="shared" si="347"/>
        <v>0</v>
      </c>
      <c r="AL257" s="107">
        <f t="shared" si="347"/>
        <v>0</v>
      </c>
      <c r="AM257" s="107">
        <f t="shared" si="347"/>
        <v>0</v>
      </c>
      <c r="AN257" s="107">
        <f t="shared" si="347"/>
        <v>0</v>
      </c>
      <c r="AO257" s="107">
        <f t="shared" si="347"/>
        <v>0</v>
      </c>
      <c r="AP257" s="107">
        <f t="shared" si="347"/>
        <v>0</v>
      </c>
      <c r="AQ257" s="107">
        <f t="shared" si="347"/>
        <v>0</v>
      </c>
      <c r="AR257" s="107">
        <f t="shared" si="347"/>
        <v>0</v>
      </c>
      <c r="AS257" s="107">
        <f t="shared" si="347"/>
        <v>0</v>
      </c>
      <c r="AT257" s="107">
        <f t="shared" ref="AT257:BF264" si="348">IF(OR((AND($P257&lt;=AT$4,AND($Q257&lt;=AT$5,$Q257&gt;=AT$4))),(AND(AND($P257&gt;=AT$4,$P257&lt;=AT$5),$Q257&gt;=AT$5)),AND($P257&gt;=AT$4,$Q257&lt;=AT$5),AND($P257&lt;=AT$4,$Q257&gt;=AT$5)),1,0)</f>
        <v>0</v>
      </c>
      <c r="AU257" s="107">
        <f t="shared" si="348"/>
        <v>0</v>
      </c>
      <c r="AV257" s="107">
        <f t="shared" si="348"/>
        <v>0</v>
      </c>
      <c r="AW257" s="107">
        <f t="shared" si="348"/>
        <v>0</v>
      </c>
      <c r="AX257" s="107">
        <f t="shared" si="348"/>
        <v>0</v>
      </c>
      <c r="AY257" s="107">
        <f t="shared" si="348"/>
        <v>0</v>
      </c>
      <c r="AZ257" s="107">
        <f t="shared" si="348"/>
        <v>0</v>
      </c>
      <c r="BA257" s="107">
        <f t="shared" si="348"/>
        <v>0</v>
      </c>
      <c r="BB257" s="107">
        <f t="shared" si="348"/>
        <v>0</v>
      </c>
      <c r="BC257" s="107">
        <f t="shared" si="348"/>
        <v>1</v>
      </c>
      <c r="BD257" s="107">
        <f t="shared" si="348"/>
        <v>1</v>
      </c>
      <c r="BE257" s="107">
        <f t="shared" si="348"/>
        <v>0</v>
      </c>
      <c r="BF257" s="107">
        <f t="shared" si="348"/>
        <v>0</v>
      </c>
      <c r="BG257" s="107">
        <f t="shared" ref="BG257:BS264" si="349">IF(OR((AND($P257&lt;=BG$4,AND($Q257&lt;=BG$5,$Q257&gt;=BG$4))),(AND(AND($P257&gt;=BG$4,$P257&lt;=BG$5),$Q257&gt;=BG$5)),AND($P257&gt;=BG$4,$Q257&lt;=BG$5),AND($P257&lt;=BG$4,$Q257&gt;=BG$5)),1,0)</f>
        <v>0</v>
      </c>
      <c r="BH257" s="107">
        <f t="shared" si="349"/>
        <v>0</v>
      </c>
      <c r="BI257" s="107">
        <f t="shared" si="349"/>
        <v>0</v>
      </c>
      <c r="BJ257" s="107">
        <f t="shared" si="349"/>
        <v>0</v>
      </c>
      <c r="BK257" s="107">
        <f t="shared" si="349"/>
        <v>0</v>
      </c>
      <c r="BL257" s="107">
        <f t="shared" si="349"/>
        <v>0</v>
      </c>
      <c r="BM257" s="107">
        <f t="shared" si="349"/>
        <v>0</v>
      </c>
      <c r="BN257" s="107">
        <f t="shared" si="349"/>
        <v>0</v>
      </c>
      <c r="BO257" s="107">
        <f t="shared" si="349"/>
        <v>0</v>
      </c>
      <c r="BP257" s="107">
        <f t="shared" si="349"/>
        <v>0</v>
      </c>
      <c r="BQ257" s="107">
        <f t="shared" si="349"/>
        <v>0</v>
      </c>
      <c r="BR257" s="107">
        <f t="shared" si="349"/>
        <v>0</v>
      </c>
      <c r="BS257" s="107">
        <f t="shared" si="349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224</v>
      </c>
      <c r="B258" s="108"/>
      <c r="C258" s="43" t="s">
        <v>225</v>
      </c>
      <c r="D258" s="109" t="s">
        <v>230</v>
      </c>
      <c r="E258" s="110"/>
      <c r="F258" s="43"/>
      <c r="G258" s="111"/>
      <c r="H258" s="45">
        <v>100</v>
      </c>
      <c r="I258" s="40">
        <f ca="1">SUM(K259,K261,K263)</f>
        <v>0</v>
      </c>
      <c r="J258" s="40">
        <f>SUM(L259,L261,L263)</f>
        <v>0</v>
      </c>
      <c r="K258" s="41">
        <f t="shared" ca="1" si="341"/>
        <v>0</v>
      </c>
      <c r="L258" s="41">
        <f t="shared" si="342"/>
        <v>0</v>
      </c>
      <c r="M258" s="41">
        <f t="shared" ca="1" si="343"/>
        <v>0</v>
      </c>
      <c r="N258" s="42" t="str">
        <f t="shared" ca="1" si="344"/>
        <v/>
      </c>
      <c r="O258" s="41" t="str">
        <f t="shared" ca="1" si="345"/>
        <v/>
      </c>
      <c r="P258" s="47">
        <f>MIN(P259:P264)</f>
        <v>44418</v>
      </c>
      <c r="Q258" s="47">
        <f>MAX(Q259:Q264)</f>
        <v>44423</v>
      </c>
      <c r="R258" s="103"/>
      <c r="S258" s="103"/>
      <c r="T258" s="104"/>
      <c r="U258" s="105" t="str">
        <f t="shared" si="314"/>
        <v/>
      </c>
      <c r="V258" s="106">
        <f t="shared" si="346"/>
        <v>4</v>
      </c>
      <c r="W258" s="107">
        <f t="shared" si="347"/>
        <v>0</v>
      </c>
      <c r="X258" s="107">
        <f t="shared" si="347"/>
        <v>0</v>
      </c>
      <c r="Y258" s="107">
        <f t="shared" si="347"/>
        <v>0</v>
      </c>
      <c r="Z258" s="107">
        <f t="shared" si="347"/>
        <v>0</v>
      </c>
      <c r="AA258" s="107">
        <f t="shared" si="347"/>
        <v>0</v>
      </c>
      <c r="AB258" s="107">
        <f t="shared" si="347"/>
        <v>0</v>
      </c>
      <c r="AC258" s="107">
        <f t="shared" si="347"/>
        <v>0</v>
      </c>
      <c r="AD258" s="107">
        <f t="shared" si="347"/>
        <v>0</v>
      </c>
      <c r="AE258" s="107">
        <f t="shared" si="347"/>
        <v>0</v>
      </c>
      <c r="AF258" s="107">
        <f t="shared" si="347"/>
        <v>0</v>
      </c>
      <c r="AG258" s="107">
        <f t="shared" si="347"/>
        <v>0</v>
      </c>
      <c r="AH258" s="107">
        <f t="shared" si="347"/>
        <v>0</v>
      </c>
      <c r="AI258" s="107">
        <f t="shared" si="347"/>
        <v>0</v>
      </c>
      <c r="AJ258" s="107">
        <f t="shared" si="347"/>
        <v>0</v>
      </c>
      <c r="AK258" s="107">
        <f t="shared" si="347"/>
        <v>0</v>
      </c>
      <c r="AL258" s="107">
        <f t="shared" si="347"/>
        <v>0</v>
      </c>
      <c r="AM258" s="107">
        <f t="shared" si="347"/>
        <v>0</v>
      </c>
      <c r="AN258" s="107">
        <f t="shared" si="347"/>
        <v>0</v>
      </c>
      <c r="AO258" s="107">
        <f t="shared" si="347"/>
        <v>0</v>
      </c>
      <c r="AP258" s="107">
        <f t="shared" si="347"/>
        <v>0</v>
      </c>
      <c r="AQ258" s="107">
        <f t="shared" si="347"/>
        <v>0</v>
      </c>
      <c r="AR258" s="107">
        <f t="shared" si="347"/>
        <v>0</v>
      </c>
      <c r="AS258" s="107">
        <f>IF(OR((AND($P258&lt;=AS$4,AND($Q258&lt;=AS$5,$Q258&gt;=AS$4))),(AND(AND($P258&gt;=AS$4,$P258&lt;=AS$5),$Q258&gt;=AS$5)),AND($P258&gt;=AS$4,$Q258&lt;=AS$5),AND($P258&lt;=AS$4,$Q258&gt;=AS$5)),1,0)</f>
        <v>0</v>
      </c>
      <c r="AT258" s="107">
        <f t="shared" si="348"/>
        <v>0</v>
      </c>
      <c r="AU258" s="107">
        <f t="shared" si="348"/>
        <v>0</v>
      </c>
      <c r="AV258" s="107">
        <f t="shared" si="348"/>
        <v>0</v>
      </c>
      <c r="AW258" s="107">
        <f t="shared" si="348"/>
        <v>0</v>
      </c>
      <c r="AX258" s="107">
        <f t="shared" si="348"/>
        <v>0</v>
      </c>
      <c r="AY258" s="107">
        <f t="shared" si="348"/>
        <v>0</v>
      </c>
      <c r="AZ258" s="107">
        <f t="shared" si="348"/>
        <v>0</v>
      </c>
      <c r="BA258" s="107">
        <f t="shared" si="348"/>
        <v>0</v>
      </c>
      <c r="BB258" s="107">
        <f t="shared" si="348"/>
        <v>0</v>
      </c>
      <c r="BC258" s="107">
        <f t="shared" si="348"/>
        <v>1</v>
      </c>
      <c r="BD258" s="107">
        <f t="shared" si="348"/>
        <v>1</v>
      </c>
      <c r="BE258" s="107">
        <f t="shared" si="348"/>
        <v>0</v>
      </c>
      <c r="BF258" s="107">
        <f t="shared" si="348"/>
        <v>0</v>
      </c>
      <c r="BG258" s="107">
        <f t="shared" si="349"/>
        <v>0</v>
      </c>
      <c r="BH258" s="107">
        <f t="shared" si="349"/>
        <v>0</v>
      </c>
      <c r="BI258" s="107">
        <f t="shared" si="349"/>
        <v>0</v>
      </c>
      <c r="BJ258" s="107">
        <f t="shared" si="349"/>
        <v>0</v>
      </c>
      <c r="BK258" s="107">
        <f t="shared" si="349"/>
        <v>0</v>
      </c>
      <c r="BL258" s="107">
        <f t="shared" si="349"/>
        <v>0</v>
      </c>
      <c r="BM258" s="107">
        <f t="shared" si="349"/>
        <v>0</v>
      </c>
      <c r="BN258" s="107">
        <f t="shared" si="349"/>
        <v>0</v>
      </c>
      <c r="BO258" s="107">
        <f t="shared" si="349"/>
        <v>0</v>
      </c>
      <c r="BP258" s="107">
        <f t="shared" si="349"/>
        <v>0</v>
      </c>
      <c r="BQ258" s="107">
        <f t="shared" si="349"/>
        <v>0</v>
      </c>
      <c r="BR258" s="107">
        <f t="shared" si="349"/>
        <v>0</v>
      </c>
      <c r="BS258" s="107">
        <f t="shared" si="349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226</v>
      </c>
      <c r="B259" s="108"/>
      <c r="C259" s="20"/>
      <c r="D259" s="112" t="s">
        <v>227</v>
      </c>
      <c r="E259" s="113"/>
      <c r="F259" s="53"/>
      <c r="G259" s="114"/>
      <c r="H259" s="38">
        <v>20</v>
      </c>
      <c r="I259" s="48">
        <f ca="1">SUM(K260:K260)</f>
        <v>0</v>
      </c>
      <c r="J259" s="48">
        <f>SUM(L260:L260)</f>
        <v>0</v>
      </c>
      <c r="K259" s="50">
        <f t="shared" ca="1" si="341"/>
        <v>0</v>
      </c>
      <c r="L259" s="50">
        <f t="shared" si="342"/>
        <v>0</v>
      </c>
      <c r="M259" s="50">
        <f t="shared" ca="1" si="343"/>
        <v>0</v>
      </c>
      <c r="N259" s="51" t="str">
        <f t="shared" ca="1" si="344"/>
        <v/>
      </c>
      <c r="O259" s="50" t="str">
        <f t="shared" ca="1" si="345"/>
        <v/>
      </c>
      <c r="P259" s="26">
        <f>MIN(P260:P260)</f>
        <v>44418</v>
      </c>
      <c r="Q259" s="26">
        <f>MAX(Q260:Q260)</f>
        <v>44422</v>
      </c>
      <c r="R259" s="103"/>
      <c r="S259" s="103"/>
      <c r="T259" s="104"/>
      <c r="U259" s="199" t="str">
        <f t="shared" si="314"/>
        <v/>
      </c>
      <c r="V259" s="106">
        <f t="shared" si="346"/>
        <v>4</v>
      </c>
      <c r="W259" s="107">
        <f t="shared" si="347"/>
        <v>0</v>
      </c>
      <c r="X259" s="107">
        <f t="shared" si="347"/>
        <v>0</v>
      </c>
      <c r="Y259" s="107">
        <f t="shared" si="347"/>
        <v>0</v>
      </c>
      <c r="Z259" s="107">
        <f t="shared" si="347"/>
        <v>0</v>
      </c>
      <c r="AA259" s="107">
        <f t="shared" si="347"/>
        <v>0</v>
      </c>
      <c r="AB259" s="107">
        <f t="shared" si="347"/>
        <v>0</v>
      </c>
      <c r="AC259" s="107">
        <f t="shared" si="347"/>
        <v>0</v>
      </c>
      <c r="AD259" s="107">
        <f t="shared" si="347"/>
        <v>0</v>
      </c>
      <c r="AE259" s="107">
        <f t="shared" si="347"/>
        <v>0</v>
      </c>
      <c r="AF259" s="107">
        <f t="shared" si="347"/>
        <v>0</v>
      </c>
      <c r="AG259" s="107">
        <f t="shared" si="347"/>
        <v>0</v>
      </c>
      <c r="AH259" s="107">
        <f t="shared" si="347"/>
        <v>0</v>
      </c>
      <c r="AI259" s="107">
        <f t="shared" si="347"/>
        <v>0</v>
      </c>
      <c r="AJ259" s="107">
        <f t="shared" si="347"/>
        <v>0</v>
      </c>
      <c r="AK259" s="107">
        <f t="shared" si="347"/>
        <v>0</v>
      </c>
      <c r="AL259" s="107">
        <f t="shared" si="347"/>
        <v>0</v>
      </c>
      <c r="AM259" s="107">
        <f t="shared" si="347"/>
        <v>0</v>
      </c>
      <c r="AN259" s="107">
        <f t="shared" si="347"/>
        <v>0</v>
      </c>
      <c r="AO259" s="107">
        <f t="shared" si="347"/>
        <v>0</v>
      </c>
      <c r="AP259" s="107">
        <f t="shared" si="347"/>
        <v>0</v>
      </c>
      <c r="AQ259" s="107">
        <f t="shared" si="347"/>
        <v>0</v>
      </c>
      <c r="AR259" s="107">
        <f t="shared" si="347"/>
        <v>0</v>
      </c>
      <c r="AS259" s="107">
        <f t="shared" si="347"/>
        <v>0</v>
      </c>
      <c r="AT259" s="107">
        <f t="shared" si="348"/>
        <v>0</v>
      </c>
      <c r="AU259" s="107">
        <f t="shared" si="348"/>
        <v>0</v>
      </c>
      <c r="AV259" s="107">
        <f t="shared" si="348"/>
        <v>0</v>
      </c>
      <c r="AW259" s="107">
        <f t="shared" si="348"/>
        <v>0</v>
      </c>
      <c r="AX259" s="107">
        <f t="shared" si="348"/>
        <v>0</v>
      </c>
      <c r="AY259" s="107">
        <f t="shared" si="348"/>
        <v>0</v>
      </c>
      <c r="AZ259" s="107">
        <f t="shared" si="348"/>
        <v>0</v>
      </c>
      <c r="BA259" s="107">
        <f t="shared" si="348"/>
        <v>0</v>
      </c>
      <c r="BB259" s="107">
        <f t="shared" si="348"/>
        <v>0</v>
      </c>
      <c r="BC259" s="107">
        <f t="shared" si="348"/>
        <v>1</v>
      </c>
      <c r="BD259" s="107">
        <f t="shared" si="348"/>
        <v>0</v>
      </c>
      <c r="BE259" s="107">
        <f t="shared" si="348"/>
        <v>0</v>
      </c>
      <c r="BF259" s="107">
        <f t="shared" si="348"/>
        <v>0</v>
      </c>
      <c r="BG259" s="107">
        <f t="shared" si="349"/>
        <v>0</v>
      </c>
      <c r="BH259" s="107">
        <f t="shared" si="349"/>
        <v>0</v>
      </c>
      <c r="BI259" s="107">
        <f t="shared" si="349"/>
        <v>0</v>
      </c>
      <c r="BJ259" s="107">
        <f t="shared" si="349"/>
        <v>0</v>
      </c>
      <c r="BK259" s="107">
        <f t="shared" si="349"/>
        <v>0</v>
      </c>
      <c r="BL259" s="107">
        <f t="shared" si="349"/>
        <v>0</v>
      </c>
      <c r="BM259" s="107">
        <f t="shared" si="349"/>
        <v>0</v>
      </c>
      <c r="BN259" s="107">
        <f t="shared" si="349"/>
        <v>0</v>
      </c>
      <c r="BO259" s="107">
        <f t="shared" si="349"/>
        <v>0</v>
      </c>
      <c r="BP259" s="107">
        <f t="shared" si="349"/>
        <v>0</v>
      </c>
      <c r="BQ259" s="107">
        <f t="shared" si="349"/>
        <v>0</v>
      </c>
      <c r="BR259" s="107">
        <f t="shared" si="349"/>
        <v>0</v>
      </c>
      <c r="BS259" s="107">
        <f t="shared" si="349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228</v>
      </c>
      <c r="B260" s="108"/>
      <c r="C260" s="20"/>
      <c r="D260" s="115"/>
      <c r="E260" s="116"/>
      <c r="F260" s="108"/>
      <c r="G260" s="117"/>
      <c r="H260" s="39">
        <v>100</v>
      </c>
      <c r="I260" s="44">
        <f ca="1">IF(CheckDay&gt;=Q260,1,IF(CheckDay&lt;P260,0,IF(P260=CheckDay,(NETWORKDAYS(P260,CheckDay))/V260,NETWORKDAYS(P260,CheckDay)/V260)))</f>
        <v>0</v>
      </c>
      <c r="J260" s="33">
        <v>0</v>
      </c>
      <c r="K260" s="118">
        <f t="shared" ca="1" si="341"/>
        <v>0</v>
      </c>
      <c r="L260" s="118">
        <f t="shared" si="342"/>
        <v>0</v>
      </c>
      <c r="M260" s="118">
        <f t="shared" ca="1" si="343"/>
        <v>0</v>
      </c>
      <c r="N260" s="34" t="str">
        <f t="shared" ca="1" si="344"/>
        <v/>
      </c>
      <c r="O260" s="118" t="str">
        <f t="shared" ca="1" si="345"/>
        <v/>
      </c>
      <c r="P260" s="103">
        <v>44418</v>
      </c>
      <c r="Q260" s="103">
        <v>44422</v>
      </c>
      <c r="R260" s="103"/>
      <c r="S260" s="103"/>
      <c r="T260" s="104"/>
      <c r="U260" s="105" t="str">
        <f t="shared" si="314"/>
        <v/>
      </c>
      <c r="V260" s="106">
        <f t="shared" si="346"/>
        <v>4</v>
      </c>
      <c r="W260" s="107">
        <f t="shared" si="347"/>
        <v>0</v>
      </c>
      <c r="X260" s="107">
        <f t="shared" si="347"/>
        <v>0</v>
      </c>
      <c r="Y260" s="107">
        <f t="shared" si="347"/>
        <v>0</v>
      </c>
      <c r="Z260" s="107">
        <f t="shared" si="347"/>
        <v>0</v>
      </c>
      <c r="AA260" s="107">
        <f t="shared" si="347"/>
        <v>0</v>
      </c>
      <c r="AB260" s="107">
        <f t="shared" si="347"/>
        <v>0</v>
      </c>
      <c r="AC260" s="107">
        <f t="shared" si="347"/>
        <v>0</v>
      </c>
      <c r="AD260" s="107">
        <f t="shared" si="347"/>
        <v>0</v>
      </c>
      <c r="AE260" s="107">
        <f t="shared" si="347"/>
        <v>0</v>
      </c>
      <c r="AF260" s="107">
        <f t="shared" si="347"/>
        <v>0</v>
      </c>
      <c r="AG260" s="107">
        <f t="shared" si="347"/>
        <v>0</v>
      </c>
      <c r="AH260" s="107">
        <f t="shared" si="347"/>
        <v>0</v>
      </c>
      <c r="AI260" s="107">
        <f t="shared" si="347"/>
        <v>0</v>
      </c>
      <c r="AJ260" s="107">
        <f t="shared" si="347"/>
        <v>0</v>
      </c>
      <c r="AK260" s="107">
        <f t="shared" si="347"/>
        <v>0</v>
      </c>
      <c r="AL260" s="107">
        <f t="shared" si="347"/>
        <v>0</v>
      </c>
      <c r="AM260" s="107">
        <f t="shared" si="347"/>
        <v>0</v>
      </c>
      <c r="AN260" s="107">
        <f t="shared" si="347"/>
        <v>0</v>
      </c>
      <c r="AO260" s="107">
        <f t="shared" si="347"/>
        <v>0</v>
      </c>
      <c r="AP260" s="107">
        <f t="shared" si="347"/>
        <v>0</v>
      </c>
      <c r="AQ260" s="107">
        <f t="shared" si="347"/>
        <v>0</v>
      </c>
      <c r="AR260" s="107">
        <f t="shared" si="347"/>
        <v>0</v>
      </c>
      <c r="AS260" s="107">
        <f t="shared" si="347"/>
        <v>0</v>
      </c>
      <c r="AT260" s="107">
        <f t="shared" si="348"/>
        <v>0</v>
      </c>
      <c r="AU260" s="107">
        <f t="shared" si="348"/>
        <v>0</v>
      </c>
      <c r="AV260" s="107">
        <f t="shared" si="348"/>
        <v>0</v>
      </c>
      <c r="AW260" s="107">
        <f t="shared" si="348"/>
        <v>0</v>
      </c>
      <c r="AX260" s="107">
        <f t="shared" si="348"/>
        <v>0</v>
      </c>
      <c r="AY260" s="107">
        <f t="shared" si="348"/>
        <v>0</v>
      </c>
      <c r="AZ260" s="107">
        <f t="shared" si="348"/>
        <v>0</v>
      </c>
      <c r="BA260" s="107">
        <f t="shared" si="348"/>
        <v>0</v>
      </c>
      <c r="BB260" s="107">
        <f t="shared" si="348"/>
        <v>0</v>
      </c>
      <c r="BC260" s="107">
        <f t="shared" si="348"/>
        <v>1</v>
      </c>
      <c r="BD260" s="107">
        <f t="shared" si="348"/>
        <v>0</v>
      </c>
      <c r="BE260" s="107">
        <f t="shared" si="348"/>
        <v>0</v>
      </c>
      <c r="BF260" s="107">
        <f t="shared" si="348"/>
        <v>0</v>
      </c>
      <c r="BG260" s="107">
        <f t="shared" si="349"/>
        <v>0</v>
      </c>
      <c r="BH260" s="107">
        <f t="shared" si="349"/>
        <v>0</v>
      </c>
      <c r="BI260" s="107">
        <f t="shared" si="349"/>
        <v>0</v>
      </c>
      <c r="BJ260" s="107">
        <f t="shared" si="349"/>
        <v>0</v>
      </c>
      <c r="BK260" s="107">
        <f t="shared" si="349"/>
        <v>0</v>
      </c>
      <c r="BL260" s="107">
        <f t="shared" si="349"/>
        <v>0</v>
      </c>
      <c r="BM260" s="107">
        <f t="shared" si="349"/>
        <v>0</v>
      </c>
      <c r="BN260" s="107">
        <f t="shared" si="349"/>
        <v>0</v>
      </c>
      <c r="BO260" s="107">
        <f t="shared" si="349"/>
        <v>0</v>
      </c>
      <c r="BP260" s="107">
        <f t="shared" si="349"/>
        <v>0</v>
      </c>
      <c r="BQ260" s="107">
        <f t="shared" si="349"/>
        <v>0</v>
      </c>
      <c r="BR260" s="107">
        <f t="shared" si="349"/>
        <v>0</v>
      </c>
      <c r="BS260" s="107">
        <f t="shared" si="349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229</v>
      </c>
      <c r="B261" s="108"/>
      <c r="C261" s="20"/>
      <c r="D261" s="112" t="s">
        <v>230</v>
      </c>
      <c r="E261" s="113"/>
      <c r="F261" s="53"/>
      <c r="G261" s="114"/>
      <c r="H261" s="38">
        <v>50</v>
      </c>
      <c r="I261" s="48">
        <f ca="1">SUM(K262:K262)</f>
        <v>0</v>
      </c>
      <c r="J261" s="49">
        <f>SUM(L262:L262)</f>
        <v>0</v>
      </c>
      <c r="K261" s="50">
        <f t="shared" ca="1" si="341"/>
        <v>0</v>
      </c>
      <c r="L261" s="50">
        <f t="shared" si="342"/>
        <v>0</v>
      </c>
      <c r="M261" s="50">
        <f t="shared" ca="1" si="343"/>
        <v>0</v>
      </c>
      <c r="N261" s="51" t="str">
        <f t="shared" ca="1" si="344"/>
        <v/>
      </c>
      <c r="O261" s="50" t="str">
        <f t="shared" ca="1" si="345"/>
        <v/>
      </c>
      <c r="P261" s="26">
        <f>MIN(P262:P262)</f>
        <v>44422</v>
      </c>
      <c r="Q261" s="26">
        <f>MAX(Q262:Q262)</f>
        <v>44422</v>
      </c>
      <c r="R261" s="103"/>
      <c r="S261" s="103"/>
      <c r="T261" s="104"/>
      <c r="U261" s="199" t="str">
        <f t="shared" si="314"/>
        <v/>
      </c>
      <c r="V261" s="106">
        <f t="shared" si="346"/>
        <v>0</v>
      </c>
      <c r="W261" s="107">
        <f t="shared" si="347"/>
        <v>0</v>
      </c>
      <c r="X261" s="107">
        <f t="shared" si="347"/>
        <v>0</v>
      </c>
      <c r="Y261" s="107">
        <f t="shared" si="347"/>
        <v>0</v>
      </c>
      <c r="Z261" s="107">
        <f t="shared" si="347"/>
        <v>0</v>
      </c>
      <c r="AA261" s="107">
        <f t="shared" si="347"/>
        <v>0</v>
      </c>
      <c r="AB261" s="107">
        <f t="shared" si="347"/>
        <v>0</v>
      </c>
      <c r="AC261" s="107">
        <f t="shared" si="347"/>
        <v>0</v>
      </c>
      <c r="AD261" s="107">
        <f t="shared" si="347"/>
        <v>0</v>
      </c>
      <c r="AE261" s="107">
        <f t="shared" si="347"/>
        <v>0</v>
      </c>
      <c r="AF261" s="107">
        <f t="shared" si="347"/>
        <v>0</v>
      </c>
      <c r="AG261" s="107">
        <f t="shared" si="347"/>
        <v>0</v>
      </c>
      <c r="AH261" s="107">
        <f t="shared" si="347"/>
        <v>0</v>
      </c>
      <c r="AI261" s="107">
        <f t="shared" si="347"/>
        <v>0</v>
      </c>
      <c r="AJ261" s="107">
        <f t="shared" si="347"/>
        <v>0</v>
      </c>
      <c r="AK261" s="107">
        <f t="shared" si="347"/>
        <v>0</v>
      </c>
      <c r="AL261" s="107">
        <f t="shared" si="347"/>
        <v>0</v>
      </c>
      <c r="AM261" s="107">
        <f t="shared" si="347"/>
        <v>0</v>
      </c>
      <c r="AN261" s="107">
        <f t="shared" si="347"/>
        <v>0</v>
      </c>
      <c r="AO261" s="107">
        <f t="shared" si="347"/>
        <v>0</v>
      </c>
      <c r="AP261" s="107">
        <f t="shared" si="347"/>
        <v>0</v>
      </c>
      <c r="AQ261" s="107">
        <f t="shared" si="347"/>
        <v>0</v>
      </c>
      <c r="AR261" s="107">
        <f t="shared" si="347"/>
        <v>0</v>
      </c>
      <c r="AS261" s="107">
        <f t="shared" si="347"/>
        <v>0</v>
      </c>
      <c r="AT261" s="107">
        <f t="shared" si="348"/>
        <v>0</v>
      </c>
      <c r="AU261" s="107">
        <f t="shared" si="348"/>
        <v>0</v>
      </c>
      <c r="AV261" s="107">
        <f t="shared" si="348"/>
        <v>0</v>
      </c>
      <c r="AW261" s="107">
        <f t="shared" si="348"/>
        <v>0</v>
      </c>
      <c r="AX261" s="107">
        <f t="shared" si="348"/>
        <v>0</v>
      </c>
      <c r="AY261" s="107">
        <f t="shared" si="348"/>
        <v>0</v>
      </c>
      <c r="AZ261" s="107">
        <f t="shared" si="348"/>
        <v>0</v>
      </c>
      <c r="BA261" s="107">
        <f t="shared" si="348"/>
        <v>0</v>
      </c>
      <c r="BB261" s="107">
        <f t="shared" si="348"/>
        <v>0</v>
      </c>
      <c r="BC261" s="107">
        <f t="shared" si="348"/>
        <v>1</v>
      </c>
      <c r="BD261" s="107">
        <f t="shared" si="348"/>
        <v>0</v>
      </c>
      <c r="BE261" s="107">
        <f t="shared" si="348"/>
        <v>0</v>
      </c>
      <c r="BF261" s="107">
        <f t="shared" si="348"/>
        <v>0</v>
      </c>
      <c r="BG261" s="107">
        <f t="shared" si="349"/>
        <v>0</v>
      </c>
      <c r="BH261" s="107">
        <f t="shared" si="349"/>
        <v>0</v>
      </c>
      <c r="BI261" s="107">
        <f t="shared" si="349"/>
        <v>0</v>
      </c>
      <c r="BJ261" s="107">
        <f t="shared" si="349"/>
        <v>0</v>
      </c>
      <c r="BK261" s="107">
        <f t="shared" si="349"/>
        <v>0</v>
      </c>
      <c r="BL261" s="107">
        <f t="shared" si="349"/>
        <v>0</v>
      </c>
      <c r="BM261" s="107">
        <f t="shared" si="349"/>
        <v>0</v>
      </c>
      <c r="BN261" s="107">
        <f t="shared" si="349"/>
        <v>0</v>
      </c>
      <c r="BO261" s="107">
        <f t="shared" si="349"/>
        <v>0</v>
      </c>
      <c r="BP261" s="107">
        <f t="shared" si="349"/>
        <v>0</v>
      </c>
      <c r="BQ261" s="107">
        <f t="shared" si="349"/>
        <v>0</v>
      </c>
      <c r="BR261" s="107">
        <f t="shared" si="349"/>
        <v>0</v>
      </c>
      <c r="BS261" s="107">
        <f t="shared" si="349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231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41"/>
        <v>0</v>
      </c>
      <c r="L262" s="118">
        <f t="shared" si="342"/>
        <v>0</v>
      </c>
      <c r="M262" s="118">
        <f t="shared" ca="1" si="343"/>
        <v>0</v>
      </c>
      <c r="N262" s="34" t="str">
        <f t="shared" ca="1" si="344"/>
        <v/>
      </c>
      <c r="O262" s="118" t="str">
        <f t="shared" ca="1" si="345"/>
        <v/>
      </c>
      <c r="P262" s="103">
        <v>44422</v>
      </c>
      <c r="Q262" s="103">
        <v>44422</v>
      </c>
      <c r="R262" s="103"/>
      <c r="S262" s="103"/>
      <c r="T262" s="104"/>
      <c r="U262" s="105" t="str">
        <f t="shared" si="314"/>
        <v/>
      </c>
      <c r="V262" s="106">
        <f t="shared" si="346"/>
        <v>0</v>
      </c>
      <c r="W262" s="107">
        <f t="shared" si="347"/>
        <v>0</v>
      </c>
      <c r="X262" s="107">
        <f t="shared" si="347"/>
        <v>0</v>
      </c>
      <c r="Y262" s="107">
        <f t="shared" si="347"/>
        <v>0</v>
      </c>
      <c r="Z262" s="107">
        <f t="shared" si="347"/>
        <v>0</v>
      </c>
      <c r="AA262" s="107">
        <f t="shared" si="347"/>
        <v>0</v>
      </c>
      <c r="AB262" s="107">
        <f t="shared" si="347"/>
        <v>0</v>
      </c>
      <c r="AC262" s="107">
        <f t="shared" si="347"/>
        <v>0</v>
      </c>
      <c r="AD262" s="107">
        <f t="shared" si="347"/>
        <v>0</v>
      </c>
      <c r="AE262" s="107">
        <f t="shared" si="347"/>
        <v>0</v>
      </c>
      <c r="AF262" s="107">
        <f t="shared" si="347"/>
        <v>0</v>
      </c>
      <c r="AG262" s="107">
        <f t="shared" si="347"/>
        <v>0</v>
      </c>
      <c r="AH262" s="107">
        <f t="shared" si="347"/>
        <v>0</v>
      </c>
      <c r="AI262" s="107">
        <f t="shared" si="347"/>
        <v>0</v>
      </c>
      <c r="AJ262" s="107">
        <f t="shared" si="347"/>
        <v>0</v>
      </c>
      <c r="AK262" s="107">
        <f t="shared" si="347"/>
        <v>0</v>
      </c>
      <c r="AL262" s="107">
        <f t="shared" si="347"/>
        <v>0</v>
      </c>
      <c r="AM262" s="107">
        <f t="shared" si="347"/>
        <v>0</v>
      </c>
      <c r="AN262" s="107">
        <f t="shared" si="347"/>
        <v>0</v>
      </c>
      <c r="AO262" s="107">
        <f t="shared" si="347"/>
        <v>0</v>
      </c>
      <c r="AP262" s="107">
        <f t="shared" si="347"/>
        <v>0</v>
      </c>
      <c r="AQ262" s="107">
        <f t="shared" si="347"/>
        <v>0</v>
      </c>
      <c r="AR262" s="107">
        <f t="shared" si="347"/>
        <v>0</v>
      </c>
      <c r="AS262" s="107">
        <f t="shared" si="347"/>
        <v>0</v>
      </c>
      <c r="AT262" s="107">
        <f t="shared" si="348"/>
        <v>0</v>
      </c>
      <c r="AU262" s="107">
        <f t="shared" si="348"/>
        <v>0</v>
      </c>
      <c r="AV262" s="107">
        <f t="shared" si="348"/>
        <v>0</v>
      </c>
      <c r="AW262" s="107">
        <f t="shared" si="348"/>
        <v>0</v>
      </c>
      <c r="AX262" s="107">
        <f t="shared" si="348"/>
        <v>0</v>
      </c>
      <c r="AY262" s="107">
        <f t="shared" si="348"/>
        <v>0</v>
      </c>
      <c r="AZ262" s="107">
        <f t="shared" si="348"/>
        <v>0</v>
      </c>
      <c r="BA262" s="107">
        <f t="shared" si="348"/>
        <v>0</v>
      </c>
      <c r="BB262" s="107">
        <f t="shared" si="348"/>
        <v>0</v>
      </c>
      <c r="BC262" s="107">
        <f t="shared" si="348"/>
        <v>1</v>
      </c>
      <c r="BD262" s="107">
        <f t="shared" si="348"/>
        <v>0</v>
      </c>
      <c r="BE262" s="107">
        <f t="shared" si="348"/>
        <v>0</v>
      </c>
      <c r="BF262" s="107">
        <f t="shared" si="348"/>
        <v>0</v>
      </c>
      <c r="BG262" s="107">
        <f t="shared" si="349"/>
        <v>0</v>
      </c>
      <c r="BH262" s="107">
        <f t="shared" si="349"/>
        <v>0</v>
      </c>
      <c r="BI262" s="107">
        <f t="shared" si="349"/>
        <v>0</v>
      </c>
      <c r="BJ262" s="107">
        <f t="shared" si="349"/>
        <v>0</v>
      </c>
      <c r="BK262" s="107">
        <f t="shared" si="349"/>
        <v>0</v>
      </c>
      <c r="BL262" s="107">
        <f t="shared" si="349"/>
        <v>0</v>
      </c>
      <c r="BM262" s="107">
        <f t="shared" si="349"/>
        <v>0</v>
      </c>
      <c r="BN262" s="107">
        <f t="shared" si="349"/>
        <v>0</v>
      </c>
      <c r="BO262" s="107">
        <f t="shared" si="349"/>
        <v>0</v>
      </c>
      <c r="BP262" s="107">
        <f t="shared" si="349"/>
        <v>0</v>
      </c>
      <c r="BQ262" s="107">
        <f t="shared" si="349"/>
        <v>0</v>
      </c>
      <c r="BR262" s="107">
        <f t="shared" si="349"/>
        <v>0</v>
      </c>
      <c r="BS262" s="107">
        <f t="shared" si="349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232</v>
      </c>
      <c r="B263" s="108"/>
      <c r="C263" s="20"/>
      <c r="D263" s="112" t="s">
        <v>233</v>
      </c>
      <c r="E263" s="113"/>
      <c r="F263" s="53"/>
      <c r="G263" s="114"/>
      <c r="H263" s="38">
        <v>30</v>
      </c>
      <c r="I263" s="48">
        <f ca="1">SUM(K264:K264)</f>
        <v>0</v>
      </c>
      <c r="J263" s="49">
        <f>SUM(L264:L264)</f>
        <v>0</v>
      </c>
      <c r="K263" s="50">
        <f t="shared" ca="1" si="341"/>
        <v>0</v>
      </c>
      <c r="L263" s="50">
        <f t="shared" si="342"/>
        <v>0</v>
      </c>
      <c r="M263" s="50">
        <f t="shared" ca="1" si="343"/>
        <v>0</v>
      </c>
      <c r="N263" s="51" t="str">
        <f t="shared" ca="1" si="344"/>
        <v/>
      </c>
      <c r="O263" s="50" t="str">
        <f t="shared" ca="1" si="345"/>
        <v/>
      </c>
      <c r="P263" s="26">
        <f>MIN(P264:P264)</f>
        <v>44423</v>
      </c>
      <c r="Q263" s="26">
        <f>MAX(Q264:Q264)</f>
        <v>44423</v>
      </c>
      <c r="R263" s="103"/>
      <c r="S263" s="103"/>
      <c r="T263" s="104"/>
      <c r="U263" s="199" t="str">
        <f t="shared" si="314"/>
        <v/>
      </c>
      <c r="V263" s="106">
        <f t="shared" si="346"/>
        <v>0</v>
      </c>
      <c r="W263" s="107">
        <f t="shared" si="347"/>
        <v>0</v>
      </c>
      <c r="X263" s="107">
        <f t="shared" si="347"/>
        <v>0</v>
      </c>
      <c r="Y263" s="107">
        <f t="shared" si="347"/>
        <v>0</v>
      </c>
      <c r="Z263" s="107">
        <f t="shared" si="347"/>
        <v>0</v>
      </c>
      <c r="AA263" s="107">
        <f t="shared" si="347"/>
        <v>0</v>
      </c>
      <c r="AB263" s="107">
        <f t="shared" si="347"/>
        <v>0</v>
      </c>
      <c r="AC263" s="107">
        <f t="shared" si="347"/>
        <v>0</v>
      </c>
      <c r="AD263" s="107">
        <f t="shared" si="347"/>
        <v>0</v>
      </c>
      <c r="AE263" s="107">
        <f t="shared" si="347"/>
        <v>0</v>
      </c>
      <c r="AF263" s="107">
        <f t="shared" si="347"/>
        <v>0</v>
      </c>
      <c r="AG263" s="107">
        <f t="shared" si="347"/>
        <v>0</v>
      </c>
      <c r="AH263" s="107">
        <f t="shared" si="347"/>
        <v>0</v>
      </c>
      <c r="AI263" s="107">
        <f t="shared" si="347"/>
        <v>0</v>
      </c>
      <c r="AJ263" s="107">
        <f t="shared" si="347"/>
        <v>0</v>
      </c>
      <c r="AK263" s="107">
        <f t="shared" si="347"/>
        <v>0</v>
      </c>
      <c r="AL263" s="107">
        <f t="shared" si="347"/>
        <v>0</v>
      </c>
      <c r="AM263" s="107">
        <f t="shared" si="347"/>
        <v>0</v>
      </c>
      <c r="AN263" s="107">
        <f t="shared" si="347"/>
        <v>0</v>
      </c>
      <c r="AO263" s="107">
        <f t="shared" si="347"/>
        <v>0</v>
      </c>
      <c r="AP263" s="107">
        <f t="shared" si="347"/>
        <v>0</v>
      </c>
      <c r="AQ263" s="107">
        <f t="shared" si="347"/>
        <v>0</v>
      </c>
      <c r="AR263" s="107">
        <f t="shared" si="347"/>
        <v>0</v>
      </c>
      <c r="AS263" s="107">
        <f t="shared" si="347"/>
        <v>0</v>
      </c>
      <c r="AT263" s="107">
        <f t="shared" si="348"/>
        <v>0</v>
      </c>
      <c r="AU263" s="107">
        <f t="shared" si="348"/>
        <v>0</v>
      </c>
      <c r="AV263" s="107">
        <f t="shared" si="348"/>
        <v>0</v>
      </c>
      <c r="AW263" s="107">
        <f t="shared" si="348"/>
        <v>0</v>
      </c>
      <c r="AX263" s="107">
        <f t="shared" si="348"/>
        <v>0</v>
      </c>
      <c r="AY263" s="107">
        <f t="shared" si="348"/>
        <v>0</v>
      </c>
      <c r="AZ263" s="107">
        <f t="shared" si="348"/>
        <v>0</v>
      </c>
      <c r="BA263" s="107">
        <f t="shared" si="348"/>
        <v>0</v>
      </c>
      <c r="BB263" s="107">
        <f t="shared" si="348"/>
        <v>0</v>
      </c>
      <c r="BC263" s="107">
        <f t="shared" si="348"/>
        <v>0</v>
      </c>
      <c r="BD263" s="107">
        <f t="shared" si="348"/>
        <v>1</v>
      </c>
      <c r="BE263" s="107">
        <f t="shared" si="348"/>
        <v>0</v>
      </c>
      <c r="BF263" s="107">
        <f t="shared" si="348"/>
        <v>0</v>
      </c>
      <c r="BG263" s="107">
        <f t="shared" si="349"/>
        <v>0</v>
      </c>
      <c r="BH263" s="107">
        <f t="shared" si="349"/>
        <v>0</v>
      </c>
      <c r="BI263" s="107">
        <f t="shared" si="349"/>
        <v>0</v>
      </c>
      <c r="BJ263" s="107">
        <f t="shared" si="349"/>
        <v>0</v>
      </c>
      <c r="BK263" s="107">
        <f t="shared" si="349"/>
        <v>0</v>
      </c>
      <c r="BL263" s="107">
        <f t="shared" si="349"/>
        <v>0</v>
      </c>
      <c r="BM263" s="107">
        <f t="shared" si="349"/>
        <v>0</v>
      </c>
      <c r="BN263" s="107">
        <f t="shared" si="349"/>
        <v>0</v>
      </c>
      <c r="BO263" s="107">
        <f t="shared" si="349"/>
        <v>0</v>
      </c>
      <c r="BP263" s="107">
        <f t="shared" si="349"/>
        <v>0</v>
      </c>
      <c r="BQ263" s="107">
        <f t="shared" si="349"/>
        <v>0</v>
      </c>
      <c r="BR263" s="107">
        <f t="shared" si="349"/>
        <v>0</v>
      </c>
      <c r="BS263" s="107">
        <f t="shared" si="349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234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41"/>
        <v>0</v>
      </c>
      <c r="L264" s="118">
        <f t="shared" si="342"/>
        <v>0</v>
      </c>
      <c r="M264" s="118">
        <f t="shared" ca="1" si="343"/>
        <v>0</v>
      </c>
      <c r="N264" s="34" t="str">
        <f t="shared" ca="1" si="344"/>
        <v/>
      </c>
      <c r="O264" s="118" t="str">
        <f t="shared" ca="1" si="345"/>
        <v/>
      </c>
      <c r="P264" s="103">
        <v>44423</v>
      </c>
      <c r="Q264" s="103">
        <v>44423</v>
      </c>
      <c r="R264" s="103"/>
      <c r="S264" s="103"/>
      <c r="T264" s="104"/>
      <c r="U264" s="105" t="str">
        <f t="shared" si="314"/>
        <v/>
      </c>
      <c r="V264" s="106">
        <f t="shared" si="346"/>
        <v>0</v>
      </c>
      <c r="W264" s="107">
        <f t="shared" si="347"/>
        <v>0</v>
      </c>
      <c r="X264" s="107">
        <f t="shared" si="347"/>
        <v>0</v>
      </c>
      <c r="Y264" s="107">
        <f t="shared" si="347"/>
        <v>0</v>
      </c>
      <c r="Z264" s="107">
        <f t="shared" si="347"/>
        <v>0</v>
      </c>
      <c r="AA264" s="107">
        <f t="shared" si="347"/>
        <v>0</v>
      </c>
      <c r="AB264" s="107">
        <f t="shared" si="347"/>
        <v>0</v>
      </c>
      <c r="AC264" s="107">
        <f t="shared" si="347"/>
        <v>0</v>
      </c>
      <c r="AD264" s="107">
        <f t="shared" si="347"/>
        <v>0</v>
      </c>
      <c r="AE264" s="107">
        <f t="shared" si="347"/>
        <v>0</v>
      </c>
      <c r="AF264" s="107">
        <f t="shared" si="347"/>
        <v>0</v>
      </c>
      <c r="AG264" s="107">
        <f t="shared" si="347"/>
        <v>0</v>
      </c>
      <c r="AH264" s="107">
        <f t="shared" si="347"/>
        <v>0</v>
      </c>
      <c r="AI264" s="107">
        <f t="shared" si="347"/>
        <v>0</v>
      </c>
      <c r="AJ264" s="107">
        <f t="shared" si="347"/>
        <v>0</v>
      </c>
      <c r="AK264" s="107">
        <f t="shared" si="347"/>
        <v>0</v>
      </c>
      <c r="AL264" s="107">
        <f t="shared" si="347"/>
        <v>0</v>
      </c>
      <c r="AM264" s="107">
        <f t="shared" si="347"/>
        <v>0</v>
      </c>
      <c r="AN264" s="107">
        <f t="shared" si="347"/>
        <v>0</v>
      </c>
      <c r="AO264" s="107">
        <f t="shared" si="347"/>
        <v>0</v>
      </c>
      <c r="AP264" s="107">
        <f t="shared" si="347"/>
        <v>0</v>
      </c>
      <c r="AQ264" s="107">
        <f t="shared" si="347"/>
        <v>0</v>
      </c>
      <c r="AR264" s="107">
        <f t="shared" si="347"/>
        <v>0</v>
      </c>
      <c r="AS264" s="107">
        <f t="shared" si="347"/>
        <v>0</v>
      </c>
      <c r="AT264" s="107">
        <f t="shared" si="348"/>
        <v>0</v>
      </c>
      <c r="AU264" s="107">
        <f t="shared" si="348"/>
        <v>0</v>
      </c>
      <c r="AV264" s="107">
        <f t="shared" si="348"/>
        <v>0</v>
      </c>
      <c r="AW264" s="107">
        <f t="shared" si="348"/>
        <v>0</v>
      </c>
      <c r="AX264" s="107">
        <f t="shared" si="348"/>
        <v>0</v>
      </c>
      <c r="AY264" s="107">
        <f t="shared" si="348"/>
        <v>0</v>
      </c>
      <c r="AZ264" s="107">
        <f t="shared" si="348"/>
        <v>0</v>
      </c>
      <c r="BA264" s="107">
        <f t="shared" si="348"/>
        <v>0</v>
      </c>
      <c r="BB264" s="107">
        <f t="shared" si="348"/>
        <v>0</v>
      </c>
      <c r="BC264" s="107">
        <f t="shared" si="348"/>
        <v>0</v>
      </c>
      <c r="BD264" s="107">
        <f t="shared" si="348"/>
        <v>1</v>
      </c>
      <c r="BE264" s="107">
        <f t="shared" si="348"/>
        <v>0</v>
      </c>
      <c r="BF264" s="107">
        <f t="shared" si="348"/>
        <v>0</v>
      </c>
      <c r="BG264" s="107">
        <f t="shared" si="349"/>
        <v>0</v>
      </c>
      <c r="BH264" s="107">
        <f t="shared" si="349"/>
        <v>0</v>
      </c>
      <c r="BI264" s="107">
        <f t="shared" si="349"/>
        <v>0</v>
      </c>
      <c r="BJ264" s="107">
        <f t="shared" si="349"/>
        <v>0</v>
      </c>
      <c r="BK264" s="107">
        <f t="shared" si="349"/>
        <v>0</v>
      </c>
      <c r="BL264" s="107">
        <f t="shared" si="349"/>
        <v>0</v>
      </c>
      <c r="BM264" s="107">
        <f t="shared" si="349"/>
        <v>0</v>
      </c>
      <c r="BN264" s="107">
        <f t="shared" si="349"/>
        <v>0</v>
      </c>
      <c r="BO264" s="107">
        <f t="shared" si="349"/>
        <v>0</v>
      </c>
      <c r="BP264" s="107">
        <f t="shared" si="349"/>
        <v>0</v>
      </c>
      <c r="BQ264" s="107">
        <f t="shared" si="349"/>
        <v>0</v>
      </c>
      <c r="BR264" s="107">
        <f t="shared" si="349"/>
        <v>0</v>
      </c>
      <c r="BS264" s="107">
        <f t="shared" si="349"/>
        <v>0</v>
      </c>
      <c r="BT264" s="137"/>
      <c r="BU264" s="137"/>
      <c r="BV264" s="137"/>
      <c r="BW264" s="137"/>
      <c r="BX264" s="137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0:AJ180 AR180:AU180 AR15:AU18 AR13:AU13 AZ13 AZ15:AZ18 AZ180 AZ20:AZ21 AR20:AU21 W20:AJ21 AZ167:AZ168 AR167:AU168 W167:AJ168 AZ257 AR257:AU257 W257:AJ257 W23:AZ25 W27:AZ27 BF257 BF167:BF168 BF20:BF21 BF180 BF15:BF18 BF13 BH13 BP13 BX13 BH15:BH18 BP15:BP18 BX15:BX18 BH180 BP180 BX180 BH20:BH21 BP20:BP21 BX20:BX21 BH167:BH168 BP167:BP168 BX167:BX168 BH257 BP257 BX257 BF23:BH25 BF27:BH27 BN27:BP27 BV27:BX27 BN23:BP25 BV23:BX25 BN257 BV257 BN167:BN168 BV167:BV168 BN20:BN21 BV20:BV21 BN180 BV180 BN15:BN18 BV15:BV18 BN13 BV13 W6:BX9 W11:BX11 W73:BX75">
    <cfRule type="cellIs" dxfId="1699" priority="3458" operator="equal">
      <formula>1</formula>
    </cfRule>
  </conditionalFormatting>
  <conditionalFormatting sqref="W6:AJ6 AR6:AU6 AZ6 BF6 BH6 BP6 BX6 BN6 BV6">
    <cfRule type="cellIs" dxfId="1698" priority="3457" operator="equal">
      <formula>1</formula>
    </cfRule>
  </conditionalFormatting>
  <conditionalFormatting sqref="W7:AJ7 W167:AJ167 AR167:AU167 AR7:AU7 AZ7 AZ167 BF167 BF7 BH7 BP7 BX7 BH167 BP167 BX167 BN167 BV167 BN7 BV7">
    <cfRule type="cellIs" dxfId="1697" priority="3455" operator="equal">
      <formula>1</formula>
    </cfRule>
    <cfRule type="cellIs" dxfId="1696" priority="3456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695" priority="3454" operator="equal">
      <formula>1</formula>
    </cfRule>
  </conditionalFormatting>
  <conditionalFormatting sqref="N167">
    <cfRule type="iconSet" priority="34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694" priority="3445" operator="equal">
      <formula>1</formula>
    </cfRule>
  </conditionalFormatting>
  <conditionalFormatting sqref="W14:AJ14 AR14:AU14 AZ14 BF14 BH14 BP14 BX14 BN14 BV14">
    <cfRule type="cellIs" dxfId="1693" priority="3444" operator="equal">
      <formula>1</formula>
    </cfRule>
  </conditionalFormatting>
  <conditionalFormatting sqref="W22:AJ22 AR22:AU22 AZ22 BF22 BH22 BP22 BX22 BN22 BV22">
    <cfRule type="cellIs" dxfId="1692" priority="3443" operator="equal">
      <formula>1</formula>
    </cfRule>
  </conditionalFormatting>
  <conditionalFormatting sqref="W22:AJ22 AR22:AU22 AZ22 BF22 BH22 BP22 BX22 BN22 BV22">
    <cfRule type="cellIs" dxfId="1691" priority="3442" operator="equal">
      <formula>1</formula>
    </cfRule>
  </conditionalFormatting>
  <conditionalFormatting sqref="N22">
    <cfRule type="iconSet" priority="34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7:AJ257 AR257:AU257 AZ257 BF257 BH257 BP257 BX257 BN257 BV257">
    <cfRule type="cellIs" dxfId="1690" priority="3431" operator="equal">
      <formula>1</formula>
    </cfRule>
    <cfRule type="cellIs" dxfId="1689" priority="3432" operator="equal">
      <formula>0.5</formula>
    </cfRule>
  </conditionalFormatting>
  <conditionalFormatting sqref="N257">
    <cfRule type="iconSet" priority="34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7:AQ257">
    <cfRule type="cellIs" dxfId="1688" priority="3421" operator="equal">
      <formula>1</formula>
    </cfRule>
  </conditionalFormatting>
  <conditionalFormatting sqref="AK6:AQ6">
    <cfRule type="cellIs" dxfId="1687" priority="3420" operator="equal">
      <formula>1</formula>
    </cfRule>
  </conditionalFormatting>
  <conditionalFormatting sqref="AK167:AQ167 AK7:AQ7">
    <cfRule type="cellIs" dxfId="1686" priority="3418" operator="equal">
      <formula>1</formula>
    </cfRule>
    <cfRule type="cellIs" dxfId="1685" priority="3419" operator="equal">
      <formula>0.5</formula>
    </cfRule>
  </conditionalFormatting>
  <conditionalFormatting sqref="AK180:AQ180 AK16:AQ18 AK8:AQ8 AK168:AQ168 AK20:AQ20">
    <cfRule type="cellIs" dxfId="1684" priority="3417" operator="equal">
      <formula>1</formula>
    </cfRule>
  </conditionalFormatting>
  <conditionalFormatting sqref="AK12:AQ12">
    <cfRule type="cellIs" dxfId="1683" priority="3416" operator="equal">
      <formula>1</formula>
    </cfRule>
  </conditionalFormatting>
  <conditionalFormatting sqref="AK14:AQ14">
    <cfRule type="cellIs" dxfId="1682" priority="3415" operator="equal">
      <formula>1</formula>
    </cfRule>
  </conditionalFormatting>
  <conditionalFormatting sqref="AK22:AQ22">
    <cfRule type="cellIs" dxfId="1681" priority="3414" operator="equal">
      <formula>1</formula>
    </cfRule>
  </conditionalFormatting>
  <conditionalFormatting sqref="AK22:AQ22">
    <cfRule type="cellIs" dxfId="1680" priority="3413" operator="equal">
      <formula>1</formula>
    </cfRule>
  </conditionalFormatting>
  <conditionalFormatting sqref="AK257:AQ257">
    <cfRule type="cellIs" dxfId="1679" priority="3408" operator="equal">
      <formula>1</formula>
    </cfRule>
    <cfRule type="cellIs" dxfId="1678" priority="3409" operator="equal">
      <formula>0.5</formula>
    </cfRule>
  </conditionalFormatting>
  <conditionalFormatting sqref="AV13:AY13 AV15:AY18 AV180:AY180 AV20:AY21 AV167:AY168 AV257:AY257 BG13 BO13 BW13 BG15:BG18 BO15:BO18 BW15:BW18 BG180 BO180 BW180 BG20:BG21 BO20:BO21 BW20:BW21 BG167:BG168 BO167:BO168 BW167:BW168 BG257 BO257 BW257">
    <cfRule type="cellIs" dxfId="1677" priority="3401" operator="equal">
      <formula>1</formula>
    </cfRule>
  </conditionalFormatting>
  <conditionalFormatting sqref="AV6:AY6 BG6 BO6 BW6">
    <cfRule type="cellIs" dxfId="1676" priority="3400" operator="equal">
      <formula>1</formula>
    </cfRule>
  </conditionalFormatting>
  <conditionalFormatting sqref="AV7:AY7 AV167:AY167 BG7 BO7 BW7 BG167 BO167 BW167">
    <cfRule type="cellIs" dxfId="1675" priority="3398" operator="equal">
      <formula>1</formula>
    </cfRule>
    <cfRule type="cellIs" dxfId="1674" priority="3399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73" priority="3397" operator="equal">
      <formula>1</formula>
    </cfRule>
  </conditionalFormatting>
  <conditionalFormatting sqref="AV12:AY12 BG12 BO12 BW12">
    <cfRule type="cellIs" dxfId="1672" priority="3396" operator="equal">
      <formula>1</formula>
    </cfRule>
  </conditionalFormatting>
  <conditionalFormatting sqref="AV14:AY14 BG14 BO14 BW14">
    <cfRule type="cellIs" dxfId="1671" priority="3395" operator="equal">
      <formula>1</formula>
    </cfRule>
  </conditionalFormatting>
  <conditionalFormatting sqref="AV22:AY22 BG22 BO22 BW22">
    <cfRule type="cellIs" dxfId="1670" priority="3394" operator="equal">
      <formula>1</formula>
    </cfRule>
  </conditionalFormatting>
  <conditionalFormatting sqref="AV22:AY22 BG22 BO22 BW22">
    <cfRule type="cellIs" dxfId="1669" priority="3393" operator="equal">
      <formula>1</formula>
    </cfRule>
  </conditionalFormatting>
  <conditionalFormatting sqref="AV257:AY257 BG257 BO257 BW257">
    <cfRule type="cellIs" dxfId="1668" priority="3388" operator="equal">
      <formula>1</formula>
    </cfRule>
    <cfRule type="cellIs" dxfId="1667" priority="3389" operator="equal">
      <formula>0.5</formula>
    </cfRule>
  </conditionalFormatting>
  <conditionalFormatting sqref="W175:AJ176 AR175:AU176 AZ175:AZ176 BF175:BF176 BH175:BH176 BP175:BP176 BX175:BX176 BN175:BN176 BV175:BV176">
    <cfRule type="cellIs" dxfId="1666" priority="3381" operator="equal">
      <formula>1</formula>
    </cfRule>
  </conditionalFormatting>
  <conditionalFormatting sqref="N175">
    <cfRule type="iconSet" priority="3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65" priority="3379" operator="equal">
      <formula>1</formula>
    </cfRule>
  </conditionalFormatting>
  <conditionalFormatting sqref="AV175:AY176 BG175:BG176 BO175:BO176 BW175:BW176">
    <cfRule type="cellIs" dxfId="1664" priority="3378" operator="equal">
      <formula>1</formula>
    </cfRule>
  </conditionalFormatting>
  <conditionalFormatting sqref="AZ177:AZ178 AR177:AU178 W177:AJ178 BF177:BF178 BH177:BH178 BP177:BP178 BX177:BX178 BN177:BN178 BV177:BV178">
    <cfRule type="cellIs" dxfId="1663" priority="3377" operator="equal">
      <formula>1</formula>
    </cfRule>
  </conditionalFormatting>
  <conditionalFormatting sqref="AK177:AQ178">
    <cfRule type="cellIs" dxfId="1662" priority="3376" operator="equal">
      <formula>1</formula>
    </cfRule>
  </conditionalFormatting>
  <conditionalFormatting sqref="AV177:AY178 BG177:BG178 BO177:BO178 BW177:BW178">
    <cfRule type="cellIs" dxfId="1661" priority="3375" operator="equal">
      <formula>1</formula>
    </cfRule>
  </conditionalFormatting>
  <conditionalFormatting sqref="W19:AJ19 AR19:AU19 AZ19 BF19 BH19 BP19 BX19 BN19 BV19">
    <cfRule type="cellIs" dxfId="1660" priority="3304" operator="equal">
      <formula>1</formula>
    </cfRule>
  </conditionalFormatting>
  <conditionalFormatting sqref="W19:AJ19 AR19:AU19 AZ19 BF19 BH19 BP19 BX19 BN19 BV19">
    <cfRule type="cellIs" dxfId="1659" priority="3303" operator="equal">
      <formula>1</formula>
    </cfRule>
  </conditionalFormatting>
  <conditionalFormatting sqref="N19">
    <cfRule type="iconSet" priority="33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58" priority="3301" operator="equal">
      <formula>1</formula>
    </cfRule>
  </conditionalFormatting>
  <conditionalFormatting sqref="AK19:AQ19">
    <cfRule type="cellIs" dxfId="1657" priority="3300" operator="equal">
      <formula>1</formula>
    </cfRule>
  </conditionalFormatting>
  <conditionalFormatting sqref="AV19:AY19 BG19 BO19 BW19">
    <cfRule type="cellIs" dxfId="1656" priority="3299" operator="equal">
      <formula>1</formula>
    </cfRule>
  </conditionalFormatting>
  <conditionalFormatting sqref="AV19:AY19 BG19 BO19 BW19">
    <cfRule type="cellIs" dxfId="1655" priority="3298" operator="equal">
      <formula>1</formula>
    </cfRule>
  </conditionalFormatting>
  <conditionalFormatting sqref="W70:AJ70 AR70:AU70 AZ70 BF70 BH70 BP70 BX70 BN70 BV70">
    <cfRule type="cellIs" dxfId="1654" priority="3244" operator="equal">
      <formula>1</formula>
    </cfRule>
  </conditionalFormatting>
  <conditionalFormatting sqref="W70:AJ70 AR70:AU70 AZ70 BF70 BH70 BP70 BX70 BN70 BV70">
    <cfRule type="cellIs" dxfId="1653" priority="3243" operator="equal">
      <formula>1</formula>
    </cfRule>
  </conditionalFormatting>
  <conditionalFormatting sqref="N70">
    <cfRule type="iconSet" priority="32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52" priority="3238" operator="equal">
      <formula>1</formula>
    </cfRule>
  </conditionalFormatting>
  <conditionalFormatting sqref="AK70:AQ70">
    <cfRule type="cellIs" dxfId="1651" priority="3237" operator="equal">
      <formula>1</formula>
    </cfRule>
  </conditionalFormatting>
  <conditionalFormatting sqref="AV70:AY70 BG70 BO70 BW70">
    <cfRule type="cellIs" dxfId="1650" priority="3235" operator="equal">
      <formula>1</formula>
    </cfRule>
  </conditionalFormatting>
  <conditionalFormatting sqref="AV70:AY70 BG70 BO70 BW70">
    <cfRule type="cellIs" dxfId="1649" priority="3234" operator="equal">
      <formula>1</formula>
    </cfRule>
  </conditionalFormatting>
  <conditionalFormatting sqref="AZ47:AZ50 AR47:AU50 W47:AJ50 BF47:BF50 BH47:BH50 BP47:BP50 BX47:BX50 BN47:BN50 BV47:BV50">
    <cfRule type="cellIs" dxfId="1648" priority="3226" operator="equal">
      <formula>1</formula>
    </cfRule>
  </conditionalFormatting>
  <conditionalFormatting sqref="W47:AJ47 AR47:AU47 AZ47 BF47 BH47 BP47 BX47 BN47 BV47">
    <cfRule type="cellIs" dxfId="1647" priority="3224" operator="equal">
      <formula>1</formula>
    </cfRule>
    <cfRule type="cellIs" dxfId="1646" priority="3225" operator="equal">
      <formula>0.5</formula>
    </cfRule>
  </conditionalFormatting>
  <conditionalFormatting sqref="W48:AJ48 AR48:AU48 AZ48 BF48 BH48 BP48 BX48 BN48 BV48">
    <cfRule type="cellIs" dxfId="1645" priority="3223" operator="equal">
      <formula>1</formula>
    </cfRule>
  </conditionalFormatting>
  <conditionalFormatting sqref="N47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44" priority="3216" operator="equal">
      <formula>1</formula>
    </cfRule>
  </conditionalFormatting>
  <conditionalFormatting sqref="AK47:AQ47">
    <cfRule type="cellIs" dxfId="1643" priority="3214" operator="equal">
      <formula>1</formula>
    </cfRule>
    <cfRule type="cellIs" dxfId="1642" priority="3215" operator="equal">
      <formula>0.5</formula>
    </cfRule>
  </conditionalFormatting>
  <conditionalFormatting sqref="AK48:AQ48">
    <cfRule type="cellIs" dxfId="1641" priority="3213" operator="equal">
      <formula>1</formula>
    </cfRule>
  </conditionalFormatting>
  <conditionalFormatting sqref="AV47:AY50 BG47:BG50 BO47:BO50 BW47:BW50">
    <cfRule type="cellIs" dxfId="1640" priority="3211" operator="equal">
      <formula>1</formula>
    </cfRule>
  </conditionalFormatting>
  <conditionalFormatting sqref="AV47:AY47 BG47 BO47 BW47">
    <cfRule type="cellIs" dxfId="1639" priority="3209" operator="equal">
      <formula>1</formula>
    </cfRule>
    <cfRule type="cellIs" dxfId="1638" priority="3210" operator="equal">
      <formula>0.5</formula>
    </cfRule>
  </conditionalFormatting>
  <conditionalFormatting sqref="AV48:AY48 BG48 BO48 BW48">
    <cfRule type="cellIs" dxfId="1637" priority="3208" operator="equal">
      <formula>1</formula>
    </cfRule>
  </conditionalFormatting>
  <conditionalFormatting sqref="N50">
    <cfRule type="iconSet" priority="32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36" priority="3205" operator="equal">
      <formula>1</formula>
    </cfRule>
  </conditionalFormatting>
  <conditionalFormatting sqref="N53">
    <cfRule type="iconSet" priority="32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35" priority="3203" operator="equal">
      <formula>1</formula>
    </cfRule>
  </conditionalFormatting>
  <conditionalFormatting sqref="AV53:AY54 BG53:BG54 BO53:BO54 BW53:BW54">
    <cfRule type="cellIs" dxfId="1634" priority="3202" operator="equal">
      <formula>1</formula>
    </cfRule>
  </conditionalFormatting>
  <conditionalFormatting sqref="N54">
    <cfRule type="iconSet" priority="32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33" priority="3201" operator="equal">
      <formula>1</formula>
    </cfRule>
  </conditionalFormatting>
  <conditionalFormatting sqref="W40:AJ40 AR40:AU40 AZ40 BF40 BH40 BP40 BX40 BN40 BV40">
    <cfRule type="cellIs" dxfId="1632" priority="3200" operator="equal">
      <formula>1</formula>
    </cfRule>
  </conditionalFormatting>
  <conditionalFormatting sqref="N40">
    <cfRule type="iconSet" priority="31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31" priority="3195" operator="equal">
      <formula>1</formula>
    </cfRule>
  </conditionalFormatting>
  <conditionalFormatting sqref="AK40:AQ40">
    <cfRule type="cellIs" dxfId="1630" priority="3194" operator="equal">
      <formula>1</formula>
    </cfRule>
  </conditionalFormatting>
  <conditionalFormatting sqref="AV40:AY40 BG40 BO40 BW40">
    <cfRule type="cellIs" dxfId="1629" priority="3192" operator="equal">
      <formula>1</formula>
    </cfRule>
  </conditionalFormatting>
  <conditionalFormatting sqref="AV40:AY40 BG40 BO40 BW40">
    <cfRule type="cellIs" dxfId="1628" priority="3191" operator="equal">
      <formula>1</formula>
    </cfRule>
  </conditionalFormatting>
  <conditionalFormatting sqref="AZ41:AZ42 AR41:AU42 W41:AJ42 BF41:BF42 BH41:BH42 BP41:BP42 BX41:BX42 BN41:BN42 BV41:BV42">
    <cfRule type="cellIs" dxfId="1627" priority="3178" operator="equal">
      <formula>1</formula>
    </cfRule>
  </conditionalFormatting>
  <conditionalFormatting sqref="N41">
    <cfRule type="iconSet" priority="31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26" priority="3176" operator="equal">
      <formula>1</formula>
    </cfRule>
  </conditionalFormatting>
  <conditionalFormatting sqref="AV41:AY42 BG41:BG42 BO41:BO42 BW41:BW42">
    <cfRule type="cellIs" dxfId="1625" priority="3175" operator="equal">
      <formula>1</formula>
    </cfRule>
  </conditionalFormatting>
  <conditionalFormatting sqref="N42">
    <cfRule type="iconSet" priority="31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24" priority="3173" operator="equal">
      <formula>1</formula>
    </cfRule>
  </conditionalFormatting>
  <conditionalFormatting sqref="N43">
    <cfRule type="iconSet" priority="3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23" priority="3172" operator="equal">
      <formula>1</formula>
    </cfRule>
  </conditionalFormatting>
  <conditionalFormatting sqref="AV43:AY43 BG43 BO43 BW43">
    <cfRule type="cellIs" dxfId="1622" priority="3171" operator="equal">
      <formula>1</formula>
    </cfRule>
  </conditionalFormatting>
  <conditionalFormatting sqref="W24:AJ24 AR24:AU24 AZ24 BF24 BH24 BP24 BX24 BN24 BV24">
    <cfRule type="cellIs" dxfId="1621" priority="3168" operator="equal">
      <formula>1</formula>
    </cfRule>
    <cfRule type="cellIs" dxfId="1620" priority="3169" operator="equal">
      <formula>0.5</formula>
    </cfRule>
  </conditionalFormatting>
  <conditionalFormatting sqref="W25:AJ25 AR25:AU25 AZ25 BF25 BH25 BP25 BX25 BN25 BV25">
    <cfRule type="cellIs" dxfId="1619" priority="3167" operator="equal">
      <formula>1</formula>
    </cfRule>
  </conditionalFormatting>
  <conditionalFormatting sqref="N24">
    <cfRule type="iconSet" priority="31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18" priority="3159" operator="equal">
      <formula>1</formula>
    </cfRule>
    <cfRule type="cellIs" dxfId="1617" priority="3160" operator="equal">
      <formula>0.5</formula>
    </cfRule>
  </conditionalFormatting>
  <conditionalFormatting sqref="AK25:AQ25">
    <cfRule type="cellIs" dxfId="1616" priority="3158" operator="equal">
      <formula>1</formula>
    </cfRule>
  </conditionalFormatting>
  <conditionalFormatting sqref="AV24:AY24 BG24 BO24 BW24">
    <cfRule type="cellIs" dxfId="1615" priority="3155" operator="equal">
      <formula>1</formula>
    </cfRule>
    <cfRule type="cellIs" dxfId="1614" priority="3156" operator="equal">
      <formula>0.5</formula>
    </cfRule>
  </conditionalFormatting>
  <conditionalFormatting sqref="AV25:AY25 BG25 BO25 BW25">
    <cfRule type="cellIs" dxfId="1613" priority="3154" operator="equal">
      <formula>1</formula>
    </cfRule>
  </conditionalFormatting>
  <conditionalFormatting sqref="N31">
    <cfRule type="iconSet" priority="31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12" priority="3118" operator="equal">
      <formula>1</formula>
    </cfRule>
  </conditionalFormatting>
  <conditionalFormatting sqref="N26">
    <cfRule type="iconSet" priority="31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11" priority="3116" operator="equal">
      <formula>1</formula>
    </cfRule>
  </conditionalFormatting>
  <conditionalFormatting sqref="AV26:AY26 AV31:AY31 BG26 BO26 BW26 BG31 BO31 BW31">
    <cfRule type="cellIs" dxfId="1610" priority="3115" operator="equal">
      <formula>1</formula>
    </cfRule>
  </conditionalFormatting>
  <conditionalFormatting sqref="AZ28:AZ30 AR28:AU30 W28:AJ30 BF28:BF30 BH28:BH30 BP28:BP30 BX28:BX30 BN28:BN30 BV28:BV30">
    <cfRule type="cellIs" dxfId="1609" priority="3113" operator="equal">
      <formula>1</formula>
    </cfRule>
  </conditionalFormatting>
  <conditionalFormatting sqref="N28:N30">
    <cfRule type="iconSet" priority="31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08" priority="3112" operator="equal">
      <formula>1</formula>
    </cfRule>
  </conditionalFormatting>
  <conditionalFormatting sqref="AV28:AY30 BG28:BG30 BO28:BO30 BW28:BW30">
    <cfRule type="cellIs" dxfId="1607" priority="3111" operator="equal">
      <formula>1</formula>
    </cfRule>
  </conditionalFormatting>
  <conditionalFormatting sqref="W113:AJ113 AR113:AU113 AZ113 BF113 BH113 BP113 BX113 BN113 BV113">
    <cfRule type="cellIs" dxfId="1606" priority="3110" operator="equal">
      <formula>1</formula>
    </cfRule>
  </conditionalFormatting>
  <conditionalFormatting sqref="W113:AJ113 AR113:AU113 AZ113 BF113 BH113 BP113 BX113 BN113 BV113">
    <cfRule type="cellIs" dxfId="1605" priority="3109" operator="equal">
      <formula>1</formula>
    </cfRule>
  </conditionalFormatting>
  <conditionalFormatting sqref="N113">
    <cfRule type="iconSet" priority="3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04" priority="3104" operator="equal">
      <formula>1</formula>
    </cfRule>
  </conditionalFormatting>
  <conditionalFormatting sqref="AK113:AQ113">
    <cfRule type="cellIs" dxfId="1603" priority="3103" operator="equal">
      <formula>1</formula>
    </cfRule>
  </conditionalFormatting>
  <conditionalFormatting sqref="AV113:AY113 BG113 BO113 BW113">
    <cfRule type="cellIs" dxfId="1602" priority="3101" operator="equal">
      <formula>1</formula>
    </cfRule>
  </conditionalFormatting>
  <conditionalFormatting sqref="AV113:AY113 BG113 BO113 BW113">
    <cfRule type="cellIs" dxfId="1601" priority="3100" operator="equal">
      <formula>1</formula>
    </cfRule>
  </conditionalFormatting>
  <conditionalFormatting sqref="AZ132:AZ133 AR132:AU133 W132:AJ133 BF132:BF133 BH132:BH133 BP132:BP133 BX132:BX133 BN132:BN133 BV132:BV133">
    <cfRule type="cellIs" dxfId="1600" priority="3092" operator="equal">
      <formula>1</formula>
    </cfRule>
  </conditionalFormatting>
  <conditionalFormatting sqref="N132">
    <cfRule type="iconSet" priority="30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599" priority="3090" operator="equal">
      <formula>1</formula>
    </cfRule>
  </conditionalFormatting>
  <conditionalFormatting sqref="AV132:AY133 BG132:BG133 BO132:BO133 BW132:BW133">
    <cfRule type="cellIs" dxfId="1598" priority="3089" operator="equal">
      <formula>1</formula>
    </cfRule>
  </conditionalFormatting>
  <conditionalFormatting sqref="N133">
    <cfRule type="iconSet" priority="3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597" priority="3087" operator="equal">
      <formula>1</formula>
    </cfRule>
  </conditionalFormatting>
  <conditionalFormatting sqref="N135">
    <cfRule type="iconSet" priority="30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596" priority="3086" operator="equal">
      <formula>1</formula>
    </cfRule>
  </conditionalFormatting>
  <conditionalFormatting sqref="AV135:AY135 BG135 BO135 BW135">
    <cfRule type="cellIs" dxfId="1595" priority="3085" operator="equal">
      <formula>1</formula>
    </cfRule>
  </conditionalFormatting>
  <conditionalFormatting sqref="W94:AJ97 AR94:AU97 AZ94:AZ97 BF94:BF97 BH94:BH97 BP94:BP97 BX94:BX97 BN94:BN97 BV94:BV97">
    <cfRule type="cellIs" dxfId="1594" priority="3084" operator="equal">
      <formula>1</formula>
    </cfRule>
  </conditionalFormatting>
  <conditionalFormatting sqref="W94:AJ94 AR94:AU94 AZ94 BF94 BH94 BP94 BX94 BN94 BV94">
    <cfRule type="cellIs" dxfId="1593" priority="3082" operator="equal">
      <formula>1</formula>
    </cfRule>
    <cfRule type="cellIs" dxfId="1592" priority="3083" operator="equal">
      <formula>0.5</formula>
    </cfRule>
  </conditionalFormatting>
  <conditionalFormatting sqref="W95:AJ95 AR95:AU95 AZ95 BF95 BH95 BP95 BX95 BN95 BV95">
    <cfRule type="cellIs" dxfId="1591" priority="3081" operator="equal">
      <formula>1</formula>
    </cfRule>
  </conditionalFormatting>
  <conditionalFormatting sqref="N94">
    <cfRule type="iconSet" priority="30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590" priority="3074" operator="equal">
      <formula>1</formula>
    </cfRule>
  </conditionalFormatting>
  <conditionalFormatting sqref="AK94:AQ94">
    <cfRule type="cellIs" dxfId="1589" priority="3072" operator="equal">
      <formula>1</formula>
    </cfRule>
    <cfRule type="cellIs" dxfId="1588" priority="3073" operator="equal">
      <formula>0.5</formula>
    </cfRule>
  </conditionalFormatting>
  <conditionalFormatting sqref="AK95:AQ95">
    <cfRule type="cellIs" dxfId="1587" priority="3071" operator="equal">
      <formula>1</formula>
    </cfRule>
  </conditionalFormatting>
  <conditionalFormatting sqref="AV94:AY97 BG94:BG97 BO94:BO97 BW94:BW97">
    <cfRule type="cellIs" dxfId="1586" priority="3069" operator="equal">
      <formula>1</formula>
    </cfRule>
  </conditionalFormatting>
  <conditionalFormatting sqref="AV94:AY94 BG94 BO94 BW94">
    <cfRule type="cellIs" dxfId="1585" priority="3067" operator="equal">
      <formula>1</formula>
    </cfRule>
    <cfRule type="cellIs" dxfId="1584" priority="3068" operator="equal">
      <formula>0.5</formula>
    </cfRule>
  </conditionalFormatting>
  <conditionalFormatting sqref="AV95:AY95 BG95 BO95 BW95">
    <cfRule type="cellIs" dxfId="1583" priority="3066" operator="equal">
      <formula>1</formula>
    </cfRule>
  </conditionalFormatting>
  <conditionalFormatting sqref="AZ110:AZ111 AR110:AU111 W110:AJ111 BF110:BF111 BH110:BH111 BP110:BP111 BX110:BX111 BN110:BN111 BV110:BV111">
    <cfRule type="cellIs" dxfId="1582" priority="3064" operator="equal">
      <formula>1</formula>
    </cfRule>
  </conditionalFormatting>
  <conditionalFormatting sqref="N110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81" priority="3062" operator="equal">
      <formula>1</formula>
    </cfRule>
  </conditionalFormatting>
  <conditionalFormatting sqref="AV110:AY111 BG110:BG111 BO110:BO111 BW110:BW111">
    <cfRule type="cellIs" dxfId="1580" priority="3061" operator="equal">
      <formula>1</formula>
    </cfRule>
  </conditionalFormatting>
  <conditionalFormatting sqref="W112:AJ112 AR112:AU112 AZ112 BF112 BH112 BP112 BX112 BN112 BV112">
    <cfRule type="cellIs" dxfId="1579" priority="3060" operator="equal">
      <formula>1</formula>
    </cfRule>
  </conditionalFormatting>
  <conditionalFormatting sqref="AK112:AQ112">
    <cfRule type="cellIs" dxfId="1578" priority="3059" operator="equal">
      <formula>1</formula>
    </cfRule>
  </conditionalFormatting>
  <conditionalFormatting sqref="AV112:AY112 BG112 BO112 BW112">
    <cfRule type="cellIs" dxfId="1577" priority="3058" operator="equal">
      <formula>1</formula>
    </cfRule>
  </conditionalFormatting>
  <conditionalFormatting sqref="AZ99:AZ100 AR99:AU100 W99:AJ100 BF99:BF100 BH99:BH100 BP99:BP100 BX99:BX100 BN99:BN100 BV99:BV100">
    <cfRule type="cellIs" dxfId="1576" priority="3057" operator="equal">
      <formula>1</formula>
    </cfRule>
  </conditionalFormatting>
  <conditionalFormatting sqref="N99">
    <cfRule type="iconSet" priority="30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75" priority="3055" operator="equal">
      <formula>1</formula>
    </cfRule>
  </conditionalFormatting>
  <conditionalFormatting sqref="AV99:AY100 BG99:BG100 BO99:BO100 BW99:BW100">
    <cfRule type="cellIs" dxfId="1574" priority="3054" operator="equal">
      <formula>1</formula>
    </cfRule>
  </conditionalFormatting>
  <conditionalFormatting sqref="AZ106:AZ107 AR106:AU107 W106:AJ107 BF106:BF107 BH106:BH107 BP106:BP107 BX106:BX107 BN106:BN107 BV106:BV107">
    <cfRule type="cellIs" dxfId="1573" priority="3053" operator="equal">
      <formula>1</formula>
    </cfRule>
  </conditionalFormatting>
  <conditionalFormatting sqref="N106">
    <cfRule type="iconSet" priority="30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72" priority="3051" operator="equal">
      <formula>1</formula>
    </cfRule>
  </conditionalFormatting>
  <conditionalFormatting sqref="AV106:AY107 BG106:BG107 BO106:BO107 BW106:BW107">
    <cfRule type="cellIs" dxfId="1571" priority="3050" operator="equal">
      <formula>1</formula>
    </cfRule>
  </conditionalFormatting>
  <conditionalFormatting sqref="W109:AJ109 AR109:AU109 AZ109 BF109 BH109 BP109 BX109 BN109 BV109">
    <cfRule type="cellIs" dxfId="1570" priority="3049" operator="equal">
      <formula>1</formula>
    </cfRule>
  </conditionalFormatting>
  <conditionalFormatting sqref="AK109:AQ109">
    <cfRule type="cellIs" dxfId="1569" priority="3048" operator="equal">
      <formula>1</formula>
    </cfRule>
  </conditionalFormatting>
  <conditionalFormatting sqref="AV109:AY109 BG109 BO109 BW109">
    <cfRule type="cellIs" dxfId="1568" priority="3047" operator="equal">
      <formula>1</formula>
    </cfRule>
  </conditionalFormatting>
  <conditionalFormatting sqref="AZ114:AZ115 AR114:AU115 W114:AJ115 BF114:BF115 BH114:BH115 BP114:BP115 BX114:BX115 BN114:BN115 BV114:BV115">
    <cfRule type="cellIs" dxfId="1567" priority="3046" operator="equal">
      <formula>1</formula>
    </cfRule>
  </conditionalFormatting>
  <conditionalFormatting sqref="N114">
    <cfRule type="iconSet" priority="30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66" priority="3044" operator="equal">
      <formula>1</formula>
    </cfRule>
  </conditionalFormatting>
  <conditionalFormatting sqref="AV114:AY115 BG114:BG115 BO114:BO115 BW114:BW115">
    <cfRule type="cellIs" dxfId="1565" priority="3043" operator="equal">
      <formula>1</formula>
    </cfRule>
  </conditionalFormatting>
  <conditionalFormatting sqref="W118:AJ118 AR118:AU118 AZ118 BF118 BH118 BP118 BX118 BN118 BV118">
    <cfRule type="cellIs" dxfId="1564" priority="3042" operator="equal">
      <formula>1</formula>
    </cfRule>
  </conditionalFormatting>
  <conditionalFormatting sqref="AK118:AQ118">
    <cfRule type="cellIs" dxfId="1563" priority="3041" operator="equal">
      <formula>1</formula>
    </cfRule>
  </conditionalFormatting>
  <conditionalFormatting sqref="AV118:AY118 BG118 BO118 BW118">
    <cfRule type="cellIs" dxfId="1562" priority="3040" operator="equal">
      <formula>1</formula>
    </cfRule>
  </conditionalFormatting>
  <conditionalFormatting sqref="W117:AJ117 AR117:AU117 AZ117 BF117 BH117 BP117 BX117 BN117 BV117">
    <cfRule type="cellIs" dxfId="1561" priority="3039" operator="equal">
      <formula>1</formula>
    </cfRule>
  </conditionalFormatting>
  <conditionalFormatting sqref="AK117:AQ117">
    <cfRule type="cellIs" dxfId="1560" priority="3038" operator="equal">
      <formula>1</formula>
    </cfRule>
  </conditionalFormatting>
  <conditionalFormatting sqref="AV117:AY117 BG117 BO117 BW117">
    <cfRule type="cellIs" dxfId="1559" priority="3037" operator="equal">
      <formula>1</formula>
    </cfRule>
  </conditionalFormatting>
  <conditionalFormatting sqref="AZ98 AR98:AU98 W98:AJ98 BF98 BH98 BP98 BX98 BN98 BV98">
    <cfRule type="cellIs" dxfId="1558" priority="3036" operator="equal">
      <formula>1</formula>
    </cfRule>
  </conditionalFormatting>
  <conditionalFormatting sqref="AK98:AQ98">
    <cfRule type="cellIs" dxfId="1557" priority="3035" operator="equal">
      <formula>1</formula>
    </cfRule>
  </conditionalFormatting>
  <conditionalFormatting sqref="AV98:AY98 BG98 BO98 BW98">
    <cfRule type="cellIs" dxfId="1556" priority="3034" operator="equal">
      <formula>1</formula>
    </cfRule>
  </conditionalFormatting>
  <conditionalFormatting sqref="AZ108 AR108:AU108 W108:AJ108 BF108 BH108 BP108 BX108 BN108 BV108">
    <cfRule type="cellIs" dxfId="1555" priority="3033" operator="equal">
      <formula>1</formula>
    </cfRule>
  </conditionalFormatting>
  <conditionalFormatting sqref="AK108:AQ108">
    <cfRule type="cellIs" dxfId="1554" priority="3032" operator="equal">
      <formula>1</formula>
    </cfRule>
  </conditionalFormatting>
  <conditionalFormatting sqref="AV108:AY108 BG108 BO108 BW108">
    <cfRule type="cellIs" dxfId="1553" priority="3031" operator="equal">
      <formula>1</formula>
    </cfRule>
  </conditionalFormatting>
  <conditionalFormatting sqref="AZ119:AZ120 AR119:AU120 W119:AJ120 BF119:BF120 BH119:BH120 BP119:BP120 BX119:BX120 BN119:BN120 BV119:BV120">
    <cfRule type="cellIs" dxfId="1552" priority="3030" operator="equal">
      <formula>1</formula>
    </cfRule>
  </conditionalFormatting>
  <conditionalFormatting sqref="N119">
    <cfRule type="iconSet" priority="30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51" priority="3028" operator="equal">
      <formula>1</formula>
    </cfRule>
  </conditionalFormatting>
  <conditionalFormatting sqref="AV119:AY120 BG119:BG120 BO119:BO120 BW119:BW120">
    <cfRule type="cellIs" dxfId="1550" priority="3027" operator="equal">
      <formula>1</formula>
    </cfRule>
  </conditionalFormatting>
  <conditionalFormatting sqref="N120">
    <cfRule type="iconSet" priority="34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49" priority="3025" operator="equal">
      <formula>1</formula>
    </cfRule>
  </conditionalFormatting>
  <conditionalFormatting sqref="AK166:AQ166">
    <cfRule type="cellIs" dxfId="1548" priority="3024" operator="equal">
      <formula>1</formula>
    </cfRule>
  </conditionalFormatting>
  <conditionalFormatting sqref="AV166:AY166 BG166 BO166 BW166">
    <cfRule type="cellIs" dxfId="1547" priority="3023" operator="equal">
      <formula>1</formula>
    </cfRule>
  </conditionalFormatting>
  <conditionalFormatting sqref="N166">
    <cfRule type="iconSet" priority="30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46" priority="3021" operator="equal">
      <formula>1</formula>
    </cfRule>
  </conditionalFormatting>
  <conditionalFormatting sqref="AK163:AQ165">
    <cfRule type="cellIs" dxfId="1545" priority="3020" operator="equal">
      <formula>1</formula>
    </cfRule>
  </conditionalFormatting>
  <conditionalFormatting sqref="AV163:AY165 BG163:BG165 BO163:BO165 BW163:BW165">
    <cfRule type="cellIs" dxfId="1544" priority="3019" operator="equal">
      <formula>1</formula>
    </cfRule>
  </conditionalFormatting>
  <conditionalFormatting sqref="N163:N165">
    <cfRule type="iconSet" priority="30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43" priority="3006" operator="equal">
      <formula>1</formula>
    </cfRule>
  </conditionalFormatting>
  <conditionalFormatting sqref="AK101:AQ102">
    <cfRule type="cellIs" dxfId="1542" priority="3005" operator="equal">
      <formula>1</formula>
    </cfRule>
  </conditionalFormatting>
  <conditionalFormatting sqref="AV101:AY102 BG101:BG102 BO101:BO102 BW101:BW102">
    <cfRule type="cellIs" dxfId="1541" priority="3004" operator="equal">
      <formula>1</formula>
    </cfRule>
  </conditionalFormatting>
  <conditionalFormatting sqref="AZ55 AR55:AU55 W55:AJ55 BF55 BH55 BP55 BX55 BN55 BV55">
    <cfRule type="cellIs" dxfId="1540" priority="2986" operator="equal">
      <formula>1</formula>
    </cfRule>
  </conditionalFormatting>
  <conditionalFormatting sqref="AK55:AQ55">
    <cfRule type="cellIs" dxfId="1539" priority="2985" operator="equal">
      <formula>1</formula>
    </cfRule>
  </conditionalFormatting>
  <conditionalFormatting sqref="AV55:AY55 BG55 BO55 BW55">
    <cfRule type="cellIs" dxfId="1538" priority="2984" operator="equal">
      <formula>1</formula>
    </cfRule>
  </conditionalFormatting>
  <conditionalFormatting sqref="N55">
    <cfRule type="iconSet" priority="29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58:AZ260 AR258:AU260 W258:AJ260 BF258:BF260 BH258:BH260 BP258:BP260 BX258:BX260 BN258:BN260 BV258:BV260">
    <cfRule type="cellIs" dxfId="1537" priority="2983" operator="equal">
      <formula>1</formula>
    </cfRule>
  </conditionalFormatting>
  <conditionalFormatting sqref="W258:AJ258 AR258:AU258 AZ258 BF258 BH258 BP258 BX258 BN258 BV258">
    <cfRule type="cellIs" dxfId="1536" priority="2980" operator="equal">
      <formula>1</formula>
    </cfRule>
  </conditionalFormatting>
  <conditionalFormatting sqref="N258">
    <cfRule type="iconSet" priority="29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9">
    <cfRule type="iconSet" priority="29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0">
    <cfRule type="iconSet" priority="2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60">
    <cfRule type="cellIs" dxfId="1535" priority="2978" operator="equal">
      <formula>1</formula>
    </cfRule>
  </conditionalFormatting>
  <conditionalFormatting sqref="AK258:AQ258">
    <cfRule type="cellIs" dxfId="1534" priority="2977" operator="equal">
      <formula>1</formula>
    </cfRule>
  </conditionalFormatting>
  <conditionalFormatting sqref="AV258:AY260 BG258:BG260 BO258:BO260 BW258:BW260">
    <cfRule type="cellIs" dxfId="1533" priority="2976" operator="equal">
      <formula>1</formula>
    </cfRule>
  </conditionalFormatting>
  <conditionalFormatting sqref="AV258:AY258 BG258 BO258 BW258">
    <cfRule type="cellIs" dxfId="1532" priority="2975" operator="equal">
      <formula>1</formula>
    </cfRule>
  </conditionalFormatting>
  <conditionalFormatting sqref="W261:AJ262 AR261:AU262 AZ261:AZ262 BF261:BF262 BH261:BH262 BP261:BP262 BX261:BX262 BN261:BN262 BV261:BV262">
    <cfRule type="cellIs" dxfId="1531" priority="2974" operator="equal">
      <formula>1</formula>
    </cfRule>
  </conditionalFormatting>
  <conditionalFormatting sqref="N261">
    <cfRule type="iconSet" priority="29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29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1:AQ262">
    <cfRule type="cellIs" dxfId="1530" priority="2971" operator="equal">
      <formula>1</formula>
    </cfRule>
  </conditionalFormatting>
  <conditionalFormatting sqref="AV261:AY262 BG261:BG262 BO261:BO262 BW261:BW262">
    <cfRule type="cellIs" dxfId="1529" priority="2970" operator="equal">
      <formula>1</formula>
    </cfRule>
  </conditionalFormatting>
  <conditionalFormatting sqref="W263:AJ264 AR263:AU264 AZ263:AZ264 BF263:BF264 BH263:BH264 BP263:BP264 BX263:BX264 BN263:BN264 BV263:BV264">
    <cfRule type="cellIs" dxfId="1528" priority="2969" operator="equal">
      <formula>1</formula>
    </cfRule>
  </conditionalFormatting>
  <conditionalFormatting sqref="N263">
    <cfRule type="iconSet" priority="29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27" priority="2966" operator="equal">
      <formula>1</formula>
    </cfRule>
  </conditionalFormatting>
  <conditionalFormatting sqref="AV263:AY264 BG263:BG264 BO263:BO264 BW263:BW264">
    <cfRule type="cellIs" dxfId="1526" priority="2965" operator="equal">
      <formula>1</formula>
    </cfRule>
  </conditionalFormatting>
  <conditionalFormatting sqref="AZ169:AZ170 AR169:AU170 W169:AJ170 BF169:BF170 BH169:BH170 BP169:BP170 BX169:BX170 BN169:BN170 BV169:BV170">
    <cfRule type="cellIs" dxfId="1525" priority="2868" operator="equal">
      <formula>1</formula>
    </cfRule>
  </conditionalFormatting>
  <conditionalFormatting sqref="N169">
    <cfRule type="iconSet" priority="28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24" priority="2866" operator="equal">
      <formula>1</formula>
    </cfRule>
  </conditionalFormatting>
  <conditionalFormatting sqref="AV169:AY170 BG169:BG170 BO169:BO170 BW169:BW170">
    <cfRule type="cellIs" dxfId="1523" priority="2865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22" priority="2863" operator="equal">
      <formula>1</formula>
    </cfRule>
  </conditionalFormatting>
  <conditionalFormatting sqref="N171:N174">
    <cfRule type="iconSet" priority="28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21" priority="2862" operator="equal">
      <formula>1</formula>
    </cfRule>
  </conditionalFormatting>
  <conditionalFormatting sqref="AV171:AY172 AV174:AY174 BG171:BG172 BO171:BO172 BW171:BW172 BG174 BO174 BW174">
    <cfRule type="cellIs" dxfId="1520" priority="2861" operator="equal">
      <formula>1</formula>
    </cfRule>
  </conditionalFormatting>
  <conditionalFormatting sqref="N170">
    <cfRule type="iconSet" priority="28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19" priority="2808" operator="equal">
      <formula>1</formula>
    </cfRule>
  </conditionalFormatting>
  <conditionalFormatting sqref="N190">
    <cfRule type="iconSet" priority="28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18" priority="2806" operator="equal">
      <formula>1</formula>
    </cfRule>
  </conditionalFormatting>
  <conditionalFormatting sqref="AV190:AY191 BG190:BG191 BO190:BO191 BW190:BW191">
    <cfRule type="cellIs" dxfId="1517" priority="2805" operator="equal">
      <formula>1</formula>
    </cfRule>
  </conditionalFormatting>
  <conditionalFormatting sqref="N191">
    <cfRule type="iconSet" priority="28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16" priority="2800" operator="equal">
      <formula>1</formula>
    </cfRule>
  </conditionalFormatting>
  <conditionalFormatting sqref="AK116:AQ116">
    <cfRule type="cellIs" dxfId="1515" priority="2799" operator="equal">
      <formula>1</formula>
    </cfRule>
  </conditionalFormatting>
  <conditionalFormatting sqref="AV116:AY116 BG116 BO116 BW116">
    <cfRule type="cellIs" dxfId="1514" priority="2798" operator="equal">
      <formula>1</formula>
    </cfRule>
  </conditionalFormatting>
  <conditionalFormatting sqref="AZ125:AZ126 AR125:AU126 W125:AJ126 BF125:BF126 BH125:BH126 BP125:BP126 BX125:BX126 BN125:BN126 BV125:BV126">
    <cfRule type="cellIs" dxfId="1513" priority="2796" operator="equal">
      <formula>1</formula>
    </cfRule>
  </conditionalFormatting>
  <conditionalFormatting sqref="N125">
    <cfRule type="iconSet" priority="27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12" priority="2794" operator="equal">
      <formula>1</formula>
    </cfRule>
  </conditionalFormatting>
  <conditionalFormatting sqref="AV125:AY126 BG125:BG126 BO125:BO126 BW125:BW126">
    <cfRule type="cellIs" dxfId="1511" priority="2793" operator="equal">
      <formula>1</formula>
    </cfRule>
  </conditionalFormatting>
  <conditionalFormatting sqref="N126">
    <cfRule type="iconSet" priority="27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10" priority="2791" operator="equal">
      <formula>1</formula>
    </cfRule>
  </conditionalFormatting>
  <conditionalFormatting sqref="N131">
    <cfRule type="iconSet" priority="27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09" priority="2790" operator="equal">
      <formula>1</formula>
    </cfRule>
  </conditionalFormatting>
  <conditionalFormatting sqref="AV131:AY131 BG131 BO131 BW131">
    <cfRule type="cellIs" dxfId="1508" priority="2789" operator="equal">
      <formula>1</formula>
    </cfRule>
  </conditionalFormatting>
  <conditionalFormatting sqref="W130:AJ130 AR130:AU130 AZ130 BF130 BH130 BP130 BX130 BN130 BV130">
    <cfRule type="cellIs" dxfId="1507" priority="2787" operator="equal">
      <formula>1</formula>
    </cfRule>
  </conditionalFormatting>
  <conditionalFormatting sqref="N130">
    <cfRule type="iconSet" priority="27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06" priority="2786" operator="equal">
      <formula>1</formula>
    </cfRule>
  </conditionalFormatting>
  <conditionalFormatting sqref="AV130:AY130 BG130 BO130 BW130">
    <cfRule type="cellIs" dxfId="1505" priority="2785" operator="equal">
      <formula>1</formula>
    </cfRule>
  </conditionalFormatting>
  <conditionalFormatting sqref="W129:AJ129 AR129:AU129 AZ129 BF129 BH129 BP129 BX129 BN129 BV129">
    <cfRule type="cellIs" dxfId="1504" priority="2783" operator="equal">
      <formula>1</formula>
    </cfRule>
  </conditionalFormatting>
  <conditionalFormatting sqref="N129">
    <cfRule type="iconSet" priority="27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03" priority="2782" operator="equal">
      <formula>1</formula>
    </cfRule>
  </conditionalFormatting>
  <conditionalFormatting sqref="AV129:AY129 BG129 BO129 BW129">
    <cfRule type="cellIs" dxfId="1502" priority="2781" operator="equal">
      <formula>1</formula>
    </cfRule>
  </conditionalFormatting>
  <conditionalFormatting sqref="W128:AJ128 AR128:AU128 AZ128 BF128 BH128 BP128 BX128 BN128 BV128">
    <cfRule type="cellIs" dxfId="1501" priority="2779" operator="equal">
      <formula>1</formula>
    </cfRule>
  </conditionalFormatting>
  <conditionalFormatting sqref="N128">
    <cfRule type="iconSet" priority="27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00" priority="2778" operator="equal">
      <formula>1</formula>
    </cfRule>
  </conditionalFormatting>
  <conditionalFormatting sqref="AV128:AY128 BG128 BO128 BW128">
    <cfRule type="cellIs" dxfId="1499" priority="2777" operator="equal">
      <formula>1</formula>
    </cfRule>
  </conditionalFormatting>
  <conditionalFormatting sqref="W127:AJ127 AR127:AU127 AZ127 BF127 BH127 BP127 BX127 BN127 BV127">
    <cfRule type="cellIs" dxfId="1498" priority="2775" operator="equal">
      <formula>1</formula>
    </cfRule>
  </conditionalFormatting>
  <conditionalFormatting sqref="N127">
    <cfRule type="iconSet" priority="27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497" priority="2774" operator="equal">
      <formula>1</formula>
    </cfRule>
  </conditionalFormatting>
  <conditionalFormatting sqref="AV127:AY127 BG127 BO127 BW127">
    <cfRule type="cellIs" dxfId="1496" priority="2773" operator="equal">
      <formula>1</formula>
    </cfRule>
  </conditionalFormatting>
  <conditionalFormatting sqref="AZ134 AR134:AU134 W134:AJ134 BF134 BH134 BP134 BX134 BN134 BV134">
    <cfRule type="cellIs" dxfId="1495" priority="2771" operator="equal">
      <formula>1</formula>
    </cfRule>
  </conditionalFormatting>
  <conditionalFormatting sqref="AK134:AQ134">
    <cfRule type="cellIs" dxfId="1494" priority="2770" operator="equal">
      <formula>1</formula>
    </cfRule>
  </conditionalFormatting>
  <conditionalFormatting sqref="AV134:AY134 BG134 BO134 BW134">
    <cfRule type="cellIs" dxfId="1493" priority="2769" operator="equal">
      <formula>1</formula>
    </cfRule>
  </conditionalFormatting>
  <conditionalFormatting sqref="N134">
    <cfRule type="iconSet" priority="2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492" priority="2749" operator="equal">
      <formula>1</formula>
    </cfRule>
  </conditionalFormatting>
  <conditionalFormatting sqref="N146">
    <cfRule type="iconSet" priority="27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491" priority="2748" operator="equal">
      <formula>1</formula>
    </cfRule>
  </conditionalFormatting>
  <conditionalFormatting sqref="AV146:AY146 BG146 BO146 BW146">
    <cfRule type="cellIs" dxfId="1490" priority="2747" operator="equal">
      <formula>1</formula>
    </cfRule>
  </conditionalFormatting>
  <conditionalFormatting sqref="AZ145 AR145:AU145 W145:AJ145 BF145 BH145 BP145 BX145 BN145 BV145">
    <cfRule type="cellIs" dxfId="1489" priority="2745" operator="equal">
      <formula>1</formula>
    </cfRule>
  </conditionalFormatting>
  <conditionalFormatting sqref="AK145:AQ145">
    <cfRule type="cellIs" dxfId="1488" priority="2744" operator="equal">
      <formula>1</formula>
    </cfRule>
  </conditionalFormatting>
  <conditionalFormatting sqref="AV145:AY145 BG145 BO145 BW145">
    <cfRule type="cellIs" dxfId="1487" priority="2743" operator="equal">
      <formula>1</formula>
    </cfRule>
  </conditionalFormatting>
  <conditionalFormatting sqref="N145">
    <cfRule type="iconSet" priority="27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486" priority="2741" operator="equal">
      <formula>1</formula>
    </cfRule>
  </conditionalFormatting>
  <conditionalFormatting sqref="N147">
    <cfRule type="iconSet" priority="27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485" priority="2739" operator="equal">
      <formula>1</formula>
    </cfRule>
  </conditionalFormatting>
  <conditionalFormatting sqref="AV147:AY148 BG147:BG148 BO147:BO148 BW147:BW148">
    <cfRule type="cellIs" dxfId="1484" priority="2738" operator="equal">
      <formula>1</formula>
    </cfRule>
  </conditionalFormatting>
  <conditionalFormatting sqref="N148">
    <cfRule type="iconSet" priority="27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83" priority="2736" operator="equal">
      <formula>1</formula>
    </cfRule>
  </conditionalFormatting>
  <conditionalFormatting sqref="N150">
    <cfRule type="iconSet" priority="2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82" priority="2735" operator="equal">
      <formula>1</formula>
    </cfRule>
  </conditionalFormatting>
  <conditionalFormatting sqref="AV150:AY150 BG150 BO150 BW150">
    <cfRule type="cellIs" dxfId="1481" priority="2734" operator="equal">
      <formula>1</formula>
    </cfRule>
  </conditionalFormatting>
  <conditionalFormatting sqref="AZ149 AR149:AU149 W149:AJ149 BF149 BH149 BP149 BX149 BN149 BV149">
    <cfRule type="cellIs" dxfId="1480" priority="2732" operator="equal">
      <formula>1</formula>
    </cfRule>
  </conditionalFormatting>
  <conditionalFormatting sqref="AK149:AQ149">
    <cfRule type="cellIs" dxfId="1479" priority="2731" operator="equal">
      <formula>1</formula>
    </cfRule>
  </conditionalFormatting>
  <conditionalFormatting sqref="AV149:AY149 BG149 BO149 BW149">
    <cfRule type="cellIs" dxfId="1478" priority="2730" operator="equal">
      <formula>1</formula>
    </cfRule>
  </conditionalFormatting>
  <conditionalFormatting sqref="N149">
    <cfRule type="iconSet" priority="27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77" priority="2707" operator="equal">
      <formula>1</formula>
    </cfRule>
  </conditionalFormatting>
  <conditionalFormatting sqref="N32">
    <cfRule type="iconSet" priority="27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76" priority="2705" operator="equal">
      <formula>1</formula>
    </cfRule>
  </conditionalFormatting>
  <conditionalFormatting sqref="AV32:AY32 BG32 BO32 BW32">
    <cfRule type="cellIs" dxfId="1475" priority="2704" operator="equal">
      <formula>1</formula>
    </cfRule>
  </conditionalFormatting>
  <conditionalFormatting sqref="W34:AJ34 AR34:AU34 AZ34 BF34 BH34 BP34 BX34 BN34 BV34">
    <cfRule type="cellIs" dxfId="1474" priority="2699" operator="equal">
      <formula>1</formula>
    </cfRule>
  </conditionalFormatting>
  <conditionalFormatting sqref="N34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73" priority="2698" operator="equal">
      <formula>1</formula>
    </cfRule>
  </conditionalFormatting>
  <conditionalFormatting sqref="AV34:AY34 BG34 BO34 BW34">
    <cfRule type="cellIs" dxfId="1472" priority="2697" operator="equal">
      <formula>1</formula>
    </cfRule>
  </conditionalFormatting>
  <conditionalFormatting sqref="W33:AJ33 AR33:AU33 AZ33 BF33 BH33 BP33 BX33 BN33 BV33">
    <cfRule type="cellIs" dxfId="1471" priority="2695" operator="equal">
      <formula>1</formula>
    </cfRule>
  </conditionalFormatting>
  <conditionalFormatting sqref="N3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70" priority="2694" operator="equal">
      <formula>1</formula>
    </cfRule>
  </conditionalFormatting>
  <conditionalFormatting sqref="AV33:AY33 BG33 BO33 BW33">
    <cfRule type="cellIs" dxfId="1469" priority="2693" operator="equal">
      <formula>1</formula>
    </cfRule>
  </conditionalFormatting>
  <conditionalFormatting sqref="W35:AJ39 AR35:AU39 AZ35:AZ39 BF35:BF39 BH35:BH39 BP35:BP39 BX35:BX39 BN35:BN39 BV35:BV39">
    <cfRule type="cellIs" dxfId="1468" priority="2692" operator="equal">
      <formula>1</formula>
    </cfRule>
  </conditionalFormatting>
  <conditionalFormatting sqref="AK35:AQ39">
    <cfRule type="cellIs" dxfId="1467" priority="2691" operator="equal">
      <formula>1</formula>
    </cfRule>
  </conditionalFormatting>
  <conditionalFormatting sqref="AV35:AY39 BG35:BG39 BO35:BO39 BW35:BW39">
    <cfRule type="cellIs" dxfId="1466" priority="2690" operator="equal">
      <formula>1</formula>
    </cfRule>
  </conditionalFormatting>
  <conditionalFormatting sqref="N23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6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6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65" priority="2672" operator="equal">
      <formula>1</formula>
    </cfRule>
  </conditionalFormatting>
  <conditionalFormatting sqref="AK173:AQ173">
    <cfRule type="cellIs" dxfId="1464" priority="2671" operator="equal">
      <formula>1</formula>
    </cfRule>
  </conditionalFormatting>
  <conditionalFormatting sqref="AV173:AY173 BG173 BO173 BW173">
    <cfRule type="cellIs" dxfId="1463" priority="2670" operator="equal">
      <formula>1</formula>
    </cfRule>
  </conditionalFormatting>
  <conditionalFormatting sqref="W179:AJ179 AR179:AU179 AZ179 BF179 BH179 BP179 BX179 BN179 BV179">
    <cfRule type="cellIs" dxfId="1462" priority="2668" operator="equal">
      <formula>1</formula>
    </cfRule>
  </conditionalFormatting>
  <conditionalFormatting sqref="N179">
    <cfRule type="iconSet" priority="26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61" priority="2667" operator="equal">
      <formula>1</formula>
    </cfRule>
  </conditionalFormatting>
  <conditionalFormatting sqref="AV179:AY179 BG179 BO179 BW179">
    <cfRule type="cellIs" dxfId="1460" priority="2666" operator="equal">
      <formula>1</formula>
    </cfRule>
  </conditionalFormatting>
  <conditionalFormatting sqref="N35:N39">
    <cfRule type="iconSet" priority="34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59" priority="2664" operator="equal">
      <formula>1</formula>
    </cfRule>
  </conditionalFormatting>
  <conditionalFormatting sqref="AK194:AQ195">
    <cfRule type="cellIs" dxfId="1458" priority="2663" operator="equal">
      <formula>1</formula>
    </cfRule>
  </conditionalFormatting>
  <conditionalFormatting sqref="AV194:AY195 BG194:BG195 BO194:BO195 BW194:BW195">
    <cfRule type="cellIs" dxfId="1457" priority="2662" operator="equal">
      <formula>1</formula>
    </cfRule>
  </conditionalFormatting>
  <conditionalFormatting sqref="N194:N195">
    <cfRule type="iconSet" priority="26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56" priority="2661" operator="equal">
      <formula>1</formula>
    </cfRule>
  </conditionalFormatting>
  <conditionalFormatting sqref="N181">
    <cfRule type="iconSet" priority="26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55" priority="2659" operator="equal">
      <formula>1</formula>
    </cfRule>
  </conditionalFormatting>
  <conditionalFormatting sqref="AV181:AY181 BG181 BO181 BW181">
    <cfRule type="cellIs" dxfId="1454" priority="2658" operator="equal">
      <formula>1</formula>
    </cfRule>
  </conditionalFormatting>
  <conditionalFormatting sqref="W188:AJ188 AR188:AU188 AZ188 BF188 BH188 BP188 BX188 BN188 BV188">
    <cfRule type="cellIs" dxfId="1453" priority="2656" operator="equal">
      <formula>1</formula>
    </cfRule>
  </conditionalFormatting>
  <conditionalFormatting sqref="AK188:AQ188">
    <cfRule type="cellIs" dxfId="1452" priority="2655" operator="equal">
      <formula>1</formula>
    </cfRule>
  </conditionalFormatting>
  <conditionalFormatting sqref="AV188:AY188 BG188 BO188 BW188">
    <cfRule type="cellIs" dxfId="1451" priority="2654" operator="equal">
      <formula>1</formula>
    </cfRule>
  </conditionalFormatting>
  <conditionalFormatting sqref="N188">
    <cfRule type="iconSet" priority="26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50" priority="2644" operator="equal">
      <formula>1</formula>
    </cfRule>
  </conditionalFormatting>
  <conditionalFormatting sqref="AK185:AQ185">
    <cfRule type="cellIs" dxfId="1449" priority="2643" operator="equal">
      <formula>1</formula>
    </cfRule>
  </conditionalFormatting>
  <conditionalFormatting sqref="AV185:AY185 BG185 BO185 BW185">
    <cfRule type="cellIs" dxfId="1448" priority="2642" operator="equal">
      <formula>1</formula>
    </cfRule>
  </conditionalFormatting>
  <conditionalFormatting sqref="N185">
    <cfRule type="iconSet" priority="26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47" priority="2640" operator="equal">
      <formula>1</formula>
    </cfRule>
  </conditionalFormatting>
  <conditionalFormatting sqref="AK186:AQ186">
    <cfRule type="cellIs" dxfId="1446" priority="2639" operator="equal">
      <formula>1</formula>
    </cfRule>
  </conditionalFormatting>
  <conditionalFormatting sqref="AV186:AY186 BG186 BO186 BW186">
    <cfRule type="cellIs" dxfId="1445" priority="2638" operator="equal">
      <formula>1</formula>
    </cfRule>
  </conditionalFormatting>
  <conditionalFormatting sqref="N186">
    <cfRule type="iconSet" priority="2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44" priority="2636" operator="equal">
      <formula>1</formula>
    </cfRule>
  </conditionalFormatting>
  <conditionalFormatting sqref="AK187:AQ187">
    <cfRule type="cellIs" dxfId="1443" priority="2635" operator="equal">
      <formula>1</formula>
    </cfRule>
  </conditionalFormatting>
  <conditionalFormatting sqref="AV187:AY187 BG187 BO187 BW187">
    <cfRule type="cellIs" dxfId="1442" priority="2634" operator="equal">
      <formula>1</formula>
    </cfRule>
  </conditionalFormatting>
  <conditionalFormatting sqref="N187">
    <cfRule type="iconSet" priority="26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41" priority="2595" operator="equal">
      <formula>1</formula>
    </cfRule>
  </conditionalFormatting>
  <conditionalFormatting sqref="AK182:AQ182">
    <cfRule type="cellIs" dxfId="1440" priority="2594" operator="equal">
      <formula>1</formula>
    </cfRule>
  </conditionalFormatting>
  <conditionalFormatting sqref="AV182:AY182 BG182 BO182 BW182">
    <cfRule type="cellIs" dxfId="1439" priority="2593" operator="equal">
      <formula>1</formula>
    </cfRule>
  </conditionalFormatting>
  <conditionalFormatting sqref="N182">
    <cfRule type="iconSet" priority="2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38" priority="2591" operator="equal">
      <formula>1</formula>
    </cfRule>
  </conditionalFormatting>
  <conditionalFormatting sqref="AK183:AQ183">
    <cfRule type="cellIs" dxfId="1437" priority="2590" operator="equal">
      <formula>1</formula>
    </cfRule>
  </conditionalFormatting>
  <conditionalFormatting sqref="AV183:AY183 BG183 BO183 BW183">
    <cfRule type="cellIs" dxfId="1436" priority="2589" operator="equal">
      <formula>1</formula>
    </cfRule>
  </conditionalFormatting>
  <conditionalFormatting sqref="N183">
    <cfRule type="iconSet" priority="25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35" priority="2587" operator="equal">
      <formula>1</formula>
    </cfRule>
  </conditionalFormatting>
  <conditionalFormatting sqref="AK184:AQ184">
    <cfRule type="cellIs" dxfId="1434" priority="2586" operator="equal">
      <formula>1</formula>
    </cfRule>
  </conditionalFormatting>
  <conditionalFormatting sqref="AV184:AY184 BG184 BO184 BW184">
    <cfRule type="cellIs" dxfId="1433" priority="2585" operator="equal">
      <formula>1</formula>
    </cfRule>
  </conditionalFormatting>
  <conditionalFormatting sqref="N184">
    <cfRule type="iconSet" priority="25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5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5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32" priority="2575" operator="equal">
      <formula>1</formula>
    </cfRule>
  </conditionalFormatting>
  <conditionalFormatting sqref="AK192:AQ192">
    <cfRule type="cellIs" dxfId="1431" priority="2574" operator="equal">
      <formula>1</formula>
    </cfRule>
  </conditionalFormatting>
  <conditionalFormatting sqref="AV192:AY192 BG192 BO192 BW192">
    <cfRule type="cellIs" dxfId="1430" priority="2573" operator="equal">
      <formula>1</formula>
    </cfRule>
  </conditionalFormatting>
  <conditionalFormatting sqref="N192">
    <cfRule type="iconSet" priority="25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29" priority="2571" operator="equal">
      <formula>1</formula>
    </cfRule>
  </conditionalFormatting>
  <conditionalFormatting sqref="AK193:AQ193">
    <cfRule type="cellIs" dxfId="1428" priority="2570" operator="equal">
      <formula>1</formula>
    </cfRule>
  </conditionalFormatting>
  <conditionalFormatting sqref="AV193:AY193 BG193 BO193 BW193">
    <cfRule type="cellIs" dxfId="1427" priority="2569" operator="equal">
      <formula>1</formula>
    </cfRule>
  </conditionalFormatting>
  <conditionalFormatting sqref="N193">
    <cfRule type="iconSet" priority="2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26" priority="2556" operator="equal">
      <formula>1</formula>
    </cfRule>
  </conditionalFormatting>
  <conditionalFormatting sqref="N56">
    <cfRule type="iconSet" priority="2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25" priority="2554" operator="equal">
      <formula>1</formula>
    </cfRule>
  </conditionalFormatting>
  <conditionalFormatting sqref="AV56:AY57 BG56:BG57 BO56:BO57 BW56:BW57">
    <cfRule type="cellIs" dxfId="1424" priority="2553" operator="equal">
      <formula>1</formula>
    </cfRule>
  </conditionalFormatting>
  <conditionalFormatting sqref="N57">
    <cfRule type="iconSet" priority="25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23" priority="2552" operator="equal">
      <formula>1</formula>
    </cfRule>
  </conditionalFormatting>
  <conditionalFormatting sqref="AK58:AQ58">
    <cfRule type="cellIs" dxfId="1422" priority="2551" operator="equal">
      <formula>1</formula>
    </cfRule>
  </conditionalFormatting>
  <conditionalFormatting sqref="AV58:AY58 BG58 BO58 BW58">
    <cfRule type="cellIs" dxfId="1421" priority="2550" operator="equal">
      <formula>1</formula>
    </cfRule>
  </conditionalFormatting>
  <conditionalFormatting sqref="BF56:BF57 BN56:BN57 BV56:BV57">
    <cfRule type="cellIs" dxfId="1420" priority="2549" operator="equal">
      <formula>1</formula>
    </cfRule>
  </conditionalFormatting>
  <conditionalFormatting sqref="BF58 BN58 BV58">
    <cfRule type="cellIs" dxfId="1419" priority="2548" operator="equal">
      <formula>1</formula>
    </cfRule>
  </conditionalFormatting>
  <conditionalFormatting sqref="AZ71:AZ72 AR71:AU72 W71:AJ72 BH71:BH72 BP71:BP72 BX71:BX72">
    <cfRule type="cellIs" dxfId="1418" priority="2537" operator="equal">
      <formula>1</formula>
    </cfRule>
  </conditionalFormatting>
  <conditionalFormatting sqref="N71">
    <cfRule type="iconSet" priority="25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17" priority="2535" operator="equal">
      <formula>1</formula>
    </cfRule>
  </conditionalFormatting>
  <conditionalFormatting sqref="AV71:AY72 BG71:BG72 BO71:BO72 BW71:BW72">
    <cfRule type="cellIs" dxfId="1416" priority="2534" operator="equal">
      <formula>1</formula>
    </cfRule>
  </conditionalFormatting>
  <conditionalFormatting sqref="N72">
    <cfRule type="iconSet" priority="25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15" priority="2511" operator="equal">
      <formula>1</formula>
    </cfRule>
  </conditionalFormatting>
  <conditionalFormatting sqref="AK90:AQ90">
    <cfRule type="cellIs" dxfId="1414" priority="2509" operator="equal">
      <formula>1</formula>
    </cfRule>
  </conditionalFormatting>
  <conditionalFormatting sqref="AV90:AY90 BG90 BO90 BW90">
    <cfRule type="cellIs" dxfId="1413" priority="2508" operator="equal">
      <formula>1</formula>
    </cfRule>
  </conditionalFormatting>
  <conditionalFormatting sqref="N90">
    <cfRule type="iconSet" priority="25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12" priority="2506" operator="equal">
      <formula>1</formula>
    </cfRule>
  </conditionalFormatting>
  <conditionalFormatting sqref="N91">
    <cfRule type="iconSet" priority="25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11" priority="2504" operator="equal">
      <formula>1</formula>
    </cfRule>
  </conditionalFormatting>
  <conditionalFormatting sqref="AV91:AY92 BG91:BG92 BO91:BO92 BW91:BW92">
    <cfRule type="cellIs" dxfId="1410" priority="2503" operator="equal">
      <formula>1</formula>
    </cfRule>
  </conditionalFormatting>
  <conditionalFormatting sqref="N92">
    <cfRule type="iconSet" priority="25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09" priority="2501" operator="equal">
      <formula>1</formula>
    </cfRule>
  </conditionalFormatting>
  <conditionalFormatting sqref="N93">
    <cfRule type="iconSet" priority="25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08" priority="2500" operator="equal">
      <formula>1</formula>
    </cfRule>
  </conditionalFormatting>
  <conditionalFormatting sqref="AV93:AY93 BG93 BO93 BW93">
    <cfRule type="cellIs" dxfId="1407" priority="2499" operator="equal">
      <formula>1</formula>
    </cfRule>
  </conditionalFormatting>
  <conditionalFormatting sqref="AZ76:AZ77 AR76:AU77 W76:AJ77 BH76:BH77 BP76:BP77 BX76:BX77">
    <cfRule type="cellIs" dxfId="1406" priority="2497" operator="equal">
      <formula>1</formula>
    </cfRule>
  </conditionalFormatting>
  <conditionalFormatting sqref="N76">
    <cfRule type="iconSet" priority="24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05" priority="2495" operator="equal">
      <formula>1</formula>
    </cfRule>
  </conditionalFormatting>
  <conditionalFormatting sqref="AV76:AY77 BG76:BG77 BO76:BO77 BW76:BW77">
    <cfRule type="cellIs" dxfId="1404" priority="2494" operator="equal">
      <formula>1</formula>
    </cfRule>
  </conditionalFormatting>
  <conditionalFormatting sqref="N77">
    <cfRule type="iconSet" priority="2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03" priority="2492" operator="equal">
      <formula>1</formula>
    </cfRule>
  </conditionalFormatting>
  <conditionalFormatting sqref="N78">
    <cfRule type="iconSet" priority="24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02" priority="2491" operator="equal">
      <formula>1</formula>
    </cfRule>
  </conditionalFormatting>
  <conditionalFormatting sqref="AV78:AY78 BG78 BO78 BW78">
    <cfRule type="cellIs" dxfId="1401" priority="2490" operator="equal">
      <formula>1</formula>
    </cfRule>
  </conditionalFormatting>
  <conditionalFormatting sqref="BF71:BF72 BN71:BN72 BV71:BV72">
    <cfRule type="cellIs" dxfId="1400" priority="2487" operator="equal">
      <formula>1</formula>
    </cfRule>
  </conditionalFormatting>
  <conditionalFormatting sqref="BF90 BN90 BV90">
    <cfRule type="cellIs" dxfId="1399" priority="2481" operator="equal">
      <formula>1</formula>
    </cfRule>
  </conditionalFormatting>
  <conditionalFormatting sqref="BF91:BF92 BN91:BN92 BV91:BV92">
    <cfRule type="cellIs" dxfId="1398" priority="2480" operator="equal">
      <formula>1</formula>
    </cfRule>
  </conditionalFormatting>
  <conditionalFormatting sqref="BF93 BN93 BV93">
    <cfRule type="cellIs" dxfId="1397" priority="2479" operator="equal">
      <formula>1</formula>
    </cfRule>
  </conditionalFormatting>
  <conditionalFormatting sqref="BF76:BF77 BN76:BN77 BV76:BV77">
    <cfRule type="cellIs" dxfId="1396" priority="2478" operator="equal">
      <formula>1</formula>
    </cfRule>
  </conditionalFormatting>
  <conditionalFormatting sqref="BF78 BN78 BV78">
    <cfRule type="cellIs" dxfId="1395" priority="2477" operator="equal">
      <formula>1</formula>
    </cfRule>
  </conditionalFormatting>
  <conditionalFormatting sqref="BA27 BA23:BA25 BA257 BA167:BA168 BA20:BA21 BA180 BA15:BA18 BA13 BI27 BQ27 BI23:BI25 BQ23:BQ25 BI257 BQ257 BI167:BI168 BQ167:BQ168 BI20:BI21 BQ20:BQ21 BI180 BQ180 BI15:BI18 BQ15:BQ18 BI13 BQ13">
    <cfRule type="cellIs" dxfId="1394" priority="2476" operator="equal">
      <formula>1</formula>
    </cfRule>
  </conditionalFormatting>
  <conditionalFormatting sqref="BA6 BI6 BQ6">
    <cfRule type="cellIs" dxfId="1393" priority="2475" operator="equal">
      <formula>1</formula>
    </cfRule>
  </conditionalFormatting>
  <conditionalFormatting sqref="BA167 BA7 BI167 BQ167 BI7 BQ7">
    <cfRule type="cellIs" dxfId="1392" priority="2473" operator="equal">
      <formula>1</formula>
    </cfRule>
    <cfRule type="cellIs" dxfId="1391" priority="2474" operator="equal">
      <formula>0.5</formula>
    </cfRule>
  </conditionalFormatting>
  <conditionalFormatting sqref="BA20 BA180 BA16:BA18 BA8 BA168 BI20 BQ20 BI180 BQ180 BI16:BI18 BQ16:BQ18 BI8 BQ8 BI168 BQ168">
    <cfRule type="cellIs" dxfId="1390" priority="2472" operator="equal">
      <formula>1</formula>
    </cfRule>
  </conditionalFormatting>
  <conditionalFormatting sqref="BA12 BI12 BQ12">
    <cfRule type="cellIs" dxfId="1389" priority="2471" operator="equal">
      <formula>1</formula>
    </cfRule>
  </conditionalFormatting>
  <conditionalFormatting sqref="BA14 BI14 BQ14">
    <cfRule type="cellIs" dxfId="1388" priority="2470" operator="equal">
      <formula>1</formula>
    </cfRule>
  </conditionalFormatting>
  <conditionalFormatting sqref="BA22 BI22 BQ22">
    <cfRule type="cellIs" dxfId="1387" priority="2469" operator="equal">
      <formula>1</formula>
    </cfRule>
  </conditionalFormatting>
  <conditionalFormatting sqref="BA22 BI22 BQ22">
    <cfRule type="cellIs" dxfId="1386" priority="2468" operator="equal">
      <formula>1</formula>
    </cfRule>
  </conditionalFormatting>
  <conditionalFormatting sqref="BA257 BI257 BQ257">
    <cfRule type="cellIs" dxfId="1385" priority="2463" operator="equal">
      <formula>1</formula>
    </cfRule>
    <cfRule type="cellIs" dxfId="1384" priority="2464" operator="equal">
      <formula>0.5</formula>
    </cfRule>
  </conditionalFormatting>
  <conditionalFormatting sqref="BA175:BA176 BI175:BI176 BQ175:BQ176">
    <cfRule type="cellIs" dxfId="1383" priority="2456" operator="equal">
      <formula>1</formula>
    </cfRule>
  </conditionalFormatting>
  <conditionalFormatting sqref="BA177:BA178 BI177:BI178 BQ177:BQ178">
    <cfRule type="cellIs" dxfId="1382" priority="2455" operator="equal">
      <formula>1</formula>
    </cfRule>
  </conditionalFormatting>
  <conditionalFormatting sqref="BA261:BA262 BI261:BI262 BQ261:BQ262">
    <cfRule type="cellIs" dxfId="1381" priority="2356" operator="equal">
      <formula>1</formula>
    </cfRule>
  </conditionalFormatting>
  <conditionalFormatting sqref="BA263:BA264 BI263:BI264 BQ263:BQ264">
    <cfRule type="cellIs" dxfId="1380" priority="2355" operator="equal">
      <formula>1</formula>
    </cfRule>
  </conditionalFormatting>
  <conditionalFormatting sqref="BA19 BI19 BQ19">
    <cfRule type="cellIs" dxfId="1379" priority="2436" operator="equal">
      <formula>1</formula>
    </cfRule>
  </conditionalFormatting>
  <conditionalFormatting sqref="BA19 BI19 BQ19">
    <cfRule type="cellIs" dxfId="1378" priority="2435" operator="equal">
      <formula>1</formula>
    </cfRule>
  </conditionalFormatting>
  <conditionalFormatting sqref="BA70 BI70 BQ70">
    <cfRule type="cellIs" dxfId="1377" priority="2421" operator="equal">
      <formula>1</formula>
    </cfRule>
  </conditionalFormatting>
  <conditionalFormatting sqref="BA70 BI70 BQ70">
    <cfRule type="cellIs" dxfId="1376" priority="2420" operator="equal">
      <formula>1</formula>
    </cfRule>
  </conditionalFormatting>
  <conditionalFormatting sqref="BA47:BA50 BI47:BI50 BQ47:BQ50">
    <cfRule type="cellIs" dxfId="1375" priority="2417" operator="equal">
      <formula>1</formula>
    </cfRule>
  </conditionalFormatting>
  <conditionalFormatting sqref="BA47 BI47 BQ47">
    <cfRule type="cellIs" dxfId="1374" priority="2415" operator="equal">
      <formula>1</formula>
    </cfRule>
    <cfRule type="cellIs" dxfId="1373" priority="2416" operator="equal">
      <formula>0.5</formula>
    </cfRule>
  </conditionalFormatting>
  <conditionalFormatting sqref="BA48 BI48 BQ48">
    <cfRule type="cellIs" dxfId="1372" priority="2414" operator="equal">
      <formula>1</formula>
    </cfRule>
  </conditionalFormatting>
  <conditionalFormatting sqref="BA53:BA54 BI53:BI54 BQ53:BQ54">
    <cfRule type="cellIs" dxfId="1371" priority="2412" operator="equal">
      <formula>1</formula>
    </cfRule>
  </conditionalFormatting>
  <conditionalFormatting sqref="BA40 BI40 BQ40">
    <cfRule type="cellIs" dxfId="1370" priority="2411" operator="equal">
      <formula>1</formula>
    </cfRule>
  </conditionalFormatting>
  <conditionalFormatting sqref="BA40 BI40 BQ40">
    <cfRule type="cellIs" dxfId="1369" priority="2410" operator="equal">
      <formula>1</formula>
    </cfRule>
  </conditionalFormatting>
  <conditionalFormatting sqref="BA41:BA42 BI41:BI42 BQ41:BQ42">
    <cfRule type="cellIs" dxfId="1368" priority="2406" operator="equal">
      <formula>1</formula>
    </cfRule>
  </conditionalFormatting>
  <conditionalFormatting sqref="BA43 BI43 BQ43">
    <cfRule type="cellIs" dxfId="1367" priority="2405" operator="equal">
      <formula>1</formula>
    </cfRule>
  </conditionalFormatting>
  <conditionalFormatting sqref="BA24 BI24 BQ24">
    <cfRule type="cellIs" dxfId="1366" priority="2403" operator="equal">
      <formula>1</formula>
    </cfRule>
    <cfRule type="cellIs" dxfId="1365" priority="2404" operator="equal">
      <formula>0.5</formula>
    </cfRule>
  </conditionalFormatting>
  <conditionalFormatting sqref="BA25 BI25 BQ25">
    <cfRule type="cellIs" dxfId="1364" priority="2402" operator="equal">
      <formula>1</formula>
    </cfRule>
  </conditionalFormatting>
  <conditionalFormatting sqref="BA31 BA26 BI31 BQ31 BI26 BQ26">
    <cfRule type="cellIs" dxfId="1363" priority="2393" operator="equal">
      <formula>1</formula>
    </cfRule>
  </conditionalFormatting>
  <conditionalFormatting sqref="BA28:BA30 BI28:BI30 BQ28:BQ30">
    <cfRule type="cellIs" dxfId="1362" priority="2392" operator="equal">
      <formula>1</formula>
    </cfRule>
  </conditionalFormatting>
  <conditionalFormatting sqref="BA113 BI113 BQ113">
    <cfRule type="cellIs" dxfId="1361" priority="2391" operator="equal">
      <formula>1</formula>
    </cfRule>
  </conditionalFormatting>
  <conditionalFormatting sqref="BA113 BI113 BQ113">
    <cfRule type="cellIs" dxfId="1360" priority="2390" operator="equal">
      <formula>1</formula>
    </cfRule>
  </conditionalFormatting>
  <conditionalFormatting sqref="BA132:BA133 BI132:BI133 BQ132:BQ133">
    <cfRule type="cellIs" dxfId="1359" priority="2387" operator="equal">
      <formula>1</formula>
    </cfRule>
  </conditionalFormatting>
  <conditionalFormatting sqref="BA135 BI135 BQ135">
    <cfRule type="cellIs" dxfId="1358" priority="2386" operator="equal">
      <formula>1</formula>
    </cfRule>
  </conditionalFormatting>
  <conditionalFormatting sqref="BA94:BA97 BI94:BI97 BQ94:BQ97">
    <cfRule type="cellIs" dxfId="1357" priority="2385" operator="equal">
      <formula>1</formula>
    </cfRule>
  </conditionalFormatting>
  <conditionalFormatting sqref="BA94 BI94 BQ94">
    <cfRule type="cellIs" dxfId="1356" priority="2383" operator="equal">
      <formula>1</formula>
    </cfRule>
    <cfRule type="cellIs" dxfId="1355" priority="2384" operator="equal">
      <formula>0.5</formula>
    </cfRule>
  </conditionalFormatting>
  <conditionalFormatting sqref="BA95 BI95 BQ95">
    <cfRule type="cellIs" dxfId="1354" priority="2382" operator="equal">
      <formula>1</formula>
    </cfRule>
  </conditionalFormatting>
  <conditionalFormatting sqref="BA110:BA111 BI110:BI111 BQ110:BQ111">
    <cfRule type="cellIs" dxfId="1353" priority="2380" operator="equal">
      <formula>1</formula>
    </cfRule>
  </conditionalFormatting>
  <conditionalFormatting sqref="BA112 BI112 BQ112">
    <cfRule type="cellIs" dxfId="1352" priority="2379" operator="equal">
      <formula>1</formula>
    </cfRule>
  </conditionalFormatting>
  <conditionalFormatting sqref="BA99:BA100 BI99:BI100 BQ99:BQ100">
    <cfRule type="cellIs" dxfId="1351" priority="2378" operator="equal">
      <formula>1</formula>
    </cfRule>
  </conditionalFormatting>
  <conditionalFormatting sqref="BA106:BA107 BI106:BI107 BQ106:BQ107">
    <cfRule type="cellIs" dxfId="1350" priority="2377" operator="equal">
      <formula>1</formula>
    </cfRule>
  </conditionalFormatting>
  <conditionalFormatting sqref="BA109 BI109 BQ109">
    <cfRule type="cellIs" dxfId="1349" priority="2376" operator="equal">
      <formula>1</formula>
    </cfRule>
  </conditionalFormatting>
  <conditionalFormatting sqref="BA114:BA115 BI114:BI115 BQ114:BQ115">
    <cfRule type="cellIs" dxfId="1348" priority="2375" operator="equal">
      <formula>1</formula>
    </cfRule>
  </conditionalFormatting>
  <conditionalFormatting sqref="BA118 BI118 BQ118">
    <cfRule type="cellIs" dxfId="1347" priority="2374" operator="equal">
      <formula>1</formula>
    </cfRule>
  </conditionalFormatting>
  <conditionalFormatting sqref="BA117 BI117 BQ117">
    <cfRule type="cellIs" dxfId="1346" priority="2373" operator="equal">
      <formula>1</formula>
    </cfRule>
  </conditionalFormatting>
  <conditionalFormatting sqref="BA98 BI98 BQ98">
    <cfRule type="cellIs" dxfId="1345" priority="2372" operator="equal">
      <formula>1</formula>
    </cfRule>
  </conditionalFormatting>
  <conditionalFormatting sqref="BA108 BI108 BQ108">
    <cfRule type="cellIs" dxfId="1344" priority="2371" operator="equal">
      <formula>1</formula>
    </cfRule>
  </conditionalFormatting>
  <conditionalFormatting sqref="BA119:BA120 BI119:BI120 BQ119:BQ120">
    <cfRule type="cellIs" dxfId="1343" priority="2370" operator="equal">
      <formula>1</formula>
    </cfRule>
  </conditionalFormatting>
  <conditionalFormatting sqref="BA166 BI166 BQ166">
    <cfRule type="cellIs" dxfId="1342" priority="2369" operator="equal">
      <formula>1</formula>
    </cfRule>
  </conditionalFormatting>
  <conditionalFormatting sqref="BA163:BA165 BI163:BI165 BQ163:BQ165">
    <cfRule type="cellIs" dxfId="1341" priority="2368" operator="equal">
      <formula>1</formula>
    </cfRule>
  </conditionalFormatting>
  <conditionalFormatting sqref="BA101:BA102 BI101:BI102 BQ101:BQ102">
    <cfRule type="cellIs" dxfId="1340" priority="2364" operator="equal">
      <formula>1</formula>
    </cfRule>
  </conditionalFormatting>
  <conditionalFormatting sqref="BA55 BI55 BQ55">
    <cfRule type="cellIs" dxfId="1339" priority="2359" operator="equal">
      <formula>1</formula>
    </cfRule>
  </conditionalFormatting>
  <conditionalFormatting sqref="BA258:BA260 BI258:BI260 BQ258:BQ260">
    <cfRule type="cellIs" dxfId="1338" priority="2358" operator="equal">
      <formula>1</formula>
    </cfRule>
  </conditionalFormatting>
  <conditionalFormatting sqref="BA258 BI258 BQ258">
    <cfRule type="cellIs" dxfId="1337" priority="2357" operator="equal">
      <formula>1</formula>
    </cfRule>
  </conditionalFormatting>
  <conditionalFormatting sqref="BA169:BA170 BI169:BI170 BQ169:BQ170">
    <cfRule type="cellIs" dxfId="1336" priority="2333" operator="equal">
      <formula>1</formula>
    </cfRule>
  </conditionalFormatting>
  <conditionalFormatting sqref="BA174 BA171:BA172 BI174 BQ174 BI171:BI172 BQ171:BQ172">
    <cfRule type="cellIs" dxfId="1335" priority="2332" operator="equal">
      <formula>1</formula>
    </cfRule>
  </conditionalFormatting>
  <conditionalFormatting sqref="BA190:BA191 BI190:BI191 BQ190:BQ191">
    <cfRule type="cellIs" dxfId="1334" priority="2320" operator="equal">
      <formula>1</formula>
    </cfRule>
  </conditionalFormatting>
  <conditionalFormatting sqref="BA116 BI116 BQ116">
    <cfRule type="cellIs" dxfId="1333" priority="2318" operator="equal">
      <formula>1</formula>
    </cfRule>
  </conditionalFormatting>
  <conditionalFormatting sqref="BA125:BA126 BI125:BI126 BQ125:BQ126">
    <cfRule type="cellIs" dxfId="1332" priority="2317" operator="equal">
      <formula>1</formula>
    </cfRule>
  </conditionalFormatting>
  <conditionalFormatting sqref="BA131 BI131 BQ131">
    <cfRule type="cellIs" dxfId="1331" priority="2316" operator="equal">
      <formula>1</formula>
    </cfRule>
  </conditionalFormatting>
  <conditionalFormatting sqref="BA130 BI130 BQ130">
    <cfRule type="cellIs" dxfId="1330" priority="2315" operator="equal">
      <formula>1</formula>
    </cfRule>
  </conditionalFormatting>
  <conditionalFormatting sqref="BA129 BI129 BQ129">
    <cfRule type="cellIs" dxfId="1329" priority="2314" operator="equal">
      <formula>1</formula>
    </cfRule>
  </conditionalFormatting>
  <conditionalFormatting sqref="BA128 BI128 BQ128">
    <cfRule type="cellIs" dxfId="1328" priority="2313" operator="equal">
      <formula>1</formula>
    </cfRule>
  </conditionalFormatting>
  <conditionalFormatting sqref="BA127 BI127 BQ127">
    <cfRule type="cellIs" dxfId="1327" priority="2312" operator="equal">
      <formula>1</formula>
    </cfRule>
  </conditionalFormatting>
  <conditionalFormatting sqref="BA134 BI134 BQ134">
    <cfRule type="cellIs" dxfId="1326" priority="2311" operator="equal">
      <formula>1</formula>
    </cfRule>
  </conditionalFormatting>
  <conditionalFormatting sqref="BB28:BB30 BJ28:BJ30 BR28:BR30">
    <cfRule type="cellIs" dxfId="1325" priority="2162" operator="equal">
      <formula>1</formula>
    </cfRule>
  </conditionalFormatting>
  <conditionalFormatting sqref="BB113 BJ113 BR113">
    <cfRule type="cellIs" dxfId="1324" priority="2161" operator="equal">
      <formula>1</formula>
    </cfRule>
  </conditionalFormatting>
  <conditionalFormatting sqref="BA146 BI146 BQ146">
    <cfRule type="cellIs" dxfId="1323" priority="2306" operator="equal">
      <formula>1</formula>
    </cfRule>
  </conditionalFormatting>
  <conditionalFormatting sqref="BA145 BI145 BQ145">
    <cfRule type="cellIs" dxfId="1322" priority="2305" operator="equal">
      <formula>1</formula>
    </cfRule>
  </conditionalFormatting>
  <conditionalFormatting sqref="BA147:BA148 BI147:BI148 BQ147:BQ148">
    <cfRule type="cellIs" dxfId="1321" priority="2304" operator="equal">
      <formula>1</formula>
    </cfRule>
  </conditionalFormatting>
  <conditionalFormatting sqref="BA150 BI150 BQ150">
    <cfRule type="cellIs" dxfId="1320" priority="2303" operator="equal">
      <formula>1</formula>
    </cfRule>
  </conditionalFormatting>
  <conditionalFormatting sqref="BA149 BI149 BQ149">
    <cfRule type="cellIs" dxfId="1319" priority="2302" operator="equal">
      <formula>1</formula>
    </cfRule>
  </conditionalFormatting>
  <conditionalFormatting sqref="BA32 BI32 BQ32">
    <cfRule type="cellIs" dxfId="1318" priority="2296" operator="equal">
      <formula>1</formula>
    </cfRule>
  </conditionalFormatting>
  <conditionalFormatting sqref="BA34 BI34 BQ34">
    <cfRule type="cellIs" dxfId="1317" priority="2294" operator="equal">
      <formula>1</formula>
    </cfRule>
  </conditionalFormatting>
  <conditionalFormatting sqref="BA33 BI33 BQ33">
    <cfRule type="cellIs" dxfId="1316" priority="2293" operator="equal">
      <formula>1</formula>
    </cfRule>
  </conditionalFormatting>
  <conditionalFormatting sqref="BA35:BA39 BI35:BI39 BQ35:BQ39">
    <cfRule type="cellIs" dxfId="1315" priority="2292" operator="equal">
      <formula>1</formula>
    </cfRule>
  </conditionalFormatting>
  <conditionalFormatting sqref="BA173 BI173 BQ173">
    <cfRule type="cellIs" dxfId="1314" priority="2290" operator="equal">
      <formula>1</formula>
    </cfRule>
  </conditionalFormatting>
  <conditionalFormatting sqref="BA179 BI179 BQ179">
    <cfRule type="cellIs" dxfId="1313" priority="2289" operator="equal">
      <formula>1</formula>
    </cfRule>
  </conditionalFormatting>
  <conditionalFormatting sqref="BA194:BA195 BI194:BI195 BQ194:BQ195">
    <cfRule type="cellIs" dxfId="1312" priority="2288" operator="equal">
      <formula>1</formula>
    </cfRule>
  </conditionalFormatting>
  <conditionalFormatting sqref="BA181 BI181 BQ181">
    <cfRule type="cellIs" dxfId="1311" priority="2287" operator="equal">
      <formula>1</formula>
    </cfRule>
  </conditionalFormatting>
  <conditionalFormatting sqref="BA188 BI188 BQ188">
    <cfRule type="cellIs" dxfId="1310" priority="2286" operator="equal">
      <formula>1</formula>
    </cfRule>
  </conditionalFormatting>
  <conditionalFormatting sqref="BA185 BI185 BQ185">
    <cfRule type="cellIs" dxfId="1309" priority="2283" operator="equal">
      <formula>1</formula>
    </cfRule>
  </conditionalFormatting>
  <conditionalFormatting sqref="BA186 BI186 BQ186">
    <cfRule type="cellIs" dxfId="1308" priority="2282" operator="equal">
      <formula>1</formula>
    </cfRule>
  </conditionalFormatting>
  <conditionalFormatting sqref="BA187 BI187 BQ187">
    <cfRule type="cellIs" dxfId="1307" priority="2281" operator="equal">
      <formula>1</formula>
    </cfRule>
  </conditionalFormatting>
  <conditionalFormatting sqref="BA182 BI182 BQ182">
    <cfRule type="cellIs" dxfId="1306" priority="2271" operator="equal">
      <formula>1</formula>
    </cfRule>
  </conditionalFormatting>
  <conditionalFormatting sqref="BA183 BI183 BQ183">
    <cfRule type="cellIs" dxfId="1305" priority="2270" operator="equal">
      <formula>1</formula>
    </cfRule>
  </conditionalFormatting>
  <conditionalFormatting sqref="BA184 BI184 BQ184">
    <cfRule type="cellIs" dxfId="1304" priority="2269" operator="equal">
      <formula>1</formula>
    </cfRule>
  </conditionalFormatting>
  <conditionalFormatting sqref="BA192 BI192 BQ192">
    <cfRule type="cellIs" dxfId="1303" priority="2268" operator="equal">
      <formula>1</formula>
    </cfRule>
  </conditionalFormatting>
  <conditionalFormatting sqref="BA193 BI193 BQ193">
    <cfRule type="cellIs" dxfId="1302" priority="2267" operator="equal">
      <formula>1</formula>
    </cfRule>
  </conditionalFormatting>
  <conditionalFormatting sqref="BA56:BA57 BI56:BI57 BQ56:BQ57">
    <cfRule type="cellIs" dxfId="1301" priority="2261" operator="equal">
      <formula>1</formula>
    </cfRule>
  </conditionalFormatting>
  <conditionalFormatting sqref="BA58 BI58 BQ58">
    <cfRule type="cellIs" dxfId="1300" priority="2260" operator="equal">
      <formula>1</formula>
    </cfRule>
  </conditionalFormatting>
  <conditionalFormatting sqref="BA71:BA72 BI71:BI72 BQ71:BQ72">
    <cfRule type="cellIs" dxfId="1299" priority="2257" operator="equal">
      <formula>1</formula>
    </cfRule>
  </conditionalFormatting>
  <conditionalFormatting sqref="BA90 BI90 BQ90">
    <cfRule type="cellIs" dxfId="1298" priority="2251" operator="equal">
      <formula>1</formula>
    </cfRule>
  </conditionalFormatting>
  <conditionalFormatting sqref="BA91:BA92 BI91:BI92 BQ91:BQ92">
    <cfRule type="cellIs" dxfId="1297" priority="2250" operator="equal">
      <formula>1</formula>
    </cfRule>
  </conditionalFormatting>
  <conditionalFormatting sqref="BA93 BI93 BQ93">
    <cfRule type="cellIs" dxfId="1296" priority="2249" operator="equal">
      <formula>1</formula>
    </cfRule>
  </conditionalFormatting>
  <conditionalFormatting sqref="BA76:BA77 BI76:BI77 BQ76:BQ77">
    <cfRule type="cellIs" dxfId="1295" priority="2248" operator="equal">
      <formula>1</formula>
    </cfRule>
  </conditionalFormatting>
  <conditionalFormatting sqref="BA78 BI78 BQ78">
    <cfRule type="cellIs" dxfId="1294" priority="2247" operator="equal">
      <formula>1</formula>
    </cfRule>
  </conditionalFormatting>
  <conditionalFormatting sqref="BB13 BB15:BB18 BB180 BB20:BB21 BB167:BB168 BB257 BB23:BB25 BB27 BJ13 BR13 BJ15:BJ18 BR15:BR18 BJ180 BR180 BJ20:BJ21 BR20:BR21 BJ167:BJ168 BR167:BR168 BJ257 BR257 BJ23:BJ25 BR23:BR25 BJ27 BR27">
    <cfRule type="cellIs" dxfId="1293" priority="2246" operator="equal">
      <formula>1</formula>
    </cfRule>
  </conditionalFormatting>
  <conditionalFormatting sqref="BB6 BJ6 BR6">
    <cfRule type="cellIs" dxfId="1292" priority="2245" operator="equal">
      <formula>1</formula>
    </cfRule>
  </conditionalFormatting>
  <conditionalFormatting sqref="BB7 BB167 BJ7 BR7 BJ167 BR167">
    <cfRule type="cellIs" dxfId="1291" priority="2243" operator="equal">
      <formula>1</formula>
    </cfRule>
    <cfRule type="cellIs" dxfId="1290" priority="2244" operator="equal">
      <formula>0.5</formula>
    </cfRule>
  </conditionalFormatting>
  <conditionalFormatting sqref="BB168 BB8 BB16:BB18 BB180 BB20 BJ168 BR168 BJ8 BR8 BJ16:BJ18 BR16:BR18 BJ180 BR180 BJ20 BR20">
    <cfRule type="cellIs" dxfId="1289" priority="2242" operator="equal">
      <formula>1</formula>
    </cfRule>
  </conditionalFormatting>
  <conditionalFormatting sqref="BB12 BJ12 BR12">
    <cfRule type="cellIs" dxfId="1288" priority="2241" operator="equal">
      <formula>1</formula>
    </cfRule>
  </conditionalFormatting>
  <conditionalFormatting sqref="BB14 BJ14 BR14">
    <cfRule type="cellIs" dxfId="1287" priority="2240" operator="equal">
      <formula>1</formula>
    </cfRule>
  </conditionalFormatting>
  <conditionalFormatting sqref="BB22 BJ22 BR22">
    <cfRule type="cellIs" dxfId="1286" priority="2239" operator="equal">
      <formula>1</formula>
    </cfRule>
  </conditionalFormatting>
  <conditionalFormatting sqref="BB22 BJ22 BR22">
    <cfRule type="cellIs" dxfId="1285" priority="2238" operator="equal">
      <formula>1</formula>
    </cfRule>
  </conditionalFormatting>
  <conditionalFormatting sqref="BB257 BJ257 BR257">
    <cfRule type="cellIs" dxfId="1284" priority="2233" operator="equal">
      <formula>1</formula>
    </cfRule>
    <cfRule type="cellIs" dxfId="1283" priority="2234" operator="equal">
      <formula>0.5</formula>
    </cfRule>
  </conditionalFormatting>
  <conditionalFormatting sqref="BB175:BB176 BJ175:BJ176 BR175:BR176">
    <cfRule type="cellIs" dxfId="1282" priority="2226" operator="equal">
      <formula>1</formula>
    </cfRule>
  </conditionalFormatting>
  <conditionalFormatting sqref="BB177:BB178 BJ177:BJ178 BR177:BR178">
    <cfRule type="cellIs" dxfId="1281" priority="2225" operator="equal">
      <formula>1</formula>
    </cfRule>
  </conditionalFormatting>
  <conditionalFormatting sqref="BB261:BB262 BJ261:BJ262 BR261:BR262">
    <cfRule type="cellIs" dxfId="1280" priority="2126" operator="equal">
      <formula>1</formula>
    </cfRule>
  </conditionalFormatting>
  <conditionalFormatting sqref="BB263:BB264 BJ263:BJ264 BR263:BR264">
    <cfRule type="cellIs" dxfId="1279" priority="2125" operator="equal">
      <formula>1</formula>
    </cfRule>
  </conditionalFormatting>
  <conditionalFormatting sqref="BB19 BJ19 BR19">
    <cfRule type="cellIs" dxfId="1278" priority="2206" operator="equal">
      <formula>1</formula>
    </cfRule>
  </conditionalFormatting>
  <conditionalFormatting sqref="BB19 BJ19 BR19">
    <cfRule type="cellIs" dxfId="1277" priority="2205" operator="equal">
      <formula>1</formula>
    </cfRule>
  </conditionalFormatting>
  <conditionalFormatting sqref="BB70 BJ70 BR70">
    <cfRule type="cellIs" dxfId="1276" priority="2191" operator="equal">
      <formula>1</formula>
    </cfRule>
  </conditionalFormatting>
  <conditionalFormatting sqref="BB70 BJ70 BR70">
    <cfRule type="cellIs" dxfId="1275" priority="2190" operator="equal">
      <formula>1</formula>
    </cfRule>
  </conditionalFormatting>
  <conditionalFormatting sqref="BB47:BB50 BJ47:BJ50 BR47:BR50">
    <cfRule type="cellIs" dxfId="1274" priority="2187" operator="equal">
      <formula>1</formula>
    </cfRule>
  </conditionalFormatting>
  <conditionalFormatting sqref="BB47 BJ47 BR47">
    <cfRule type="cellIs" dxfId="1273" priority="2185" operator="equal">
      <formula>1</formula>
    </cfRule>
    <cfRule type="cellIs" dxfId="1272" priority="2186" operator="equal">
      <formula>0.5</formula>
    </cfRule>
  </conditionalFormatting>
  <conditionalFormatting sqref="BB48 BJ48 BR48">
    <cfRule type="cellIs" dxfId="1271" priority="2184" operator="equal">
      <formula>1</formula>
    </cfRule>
  </conditionalFormatting>
  <conditionalFormatting sqref="BB53:BB54 BJ53:BJ54 BR53:BR54">
    <cfRule type="cellIs" dxfId="1270" priority="2182" operator="equal">
      <formula>1</formula>
    </cfRule>
  </conditionalFormatting>
  <conditionalFormatting sqref="BB40 BJ40 BR40">
    <cfRule type="cellIs" dxfId="1269" priority="2181" operator="equal">
      <formula>1</formula>
    </cfRule>
  </conditionalFormatting>
  <conditionalFormatting sqref="BB40 BJ40 BR40">
    <cfRule type="cellIs" dxfId="1268" priority="2180" operator="equal">
      <formula>1</formula>
    </cfRule>
  </conditionalFormatting>
  <conditionalFormatting sqref="BB41:BB42 BJ41:BJ42 BR41:BR42">
    <cfRule type="cellIs" dxfId="1267" priority="2176" operator="equal">
      <formula>1</formula>
    </cfRule>
  </conditionalFormatting>
  <conditionalFormatting sqref="BB43 BJ43 BR43">
    <cfRule type="cellIs" dxfId="1266" priority="2175" operator="equal">
      <formula>1</formula>
    </cfRule>
  </conditionalFormatting>
  <conditionalFormatting sqref="BB24 BJ24 BR24">
    <cfRule type="cellIs" dxfId="1265" priority="2173" operator="equal">
      <formula>1</formula>
    </cfRule>
    <cfRule type="cellIs" dxfId="1264" priority="2174" operator="equal">
      <formula>0.5</formula>
    </cfRule>
  </conditionalFormatting>
  <conditionalFormatting sqref="BB25 BJ25 BR25">
    <cfRule type="cellIs" dxfId="1263" priority="2172" operator="equal">
      <formula>1</formula>
    </cfRule>
  </conditionalFormatting>
  <conditionalFormatting sqref="BB26 BB31 BJ26 BR26 BJ31 BR31">
    <cfRule type="cellIs" dxfId="1262" priority="2163" operator="equal">
      <formula>1</formula>
    </cfRule>
  </conditionalFormatting>
  <conditionalFormatting sqref="BB113 BJ113 BR113">
    <cfRule type="cellIs" dxfId="1261" priority="2160" operator="equal">
      <formula>1</formula>
    </cfRule>
  </conditionalFormatting>
  <conditionalFormatting sqref="BB132:BB133 BJ132:BJ133 BR132:BR133">
    <cfRule type="cellIs" dxfId="1260" priority="2157" operator="equal">
      <formula>1</formula>
    </cfRule>
  </conditionalFormatting>
  <conditionalFormatting sqref="BB135 BJ135 BR135">
    <cfRule type="cellIs" dxfId="1259" priority="2156" operator="equal">
      <formula>1</formula>
    </cfRule>
  </conditionalFormatting>
  <conditionalFormatting sqref="BB94:BB97 BJ94:BJ97 BR94:BR97">
    <cfRule type="cellIs" dxfId="1258" priority="2155" operator="equal">
      <formula>1</formula>
    </cfRule>
  </conditionalFormatting>
  <conditionalFormatting sqref="BB94 BJ94 BR94">
    <cfRule type="cellIs" dxfId="1257" priority="2153" operator="equal">
      <formula>1</formula>
    </cfRule>
    <cfRule type="cellIs" dxfId="1256" priority="2154" operator="equal">
      <formula>0.5</formula>
    </cfRule>
  </conditionalFormatting>
  <conditionalFormatting sqref="BB95 BJ95 BR95">
    <cfRule type="cellIs" dxfId="1255" priority="2152" operator="equal">
      <formula>1</formula>
    </cfRule>
  </conditionalFormatting>
  <conditionalFormatting sqref="BB110:BB111 BJ110:BJ111 BR110:BR111">
    <cfRule type="cellIs" dxfId="1254" priority="2150" operator="equal">
      <formula>1</formula>
    </cfRule>
  </conditionalFormatting>
  <conditionalFormatting sqref="BB112 BJ112 BR112">
    <cfRule type="cellIs" dxfId="1253" priority="2149" operator="equal">
      <formula>1</formula>
    </cfRule>
  </conditionalFormatting>
  <conditionalFormatting sqref="BB99:BB100 BJ99:BJ100 BR99:BR100">
    <cfRule type="cellIs" dxfId="1252" priority="2148" operator="equal">
      <formula>1</formula>
    </cfRule>
  </conditionalFormatting>
  <conditionalFormatting sqref="BB106:BB107 BJ106:BJ107 BR106:BR107">
    <cfRule type="cellIs" dxfId="1251" priority="2147" operator="equal">
      <formula>1</formula>
    </cfRule>
  </conditionalFormatting>
  <conditionalFormatting sqref="BB109 BJ109 BR109">
    <cfRule type="cellIs" dxfId="1250" priority="2146" operator="equal">
      <formula>1</formula>
    </cfRule>
  </conditionalFormatting>
  <conditionalFormatting sqref="BB114:BB115 BJ114:BJ115 BR114:BR115">
    <cfRule type="cellIs" dxfId="1249" priority="2145" operator="equal">
      <formula>1</formula>
    </cfRule>
  </conditionalFormatting>
  <conditionalFormatting sqref="BB118 BJ118 BR118">
    <cfRule type="cellIs" dxfId="1248" priority="2144" operator="equal">
      <formula>1</formula>
    </cfRule>
  </conditionalFormatting>
  <conditionalFormatting sqref="BB117 BJ117 BR117">
    <cfRule type="cellIs" dxfId="1247" priority="2143" operator="equal">
      <formula>1</formula>
    </cfRule>
  </conditionalFormatting>
  <conditionalFormatting sqref="BB98 BJ98 BR98">
    <cfRule type="cellIs" dxfId="1246" priority="2142" operator="equal">
      <formula>1</formula>
    </cfRule>
  </conditionalFormatting>
  <conditionalFormatting sqref="BB108 BJ108 BR108">
    <cfRule type="cellIs" dxfId="1245" priority="2141" operator="equal">
      <formula>1</formula>
    </cfRule>
  </conditionalFormatting>
  <conditionalFormatting sqref="BB119:BB120 BJ119:BJ120 BR119:BR120">
    <cfRule type="cellIs" dxfId="1244" priority="2140" operator="equal">
      <formula>1</formula>
    </cfRule>
  </conditionalFormatting>
  <conditionalFormatting sqref="BB166 BJ166 BR166">
    <cfRule type="cellIs" dxfId="1243" priority="2139" operator="equal">
      <formula>1</formula>
    </cfRule>
  </conditionalFormatting>
  <conditionalFormatting sqref="BB163:BB165 BJ163:BJ165 BR163:BR165">
    <cfRule type="cellIs" dxfId="1242" priority="2138" operator="equal">
      <formula>1</formula>
    </cfRule>
  </conditionalFormatting>
  <conditionalFormatting sqref="BB101:BB102 BJ101:BJ102 BR101:BR102">
    <cfRule type="cellIs" dxfId="1241" priority="2134" operator="equal">
      <formula>1</formula>
    </cfRule>
  </conditionalFormatting>
  <conditionalFormatting sqref="BB55 BJ55 BR55">
    <cfRule type="cellIs" dxfId="1240" priority="2129" operator="equal">
      <formula>1</formula>
    </cfRule>
  </conditionalFormatting>
  <conditionalFormatting sqref="BB258:BB260 BJ258:BJ260 BR258:BR260">
    <cfRule type="cellIs" dxfId="1239" priority="2128" operator="equal">
      <formula>1</formula>
    </cfRule>
  </conditionalFormatting>
  <conditionalFormatting sqref="BB258 BJ258 BR258">
    <cfRule type="cellIs" dxfId="1238" priority="2127" operator="equal">
      <formula>1</formula>
    </cfRule>
  </conditionalFormatting>
  <conditionalFormatting sqref="BB169:BB170 BJ169:BJ170 BR169:BR170">
    <cfRule type="cellIs" dxfId="1237" priority="2103" operator="equal">
      <formula>1</formula>
    </cfRule>
  </conditionalFormatting>
  <conditionalFormatting sqref="BB171:BB172 BB174 BJ171:BJ172 BR171:BR172 BJ174 BR174">
    <cfRule type="cellIs" dxfId="1236" priority="2102" operator="equal">
      <formula>1</formula>
    </cfRule>
  </conditionalFormatting>
  <conditionalFormatting sqref="BB190:BB191 BJ190:BJ191 BR190:BR191">
    <cfRule type="cellIs" dxfId="1235" priority="2090" operator="equal">
      <formula>1</formula>
    </cfRule>
  </conditionalFormatting>
  <conditionalFormatting sqref="BB116 BJ116 BR116">
    <cfRule type="cellIs" dxfId="1234" priority="2088" operator="equal">
      <formula>1</formula>
    </cfRule>
  </conditionalFormatting>
  <conditionalFormatting sqref="BB125:BB126 BJ125:BJ126 BR125:BR126">
    <cfRule type="cellIs" dxfId="1233" priority="2087" operator="equal">
      <formula>1</formula>
    </cfRule>
  </conditionalFormatting>
  <conditionalFormatting sqref="BB131 BJ131 BR131">
    <cfRule type="cellIs" dxfId="1232" priority="2086" operator="equal">
      <formula>1</formula>
    </cfRule>
  </conditionalFormatting>
  <conditionalFormatting sqref="BB130 BJ130 BR130">
    <cfRule type="cellIs" dxfId="1231" priority="2085" operator="equal">
      <formula>1</formula>
    </cfRule>
  </conditionalFormatting>
  <conditionalFormatting sqref="BB129 BJ129 BR129">
    <cfRule type="cellIs" dxfId="1230" priority="2084" operator="equal">
      <formula>1</formula>
    </cfRule>
  </conditionalFormatting>
  <conditionalFormatting sqref="BB128 BJ128 BR128">
    <cfRule type="cellIs" dxfId="1229" priority="2083" operator="equal">
      <formula>1</formula>
    </cfRule>
  </conditionalFormatting>
  <conditionalFormatting sqref="BB127 BJ127 BR127">
    <cfRule type="cellIs" dxfId="1228" priority="2082" operator="equal">
      <formula>1</formula>
    </cfRule>
  </conditionalFormatting>
  <conditionalFormatting sqref="BB134 BJ134 BR134">
    <cfRule type="cellIs" dxfId="1227" priority="2081" operator="equal">
      <formula>1</formula>
    </cfRule>
  </conditionalFormatting>
  <conditionalFormatting sqref="BC28:BC30 BK28:BK30 BS28:BS30">
    <cfRule type="cellIs" dxfId="1226" priority="1932" operator="equal">
      <formula>1</formula>
    </cfRule>
  </conditionalFormatting>
  <conditionalFormatting sqref="BC113 BK113 BS113">
    <cfRule type="cellIs" dxfId="1225" priority="1931" operator="equal">
      <formula>1</formula>
    </cfRule>
  </conditionalFormatting>
  <conditionalFormatting sqref="BB146 BJ146 BR146">
    <cfRule type="cellIs" dxfId="1224" priority="2076" operator="equal">
      <formula>1</formula>
    </cfRule>
  </conditionalFormatting>
  <conditionalFormatting sqref="BB145 BJ145 BR145">
    <cfRule type="cellIs" dxfId="1223" priority="2075" operator="equal">
      <formula>1</formula>
    </cfRule>
  </conditionalFormatting>
  <conditionalFormatting sqref="BB147:BB148 BJ147:BJ148 BR147:BR148">
    <cfRule type="cellIs" dxfId="1222" priority="2074" operator="equal">
      <formula>1</formula>
    </cfRule>
  </conditionalFormatting>
  <conditionalFormatting sqref="BB150 BJ150 BR150">
    <cfRule type="cellIs" dxfId="1221" priority="2073" operator="equal">
      <formula>1</formula>
    </cfRule>
  </conditionalFormatting>
  <conditionalFormatting sqref="BB149 BJ149 BR149">
    <cfRule type="cellIs" dxfId="1220" priority="2072" operator="equal">
      <formula>1</formula>
    </cfRule>
  </conditionalFormatting>
  <conditionalFormatting sqref="BB32 BJ32 BR32">
    <cfRule type="cellIs" dxfId="1219" priority="2066" operator="equal">
      <formula>1</formula>
    </cfRule>
  </conditionalFormatting>
  <conditionalFormatting sqref="BB34 BJ34 BR34">
    <cfRule type="cellIs" dxfId="1218" priority="2064" operator="equal">
      <formula>1</formula>
    </cfRule>
  </conditionalFormatting>
  <conditionalFormatting sqref="BB33 BJ33 BR33">
    <cfRule type="cellIs" dxfId="1217" priority="2063" operator="equal">
      <formula>1</formula>
    </cfRule>
  </conditionalFormatting>
  <conditionalFormatting sqref="BB35:BB39 BJ35:BJ39 BR35:BR39">
    <cfRule type="cellIs" dxfId="1216" priority="2062" operator="equal">
      <formula>1</formula>
    </cfRule>
  </conditionalFormatting>
  <conditionalFormatting sqref="BB173 BJ173 BR173">
    <cfRule type="cellIs" dxfId="1215" priority="2060" operator="equal">
      <formula>1</formula>
    </cfRule>
  </conditionalFormatting>
  <conditionalFormatting sqref="BB179 BJ179 BR179">
    <cfRule type="cellIs" dxfId="1214" priority="2059" operator="equal">
      <formula>1</formula>
    </cfRule>
  </conditionalFormatting>
  <conditionalFormatting sqref="BB194:BB195 BJ194:BJ195 BR194:BR195">
    <cfRule type="cellIs" dxfId="1213" priority="2058" operator="equal">
      <formula>1</formula>
    </cfRule>
  </conditionalFormatting>
  <conditionalFormatting sqref="BB181 BJ181 BR181">
    <cfRule type="cellIs" dxfId="1212" priority="2057" operator="equal">
      <formula>1</formula>
    </cfRule>
  </conditionalFormatting>
  <conditionalFormatting sqref="BB188 BJ188 BR188">
    <cfRule type="cellIs" dxfId="1211" priority="2056" operator="equal">
      <formula>1</formula>
    </cfRule>
  </conditionalFormatting>
  <conditionalFormatting sqref="BB185 BJ185 BR185">
    <cfRule type="cellIs" dxfId="1210" priority="2053" operator="equal">
      <formula>1</formula>
    </cfRule>
  </conditionalFormatting>
  <conditionalFormatting sqref="BB186 BJ186 BR186">
    <cfRule type="cellIs" dxfId="1209" priority="2052" operator="equal">
      <formula>1</formula>
    </cfRule>
  </conditionalFormatting>
  <conditionalFormatting sqref="BB187 BJ187 BR187">
    <cfRule type="cellIs" dxfId="1208" priority="2051" operator="equal">
      <formula>1</formula>
    </cfRule>
  </conditionalFormatting>
  <conditionalFormatting sqref="BB182 BJ182 BR182">
    <cfRule type="cellIs" dxfId="1207" priority="2041" operator="equal">
      <formula>1</formula>
    </cfRule>
  </conditionalFormatting>
  <conditionalFormatting sqref="BB183 BJ183 BR183">
    <cfRule type="cellIs" dxfId="1206" priority="2040" operator="equal">
      <formula>1</formula>
    </cfRule>
  </conditionalFormatting>
  <conditionalFormatting sqref="BB184 BJ184 BR184">
    <cfRule type="cellIs" dxfId="1205" priority="2039" operator="equal">
      <formula>1</formula>
    </cfRule>
  </conditionalFormatting>
  <conditionalFormatting sqref="BB192 BJ192 BR192">
    <cfRule type="cellIs" dxfId="1204" priority="2038" operator="equal">
      <formula>1</formula>
    </cfRule>
  </conditionalFormatting>
  <conditionalFormatting sqref="BB193 BJ193 BR193">
    <cfRule type="cellIs" dxfId="1203" priority="2037" operator="equal">
      <formula>1</formula>
    </cfRule>
  </conditionalFormatting>
  <conditionalFormatting sqref="BB56:BB57 BJ56:BJ57 BR56:BR57">
    <cfRule type="cellIs" dxfId="1202" priority="2031" operator="equal">
      <formula>1</formula>
    </cfRule>
  </conditionalFormatting>
  <conditionalFormatting sqref="BB58 BJ58 BR58">
    <cfRule type="cellIs" dxfId="1201" priority="2030" operator="equal">
      <formula>1</formula>
    </cfRule>
  </conditionalFormatting>
  <conditionalFormatting sqref="BB71:BB72 BJ71:BJ72 BR71:BR72">
    <cfRule type="cellIs" dxfId="1200" priority="2027" operator="equal">
      <formula>1</formula>
    </cfRule>
  </conditionalFormatting>
  <conditionalFormatting sqref="BB90 BJ90 BR90">
    <cfRule type="cellIs" dxfId="1199" priority="2021" operator="equal">
      <formula>1</formula>
    </cfRule>
  </conditionalFormatting>
  <conditionalFormatting sqref="BB91:BB92 BJ91:BJ92 BR91:BR92">
    <cfRule type="cellIs" dxfId="1198" priority="2020" operator="equal">
      <formula>1</formula>
    </cfRule>
  </conditionalFormatting>
  <conditionalFormatting sqref="BB93 BJ93 BR93">
    <cfRule type="cellIs" dxfId="1197" priority="2019" operator="equal">
      <formula>1</formula>
    </cfRule>
  </conditionalFormatting>
  <conditionalFormatting sqref="BB76:BB77 BJ76:BJ77 BR76:BR77">
    <cfRule type="cellIs" dxfId="1196" priority="2018" operator="equal">
      <formula>1</formula>
    </cfRule>
  </conditionalFormatting>
  <conditionalFormatting sqref="BB78 BJ78 BR78">
    <cfRule type="cellIs" dxfId="1195" priority="2017" operator="equal">
      <formula>1</formula>
    </cfRule>
  </conditionalFormatting>
  <conditionalFormatting sqref="BC27 BC23:BC25 BC257 BC167:BC168 BC20:BC21 BC180 BC15:BC18 BC13 BK27 BS27 BK23:BK25 BS23:BS25 BK257 BS257 BK167:BK168 BS167:BS168 BK20:BK21 BS20:BS21 BK180 BS180 BK15:BK18 BS15:BS18 BK13 BS13">
    <cfRule type="cellIs" dxfId="1194" priority="2016" operator="equal">
      <formula>1</formula>
    </cfRule>
  </conditionalFormatting>
  <conditionalFormatting sqref="BC6 BK6 BS6">
    <cfRule type="cellIs" dxfId="1193" priority="2015" operator="equal">
      <formula>1</formula>
    </cfRule>
  </conditionalFormatting>
  <conditionalFormatting sqref="BC167 BC7 BK167 BS167 BK7 BS7">
    <cfRule type="cellIs" dxfId="1192" priority="2013" operator="equal">
      <formula>1</formula>
    </cfRule>
    <cfRule type="cellIs" dxfId="1191" priority="2014" operator="equal">
      <formula>0.5</formula>
    </cfRule>
  </conditionalFormatting>
  <conditionalFormatting sqref="BC20 BC180 BC16:BC18 BC8 BC168 BK20 BS20 BK180 BS180 BK16:BK18 BS16:BS18 BK8 BS8 BK168 BS168">
    <cfRule type="cellIs" dxfId="1190" priority="2012" operator="equal">
      <formula>1</formula>
    </cfRule>
  </conditionalFormatting>
  <conditionalFormatting sqref="BC12 BK12 BS12">
    <cfRule type="cellIs" dxfId="1189" priority="2011" operator="equal">
      <formula>1</formula>
    </cfRule>
  </conditionalFormatting>
  <conditionalFormatting sqref="BC14 BK14 BS14">
    <cfRule type="cellIs" dxfId="1188" priority="2010" operator="equal">
      <formula>1</formula>
    </cfRule>
  </conditionalFormatting>
  <conditionalFormatting sqref="BC22 BK22 BS22">
    <cfRule type="cellIs" dxfId="1187" priority="2009" operator="equal">
      <formula>1</formula>
    </cfRule>
  </conditionalFormatting>
  <conditionalFormatting sqref="BC22 BK22 BS22">
    <cfRule type="cellIs" dxfId="1186" priority="2008" operator="equal">
      <formula>1</formula>
    </cfRule>
  </conditionalFormatting>
  <conditionalFormatting sqref="BC257 BK257 BS257">
    <cfRule type="cellIs" dxfId="1185" priority="2003" operator="equal">
      <formula>1</formula>
    </cfRule>
    <cfRule type="cellIs" dxfId="1184" priority="2004" operator="equal">
      <formula>0.5</formula>
    </cfRule>
  </conditionalFormatting>
  <conditionalFormatting sqref="BC175:BC176 BK175:BK176 BS175:BS176">
    <cfRule type="cellIs" dxfId="1183" priority="1996" operator="equal">
      <formula>1</formula>
    </cfRule>
  </conditionalFormatting>
  <conditionalFormatting sqref="BC177:BC178 BK177:BK178 BS177:BS178">
    <cfRule type="cellIs" dxfId="1182" priority="1995" operator="equal">
      <formula>1</formula>
    </cfRule>
  </conditionalFormatting>
  <conditionalFormatting sqref="BC261:BC262 BK261:BK262 BS261:BS262">
    <cfRule type="cellIs" dxfId="1181" priority="1896" operator="equal">
      <formula>1</formula>
    </cfRule>
  </conditionalFormatting>
  <conditionalFormatting sqref="BC263:BC264 BK263:BK264 BS263:BS264">
    <cfRule type="cellIs" dxfId="1180" priority="1895" operator="equal">
      <formula>1</formula>
    </cfRule>
  </conditionalFormatting>
  <conditionalFormatting sqref="BC19 BK19 BS19">
    <cfRule type="cellIs" dxfId="1179" priority="1976" operator="equal">
      <formula>1</formula>
    </cfRule>
  </conditionalFormatting>
  <conditionalFormatting sqref="BC19 BK19 BS19">
    <cfRule type="cellIs" dxfId="1178" priority="1975" operator="equal">
      <formula>1</formula>
    </cfRule>
  </conditionalFormatting>
  <conditionalFormatting sqref="BC70 BK70 BS70">
    <cfRule type="cellIs" dxfId="1177" priority="1961" operator="equal">
      <formula>1</formula>
    </cfRule>
  </conditionalFormatting>
  <conditionalFormatting sqref="BC70 BK70 BS70">
    <cfRule type="cellIs" dxfId="1176" priority="1960" operator="equal">
      <formula>1</formula>
    </cfRule>
  </conditionalFormatting>
  <conditionalFormatting sqref="BC47:BC50 BK47:BK50 BS47:BS50">
    <cfRule type="cellIs" dxfId="1175" priority="1957" operator="equal">
      <formula>1</formula>
    </cfRule>
  </conditionalFormatting>
  <conditionalFormatting sqref="BC47 BK47 BS47">
    <cfRule type="cellIs" dxfId="1174" priority="1955" operator="equal">
      <formula>1</formula>
    </cfRule>
    <cfRule type="cellIs" dxfId="1173" priority="1956" operator="equal">
      <formula>0.5</formula>
    </cfRule>
  </conditionalFormatting>
  <conditionalFormatting sqref="BC48 BK48 BS48">
    <cfRule type="cellIs" dxfId="1172" priority="1954" operator="equal">
      <formula>1</formula>
    </cfRule>
  </conditionalFormatting>
  <conditionalFormatting sqref="BC53:BC54 BK53:BK54 BS53:BS54">
    <cfRule type="cellIs" dxfId="1171" priority="1952" operator="equal">
      <formula>1</formula>
    </cfRule>
  </conditionalFormatting>
  <conditionalFormatting sqref="BC40 BK40 BS40">
    <cfRule type="cellIs" dxfId="1170" priority="1951" operator="equal">
      <formula>1</formula>
    </cfRule>
  </conditionalFormatting>
  <conditionalFormatting sqref="BC40 BK40 BS40">
    <cfRule type="cellIs" dxfId="1169" priority="1950" operator="equal">
      <formula>1</formula>
    </cfRule>
  </conditionalFormatting>
  <conditionalFormatting sqref="BC41:BC42 BK41:BK42 BS41:BS42">
    <cfRule type="cellIs" dxfId="1168" priority="1946" operator="equal">
      <formula>1</formula>
    </cfRule>
  </conditionalFormatting>
  <conditionalFormatting sqref="BC43 BK43 BS43">
    <cfRule type="cellIs" dxfId="1167" priority="1945" operator="equal">
      <formula>1</formula>
    </cfRule>
  </conditionalFormatting>
  <conditionalFormatting sqref="BC24 BK24 BS24">
    <cfRule type="cellIs" dxfId="1166" priority="1943" operator="equal">
      <formula>1</formula>
    </cfRule>
    <cfRule type="cellIs" dxfId="1165" priority="1944" operator="equal">
      <formula>0.5</formula>
    </cfRule>
  </conditionalFormatting>
  <conditionalFormatting sqref="BC25 BK25 BS25">
    <cfRule type="cellIs" dxfId="1164" priority="1942" operator="equal">
      <formula>1</formula>
    </cfRule>
  </conditionalFormatting>
  <conditionalFormatting sqref="BC31 BC26 BK31 BS31 BK26 BS26">
    <cfRule type="cellIs" dxfId="1163" priority="1933" operator="equal">
      <formula>1</formula>
    </cfRule>
  </conditionalFormatting>
  <conditionalFormatting sqref="BC113 BK113 BS113">
    <cfRule type="cellIs" dxfId="1162" priority="1930" operator="equal">
      <formula>1</formula>
    </cfRule>
  </conditionalFormatting>
  <conditionalFormatting sqref="BC132:BC133 BK132:BK133 BS132:BS133">
    <cfRule type="cellIs" dxfId="1161" priority="1927" operator="equal">
      <formula>1</formula>
    </cfRule>
  </conditionalFormatting>
  <conditionalFormatting sqref="BC135 BK135 BS135">
    <cfRule type="cellIs" dxfId="1160" priority="1926" operator="equal">
      <formula>1</formula>
    </cfRule>
  </conditionalFormatting>
  <conditionalFormatting sqref="BC94:BC97 BK94:BK97 BS94:BS97">
    <cfRule type="cellIs" dxfId="1159" priority="1925" operator="equal">
      <formula>1</formula>
    </cfRule>
  </conditionalFormatting>
  <conditionalFormatting sqref="BC94 BK94 BS94">
    <cfRule type="cellIs" dxfId="1158" priority="1923" operator="equal">
      <formula>1</formula>
    </cfRule>
    <cfRule type="cellIs" dxfId="1157" priority="1924" operator="equal">
      <formula>0.5</formula>
    </cfRule>
  </conditionalFormatting>
  <conditionalFormatting sqref="BC95 BK95 BS95">
    <cfRule type="cellIs" dxfId="1156" priority="1922" operator="equal">
      <formula>1</formula>
    </cfRule>
  </conditionalFormatting>
  <conditionalFormatting sqref="BC110:BC111 BK110:BK111 BS110:BS111">
    <cfRule type="cellIs" dxfId="1155" priority="1920" operator="equal">
      <formula>1</formula>
    </cfRule>
  </conditionalFormatting>
  <conditionalFormatting sqref="BC112 BK112 BS112">
    <cfRule type="cellIs" dxfId="1154" priority="1919" operator="equal">
      <formula>1</formula>
    </cfRule>
  </conditionalFormatting>
  <conditionalFormatting sqref="BC99:BC100 BK99:BK100 BS99:BS100">
    <cfRule type="cellIs" dxfId="1153" priority="1918" operator="equal">
      <formula>1</formula>
    </cfRule>
  </conditionalFormatting>
  <conditionalFormatting sqref="BC106:BC107 BK106:BK107 BS106:BS107">
    <cfRule type="cellIs" dxfId="1152" priority="1917" operator="equal">
      <formula>1</formula>
    </cfRule>
  </conditionalFormatting>
  <conditionalFormatting sqref="BC109 BK109 BS109">
    <cfRule type="cellIs" dxfId="1151" priority="1916" operator="equal">
      <formula>1</formula>
    </cfRule>
  </conditionalFormatting>
  <conditionalFormatting sqref="BC114:BC115 BK114:BK115 BS114:BS115">
    <cfRule type="cellIs" dxfId="1150" priority="1915" operator="equal">
      <formula>1</formula>
    </cfRule>
  </conditionalFormatting>
  <conditionalFormatting sqref="BC118 BK118 BS118">
    <cfRule type="cellIs" dxfId="1149" priority="1914" operator="equal">
      <formula>1</formula>
    </cfRule>
  </conditionalFormatting>
  <conditionalFormatting sqref="BC117 BK117 BS117">
    <cfRule type="cellIs" dxfId="1148" priority="1913" operator="equal">
      <formula>1</formula>
    </cfRule>
  </conditionalFormatting>
  <conditionalFormatting sqref="BC98 BK98 BS98">
    <cfRule type="cellIs" dxfId="1147" priority="1912" operator="equal">
      <formula>1</formula>
    </cfRule>
  </conditionalFormatting>
  <conditionalFormatting sqref="BC108 BK108 BS108">
    <cfRule type="cellIs" dxfId="1146" priority="1911" operator="equal">
      <formula>1</formula>
    </cfRule>
  </conditionalFormatting>
  <conditionalFormatting sqref="BC119:BC120 BK119:BK120 BS119:BS120">
    <cfRule type="cellIs" dxfId="1145" priority="1910" operator="equal">
      <formula>1</formula>
    </cfRule>
  </conditionalFormatting>
  <conditionalFormatting sqref="BC166 BK166 BS166">
    <cfRule type="cellIs" dxfId="1144" priority="1909" operator="equal">
      <formula>1</formula>
    </cfRule>
  </conditionalFormatting>
  <conditionalFormatting sqref="BC163:BC165 BK163:BK165 BS163:BS165">
    <cfRule type="cellIs" dxfId="1143" priority="1908" operator="equal">
      <formula>1</formula>
    </cfRule>
  </conditionalFormatting>
  <conditionalFormatting sqref="BC101:BC102 BK101:BK102 BS101:BS102">
    <cfRule type="cellIs" dxfId="1142" priority="1904" operator="equal">
      <formula>1</formula>
    </cfRule>
  </conditionalFormatting>
  <conditionalFormatting sqref="BC55 BK55 BS55">
    <cfRule type="cellIs" dxfId="1141" priority="1899" operator="equal">
      <formula>1</formula>
    </cfRule>
  </conditionalFormatting>
  <conditionalFormatting sqref="BC258:BC260 BK258:BK260 BS258:BS260">
    <cfRule type="cellIs" dxfId="1140" priority="1898" operator="equal">
      <formula>1</formula>
    </cfRule>
  </conditionalFormatting>
  <conditionalFormatting sqref="BC258 BK258 BS258">
    <cfRule type="cellIs" dxfId="1139" priority="1897" operator="equal">
      <formula>1</formula>
    </cfRule>
  </conditionalFormatting>
  <conditionalFormatting sqref="BC169:BC170 BK169:BK170 BS169:BS170">
    <cfRule type="cellIs" dxfId="1138" priority="1873" operator="equal">
      <formula>1</formula>
    </cfRule>
  </conditionalFormatting>
  <conditionalFormatting sqref="BC174 BC171:BC172 BK174 BS174 BK171:BK172 BS171:BS172">
    <cfRule type="cellIs" dxfId="1137" priority="1872" operator="equal">
      <formula>1</formula>
    </cfRule>
  </conditionalFormatting>
  <conditionalFormatting sqref="BC190:BC191 BK190:BK191 BS190:BS191">
    <cfRule type="cellIs" dxfId="1136" priority="1860" operator="equal">
      <formula>1</formula>
    </cfRule>
  </conditionalFormatting>
  <conditionalFormatting sqref="BC116 BK116 BS116">
    <cfRule type="cellIs" dxfId="1135" priority="1858" operator="equal">
      <formula>1</formula>
    </cfRule>
  </conditionalFormatting>
  <conditionalFormatting sqref="BC125:BC126 BK125:BK126 BS125:BS126">
    <cfRule type="cellIs" dxfId="1134" priority="1857" operator="equal">
      <formula>1</formula>
    </cfRule>
  </conditionalFormatting>
  <conditionalFormatting sqref="BC131 BK131 BS131">
    <cfRule type="cellIs" dxfId="1133" priority="1856" operator="equal">
      <formula>1</formula>
    </cfRule>
  </conditionalFormatting>
  <conditionalFormatting sqref="BC130 BK130 BS130">
    <cfRule type="cellIs" dxfId="1132" priority="1855" operator="equal">
      <formula>1</formula>
    </cfRule>
  </conditionalFormatting>
  <conditionalFormatting sqref="BC129 BK129 BS129">
    <cfRule type="cellIs" dxfId="1131" priority="1854" operator="equal">
      <formula>1</formula>
    </cfRule>
  </conditionalFormatting>
  <conditionalFormatting sqref="BC128 BK128 BS128">
    <cfRule type="cellIs" dxfId="1130" priority="1853" operator="equal">
      <formula>1</formula>
    </cfRule>
  </conditionalFormatting>
  <conditionalFormatting sqref="BC127 BK127 BS127">
    <cfRule type="cellIs" dxfId="1129" priority="1852" operator="equal">
      <formula>1</formula>
    </cfRule>
  </conditionalFormatting>
  <conditionalFormatting sqref="BC134 BK134 BS134">
    <cfRule type="cellIs" dxfId="1128" priority="1851" operator="equal">
      <formula>1</formula>
    </cfRule>
  </conditionalFormatting>
  <conditionalFormatting sqref="BD28:BD30 BL28:BL30 BT28:BT30">
    <cfRule type="cellIs" dxfId="1127" priority="1702" operator="equal">
      <formula>1</formula>
    </cfRule>
  </conditionalFormatting>
  <conditionalFormatting sqref="BD113 BL113 BT113">
    <cfRule type="cellIs" dxfId="1126" priority="1701" operator="equal">
      <formula>1</formula>
    </cfRule>
  </conditionalFormatting>
  <conditionalFormatting sqref="BC146 BK146 BS146">
    <cfRule type="cellIs" dxfId="1125" priority="1846" operator="equal">
      <formula>1</formula>
    </cfRule>
  </conditionalFormatting>
  <conditionalFormatting sqref="BC145 BK145 BS145">
    <cfRule type="cellIs" dxfId="1124" priority="1845" operator="equal">
      <formula>1</formula>
    </cfRule>
  </conditionalFormatting>
  <conditionalFormatting sqref="BC147:BC148 BK147:BK148 BS147:BS148">
    <cfRule type="cellIs" dxfId="1123" priority="1844" operator="equal">
      <formula>1</formula>
    </cfRule>
  </conditionalFormatting>
  <conditionalFormatting sqref="BC150 BK150 BS150">
    <cfRule type="cellIs" dxfId="1122" priority="1843" operator="equal">
      <formula>1</formula>
    </cfRule>
  </conditionalFormatting>
  <conditionalFormatting sqref="BC149 BK149 BS149">
    <cfRule type="cellIs" dxfId="1121" priority="1842" operator="equal">
      <formula>1</formula>
    </cfRule>
  </conditionalFormatting>
  <conditionalFormatting sqref="BC32 BK32 BS32">
    <cfRule type="cellIs" dxfId="1120" priority="1836" operator="equal">
      <formula>1</formula>
    </cfRule>
  </conditionalFormatting>
  <conditionalFormatting sqref="BC34 BK34 BS34">
    <cfRule type="cellIs" dxfId="1119" priority="1834" operator="equal">
      <formula>1</formula>
    </cfRule>
  </conditionalFormatting>
  <conditionalFormatting sqref="BC33 BK33 BS33">
    <cfRule type="cellIs" dxfId="1118" priority="1833" operator="equal">
      <formula>1</formula>
    </cfRule>
  </conditionalFormatting>
  <conditionalFormatting sqref="BC35:BC39 BK35:BK39 BS35:BS39">
    <cfRule type="cellIs" dxfId="1117" priority="1832" operator="equal">
      <formula>1</formula>
    </cfRule>
  </conditionalFormatting>
  <conditionalFormatting sqref="BC173 BK173 BS173">
    <cfRule type="cellIs" dxfId="1116" priority="1830" operator="equal">
      <formula>1</formula>
    </cfRule>
  </conditionalFormatting>
  <conditionalFormatting sqref="BC179 BK179 BS179">
    <cfRule type="cellIs" dxfId="1115" priority="1829" operator="equal">
      <formula>1</formula>
    </cfRule>
  </conditionalFormatting>
  <conditionalFormatting sqref="BC194:BC195 BK194:BK195 BS194:BS195">
    <cfRule type="cellIs" dxfId="1114" priority="1828" operator="equal">
      <formula>1</formula>
    </cfRule>
  </conditionalFormatting>
  <conditionalFormatting sqref="BC181 BK181 BS181">
    <cfRule type="cellIs" dxfId="1113" priority="1827" operator="equal">
      <formula>1</formula>
    </cfRule>
  </conditionalFormatting>
  <conditionalFormatting sqref="BC188 BK188 BS188">
    <cfRule type="cellIs" dxfId="1112" priority="1826" operator="equal">
      <formula>1</formula>
    </cfRule>
  </conditionalFormatting>
  <conditionalFormatting sqref="BC185 BK185 BS185">
    <cfRule type="cellIs" dxfId="1111" priority="1823" operator="equal">
      <formula>1</formula>
    </cfRule>
  </conditionalFormatting>
  <conditionalFormatting sqref="BC186 BK186 BS186">
    <cfRule type="cellIs" dxfId="1110" priority="1822" operator="equal">
      <formula>1</formula>
    </cfRule>
  </conditionalFormatting>
  <conditionalFormatting sqref="BC187 BK187 BS187">
    <cfRule type="cellIs" dxfId="1109" priority="1821" operator="equal">
      <formula>1</formula>
    </cfRule>
  </conditionalFormatting>
  <conditionalFormatting sqref="BC182 BK182 BS182">
    <cfRule type="cellIs" dxfId="1108" priority="1811" operator="equal">
      <formula>1</formula>
    </cfRule>
  </conditionalFormatting>
  <conditionalFormatting sqref="BC183 BK183 BS183">
    <cfRule type="cellIs" dxfId="1107" priority="1810" operator="equal">
      <formula>1</formula>
    </cfRule>
  </conditionalFormatting>
  <conditionalFormatting sqref="BC184 BK184 BS184">
    <cfRule type="cellIs" dxfId="1106" priority="1809" operator="equal">
      <formula>1</formula>
    </cfRule>
  </conditionalFormatting>
  <conditionalFormatting sqref="BC192 BK192 BS192">
    <cfRule type="cellIs" dxfId="1105" priority="1808" operator="equal">
      <formula>1</formula>
    </cfRule>
  </conditionalFormatting>
  <conditionalFormatting sqref="BC193 BK193 BS193">
    <cfRule type="cellIs" dxfId="1104" priority="1807" operator="equal">
      <formula>1</formula>
    </cfRule>
  </conditionalFormatting>
  <conditionalFormatting sqref="BC56:BC57 BK56:BK57 BS56:BS57">
    <cfRule type="cellIs" dxfId="1103" priority="1801" operator="equal">
      <formula>1</formula>
    </cfRule>
  </conditionalFormatting>
  <conditionalFormatting sqref="BC58 BK58 BS58">
    <cfRule type="cellIs" dxfId="1102" priority="1800" operator="equal">
      <formula>1</formula>
    </cfRule>
  </conditionalFormatting>
  <conditionalFormatting sqref="BC71:BC72 BK71:BK72 BS71:BS72">
    <cfRule type="cellIs" dxfId="1101" priority="1797" operator="equal">
      <formula>1</formula>
    </cfRule>
  </conditionalFormatting>
  <conditionalFormatting sqref="BC90 BK90 BS90">
    <cfRule type="cellIs" dxfId="1100" priority="1791" operator="equal">
      <formula>1</formula>
    </cfRule>
  </conditionalFormatting>
  <conditionalFormatting sqref="BC91:BC92 BK91:BK92 BS91:BS92">
    <cfRule type="cellIs" dxfId="1099" priority="1790" operator="equal">
      <formula>1</formula>
    </cfRule>
  </conditionalFormatting>
  <conditionalFormatting sqref="BC93 BK93 BS93">
    <cfRule type="cellIs" dxfId="1098" priority="1789" operator="equal">
      <formula>1</formula>
    </cfRule>
  </conditionalFormatting>
  <conditionalFormatting sqref="BC76:BC77 BK76:BK77 BS76:BS77">
    <cfRule type="cellIs" dxfId="1097" priority="1788" operator="equal">
      <formula>1</formula>
    </cfRule>
  </conditionalFormatting>
  <conditionalFormatting sqref="BC78 BK78 BS78">
    <cfRule type="cellIs" dxfId="1096" priority="1787" operator="equal">
      <formula>1</formula>
    </cfRule>
  </conditionalFormatting>
  <conditionalFormatting sqref="BD27 BD23:BD25 BD257 BD167:BD168 BD20:BD21 BD180 BD15:BD18 BD13 BL27 BT27 BL23:BL25 BT23:BT25 BL257 BT257 BL167:BL168 BT167:BT168 BL20:BL21 BT20:BT21 BL180 BT180 BL15:BL18 BT15:BT18 BL13 BT13">
    <cfRule type="cellIs" dxfId="1095" priority="1786" operator="equal">
      <formula>1</formula>
    </cfRule>
  </conditionalFormatting>
  <conditionalFormatting sqref="BD6 BL6 BT6">
    <cfRule type="cellIs" dxfId="1094" priority="1785" operator="equal">
      <formula>1</formula>
    </cfRule>
  </conditionalFormatting>
  <conditionalFormatting sqref="BD167 BD7 BL167 BT167 BL7 BT7">
    <cfRule type="cellIs" dxfId="1093" priority="1783" operator="equal">
      <formula>1</formula>
    </cfRule>
    <cfRule type="cellIs" dxfId="1092" priority="1784" operator="equal">
      <formula>0.5</formula>
    </cfRule>
  </conditionalFormatting>
  <conditionalFormatting sqref="BD20 BD180 BD16:BD18 BD8 BD168 BL20 BT20 BL180 BT180 BL16:BL18 BT16:BT18 BL8 BT8 BL168 BT168">
    <cfRule type="cellIs" dxfId="1091" priority="1782" operator="equal">
      <formula>1</formula>
    </cfRule>
  </conditionalFormatting>
  <conditionalFormatting sqref="BD12 BL12 BT12">
    <cfRule type="cellIs" dxfId="1090" priority="1781" operator="equal">
      <formula>1</formula>
    </cfRule>
  </conditionalFormatting>
  <conditionalFormatting sqref="BD14 BL14 BT14">
    <cfRule type="cellIs" dxfId="1089" priority="1780" operator="equal">
      <formula>1</formula>
    </cfRule>
  </conditionalFormatting>
  <conditionalFormatting sqref="BD22 BL22 BT22">
    <cfRule type="cellIs" dxfId="1088" priority="1779" operator="equal">
      <formula>1</formula>
    </cfRule>
  </conditionalFormatting>
  <conditionalFormatting sqref="BD22 BL22 BT22">
    <cfRule type="cellIs" dxfId="1087" priority="1778" operator="equal">
      <formula>1</formula>
    </cfRule>
  </conditionalFormatting>
  <conditionalFormatting sqref="BD257 BL257 BT257">
    <cfRule type="cellIs" dxfId="1086" priority="1773" operator="equal">
      <formula>1</formula>
    </cfRule>
    <cfRule type="cellIs" dxfId="1085" priority="1774" operator="equal">
      <formula>0.5</formula>
    </cfRule>
  </conditionalFormatting>
  <conditionalFormatting sqref="BD175:BD176 BL175:BL176 BT175:BT176">
    <cfRule type="cellIs" dxfId="1084" priority="1766" operator="equal">
      <formula>1</formula>
    </cfRule>
  </conditionalFormatting>
  <conditionalFormatting sqref="BD177:BD178 BL177:BL178 BT177:BT178">
    <cfRule type="cellIs" dxfId="1083" priority="1765" operator="equal">
      <formula>1</formula>
    </cfRule>
  </conditionalFormatting>
  <conditionalFormatting sqref="BD261:BD262 BL261:BL262 BT261:BT262">
    <cfRule type="cellIs" dxfId="1082" priority="1666" operator="equal">
      <formula>1</formula>
    </cfRule>
  </conditionalFormatting>
  <conditionalFormatting sqref="BD263:BD264 BL263:BL264 BT263:BT264">
    <cfRule type="cellIs" dxfId="1081" priority="1665" operator="equal">
      <formula>1</formula>
    </cfRule>
  </conditionalFormatting>
  <conditionalFormatting sqref="BD19 BL19 BT19">
    <cfRule type="cellIs" dxfId="1080" priority="1746" operator="equal">
      <formula>1</formula>
    </cfRule>
  </conditionalFormatting>
  <conditionalFormatting sqref="BD19 BL19 BT19">
    <cfRule type="cellIs" dxfId="1079" priority="1745" operator="equal">
      <formula>1</formula>
    </cfRule>
  </conditionalFormatting>
  <conditionalFormatting sqref="BD70 BL70 BT70">
    <cfRule type="cellIs" dxfId="1078" priority="1731" operator="equal">
      <formula>1</formula>
    </cfRule>
  </conditionalFormatting>
  <conditionalFormatting sqref="BD70 BL70 BT70">
    <cfRule type="cellIs" dxfId="1077" priority="1730" operator="equal">
      <formula>1</formula>
    </cfRule>
  </conditionalFormatting>
  <conditionalFormatting sqref="BD47:BD50 BL47:BL50 BT47:BT50">
    <cfRule type="cellIs" dxfId="1076" priority="1727" operator="equal">
      <formula>1</formula>
    </cfRule>
  </conditionalFormatting>
  <conditionalFormatting sqref="BD47 BL47 BT47">
    <cfRule type="cellIs" dxfId="1075" priority="1725" operator="equal">
      <formula>1</formula>
    </cfRule>
    <cfRule type="cellIs" dxfId="1074" priority="1726" operator="equal">
      <formula>0.5</formula>
    </cfRule>
  </conditionalFormatting>
  <conditionalFormatting sqref="BD48 BL48 BT48">
    <cfRule type="cellIs" dxfId="1073" priority="1724" operator="equal">
      <formula>1</formula>
    </cfRule>
  </conditionalFormatting>
  <conditionalFormatting sqref="BD53:BD54 BL53:BL54 BT53:BT54">
    <cfRule type="cellIs" dxfId="1072" priority="1722" operator="equal">
      <formula>1</formula>
    </cfRule>
  </conditionalFormatting>
  <conditionalFormatting sqref="BD40 BL40 BT40">
    <cfRule type="cellIs" dxfId="1071" priority="1721" operator="equal">
      <formula>1</formula>
    </cfRule>
  </conditionalFormatting>
  <conditionalFormatting sqref="BD40 BL40 BT40">
    <cfRule type="cellIs" dxfId="1070" priority="1720" operator="equal">
      <formula>1</formula>
    </cfRule>
  </conditionalFormatting>
  <conditionalFormatting sqref="BD41:BD42 BL41:BL42 BT41:BT42">
    <cfRule type="cellIs" dxfId="1069" priority="1716" operator="equal">
      <formula>1</formula>
    </cfRule>
  </conditionalFormatting>
  <conditionalFormatting sqref="BD43 BL43 BT43">
    <cfRule type="cellIs" dxfId="1068" priority="1715" operator="equal">
      <formula>1</formula>
    </cfRule>
  </conditionalFormatting>
  <conditionalFormatting sqref="BD24 BL24 BT24">
    <cfRule type="cellIs" dxfId="1067" priority="1713" operator="equal">
      <formula>1</formula>
    </cfRule>
    <cfRule type="cellIs" dxfId="1066" priority="1714" operator="equal">
      <formula>0.5</formula>
    </cfRule>
  </conditionalFormatting>
  <conditionalFormatting sqref="BD25 BL25 BT25">
    <cfRule type="cellIs" dxfId="1065" priority="1712" operator="equal">
      <formula>1</formula>
    </cfRule>
  </conditionalFormatting>
  <conditionalFormatting sqref="BD31 BD26 BL31 BT31 BL26 BT26">
    <cfRule type="cellIs" dxfId="1064" priority="1703" operator="equal">
      <formula>1</formula>
    </cfRule>
  </conditionalFormatting>
  <conditionalFormatting sqref="BD113 BL113 BT113">
    <cfRule type="cellIs" dxfId="1063" priority="1700" operator="equal">
      <formula>1</formula>
    </cfRule>
  </conditionalFormatting>
  <conditionalFormatting sqref="BD132:BD133 BL132:BL133 BT132:BT133">
    <cfRule type="cellIs" dxfId="1062" priority="1697" operator="equal">
      <formula>1</formula>
    </cfRule>
  </conditionalFormatting>
  <conditionalFormatting sqref="BD135 BL135 BT135">
    <cfRule type="cellIs" dxfId="1061" priority="1696" operator="equal">
      <formula>1</formula>
    </cfRule>
  </conditionalFormatting>
  <conditionalFormatting sqref="BD94:BD97 BL94:BL97 BT94:BT97">
    <cfRule type="cellIs" dxfId="1060" priority="1695" operator="equal">
      <formula>1</formula>
    </cfRule>
  </conditionalFormatting>
  <conditionalFormatting sqref="BD94 BL94 BT94">
    <cfRule type="cellIs" dxfId="1059" priority="1693" operator="equal">
      <formula>1</formula>
    </cfRule>
    <cfRule type="cellIs" dxfId="1058" priority="1694" operator="equal">
      <formula>0.5</formula>
    </cfRule>
  </conditionalFormatting>
  <conditionalFormatting sqref="BD95 BL95 BT95">
    <cfRule type="cellIs" dxfId="1057" priority="1692" operator="equal">
      <formula>1</formula>
    </cfRule>
  </conditionalFormatting>
  <conditionalFormatting sqref="BD110:BD111 BL110:BL111 BT110:BT111">
    <cfRule type="cellIs" dxfId="1056" priority="1690" operator="equal">
      <formula>1</formula>
    </cfRule>
  </conditionalFormatting>
  <conditionalFormatting sqref="BD112 BL112 BT112">
    <cfRule type="cellIs" dxfId="1055" priority="1689" operator="equal">
      <formula>1</formula>
    </cfRule>
  </conditionalFormatting>
  <conditionalFormatting sqref="BD99:BD100 BL99:BL100 BT99:BT100">
    <cfRule type="cellIs" dxfId="1054" priority="1688" operator="equal">
      <formula>1</formula>
    </cfRule>
  </conditionalFormatting>
  <conditionalFormatting sqref="BD106:BD107 BL106:BL107 BT106:BT107">
    <cfRule type="cellIs" dxfId="1053" priority="1687" operator="equal">
      <formula>1</formula>
    </cfRule>
  </conditionalFormatting>
  <conditionalFormatting sqref="BD109 BL109 BT109">
    <cfRule type="cellIs" dxfId="1052" priority="1686" operator="equal">
      <formula>1</formula>
    </cfRule>
  </conditionalFormatting>
  <conditionalFormatting sqref="BD114:BD115 BL114:BL115 BT114:BT115">
    <cfRule type="cellIs" dxfId="1051" priority="1685" operator="equal">
      <formula>1</formula>
    </cfRule>
  </conditionalFormatting>
  <conditionalFormatting sqref="BD118 BL118 BT118">
    <cfRule type="cellIs" dxfId="1050" priority="1684" operator="equal">
      <formula>1</formula>
    </cfRule>
  </conditionalFormatting>
  <conditionalFormatting sqref="BD117 BL117 BT117">
    <cfRule type="cellIs" dxfId="1049" priority="1683" operator="equal">
      <formula>1</formula>
    </cfRule>
  </conditionalFormatting>
  <conditionalFormatting sqref="BD98 BL98 BT98">
    <cfRule type="cellIs" dxfId="1048" priority="1682" operator="equal">
      <formula>1</formula>
    </cfRule>
  </conditionalFormatting>
  <conditionalFormatting sqref="BD108 BL108 BT108">
    <cfRule type="cellIs" dxfId="1047" priority="1681" operator="equal">
      <formula>1</formula>
    </cfRule>
  </conditionalFormatting>
  <conditionalFormatting sqref="BD119:BD120 BL119:BL120 BT119:BT120">
    <cfRule type="cellIs" dxfId="1046" priority="1680" operator="equal">
      <formula>1</formula>
    </cfRule>
  </conditionalFormatting>
  <conditionalFormatting sqref="BD166 BL166 BT166">
    <cfRule type="cellIs" dxfId="1045" priority="1679" operator="equal">
      <formula>1</formula>
    </cfRule>
  </conditionalFormatting>
  <conditionalFormatting sqref="BD163:BD165 BL163:BL165 BT163:BT165">
    <cfRule type="cellIs" dxfId="1044" priority="1678" operator="equal">
      <formula>1</formula>
    </cfRule>
  </conditionalFormatting>
  <conditionalFormatting sqref="BD101:BD102 BL101:BL102 BT101:BT102">
    <cfRule type="cellIs" dxfId="1043" priority="1674" operator="equal">
      <formula>1</formula>
    </cfRule>
  </conditionalFormatting>
  <conditionalFormatting sqref="BD55 BL55 BT55">
    <cfRule type="cellIs" dxfId="1042" priority="1669" operator="equal">
      <formula>1</formula>
    </cfRule>
  </conditionalFormatting>
  <conditionalFormatting sqref="BD258:BD260 BL258:BL260 BT258:BT260">
    <cfRule type="cellIs" dxfId="1041" priority="1668" operator="equal">
      <formula>1</formula>
    </cfRule>
  </conditionalFormatting>
  <conditionalFormatting sqref="BD258 BL258 BT258">
    <cfRule type="cellIs" dxfId="1040" priority="1667" operator="equal">
      <formula>1</formula>
    </cfRule>
  </conditionalFormatting>
  <conditionalFormatting sqref="BD169:BD170 BL169:BL170 BT169:BT170">
    <cfRule type="cellIs" dxfId="1039" priority="1643" operator="equal">
      <formula>1</formula>
    </cfRule>
  </conditionalFormatting>
  <conditionalFormatting sqref="BD174 BD171:BD172 BL174 BT174 BL171:BL172 BT171:BT172">
    <cfRule type="cellIs" dxfId="1038" priority="1642" operator="equal">
      <formula>1</formula>
    </cfRule>
  </conditionalFormatting>
  <conditionalFormatting sqref="BD190:BD191 BL190:BL191 BT190:BT191">
    <cfRule type="cellIs" dxfId="1037" priority="1630" operator="equal">
      <formula>1</formula>
    </cfRule>
  </conditionalFormatting>
  <conditionalFormatting sqref="BD116 BL116 BT116">
    <cfRule type="cellIs" dxfId="1036" priority="1628" operator="equal">
      <formula>1</formula>
    </cfRule>
  </conditionalFormatting>
  <conditionalFormatting sqref="BD125:BD126 BL125:BL126 BT125:BT126">
    <cfRule type="cellIs" dxfId="1035" priority="1627" operator="equal">
      <formula>1</formula>
    </cfRule>
  </conditionalFormatting>
  <conditionalFormatting sqref="BD131 BL131 BT131">
    <cfRule type="cellIs" dxfId="1034" priority="1626" operator="equal">
      <formula>1</formula>
    </cfRule>
  </conditionalFormatting>
  <conditionalFormatting sqref="BD130 BL130 BT130">
    <cfRule type="cellIs" dxfId="1033" priority="1625" operator="equal">
      <formula>1</formula>
    </cfRule>
  </conditionalFormatting>
  <conditionalFormatting sqref="BD129 BL129 BT129">
    <cfRule type="cellIs" dxfId="1032" priority="1624" operator="equal">
      <formula>1</formula>
    </cfRule>
  </conditionalFormatting>
  <conditionalFormatting sqref="BD128 BL128 BT128">
    <cfRule type="cellIs" dxfId="1031" priority="1623" operator="equal">
      <formula>1</formula>
    </cfRule>
  </conditionalFormatting>
  <conditionalFormatting sqref="BD127 BL127 BT127">
    <cfRule type="cellIs" dxfId="1030" priority="1622" operator="equal">
      <formula>1</formula>
    </cfRule>
  </conditionalFormatting>
  <conditionalFormatting sqref="BD134 BL134 BT134">
    <cfRule type="cellIs" dxfId="1029" priority="1621" operator="equal">
      <formula>1</formula>
    </cfRule>
  </conditionalFormatting>
  <conditionalFormatting sqref="BE28:BE30 BM28:BM30 BU28:BU30">
    <cfRule type="cellIs" dxfId="1028" priority="1472" operator="equal">
      <formula>1</formula>
    </cfRule>
  </conditionalFormatting>
  <conditionalFormatting sqref="BE113 BM113 BU113">
    <cfRule type="cellIs" dxfId="1027" priority="1471" operator="equal">
      <formula>1</formula>
    </cfRule>
  </conditionalFormatting>
  <conditionalFormatting sqref="BD146 BL146 BT146">
    <cfRule type="cellIs" dxfId="1026" priority="1616" operator="equal">
      <formula>1</formula>
    </cfRule>
  </conditionalFormatting>
  <conditionalFormatting sqref="BD145 BL145 BT145">
    <cfRule type="cellIs" dxfId="1025" priority="1615" operator="equal">
      <formula>1</formula>
    </cfRule>
  </conditionalFormatting>
  <conditionalFormatting sqref="BD147:BD148 BL147:BL148 BT147:BT148">
    <cfRule type="cellIs" dxfId="1024" priority="1614" operator="equal">
      <formula>1</formula>
    </cfRule>
  </conditionalFormatting>
  <conditionalFormatting sqref="BD150 BL150 BT150">
    <cfRule type="cellIs" dxfId="1023" priority="1613" operator="equal">
      <formula>1</formula>
    </cfRule>
  </conditionalFormatting>
  <conditionalFormatting sqref="BD149 BL149 BT149">
    <cfRule type="cellIs" dxfId="1022" priority="1612" operator="equal">
      <formula>1</formula>
    </cfRule>
  </conditionalFormatting>
  <conditionalFormatting sqref="BD32 BL32 BT32">
    <cfRule type="cellIs" dxfId="1021" priority="1606" operator="equal">
      <formula>1</formula>
    </cfRule>
  </conditionalFormatting>
  <conditionalFormatting sqref="BD34 BL34 BT34">
    <cfRule type="cellIs" dxfId="1020" priority="1604" operator="equal">
      <formula>1</formula>
    </cfRule>
  </conditionalFormatting>
  <conditionalFormatting sqref="BD33 BL33 BT33">
    <cfRule type="cellIs" dxfId="1019" priority="1603" operator="equal">
      <formula>1</formula>
    </cfRule>
  </conditionalFormatting>
  <conditionalFormatting sqref="BD35:BD39 BL35:BL39 BT35:BT39">
    <cfRule type="cellIs" dxfId="1018" priority="1602" operator="equal">
      <formula>1</formula>
    </cfRule>
  </conditionalFormatting>
  <conditionalFormatting sqref="BD173 BL173 BT173">
    <cfRule type="cellIs" dxfId="1017" priority="1600" operator="equal">
      <formula>1</formula>
    </cfRule>
  </conditionalFormatting>
  <conditionalFormatting sqref="BD179 BL179 BT179">
    <cfRule type="cellIs" dxfId="1016" priority="1599" operator="equal">
      <formula>1</formula>
    </cfRule>
  </conditionalFormatting>
  <conditionalFormatting sqref="BD194:BD195 BL194:BL195 BT194:BT195">
    <cfRule type="cellIs" dxfId="1015" priority="1598" operator="equal">
      <formula>1</formula>
    </cfRule>
  </conditionalFormatting>
  <conditionalFormatting sqref="BD181 BL181 BT181">
    <cfRule type="cellIs" dxfId="1014" priority="1597" operator="equal">
      <formula>1</formula>
    </cfRule>
  </conditionalFormatting>
  <conditionalFormatting sqref="BD188 BL188 BT188">
    <cfRule type="cellIs" dxfId="1013" priority="1596" operator="equal">
      <formula>1</formula>
    </cfRule>
  </conditionalFormatting>
  <conditionalFormatting sqref="BD185 BL185 BT185">
    <cfRule type="cellIs" dxfId="1012" priority="1593" operator="equal">
      <formula>1</formula>
    </cfRule>
  </conditionalFormatting>
  <conditionalFormatting sqref="BD186 BL186 BT186">
    <cfRule type="cellIs" dxfId="1011" priority="1592" operator="equal">
      <formula>1</formula>
    </cfRule>
  </conditionalFormatting>
  <conditionalFormatting sqref="BD187 BL187 BT187">
    <cfRule type="cellIs" dxfId="1010" priority="1591" operator="equal">
      <formula>1</formula>
    </cfRule>
  </conditionalFormatting>
  <conditionalFormatting sqref="BD182 BL182 BT182">
    <cfRule type="cellIs" dxfId="1009" priority="1581" operator="equal">
      <formula>1</formula>
    </cfRule>
  </conditionalFormatting>
  <conditionalFormatting sqref="BD183 BL183 BT183">
    <cfRule type="cellIs" dxfId="1008" priority="1580" operator="equal">
      <formula>1</formula>
    </cfRule>
  </conditionalFormatting>
  <conditionalFormatting sqref="BD184 BL184 BT184">
    <cfRule type="cellIs" dxfId="1007" priority="1579" operator="equal">
      <formula>1</formula>
    </cfRule>
  </conditionalFormatting>
  <conditionalFormatting sqref="BD192 BL192 BT192">
    <cfRule type="cellIs" dxfId="1006" priority="1578" operator="equal">
      <formula>1</formula>
    </cfRule>
  </conditionalFormatting>
  <conditionalFormatting sqref="BD193 BL193 BT193">
    <cfRule type="cellIs" dxfId="1005" priority="1577" operator="equal">
      <formula>1</formula>
    </cfRule>
  </conditionalFormatting>
  <conditionalFormatting sqref="BD56:BD57 BL56:BL57 BT56:BT57">
    <cfRule type="cellIs" dxfId="1004" priority="1571" operator="equal">
      <formula>1</formula>
    </cfRule>
  </conditionalFormatting>
  <conditionalFormatting sqref="BD58 BL58 BT58">
    <cfRule type="cellIs" dxfId="1003" priority="1570" operator="equal">
      <formula>1</formula>
    </cfRule>
  </conditionalFormatting>
  <conditionalFormatting sqref="BD71:BD72 BL71:BL72 BT71:BT72">
    <cfRule type="cellIs" dxfId="1002" priority="1567" operator="equal">
      <formula>1</formula>
    </cfRule>
  </conditionalFormatting>
  <conditionalFormatting sqref="BD90 BL90 BT90">
    <cfRule type="cellIs" dxfId="1001" priority="1561" operator="equal">
      <formula>1</formula>
    </cfRule>
  </conditionalFormatting>
  <conditionalFormatting sqref="BD91:BD92 BL91:BL92 BT91:BT92">
    <cfRule type="cellIs" dxfId="1000" priority="1560" operator="equal">
      <formula>1</formula>
    </cfRule>
  </conditionalFormatting>
  <conditionalFormatting sqref="BD93 BL93 BT93">
    <cfRule type="cellIs" dxfId="999" priority="1559" operator="equal">
      <formula>1</formula>
    </cfRule>
  </conditionalFormatting>
  <conditionalFormatting sqref="BD76:BD77 BL76:BL77 BT76:BT77">
    <cfRule type="cellIs" dxfId="998" priority="1558" operator="equal">
      <formula>1</formula>
    </cfRule>
  </conditionalFormatting>
  <conditionalFormatting sqref="BD78 BL78 BT78">
    <cfRule type="cellIs" dxfId="997" priority="1557" operator="equal">
      <formula>1</formula>
    </cfRule>
  </conditionalFormatting>
  <conditionalFormatting sqref="BE27 BE23:BE25 BE257 BE167:BE168 BE20:BE21 BE180 BE15:BE18 BE13 BM27 BU27 BM23:BM25 BU23:BU25 BM257 BU257 BM167:BM168 BU167:BU168 BM20:BM21 BU20:BU21 BM180 BU180 BM15:BM18 BU15:BU18 BM13 BU13">
    <cfRule type="cellIs" dxfId="996" priority="1556" operator="equal">
      <formula>1</formula>
    </cfRule>
  </conditionalFormatting>
  <conditionalFormatting sqref="BE6 BM6 BU6">
    <cfRule type="cellIs" dxfId="995" priority="1555" operator="equal">
      <formula>1</formula>
    </cfRule>
  </conditionalFormatting>
  <conditionalFormatting sqref="BE167 BE7 BM167 BU167 BM7 BU7">
    <cfRule type="cellIs" dxfId="994" priority="1553" operator="equal">
      <formula>1</formula>
    </cfRule>
    <cfRule type="cellIs" dxfId="993" priority="1554" operator="equal">
      <formula>0.5</formula>
    </cfRule>
  </conditionalFormatting>
  <conditionalFormatting sqref="BE20 BE180 BE16:BE18 BE8 BE168 BM20 BU20 BM180 BU180 BM16:BM18 BU16:BU18 BM8 BU8 BM168 BU168">
    <cfRule type="cellIs" dxfId="992" priority="1552" operator="equal">
      <formula>1</formula>
    </cfRule>
  </conditionalFormatting>
  <conditionalFormatting sqref="BE12 BM12 BU12">
    <cfRule type="cellIs" dxfId="991" priority="1551" operator="equal">
      <formula>1</formula>
    </cfRule>
  </conditionalFormatting>
  <conditionalFormatting sqref="BE14 BM14 BU14">
    <cfRule type="cellIs" dxfId="990" priority="1550" operator="equal">
      <formula>1</formula>
    </cfRule>
  </conditionalFormatting>
  <conditionalFormatting sqref="BE22 BM22 BU22">
    <cfRule type="cellIs" dxfId="989" priority="1549" operator="equal">
      <formula>1</formula>
    </cfRule>
  </conditionalFormatting>
  <conditionalFormatting sqref="BE22 BM22 BU22">
    <cfRule type="cellIs" dxfId="988" priority="1548" operator="equal">
      <formula>1</formula>
    </cfRule>
  </conditionalFormatting>
  <conditionalFormatting sqref="BE257 BM257 BU257">
    <cfRule type="cellIs" dxfId="987" priority="1543" operator="equal">
      <formula>1</formula>
    </cfRule>
    <cfRule type="cellIs" dxfId="986" priority="1544" operator="equal">
      <formula>0.5</formula>
    </cfRule>
  </conditionalFormatting>
  <conditionalFormatting sqref="BE175:BE176 BM175:BM176 BU175:BU176">
    <cfRule type="cellIs" dxfId="985" priority="1536" operator="equal">
      <formula>1</formula>
    </cfRule>
  </conditionalFormatting>
  <conditionalFormatting sqref="BE177:BE178 BM177:BM178 BU177:BU178">
    <cfRule type="cellIs" dxfId="984" priority="1535" operator="equal">
      <formula>1</formula>
    </cfRule>
  </conditionalFormatting>
  <conditionalFormatting sqref="BE261:BE262 BM261:BM262 BU261:BU262">
    <cfRule type="cellIs" dxfId="983" priority="1436" operator="equal">
      <formula>1</formula>
    </cfRule>
  </conditionalFormatting>
  <conditionalFormatting sqref="BE263:BE264 BM263:BM264 BU263:BU264">
    <cfRule type="cellIs" dxfId="982" priority="1435" operator="equal">
      <formula>1</formula>
    </cfRule>
  </conditionalFormatting>
  <conditionalFormatting sqref="BE19 BM19 BU19">
    <cfRule type="cellIs" dxfId="981" priority="1516" operator="equal">
      <formula>1</formula>
    </cfRule>
  </conditionalFormatting>
  <conditionalFormatting sqref="BE19 BM19 BU19">
    <cfRule type="cellIs" dxfId="980" priority="1515" operator="equal">
      <formula>1</formula>
    </cfRule>
  </conditionalFormatting>
  <conditionalFormatting sqref="BE70 BM70 BU70">
    <cfRule type="cellIs" dxfId="979" priority="1501" operator="equal">
      <formula>1</formula>
    </cfRule>
  </conditionalFormatting>
  <conditionalFormatting sqref="BE70 BM70 BU70">
    <cfRule type="cellIs" dxfId="978" priority="1500" operator="equal">
      <formula>1</formula>
    </cfRule>
  </conditionalFormatting>
  <conditionalFormatting sqref="BE47:BE50 BM47:BM50 BU47:BU50">
    <cfRule type="cellIs" dxfId="977" priority="1497" operator="equal">
      <formula>1</formula>
    </cfRule>
  </conditionalFormatting>
  <conditionalFormatting sqref="BE47 BM47 BU47">
    <cfRule type="cellIs" dxfId="976" priority="1495" operator="equal">
      <formula>1</formula>
    </cfRule>
    <cfRule type="cellIs" dxfId="975" priority="1496" operator="equal">
      <formula>0.5</formula>
    </cfRule>
  </conditionalFormatting>
  <conditionalFormatting sqref="BE48 BM48 BU48">
    <cfRule type="cellIs" dxfId="974" priority="1494" operator="equal">
      <formula>1</formula>
    </cfRule>
  </conditionalFormatting>
  <conditionalFormatting sqref="BE53:BE54 BM53:BM54 BU53:BU54">
    <cfRule type="cellIs" dxfId="973" priority="1492" operator="equal">
      <formula>1</formula>
    </cfRule>
  </conditionalFormatting>
  <conditionalFormatting sqref="BE40 BM40 BU40">
    <cfRule type="cellIs" dxfId="972" priority="1491" operator="equal">
      <formula>1</formula>
    </cfRule>
  </conditionalFormatting>
  <conditionalFormatting sqref="BE40 BM40 BU40">
    <cfRule type="cellIs" dxfId="971" priority="1490" operator="equal">
      <formula>1</formula>
    </cfRule>
  </conditionalFormatting>
  <conditionalFormatting sqref="BE41:BE42 BM41:BM42 BU41:BU42">
    <cfRule type="cellIs" dxfId="970" priority="1486" operator="equal">
      <formula>1</formula>
    </cfRule>
  </conditionalFormatting>
  <conditionalFormatting sqref="BE43 BM43 BU43">
    <cfRule type="cellIs" dxfId="969" priority="1485" operator="equal">
      <formula>1</formula>
    </cfRule>
  </conditionalFormatting>
  <conditionalFormatting sqref="BE24 BM24 BU24">
    <cfRule type="cellIs" dxfId="968" priority="1483" operator="equal">
      <formula>1</formula>
    </cfRule>
    <cfRule type="cellIs" dxfId="967" priority="1484" operator="equal">
      <formula>0.5</formula>
    </cfRule>
  </conditionalFormatting>
  <conditionalFormatting sqref="BE25 BM25 BU25">
    <cfRule type="cellIs" dxfId="966" priority="1482" operator="equal">
      <formula>1</formula>
    </cfRule>
  </conditionalFormatting>
  <conditionalFormatting sqref="BE31 BE26 BM31 BU31 BM26 BU26">
    <cfRule type="cellIs" dxfId="965" priority="1473" operator="equal">
      <formula>1</formula>
    </cfRule>
  </conditionalFormatting>
  <conditionalFormatting sqref="BE113 BM113 BU113">
    <cfRule type="cellIs" dxfId="964" priority="1470" operator="equal">
      <formula>1</formula>
    </cfRule>
  </conditionalFormatting>
  <conditionalFormatting sqref="BE132:BE133 BM132:BM133 BU132:BU133">
    <cfRule type="cellIs" dxfId="963" priority="1467" operator="equal">
      <formula>1</formula>
    </cfRule>
  </conditionalFormatting>
  <conditionalFormatting sqref="BE135 BM135 BU135">
    <cfRule type="cellIs" dxfId="962" priority="1466" operator="equal">
      <formula>1</formula>
    </cfRule>
  </conditionalFormatting>
  <conditionalFormatting sqref="BE94:BE97 BM94:BM97 BU94:BU97">
    <cfRule type="cellIs" dxfId="961" priority="1465" operator="equal">
      <formula>1</formula>
    </cfRule>
  </conditionalFormatting>
  <conditionalFormatting sqref="BE94 BM94 BU94">
    <cfRule type="cellIs" dxfId="960" priority="1463" operator="equal">
      <formula>1</formula>
    </cfRule>
    <cfRule type="cellIs" dxfId="959" priority="1464" operator="equal">
      <formula>0.5</formula>
    </cfRule>
  </conditionalFormatting>
  <conditionalFormatting sqref="BE95 BM95 BU95">
    <cfRule type="cellIs" dxfId="958" priority="1462" operator="equal">
      <formula>1</formula>
    </cfRule>
  </conditionalFormatting>
  <conditionalFormatting sqref="BE110:BE111 BM110:BM111 BU110:BU111">
    <cfRule type="cellIs" dxfId="957" priority="1460" operator="equal">
      <formula>1</formula>
    </cfRule>
  </conditionalFormatting>
  <conditionalFormatting sqref="BE112 BM112 BU112">
    <cfRule type="cellIs" dxfId="956" priority="1459" operator="equal">
      <formula>1</formula>
    </cfRule>
  </conditionalFormatting>
  <conditionalFormatting sqref="BE99:BE100 BM99:BM100 BU99:BU100">
    <cfRule type="cellIs" dxfId="955" priority="1458" operator="equal">
      <formula>1</formula>
    </cfRule>
  </conditionalFormatting>
  <conditionalFormatting sqref="BE106:BE107 BM106:BM107 BU106:BU107">
    <cfRule type="cellIs" dxfId="954" priority="1457" operator="equal">
      <formula>1</formula>
    </cfRule>
  </conditionalFormatting>
  <conditionalFormatting sqref="BE109 BM109 BU109">
    <cfRule type="cellIs" dxfId="953" priority="1456" operator="equal">
      <formula>1</formula>
    </cfRule>
  </conditionalFormatting>
  <conditionalFormatting sqref="BE114:BE115 BM114:BM115 BU114:BU115">
    <cfRule type="cellIs" dxfId="952" priority="1455" operator="equal">
      <formula>1</formula>
    </cfRule>
  </conditionalFormatting>
  <conditionalFormatting sqref="BE118 BM118 BU118">
    <cfRule type="cellIs" dxfId="951" priority="1454" operator="equal">
      <formula>1</formula>
    </cfRule>
  </conditionalFormatting>
  <conditionalFormatting sqref="BE117 BM117 BU117">
    <cfRule type="cellIs" dxfId="950" priority="1453" operator="equal">
      <formula>1</formula>
    </cfRule>
  </conditionalFormatting>
  <conditionalFormatting sqref="BE98 BM98 BU98">
    <cfRule type="cellIs" dxfId="949" priority="1452" operator="equal">
      <formula>1</formula>
    </cfRule>
  </conditionalFormatting>
  <conditionalFormatting sqref="BE108 BM108 BU108">
    <cfRule type="cellIs" dxfId="948" priority="1451" operator="equal">
      <formula>1</formula>
    </cfRule>
  </conditionalFormatting>
  <conditionalFormatting sqref="BE119:BE120 BM119:BM120 BU119:BU120">
    <cfRule type="cellIs" dxfId="947" priority="1450" operator="equal">
      <formula>1</formula>
    </cfRule>
  </conditionalFormatting>
  <conditionalFormatting sqref="BE166 BM166 BU166">
    <cfRule type="cellIs" dxfId="946" priority="1449" operator="equal">
      <formula>1</formula>
    </cfRule>
  </conditionalFormatting>
  <conditionalFormatting sqref="BE163:BE165 BM163:BM165 BU163:BU165">
    <cfRule type="cellIs" dxfId="945" priority="1448" operator="equal">
      <formula>1</formula>
    </cfRule>
  </conditionalFormatting>
  <conditionalFormatting sqref="BE101:BE102 BM101:BM102 BU101:BU102">
    <cfRule type="cellIs" dxfId="944" priority="1444" operator="equal">
      <formula>1</formula>
    </cfRule>
  </conditionalFormatting>
  <conditionalFormatting sqref="BE55 BM55 BU55">
    <cfRule type="cellIs" dxfId="943" priority="1439" operator="equal">
      <formula>1</formula>
    </cfRule>
  </conditionalFormatting>
  <conditionalFormatting sqref="BE258:BE260 BM258:BM260 BU258:BU260">
    <cfRule type="cellIs" dxfId="942" priority="1438" operator="equal">
      <formula>1</formula>
    </cfRule>
  </conditionalFormatting>
  <conditionalFormatting sqref="BE258 BM258 BU258">
    <cfRule type="cellIs" dxfId="941" priority="1437" operator="equal">
      <formula>1</formula>
    </cfRule>
  </conditionalFormatting>
  <conditionalFormatting sqref="BE169:BE170 BM169:BM170 BU169:BU170">
    <cfRule type="cellIs" dxfId="940" priority="1413" operator="equal">
      <formula>1</formula>
    </cfRule>
  </conditionalFormatting>
  <conditionalFormatting sqref="BE174 BE171:BE172 BM174 BU174 BM171:BM172 BU171:BU172">
    <cfRule type="cellIs" dxfId="939" priority="1412" operator="equal">
      <formula>1</formula>
    </cfRule>
  </conditionalFormatting>
  <conditionalFormatting sqref="BE190:BE191 BM190:BM191 BU190:BU191">
    <cfRule type="cellIs" dxfId="938" priority="1400" operator="equal">
      <formula>1</formula>
    </cfRule>
  </conditionalFormatting>
  <conditionalFormatting sqref="BE116 BM116 BU116">
    <cfRule type="cellIs" dxfId="937" priority="1398" operator="equal">
      <formula>1</formula>
    </cfRule>
  </conditionalFormatting>
  <conditionalFormatting sqref="BE125:BE126 BM125:BM126 BU125:BU126">
    <cfRule type="cellIs" dxfId="936" priority="1397" operator="equal">
      <formula>1</formula>
    </cfRule>
  </conditionalFormatting>
  <conditionalFormatting sqref="BE131 BM131 BU131">
    <cfRule type="cellIs" dxfId="935" priority="1396" operator="equal">
      <formula>1</formula>
    </cfRule>
  </conditionalFormatting>
  <conditionalFormatting sqref="BE130 BM130 BU130">
    <cfRule type="cellIs" dxfId="934" priority="1395" operator="equal">
      <formula>1</formula>
    </cfRule>
  </conditionalFormatting>
  <conditionalFormatting sqref="BE129 BM129 BU129">
    <cfRule type="cellIs" dxfId="933" priority="1394" operator="equal">
      <formula>1</formula>
    </cfRule>
  </conditionalFormatting>
  <conditionalFormatting sqref="BE128 BM128 BU128">
    <cfRule type="cellIs" dxfId="932" priority="1393" operator="equal">
      <formula>1</formula>
    </cfRule>
  </conditionalFormatting>
  <conditionalFormatting sqref="BE127 BM127 BU127">
    <cfRule type="cellIs" dxfId="931" priority="1392" operator="equal">
      <formula>1</formula>
    </cfRule>
  </conditionalFormatting>
  <conditionalFormatting sqref="BE134 BM134 BU134">
    <cfRule type="cellIs" dxfId="930" priority="1391" operator="equal">
      <formula>1</formula>
    </cfRule>
  </conditionalFormatting>
  <conditionalFormatting sqref="W162:AJ162 AR162:AU162 AZ162 BF162 BH162 BP162 BX162 BN162 BV162">
    <cfRule type="cellIs" dxfId="929" priority="1241" operator="equal">
      <formula>1</formula>
    </cfRule>
  </conditionalFormatting>
  <conditionalFormatting sqref="AK162:AQ162">
    <cfRule type="cellIs" dxfId="928" priority="1240" operator="equal">
      <formula>1</formula>
    </cfRule>
  </conditionalFormatting>
  <conditionalFormatting sqref="AV162:AY162 BG162 BO162 BW162">
    <cfRule type="cellIs" dxfId="927" priority="1239" operator="equal">
      <formula>1</formula>
    </cfRule>
  </conditionalFormatting>
  <conditionalFormatting sqref="BE146 BM146 BU146">
    <cfRule type="cellIs" dxfId="926" priority="1386" operator="equal">
      <formula>1</formula>
    </cfRule>
  </conditionalFormatting>
  <conditionalFormatting sqref="BE145 BM145 BU145">
    <cfRule type="cellIs" dxfId="925" priority="1385" operator="equal">
      <formula>1</formula>
    </cfRule>
  </conditionalFormatting>
  <conditionalFormatting sqref="BE147:BE148 BM147:BM148 BU147:BU148">
    <cfRule type="cellIs" dxfId="924" priority="1384" operator="equal">
      <formula>1</formula>
    </cfRule>
  </conditionalFormatting>
  <conditionalFormatting sqref="BE150 BM150 BU150">
    <cfRule type="cellIs" dxfId="923" priority="1383" operator="equal">
      <formula>1</formula>
    </cfRule>
  </conditionalFormatting>
  <conditionalFormatting sqref="BE149 BM149 BU149">
    <cfRule type="cellIs" dxfId="922" priority="1382" operator="equal">
      <formula>1</formula>
    </cfRule>
  </conditionalFormatting>
  <conditionalFormatting sqref="BA140:BA141 BI140:BI141 BQ140:BQ141">
    <cfRule type="cellIs" dxfId="921" priority="1283" operator="equal">
      <formula>1</formula>
    </cfRule>
  </conditionalFormatting>
  <conditionalFormatting sqref="BA144 BI144 BQ144">
    <cfRule type="cellIs" dxfId="920" priority="1282" operator="equal">
      <formula>1</formula>
    </cfRule>
  </conditionalFormatting>
  <conditionalFormatting sqref="BA143 BI143 BQ143">
    <cfRule type="cellIs" dxfId="919" priority="1281" operator="equal">
      <formula>1</formula>
    </cfRule>
  </conditionalFormatting>
  <conditionalFormatting sqref="BA142 BI142 BQ142">
    <cfRule type="cellIs" dxfId="918" priority="1280" operator="equal">
      <formula>1</formula>
    </cfRule>
  </conditionalFormatting>
  <conditionalFormatting sqref="BE32 BM32 BU32">
    <cfRule type="cellIs" dxfId="917" priority="1376" operator="equal">
      <formula>1</formula>
    </cfRule>
  </conditionalFormatting>
  <conditionalFormatting sqref="BE34 BM34 BU34">
    <cfRule type="cellIs" dxfId="916" priority="1374" operator="equal">
      <formula>1</formula>
    </cfRule>
  </conditionalFormatting>
  <conditionalFormatting sqref="BE33 BM33 BU33">
    <cfRule type="cellIs" dxfId="915" priority="1373" operator="equal">
      <formula>1</formula>
    </cfRule>
  </conditionalFormatting>
  <conditionalFormatting sqref="BE35:BE39 BM35:BM39 BU35:BU39">
    <cfRule type="cellIs" dxfId="914" priority="1372" operator="equal">
      <formula>1</formula>
    </cfRule>
  </conditionalFormatting>
  <conditionalFormatting sqref="BE173 BM173 BU173">
    <cfRule type="cellIs" dxfId="913" priority="1370" operator="equal">
      <formula>1</formula>
    </cfRule>
  </conditionalFormatting>
  <conditionalFormatting sqref="BE179 BM179 BU179">
    <cfRule type="cellIs" dxfId="912" priority="1369" operator="equal">
      <formula>1</formula>
    </cfRule>
  </conditionalFormatting>
  <conditionalFormatting sqref="BE194:BE195 BM194:BM195 BU194:BU195">
    <cfRule type="cellIs" dxfId="911" priority="1368" operator="equal">
      <formula>1</formula>
    </cfRule>
  </conditionalFormatting>
  <conditionalFormatting sqref="BE181 BM181 BU181">
    <cfRule type="cellIs" dxfId="910" priority="1367" operator="equal">
      <formula>1</formula>
    </cfRule>
  </conditionalFormatting>
  <conditionalFormatting sqref="BE188 BM188 BU188">
    <cfRule type="cellIs" dxfId="909" priority="1366" operator="equal">
      <formula>1</formula>
    </cfRule>
  </conditionalFormatting>
  <conditionalFormatting sqref="BE185 BM185 BU185">
    <cfRule type="cellIs" dxfId="908" priority="1363" operator="equal">
      <formula>1</formula>
    </cfRule>
  </conditionalFormatting>
  <conditionalFormatting sqref="BE186 BM186 BU186">
    <cfRule type="cellIs" dxfId="907" priority="1362" operator="equal">
      <formula>1</formula>
    </cfRule>
  </conditionalFormatting>
  <conditionalFormatting sqref="BE187 BM187 BU187">
    <cfRule type="cellIs" dxfId="906" priority="1361" operator="equal">
      <formula>1</formula>
    </cfRule>
  </conditionalFormatting>
  <conditionalFormatting sqref="BE182 BM182 BU182">
    <cfRule type="cellIs" dxfId="905" priority="1351" operator="equal">
      <formula>1</formula>
    </cfRule>
  </conditionalFormatting>
  <conditionalFormatting sqref="BE183 BM183 BU183">
    <cfRule type="cellIs" dxfId="904" priority="1350" operator="equal">
      <formula>1</formula>
    </cfRule>
  </conditionalFormatting>
  <conditionalFormatting sqref="BE184 BM184 BU184">
    <cfRule type="cellIs" dxfId="903" priority="1349" operator="equal">
      <formula>1</formula>
    </cfRule>
  </conditionalFormatting>
  <conditionalFormatting sqref="BE192 BM192 BU192">
    <cfRule type="cellIs" dxfId="902" priority="1348" operator="equal">
      <formula>1</formula>
    </cfRule>
  </conditionalFormatting>
  <conditionalFormatting sqref="BE193 BM193 BU193">
    <cfRule type="cellIs" dxfId="901" priority="1347" operator="equal">
      <formula>1</formula>
    </cfRule>
  </conditionalFormatting>
  <conditionalFormatting sqref="BE56:BE57 BM56:BM57 BU56:BU57">
    <cfRule type="cellIs" dxfId="900" priority="1341" operator="equal">
      <formula>1</formula>
    </cfRule>
  </conditionalFormatting>
  <conditionalFormatting sqref="BE58 BM58 BU58">
    <cfRule type="cellIs" dxfId="899" priority="1340" operator="equal">
      <formula>1</formula>
    </cfRule>
  </conditionalFormatting>
  <conditionalFormatting sqref="BE71:BE72 BM71:BM72 BU71:BU72">
    <cfRule type="cellIs" dxfId="898" priority="1337" operator="equal">
      <formula>1</formula>
    </cfRule>
  </conditionalFormatting>
  <conditionalFormatting sqref="BE90 BM90 BU90">
    <cfRule type="cellIs" dxfId="897" priority="1331" operator="equal">
      <formula>1</formula>
    </cfRule>
  </conditionalFormatting>
  <conditionalFormatting sqref="BE91:BE92 BM91:BM92 BU91:BU92">
    <cfRule type="cellIs" dxfId="896" priority="1330" operator="equal">
      <formula>1</formula>
    </cfRule>
  </conditionalFormatting>
  <conditionalFormatting sqref="BE93 BM93 BU93">
    <cfRule type="cellIs" dxfId="895" priority="1329" operator="equal">
      <formula>1</formula>
    </cfRule>
  </conditionalFormatting>
  <conditionalFormatting sqref="BE76:BE77 BM76:BM77 BU76:BU77">
    <cfRule type="cellIs" dxfId="894" priority="1328" operator="equal">
      <formula>1</formula>
    </cfRule>
  </conditionalFormatting>
  <conditionalFormatting sqref="BE78 BM78 BU78">
    <cfRule type="cellIs" dxfId="893" priority="1327" operator="equal">
      <formula>1</formula>
    </cfRule>
  </conditionalFormatting>
  <conditionalFormatting sqref="N58">
    <cfRule type="iconSet" priority="34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892" priority="1316" operator="equal">
      <formula>1</formula>
    </cfRule>
  </conditionalFormatting>
  <conditionalFormatting sqref="N44">
    <cfRule type="iconSet" priority="1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891" priority="1315" operator="equal">
      <formula>1</formula>
    </cfRule>
  </conditionalFormatting>
  <conditionalFormatting sqref="AV44:AY44 BG44 BO44 BW44">
    <cfRule type="cellIs" dxfId="890" priority="1314" operator="equal">
      <formula>1</formula>
    </cfRule>
  </conditionalFormatting>
  <conditionalFormatting sqref="BA44 BI44 BQ44">
    <cfRule type="cellIs" dxfId="889" priority="1313" operator="equal">
      <formula>1</formula>
    </cfRule>
  </conditionalFormatting>
  <conditionalFormatting sqref="BB44 BJ44 BR44">
    <cfRule type="cellIs" dxfId="888" priority="1312" operator="equal">
      <formula>1</formula>
    </cfRule>
  </conditionalFormatting>
  <conditionalFormatting sqref="BC44 BK44 BS44">
    <cfRule type="cellIs" dxfId="887" priority="1311" operator="equal">
      <formula>1</formula>
    </cfRule>
  </conditionalFormatting>
  <conditionalFormatting sqref="BD44 BL44 BT44">
    <cfRule type="cellIs" dxfId="886" priority="1310" operator="equal">
      <formula>1</formula>
    </cfRule>
  </conditionalFormatting>
  <conditionalFormatting sqref="BE44 BM44 BU44">
    <cfRule type="cellIs" dxfId="885" priority="1309" operator="equal">
      <formula>1</formula>
    </cfRule>
  </conditionalFormatting>
  <conditionalFormatting sqref="N11:N12">
    <cfRule type="iconSet" priority="35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884" priority="1307" operator="equal">
      <formula>1</formula>
    </cfRule>
  </conditionalFormatting>
  <conditionalFormatting sqref="N10">
    <cfRule type="iconSet" priority="1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83" priority="1306" operator="equal">
      <formula>1</formula>
    </cfRule>
  </conditionalFormatting>
  <conditionalFormatting sqref="W139:AJ139 AR139:AU139 AZ139 BF139 BH139 BP139 BX139 BN139 BV139">
    <cfRule type="cellIs" dxfId="882" priority="1305" operator="equal">
      <formula>1</formula>
    </cfRule>
  </conditionalFormatting>
  <conditionalFormatting sqref="N139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81" priority="1303" operator="equal">
      <formula>1</formula>
    </cfRule>
  </conditionalFormatting>
  <conditionalFormatting sqref="AK139:AQ139">
    <cfRule type="cellIs" dxfId="880" priority="1302" operator="equal">
      <formula>1</formula>
    </cfRule>
  </conditionalFormatting>
  <conditionalFormatting sqref="AV139:AY139 BG139 BO139 BW139">
    <cfRule type="cellIs" dxfId="879" priority="1301" operator="equal">
      <formula>1</formula>
    </cfRule>
  </conditionalFormatting>
  <conditionalFormatting sqref="AV139:AY139 BG139 BO139 BW139">
    <cfRule type="cellIs" dxfId="878" priority="1300" operator="equal">
      <formula>1</formula>
    </cfRule>
  </conditionalFormatting>
  <conditionalFormatting sqref="AZ140:AZ141 AR140:AU141 W140:AJ141 BF140:BF141 BH140:BH141 BP140:BP141 BX140:BX141 BN140:BN141 BV140:BV141">
    <cfRule type="cellIs" dxfId="877" priority="1299" operator="equal">
      <formula>1</formula>
    </cfRule>
  </conditionalFormatting>
  <conditionalFormatting sqref="N140">
    <cfRule type="iconSet" priority="12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76" priority="1297" operator="equal">
      <formula>1</formula>
    </cfRule>
  </conditionalFormatting>
  <conditionalFormatting sqref="AV140:AY141 BG140:BG141 BO140:BO141 BW140:BW141">
    <cfRule type="cellIs" dxfId="875" priority="1296" operator="equal">
      <formula>1</formula>
    </cfRule>
  </conditionalFormatting>
  <conditionalFormatting sqref="W144:AJ144 AR144:AU144 AZ144 BF144 BH144 BP144 BX144 BN144 BV144">
    <cfRule type="cellIs" dxfId="874" priority="1295" operator="equal">
      <formula>1</formula>
    </cfRule>
  </conditionalFormatting>
  <conditionalFormatting sqref="AK144:AQ144">
    <cfRule type="cellIs" dxfId="873" priority="1294" operator="equal">
      <formula>1</formula>
    </cfRule>
  </conditionalFormatting>
  <conditionalFormatting sqref="AV144:AY144 BG144 BO144 BW144">
    <cfRule type="cellIs" dxfId="872" priority="1293" operator="equal">
      <formula>1</formula>
    </cfRule>
  </conditionalFormatting>
  <conditionalFormatting sqref="W143:AJ143 AR143:AU143 AZ143 BF143 BH143 BP143 BX143 BN143 BV143">
    <cfRule type="cellIs" dxfId="871" priority="1292" operator="equal">
      <formula>1</formula>
    </cfRule>
  </conditionalFormatting>
  <conditionalFormatting sqref="AK143:AQ143">
    <cfRule type="cellIs" dxfId="870" priority="1291" operator="equal">
      <formula>1</formula>
    </cfRule>
  </conditionalFormatting>
  <conditionalFormatting sqref="AV143:AY143 BG143 BO143 BW143">
    <cfRule type="cellIs" dxfId="869" priority="1290" operator="equal">
      <formula>1</formula>
    </cfRule>
  </conditionalFormatting>
  <conditionalFormatting sqref="W142:AJ142 AR142:AU142 AZ142 BF142 BH142 BP142 BX142 BN142 BV142">
    <cfRule type="cellIs" dxfId="868" priority="1289" operator="equal">
      <formula>1</formula>
    </cfRule>
  </conditionalFormatting>
  <conditionalFormatting sqref="AK142:AQ142">
    <cfRule type="cellIs" dxfId="867" priority="1288" operator="equal">
      <formula>1</formula>
    </cfRule>
  </conditionalFormatting>
  <conditionalFormatting sqref="AV142:AY142 BG142 BO142 BW142">
    <cfRule type="cellIs" dxfId="866" priority="1287" operator="equal">
      <formula>1</formula>
    </cfRule>
  </conditionalFormatting>
  <conditionalFormatting sqref="N141:N144">
    <cfRule type="iconSet" priority="12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65" priority="1285" operator="equal">
      <formula>1</formula>
    </cfRule>
  </conditionalFormatting>
  <conditionalFormatting sqref="BA139 BI139 BQ139">
    <cfRule type="cellIs" dxfId="864" priority="1284" operator="equal">
      <formula>1</formula>
    </cfRule>
  </conditionalFormatting>
  <conditionalFormatting sqref="BB139 BJ139 BR139">
    <cfRule type="cellIs" dxfId="863" priority="1279" operator="equal">
      <formula>1</formula>
    </cfRule>
  </conditionalFormatting>
  <conditionalFormatting sqref="BB139 BJ139 BR139">
    <cfRule type="cellIs" dxfId="862" priority="1278" operator="equal">
      <formula>1</formula>
    </cfRule>
  </conditionalFormatting>
  <conditionalFormatting sqref="BB140:BB141 BJ140:BJ141 BR140:BR141">
    <cfRule type="cellIs" dxfId="861" priority="1277" operator="equal">
      <formula>1</formula>
    </cfRule>
  </conditionalFormatting>
  <conditionalFormatting sqref="BB144 BJ144 BR144">
    <cfRule type="cellIs" dxfId="860" priority="1276" operator="equal">
      <formula>1</formula>
    </cfRule>
  </conditionalFormatting>
  <conditionalFormatting sqref="BB143 BJ143 BR143">
    <cfRule type="cellIs" dxfId="859" priority="1275" operator="equal">
      <formula>1</formula>
    </cfRule>
  </conditionalFormatting>
  <conditionalFormatting sqref="BB142 BJ142 BR142">
    <cfRule type="cellIs" dxfId="858" priority="1274" operator="equal">
      <formula>1</formula>
    </cfRule>
  </conditionalFormatting>
  <conditionalFormatting sqref="BC139 BK139 BS139">
    <cfRule type="cellIs" dxfId="857" priority="1273" operator="equal">
      <formula>1</formula>
    </cfRule>
  </conditionalFormatting>
  <conditionalFormatting sqref="BC139 BK139 BS139">
    <cfRule type="cellIs" dxfId="856" priority="1272" operator="equal">
      <formula>1</formula>
    </cfRule>
  </conditionalFormatting>
  <conditionalFormatting sqref="BC140:BC141 BK140:BK141 BS140:BS141">
    <cfRule type="cellIs" dxfId="855" priority="1271" operator="equal">
      <formula>1</formula>
    </cfRule>
  </conditionalFormatting>
  <conditionalFormatting sqref="BC144 BK144 BS144">
    <cfRule type="cellIs" dxfId="854" priority="1270" operator="equal">
      <formula>1</formula>
    </cfRule>
  </conditionalFormatting>
  <conditionalFormatting sqref="BC143 BK143 BS143">
    <cfRule type="cellIs" dxfId="853" priority="1269" operator="equal">
      <formula>1</formula>
    </cfRule>
  </conditionalFormatting>
  <conditionalFormatting sqref="BC142 BK142 BS142">
    <cfRule type="cellIs" dxfId="852" priority="1268" operator="equal">
      <formula>1</formula>
    </cfRule>
  </conditionalFormatting>
  <conditionalFormatting sqref="BD139 BL139 BT139">
    <cfRule type="cellIs" dxfId="851" priority="1267" operator="equal">
      <formula>1</formula>
    </cfRule>
  </conditionalFormatting>
  <conditionalFormatting sqref="BD139 BL139 BT139">
    <cfRule type="cellIs" dxfId="850" priority="1266" operator="equal">
      <formula>1</formula>
    </cfRule>
  </conditionalFormatting>
  <conditionalFormatting sqref="BD140:BD141 BL140:BL141 BT140:BT141">
    <cfRule type="cellIs" dxfId="849" priority="1265" operator="equal">
      <formula>1</formula>
    </cfRule>
  </conditionalFormatting>
  <conditionalFormatting sqref="BD144 BL144 BT144">
    <cfRule type="cellIs" dxfId="848" priority="1264" operator="equal">
      <formula>1</formula>
    </cfRule>
  </conditionalFormatting>
  <conditionalFormatting sqref="BD143 BL143 BT143">
    <cfRule type="cellIs" dxfId="847" priority="1263" operator="equal">
      <formula>1</formula>
    </cfRule>
  </conditionalFormatting>
  <conditionalFormatting sqref="BD142 BL142 BT142">
    <cfRule type="cellIs" dxfId="846" priority="1262" operator="equal">
      <formula>1</formula>
    </cfRule>
  </conditionalFormatting>
  <conditionalFormatting sqref="BE139 BM139 BU139">
    <cfRule type="cellIs" dxfId="845" priority="1261" operator="equal">
      <formula>1</formula>
    </cfRule>
  </conditionalFormatting>
  <conditionalFormatting sqref="BE139 BM139 BU139">
    <cfRule type="cellIs" dxfId="844" priority="1260" operator="equal">
      <formula>1</formula>
    </cfRule>
  </conditionalFormatting>
  <conditionalFormatting sqref="BE140:BE141 BM140:BM141 BU140:BU141">
    <cfRule type="cellIs" dxfId="843" priority="1259" operator="equal">
      <formula>1</formula>
    </cfRule>
  </conditionalFormatting>
  <conditionalFormatting sqref="BE144 BM144 BU144">
    <cfRule type="cellIs" dxfId="842" priority="1258" operator="equal">
      <formula>1</formula>
    </cfRule>
  </conditionalFormatting>
  <conditionalFormatting sqref="BE143 BM143 BU143">
    <cfRule type="cellIs" dxfId="841" priority="1257" operator="equal">
      <formula>1</formula>
    </cfRule>
  </conditionalFormatting>
  <conditionalFormatting sqref="BE142 BM142 BU142">
    <cfRule type="cellIs" dxfId="840" priority="1256" operator="equal">
      <formula>1</formula>
    </cfRule>
  </conditionalFormatting>
  <conditionalFormatting sqref="W158:AJ158 AR158:AU158 AZ158 BF158 BH158 BP158 BX158 BN158 BV158">
    <cfRule type="cellIs" dxfId="839" priority="1254" operator="equal">
      <formula>1</formula>
    </cfRule>
  </conditionalFormatting>
  <conditionalFormatting sqref="N158">
    <cfRule type="iconSet" priority="12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38" priority="1253" operator="equal">
      <formula>1</formula>
    </cfRule>
  </conditionalFormatting>
  <conditionalFormatting sqref="AV158:AY158 BG158 BO158 BW158">
    <cfRule type="cellIs" dxfId="837" priority="1252" operator="equal">
      <formula>1</formula>
    </cfRule>
  </conditionalFormatting>
  <conditionalFormatting sqref="AZ157 AR157:AU157 W157:AJ157 BF157 BH157 BP157 BX157 BN157 BV157">
    <cfRule type="cellIs" dxfId="836" priority="1250" operator="equal">
      <formula>1</formula>
    </cfRule>
  </conditionalFormatting>
  <conditionalFormatting sqref="AK157:AQ157">
    <cfRule type="cellIs" dxfId="835" priority="1249" operator="equal">
      <formula>1</formula>
    </cfRule>
  </conditionalFormatting>
  <conditionalFormatting sqref="AV157:AY157 BG157 BO157 BW157">
    <cfRule type="cellIs" dxfId="834" priority="1248" operator="equal">
      <formula>1</formula>
    </cfRule>
  </conditionalFormatting>
  <conditionalFormatting sqref="N157">
    <cfRule type="iconSet" priority="12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33" priority="1246" operator="equal">
      <formula>1</formula>
    </cfRule>
  </conditionalFormatting>
  <conditionalFormatting sqref="N159">
    <cfRule type="iconSet" priority="1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32" priority="1244" operator="equal">
      <formula>1</formula>
    </cfRule>
  </conditionalFormatting>
  <conditionalFormatting sqref="AV159:AY160 BG159:BG160 BO159:BO160 BW159:BW160">
    <cfRule type="cellIs" dxfId="831" priority="1243" operator="equal">
      <formula>1</formula>
    </cfRule>
  </conditionalFormatting>
  <conditionalFormatting sqref="N160">
    <cfRule type="iconSet" priority="12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30" priority="1237" operator="equal">
      <formula>1</formula>
    </cfRule>
  </conditionalFormatting>
  <conditionalFormatting sqref="AK161:AQ161">
    <cfRule type="cellIs" dxfId="829" priority="1236" operator="equal">
      <formula>1</formula>
    </cfRule>
  </conditionalFormatting>
  <conditionalFormatting sqref="AV161:AY161 BG161 BO161 BW161">
    <cfRule type="cellIs" dxfId="828" priority="1235" operator="equal">
      <formula>1</formula>
    </cfRule>
  </conditionalFormatting>
  <conditionalFormatting sqref="N161">
    <cfRule type="iconSet" priority="1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27" priority="1234" operator="equal">
      <formula>1</formula>
    </cfRule>
  </conditionalFormatting>
  <conditionalFormatting sqref="BA157 BI157 BQ157">
    <cfRule type="cellIs" dxfId="826" priority="1233" operator="equal">
      <formula>1</formula>
    </cfRule>
  </conditionalFormatting>
  <conditionalFormatting sqref="BA159:BA160 BI159:BI160 BQ159:BQ160">
    <cfRule type="cellIs" dxfId="825" priority="1232" operator="equal">
      <formula>1</formula>
    </cfRule>
  </conditionalFormatting>
  <conditionalFormatting sqref="BA162 BI162 BQ162">
    <cfRule type="cellIs" dxfId="824" priority="1231" operator="equal">
      <formula>1</formula>
    </cfRule>
  </conditionalFormatting>
  <conditionalFormatting sqref="BA161 BI161 BQ161">
    <cfRule type="cellIs" dxfId="823" priority="1230" operator="equal">
      <formula>1</formula>
    </cfRule>
  </conditionalFormatting>
  <conditionalFormatting sqref="BB158 BJ158 BR158">
    <cfRule type="cellIs" dxfId="822" priority="1229" operator="equal">
      <formula>1</formula>
    </cfRule>
  </conditionalFormatting>
  <conditionalFormatting sqref="BB157 BJ157 BR157">
    <cfRule type="cellIs" dxfId="821" priority="1228" operator="equal">
      <formula>1</formula>
    </cfRule>
  </conditionalFormatting>
  <conditionalFormatting sqref="BB159:BB160 BJ159:BJ160 BR159:BR160">
    <cfRule type="cellIs" dxfId="820" priority="1227" operator="equal">
      <formula>1</formula>
    </cfRule>
  </conditionalFormatting>
  <conditionalFormatting sqref="BB162 BJ162 BR162">
    <cfRule type="cellIs" dxfId="819" priority="1226" operator="equal">
      <formula>1</formula>
    </cfRule>
  </conditionalFormatting>
  <conditionalFormatting sqref="BB161 BJ161 BR161">
    <cfRule type="cellIs" dxfId="818" priority="1225" operator="equal">
      <formula>1</formula>
    </cfRule>
  </conditionalFormatting>
  <conditionalFormatting sqref="BC158 BK158 BS158">
    <cfRule type="cellIs" dxfId="817" priority="1224" operator="equal">
      <formula>1</formula>
    </cfRule>
  </conditionalFormatting>
  <conditionalFormatting sqref="BC157 BK157 BS157">
    <cfRule type="cellIs" dxfId="816" priority="1223" operator="equal">
      <formula>1</formula>
    </cfRule>
  </conditionalFormatting>
  <conditionalFormatting sqref="BC159:BC160 BK159:BK160 BS159:BS160">
    <cfRule type="cellIs" dxfId="815" priority="1222" operator="equal">
      <formula>1</formula>
    </cfRule>
  </conditionalFormatting>
  <conditionalFormatting sqref="BC162 BK162 BS162">
    <cfRule type="cellIs" dxfId="814" priority="1221" operator="equal">
      <formula>1</formula>
    </cfRule>
  </conditionalFormatting>
  <conditionalFormatting sqref="BC161 BK161 BS161">
    <cfRule type="cellIs" dxfId="813" priority="1220" operator="equal">
      <formula>1</formula>
    </cfRule>
  </conditionalFormatting>
  <conditionalFormatting sqref="BD158 BL158 BT158">
    <cfRule type="cellIs" dxfId="812" priority="1219" operator="equal">
      <formula>1</formula>
    </cfRule>
  </conditionalFormatting>
  <conditionalFormatting sqref="BD157 BL157 BT157">
    <cfRule type="cellIs" dxfId="811" priority="1218" operator="equal">
      <formula>1</formula>
    </cfRule>
  </conditionalFormatting>
  <conditionalFormatting sqref="BD159:BD160 BL159:BL160 BT159:BT160">
    <cfRule type="cellIs" dxfId="810" priority="1217" operator="equal">
      <formula>1</formula>
    </cfRule>
  </conditionalFormatting>
  <conditionalFormatting sqref="BD162 BL162 BT162">
    <cfRule type="cellIs" dxfId="809" priority="1216" operator="equal">
      <formula>1</formula>
    </cfRule>
  </conditionalFormatting>
  <conditionalFormatting sqref="BD161 BL161 BT161">
    <cfRule type="cellIs" dxfId="808" priority="1215" operator="equal">
      <formula>1</formula>
    </cfRule>
  </conditionalFormatting>
  <conditionalFormatting sqref="BE158 BM158 BU158">
    <cfRule type="cellIs" dxfId="807" priority="1214" operator="equal">
      <formula>1</formula>
    </cfRule>
  </conditionalFormatting>
  <conditionalFormatting sqref="BE157 BM157 BU157">
    <cfRule type="cellIs" dxfId="806" priority="1213" operator="equal">
      <formula>1</formula>
    </cfRule>
  </conditionalFormatting>
  <conditionalFormatting sqref="BE159:BE160 BM159:BM160 BU159:BU160">
    <cfRule type="cellIs" dxfId="805" priority="1212" operator="equal">
      <formula>1</formula>
    </cfRule>
  </conditionalFormatting>
  <conditionalFormatting sqref="BE162 BM162 BU162">
    <cfRule type="cellIs" dxfId="804" priority="1211" operator="equal">
      <formula>1</formula>
    </cfRule>
  </conditionalFormatting>
  <conditionalFormatting sqref="BE161 BM161 BU161">
    <cfRule type="cellIs" dxfId="803" priority="1210" operator="equal">
      <formula>1</formula>
    </cfRule>
  </conditionalFormatting>
  <conditionalFormatting sqref="W151:AJ151 AR151:AU151 AZ151 BF151 BH151 BP151 BX151 BN151 BV151">
    <cfRule type="cellIs" dxfId="802" priority="1209" operator="equal">
      <formula>1</formula>
    </cfRule>
  </conditionalFormatting>
  <conditionalFormatting sqref="W151:AJ151 AR151:AU151 AZ151 BF151 BH151 BP151 BX151 BN151 BV151">
    <cfRule type="cellIs" dxfId="801" priority="1208" operator="equal">
      <formula>1</formula>
    </cfRule>
  </conditionalFormatting>
  <conditionalFormatting sqref="N151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00" priority="1206" operator="equal">
      <formula>1</formula>
    </cfRule>
  </conditionalFormatting>
  <conditionalFormatting sqref="AK151:AQ151">
    <cfRule type="cellIs" dxfId="799" priority="1205" operator="equal">
      <formula>1</formula>
    </cfRule>
  </conditionalFormatting>
  <conditionalFormatting sqref="AV151:AY151 BG151 BO151 BW151">
    <cfRule type="cellIs" dxfId="798" priority="1204" operator="equal">
      <formula>1</formula>
    </cfRule>
  </conditionalFormatting>
  <conditionalFormatting sqref="AV151:AY151 BG151 BO151 BW151">
    <cfRule type="cellIs" dxfId="797" priority="1203" operator="equal">
      <formula>1</formula>
    </cfRule>
  </conditionalFormatting>
  <conditionalFormatting sqref="AZ152:AZ153 AR152:AU153 W152:AJ153 BF152:BF153 BH152:BH153 BP152:BP153 BX152:BX153 BN152:BN153 BV152:BV153">
    <cfRule type="cellIs" dxfId="796" priority="1202" operator="equal">
      <formula>1</formula>
    </cfRule>
  </conditionalFormatting>
  <conditionalFormatting sqref="N152">
    <cfRule type="iconSet" priority="12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795" priority="1200" operator="equal">
      <formula>1</formula>
    </cfRule>
  </conditionalFormatting>
  <conditionalFormatting sqref="AV152:AY153 BG152:BG153 BO152:BO153 BW152:BW153">
    <cfRule type="cellIs" dxfId="794" priority="1199" operator="equal">
      <formula>1</formula>
    </cfRule>
  </conditionalFormatting>
  <conditionalFormatting sqref="W156:AJ156 AR156:AU156 AZ156 BF156 BH156 BP156 BX156 BN156 BV156">
    <cfRule type="cellIs" dxfId="793" priority="1198" operator="equal">
      <formula>1</formula>
    </cfRule>
  </conditionalFormatting>
  <conditionalFormatting sqref="AK156:AQ156">
    <cfRule type="cellIs" dxfId="792" priority="1197" operator="equal">
      <formula>1</formula>
    </cfRule>
  </conditionalFormatting>
  <conditionalFormatting sqref="AV156:AY156 BG156 BO156 BW156">
    <cfRule type="cellIs" dxfId="791" priority="1196" operator="equal">
      <formula>1</formula>
    </cfRule>
  </conditionalFormatting>
  <conditionalFormatting sqref="W155:AJ155 AR155:AU155 AZ155 BF155 BH155 BP155 BX155 BN155 BV155">
    <cfRule type="cellIs" dxfId="790" priority="1195" operator="equal">
      <formula>1</formula>
    </cfRule>
  </conditionalFormatting>
  <conditionalFormatting sqref="AK155:AQ155">
    <cfRule type="cellIs" dxfId="789" priority="1194" operator="equal">
      <formula>1</formula>
    </cfRule>
  </conditionalFormatting>
  <conditionalFormatting sqref="AV155:AY155 BG155 BO155 BW155">
    <cfRule type="cellIs" dxfId="788" priority="1193" operator="equal">
      <formula>1</formula>
    </cfRule>
  </conditionalFormatting>
  <conditionalFormatting sqref="W154:AJ154 AR154:AU154 AZ154 BF154 BH154 BP154 BX154 BN154 BV154">
    <cfRule type="cellIs" dxfId="787" priority="1192" operator="equal">
      <formula>1</formula>
    </cfRule>
  </conditionalFormatting>
  <conditionalFormatting sqref="AK154:AQ154">
    <cfRule type="cellIs" dxfId="786" priority="1191" operator="equal">
      <formula>1</formula>
    </cfRule>
  </conditionalFormatting>
  <conditionalFormatting sqref="AV154:AY154 BG154 BO154 BW154">
    <cfRule type="cellIs" dxfId="785" priority="1190" operator="equal">
      <formula>1</formula>
    </cfRule>
  </conditionalFormatting>
  <conditionalFormatting sqref="N153:N156">
    <cfRule type="iconSet" priority="1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784" priority="1188" operator="equal">
      <formula>1</formula>
    </cfRule>
  </conditionalFormatting>
  <conditionalFormatting sqref="BA151 BI151 BQ151">
    <cfRule type="cellIs" dxfId="783" priority="1187" operator="equal">
      <formula>1</formula>
    </cfRule>
  </conditionalFormatting>
  <conditionalFormatting sqref="BA152:BA153 BI152:BI153 BQ152:BQ153">
    <cfRule type="cellIs" dxfId="782" priority="1186" operator="equal">
      <formula>1</formula>
    </cfRule>
  </conditionalFormatting>
  <conditionalFormatting sqref="BA156 BI156 BQ156">
    <cfRule type="cellIs" dxfId="781" priority="1185" operator="equal">
      <formula>1</formula>
    </cfRule>
  </conditionalFormatting>
  <conditionalFormatting sqref="BA155 BI155 BQ155">
    <cfRule type="cellIs" dxfId="780" priority="1184" operator="equal">
      <formula>1</formula>
    </cfRule>
  </conditionalFormatting>
  <conditionalFormatting sqref="BA154 BI154 BQ154">
    <cfRule type="cellIs" dxfId="779" priority="1183" operator="equal">
      <formula>1</formula>
    </cfRule>
  </conditionalFormatting>
  <conditionalFormatting sqref="BB151 BJ151 BR151">
    <cfRule type="cellIs" dxfId="778" priority="1182" operator="equal">
      <formula>1</formula>
    </cfRule>
  </conditionalFormatting>
  <conditionalFormatting sqref="BB151 BJ151 BR151">
    <cfRule type="cellIs" dxfId="777" priority="1181" operator="equal">
      <formula>1</formula>
    </cfRule>
  </conditionalFormatting>
  <conditionalFormatting sqref="BB152:BB153 BJ152:BJ153 BR152:BR153">
    <cfRule type="cellIs" dxfId="776" priority="1180" operator="equal">
      <formula>1</formula>
    </cfRule>
  </conditionalFormatting>
  <conditionalFormatting sqref="BB156 BJ156 BR156">
    <cfRule type="cellIs" dxfId="775" priority="1179" operator="equal">
      <formula>1</formula>
    </cfRule>
  </conditionalFormatting>
  <conditionalFormatting sqref="BB155 BJ155 BR155">
    <cfRule type="cellIs" dxfId="774" priority="1178" operator="equal">
      <formula>1</formula>
    </cfRule>
  </conditionalFormatting>
  <conditionalFormatting sqref="BB154 BJ154 BR154">
    <cfRule type="cellIs" dxfId="773" priority="1177" operator="equal">
      <formula>1</formula>
    </cfRule>
  </conditionalFormatting>
  <conditionalFormatting sqref="BC151 BK151 BS151">
    <cfRule type="cellIs" dxfId="772" priority="1176" operator="equal">
      <formula>1</formula>
    </cfRule>
  </conditionalFormatting>
  <conditionalFormatting sqref="BC151 BK151 BS151">
    <cfRule type="cellIs" dxfId="771" priority="1175" operator="equal">
      <formula>1</formula>
    </cfRule>
  </conditionalFormatting>
  <conditionalFormatting sqref="BC152:BC153 BK152:BK153 BS152:BS153">
    <cfRule type="cellIs" dxfId="770" priority="1174" operator="equal">
      <formula>1</formula>
    </cfRule>
  </conditionalFormatting>
  <conditionalFormatting sqref="BC156 BK156 BS156">
    <cfRule type="cellIs" dxfId="769" priority="1173" operator="equal">
      <formula>1</formula>
    </cfRule>
  </conditionalFormatting>
  <conditionalFormatting sqref="BC155 BK155 BS155">
    <cfRule type="cellIs" dxfId="768" priority="1172" operator="equal">
      <formula>1</formula>
    </cfRule>
  </conditionalFormatting>
  <conditionalFormatting sqref="BC154 BK154 BS154">
    <cfRule type="cellIs" dxfId="767" priority="1171" operator="equal">
      <formula>1</formula>
    </cfRule>
  </conditionalFormatting>
  <conditionalFormatting sqref="BD151 BL151 BT151">
    <cfRule type="cellIs" dxfId="766" priority="1170" operator="equal">
      <formula>1</formula>
    </cfRule>
  </conditionalFormatting>
  <conditionalFormatting sqref="BD151 BL151 BT151">
    <cfRule type="cellIs" dxfId="765" priority="1169" operator="equal">
      <formula>1</formula>
    </cfRule>
  </conditionalFormatting>
  <conditionalFormatting sqref="BD152:BD153 BL152:BL153 BT152:BT153">
    <cfRule type="cellIs" dxfId="764" priority="1168" operator="equal">
      <formula>1</formula>
    </cfRule>
  </conditionalFormatting>
  <conditionalFormatting sqref="BD156 BL156 BT156">
    <cfRule type="cellIs" dxfId="763" priority="1167" operator="equal">
      <formula>1</formula>
    </cfRule>
  </conditionalFormatting>
  <conditionalFormatting sqref="BD155 BL155 BT155">
    <cfRule type="cellIs" dxfId="762" priority="1166" operator="equal">
      <formula>1</formula>
    </cfRule>
  </conditionalFormatting>
  <conditionalFormatting sqref="BD154 BL154 BT154">
    <cfRule type="cellIs" dxfId="761" priority="1165" operator="equal">
      <formula>1</formula>
    </cfRule>
  </conditionalFormatting>
  <conditionalFormatting sqref="BE151 BM151 BU151">
    <cfRule type="cellIs" dxfId="760" priority="1164" operator="equal">
      <formula>1</formula>
    </cfRule>
  </conditionalFormatting>
  <conditionalFormatting sqref="BE151 BM151 BU151">
    <cfRule type="cellIs" dxfId="759" priority="1163" operator="equal">
      <formula>1</formula>
    </cfRule>
  </conditionalFormatting>
  <conditionalFormatting sqref="BE152:BE153 BM152:BM153 BU152:BU153">
    <cfRule type="cellIs" dxfId="758" priority="1162" operator="equal">
      <formula>1</formula>
    </cfRule>
  </conditionalFormatting>
  <conditionalFormatting sqref="BE156 BM156 BU156">
    <cfRule type="cellIs" dxfId="757" priority="1161" operator="equal">
      <formula>1</formula>
    </cfRule>
  </conditionalFormatting>
  <conditionalFormatting sqref="BE155 BM155 BU155">
    <cfRule type="cellIs" dxfId="756" priority="1160" operator="equal">
      <formula>1</formula>
    </cfRule>
  </conditionalFormatting>
  <conditionalFormatting sqref="BE154 BM154 BU154">
    <cfRule type="cellIs" dxfId="755" priority="1159" operator="equal">
      <formula>1</formula>
    </cfRule>
  </conditionalFormatting>
  <conditionalFormatting sqref="W82:AJ82 AR82:AU82 AZ82 BF82 BH82 BP82 BX82 BN82 BV82">
    <cfRule type="cellIs" dxfId="754" priority="1158" operator="equal">
      <formula>1</formula>
    </cfRule>
  </conditionalFormatting>
  <conditionalFormatting sqref="W82:AJ82 AR82:AU82 AZ82 BF82 BH82 BP82 BX82 BN82 BV82">
    <cfRule type="cellIs" dxfId="753" priority="1157" operator="equal">
      <formula>1</formula>
    </cfRule>
  </conditionalFormatting>
  <conditionalFormatting sqref="N82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52" priority="1155" operator="equal">
      <formula>1</formula>
    </cfRule>
  </conditionalFormatting>
  <conditionalFormatting sqref="AK82:AQ82">
    <cfRule type="cellIs" dxfId="751" priority="1154" operator="equal">
      <formula>1</formula>
    </cfRule>
  </conditionalFormatting>
  <conditionalFormatting sqref="AV82:AY82 BG82 BO82 BW82">
    <cfRule type="cellIs" dxfId="750" priority="1153" operator="equal">
      <formula>1</formula>
    </cfRule>
  </conditionalFormatting>
  <conditionalFormatting sqref="AV82:AY82 BG82 BO82 BW82">
    <cfRule type="cellIs" dxfId="749" priority="1152" operator="equal">
      <formula>1</formula>
    </cfRule>
  </conditionalFormatting>
  <conditionalFormatting sqref="AZ83:AZ84 AR83:AU84 W83:AJ84 BH83:BH84 BP83:BP84 BX83:BX84">
    <cfRule type="cellIs" dxfId="748" priority="1150" operator="equal">
      <formula>1</formula>
    </cfRule>
  </conditionalFormatting>
  <conditionalFormatting sqref="N83">
    <cfRule type="iconSet" priority="1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47" priority="1148" operator="equal">
      <formula>1</formula>
    </cfRule>
  </conditionalFormatting>
  <conditionalFormatting sqref="AV83:AY84 BG83:BG84 BO83:BO84 BW83:BW84">
    <cfRule type="cellIs" dxfId="746" priority="1147" operator="equal">
      <formula>1</formula>
    </cfRule>
  </conditionalFormatting>
  <conditionalFormatting sqref="W86:AJ86 AR86:AU86 AZ86 BH86 BP86 BX86">
    <cfRule type="cellIs" dxfId="745" priority="1145" operator="equal">
      <formula>1</formula>
    </cfRule>
  </conditionalFormatting>
  <conditionalFormatting sqref="N86">
    <cfRule type="iconSet" priority="11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44" priority="1144" operator="equal">
      <formula>1</formula>
    </cfRule>
  </conditionalFormatting>
  <conditionalFormatting sqref="AV86:AY86 BG86 BO86 BW86">
    <cfRule type="cellIs" dxfId="743" priority="1143" operator="equal">
      <formula>1</formula>
    </cfRule>
  </conditionalFormatting>
  <conditionalFormatting sqref="N84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42" priority="1141" operator="equal">
      <formula>1</formula>
    </cfRule>
  </conditionalFormatting>
  <conditionalFormatting sqref="N85">
    <cfRule type="iconSet" priority="11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41" priority="1140" operator="equal">
      <formula>1</formula>
    </cfRule>
  </conditionalFormatting>
  <conditionalFormatting sqref="AV85:AY85 BG85 BO85 BW85">
    <cfRule type="cellIs" dxfId="740" priority="1139" operator="equal">
      <formula>1</formula>
    </cfRule>
  </conditionalFormatting>
  <conditionalFormatting sqref="AZ87:AZ88 AR87:AU88 W87:AJ88 BH87:BH88 BP87:BP88 BX87:BX88">
    <cfRule type="cellIs" dxfId="739" priority="1137" operator="equal">
      <formula>1</formula>
    </cfRule>
  </conditionalFormatting>
  <conditionalFormatting sqref="N87">
    <cfRule type="iconSet" priority="11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38" priority="1135" operator="equal">
      <formula>1</formula>
    </cfRule>
  </conditionalFormatting>
  <conditionalFormatting sqref="AV87:AY88 BG87:BG88 BO87:BO88 BW87:BW88">
    <cfRule type="cellIs" dxfId="737" priority="1134" operator="equal">
      <formula>1</formula>
    </cfRule>
  </conditionalFormatting>
  <conditionalFormatting sqref="N88">
    <cfRule type="iconSet" priority="1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36" priority="1132" operator="equal">
      <formula>1</formula>
    </cfRule>
  </conditionalFormatting>
  <conditionalFormatting sqref="N89">
    <cfRule type="iconSet" priority="11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35" priority="1131" operator="equal">
      <formula>1</formula>
    </cfRule>
  </conditionalFormatting>
  <conditionalFormatting sqref="AV89:AY89 BG89 BO89 BW89">
    <cfRule type="cellIs" dxfId="734" priority="1130" operator="equal">
      <formula>1</formula>
    </cfRule>
  </conditionalFormatting>
  <conditionalFormatting sqref="BF83:BF84 BN83:BN84 BV83:BV84">
    <cfRule type="cellIs" dxfId="733" priority="1129" operator="equal">
      <formula>1</formula>
    </cfRule>
  </conditionalFormatting>
  <conditionalFormatting sqref="BF86 BN86 BV86">
    <cfRule type="cellIs" dxfId="732" priority="1128" operator="equal">
      <formula>1</formula>
    </cfRule>
  </conditionalFormatting>
  <conditionalFormatting sqref="BF85 BN85 BV85">
    <cfRule type="cellIs" dxfId="731" priority="1127" operator="equal">
      <formula>1</formula>
    </cfRule>
  </conditionalFormatting>
  <conditionalFormatting sqref="BF87:BF88 BN87:BN88 BV87:BV88">
    <cfRule type="cellIs" dxfId="730" priority="1126" operator="equal">
      <formula>1</formula>
    </cfRule>
  </conditionalFormatting>
  <conditionalFormatting sqref="BF89 BN89 BV89">
    <cfRule type="cellIs" dxfId="729" priority="1125" operator="equal">
      <formula>1</formula>
    </cfRule>
  </conditionalFormatting>
  <conditionalFormatting sqref="BA82 BI82 BQ82">
    <cfRule type="cellIs" dxfId="728" priority="1124" operator="equal">
      <formula>1</formula>
    </cfRule>
  </conditionalFormatting>
  <conditionalFormatting sqref="BA82 BI82 BQ82">
    <cfRule type="cellIs" dxfId="727" priority="1123" operator="equal">
      <formula>1</formula>
    </cfRule>
  </conditionalFormatting>
  <conditionalFormatting sqref="BA83:BA84 BI83:BI84 BQ83:BQ84">
    <cfRule type="cellIs" dxfId="726" priority="1122" operator="equal">
      <formula>1</formula>
    </cfRule>
  </conditionalFormatting>
  <conditionalFormatting sqref="BA86 BI86 BQ86">
    <cfRule type="cellIs" dxfId="725" priority="1121" operator="equal">
      <formula>1</formula>
    </cfRule>
  </conditionalFormatting>
  <conditionalFormatting sqref="BA85 BI85 BQ85">
    <cfRule type="cellIs" dxfId="724" priority="1120" operator="equal">
      <formula>1</formula>
    </cfRule>
  </conditionalFormatting>
  <conditionalFormatting sqref="BA87:BA88 BI87:BI88 BQ87:BQ88">
    <cfRule type="cellIs" dxfId="723" priority="1119" operator="equal">
      <formula>1</formula>
    </cfRule>
  </conditionalFormatting>
  <conditionalFormatting sqref="BA89 BI89 BQ89">
    <cfRule type="cellIs" dxfId="722" priority="1118" operator="equal">
      <formula>1</formula>
    </cfRule>
  </conditionalFormatting>
  <conditionalFormatting sqref="BB82 BJ82 BR82">
    <cfRule type="cellIs" dxfId="721" priority="1117" operator="equal">
      <formula>1</formula>
    </cfRule>
  </conditionalFormatting>
  <conditionalFormatting sqref="BB82 BJ82 BR82">
    <cfRule type="cellIs" dxfId="720" priority="1116" operator="equal">
      <formula>1</formula>
    </cfRule>
  </conditionalFormatting>
  <conditionalFormatting sqref="BB83:BB84 BJ83:BJ84 BR83:BR84">
    <cfRule type="cellIs" dxfId="719" priority="1115" operator="equal">
      <formula>1</formula>
    </cfRule>
  </conditionalFormatting>
  <conditionalFormatting sqref="BB86 BJ86 BR86">
    <cfRule type="cellIs" dxfId="718" priority="1114" operator="equal">
      <formula>1</formula>
    </cfRule>
  </conditionalFormatting>
  <conditionalFormatting sqref="BB85 BJ85 BR85">
    <cfRule type="cellIs" dxfId="717" priority="1113" operator="equal">
      <formula>1</formula>
    </cfRule>
  </conditionalFormatting>
  <conditionalFormatting sqref="BB87:BB88 BJ87:BJ88 BR87:BR88">
    <cfRule type="cellIs" dxfId="716" priority="1112" operator="equal">
      <formula>1</formula>
    </cfRule>
  </conditionalFormatting>
  <conditionalFormatting sqref="BB89 BJ89 BR89">
    <cfRule type="cellIs" dxfId="715" priority="1111" operator="equal">
      <formula>1</formula>
    </cfRule>
  </conditionalFormatting>
  <conditionalFormatting sqref="BC82 BK82 BS82">
    <cfRule type="cellIs" dxfId="714" priority="1110" operator="equal">
      <formula>1</formula>
    </cfRule>
  </conditionalFormatting>
  <conditionalFormatting sqref="BC82 BK82 BS82">
    <cfRule type="cellIs" dxfId="713" priority="1109" operator="equal">
      <formula>1</formula>
    </cfRule>
  </conditionalFormatting>
  <conditionalFormatting sqref="BC83:BC84 BK83:BK84 BS83:BS84">
    <cfRule type="cellIs" dxfId="712" priority="1108" operator="equal">
      <formula>1</formula>
    </cfRule>
  </conditionalFormatting>
  <conditionalFormatting sqref="BC86 BK86 BS86">
    <cfRule type="cellIs" dxfId="711" priority="1107" operator="equal">
      <formula>1</formula>
    </cfRule>
  </conditionalFormatting>
  <conditionalFormatting sqref="BC85 BK85 BS85">
    <cfRule type="cellIs" dxfId="710" priority="1106" operator="equal">
      <formula>1</formula>
    </cfRule>
  </conditionalFormatting>
  <conditionalFormatting sqref="BC87:BC88 BK87:BK88 BS87:BS88">
    <cfRule type="cellIs" dxfId="709" priority="1105" operator="equal">
      <formula>1</formula>
    </cfRule>
  </conditionalFormatting>
  <conditionalFormatting sqref="BC89 BK89 BS89">
    <cfRule type="cellIs" dxfId="708" priority="1104" operator="equal">
      <formula>1</formula>
    </cfRule>
  </conditionalFormatting>
  <conditionalFormatting sqref="BD82 BL82 BT82">
    <cfRule type="cellIs" dxfId="707" priority="1103" operator="equal">
      <formula>1</formula>
    </cfRule>
  </conditionalFormatting>
  <conditionalFormatting sqref="BD82 BL82 BT82">
    <cfRule type="cellIs" dxfId="706" priority="1102" operator="equal">
      <formula>1</formula>
    </cfRule>
  </conditionalFormatting>
  <conditionalFormatting sqref="BD83:BD84 BL83:BL84 BT83:BT84">
    <cfRule type="cellIs" dxfId="705" priority="1101" operator="equal">
      <formula>1</formula>
    </cfRule>
  </conditionalFormatting>
  <conditionalFormatting sqref="BD86 BL86 BT86">
    <cfRule type="cellIs" dxfId="704" priority="1100" operator="equal">
      <formula>1</formula>
    </cfRule>
  </conditionalFormatting>
  <conditionalFormatting sqref="BD85 BL85 BT85">
    <cfRule type="cellIs" dxfId="703" priority="1099" operator="equal">
      <formula>1</formula>
    </cfRule>
  </conditionalFormatting>
  <conditionalFormatting sqref="BD87:BD88 BL87:BL88 BT87:BT88">
    <cfRule type="cellIs" dxfId="702" priority="1098" operator="equal">
      <formula>1</formula>
    </cfRule>
  </conditionalFormatting>
  <conditionalFormatting sqref="BD89 BL89 BT89">
    <cfRule type="cellIs" dxfId="701" priority="1097" operator="equal">
      <formula>1</formula>
    </cfRule>
  </conditionalFormatting>
  <conditionalFormatting sqref="BE82 BM82 BU82">
    <cfRule type="cellIs" dxfId="700" priority="1096" operator="equal">
      <formula>1</formula>
    </cfRule>
  </conditionalFormatting>
  <conditionalFormatting sqref="BE82 BM82 BU82">
    <cfRule type="cellIs" dxfId="699" priority="1095" operator="equal">
      <formula>1</formula>
    </cfRule>
  </conditionalFormatting>
  <conditionalFormatting sqref="BE83:BE84 BM83:BM84 BU83:BU84">
    <cfRule type="cellIs" dxfId="698" priority="1094" operator="equal">
      <formula>1</formula>
    </cfRule>
  </conditionalFormatting>
  <conditionalFormatting sqref="BE86 BM86 BU86">
    <cfRule type="cellIs" dxfId="697" priority="1093" operator="equal">
      <formula>1</formula>
    </cfRule>
  </conditionalFormatting>
  <conditionalFormatting sqref="BE85 BM85 BU85">
    <cfRule type="cellIs" dxfId="696" priority="1092" operator="equal">
      <formula>1</formula>
    </cfRule>
  </conditionalFormatting>
  <conditionalFormatting sqref="BE87:BE88 BM87:BM88 BU87:BU88">
    <cfRule type="cellIs" dxfId="695" priority="1091" operator="equal">
      <formula>1</formula>
    </cfRule>
  </conditionalFormatting>
  <conditionalFormatting sqref="BE89 BM89 BU89">
    <cfRule type="cellIs" dxfId="694" priority="1090" operator="equal">
      <formula>1</formula>
    </cfRule>
  </conditionalFormatting>
  <conditionalFormatting sqref="W192:AJ193 AR192:AU193 AZ192:AZ193 BF192:BF193 BH192:BH193 BP192:BP193 BX192:BX193 BN192:BN193 BV192:BV193">
    <cfRule type="cellIs" dxfId="693" priority="1088" operator="equal">
      <formula>1</formula>
    </cfRule>
  </conditionalFormatting>
  <conditionalFormatting sqref="AK192:AQ193">
    <cfRule type="cellIs" dxfId="692" priority="1087" operator="equal">
      <formula>1</formula>
    </cfRule>
  </conditionalFormatting>
  <conditionalFormatting sqref="AV192:AY193 BG192:BG193 BO192:BO193 BW192:BW193">
    <cfRule type="cellIs" dxfId="691" priority="1086" operator="equal">
      <formula>1</formula>
    </cfRule>
  </conditionalFormatting>
  <conditionalFormatting sqref="N192:N193">
    <cfRule type="iconSet" priority="10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690" priority="1084" operator="equal">
      <formula>1</formula>
    </cfRule>
  </conditionalFormatting>
  <conditionalFormatting sqref="AK190:AQ190">
    <cfRule type="cellIs" dxfId="689" priority="1083" operator="equal">
      <formula>1</formula>
    </cfRule>
  </conditionalFormatting>
  <conditionalFormatting sqref="AV190:AY190 BG190 BO190 BW190">
    <cfRule type="cellIs" dxfId="688" priority="1082" operator="equal">
      <formula>1</formula>
    </cfRule>
  </conditionalFormatting>
  <conditionalFormatting sqref="N190">
    <cfRule type="iconSet" priority="10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687" priority="1080" operator="equal">
      <formula>1</formula>
    </cfRule>
  </conditionalFormatting>
  <conditionalFormatting sqref="AK191:AQ191">
    <cfRule type="cellIs" dxfId="686" priority="1079" operator="equal">
      <formula>1</formula>
    </cfRule>
  </conditionalFormatting>
  <conditionalFormatting sqref="AV191:AY191 BG191 BO191 BW191">
    <cfRule type="cellIs" dxfId="685" priority="1078" operator="equal">
      <formula>1</formula>
    </cfRule>
  </conditionalFormatting>
  <conditionalFormatting sqref="N191">
    <cfRule type="iconSet" priority="1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684" priority="1077" operator="equal">
      <formula>1</formula>
    </cfRule>
  </conditionalFormatting>
  <conditionalFormatting sqref="BA190 BI190 BQ190">
    <cfRule type="cellIs" dxfId="683" priority="1076" operator="equal">
      <formula>1</formula>
    </cfRule>
  </conditionalFormatting>
  <conditionalFormatting sqref="BA191 BI191 BQ191">
    <cfRule type="cellIs" dxfId="682" priority="1075" operator="equal">
      <formula>1</formula>
    </cfRule>
  </conditionalFormatting>
  <conditionalFormatting sqref="BB192:BB193 BJ192:BJ193 BR192:BR193">
    <cfRule type="cellIs" dxfId="681" priority="1074" operator="equal">
      <formula>1</formula>
    </cfRule>
  </conditionalFormatting>
  <conditionalFormatting sqref="BB190 BJ190 BR190">
    <cfRule type="cellIs" dxfId="680" priority="1073" operator="equal">
      <formula>1</formula>
    </cfRule>
  </conditionalFormatting>
  <conditionalFormatting sqref="BB191 BJ191 BR191">
    <cfRule type="cellIs" dxfId="679" priority="1072" operator="equal">
      <formula>1</formula>
    </cfRule>
  </conditionalFormatting>
  <conditionalFormatting sqref="BC192:BC193 BK192:BK193 BS192:BS193">
    <cfRule type="cellIs" dxfId="678" priority="1071" operator="equal">
      <formula>1</formula>
    </cfRule>
  </conditionalFormatting>
  <conditionalFormatting sqref="BC190 BK190 BS190">
    <cfRule type="cellIs" dxfId="677" priority="1070" operator="equal">
      <formula>1</formula>
    </cfRule>
  </conditionalFormatting>
  <conditionalFormatting sqref="BC191 BK191 BS191">
    <cfRule type="cellIs" dxfId="676" priority="1069" operator="equal">
      <formula>1</formula>
    </cfRule>
  </conditionalFormatting>
  <conditionalFormatting sqref="BD192:BD193 BL192:BL193 BT192:BT193">
    <cfRule type="cellIs" dxfId="675" priority="1068" operator="equal">
      <formula>1</formula>
    </cfRule>
  </conditionalFormatting>
  <conditionalFormatting sqref="BD190 BL190 BT190">
    <cfRule type="cellIs" dxfId="674" priority="1067" operator="equal">
      <formula>1</formula>
    </cfRule>
  </conditionalFormatting>
  <conditionalFormatting sqref="BD191 BL191 BT191">
    <cfRule type="cellIs" dxfId="673" priority="1066" operator="equal">
      <formula>1</formula>
    </cfRule>
  </conditionalFormatting>
  <conditionalFormatting sqref="BE192:BE193 BM192:BM193 BU192:BU193">
    <cfRule type="cellIs" dxfId="672" priority="1065" operator="equal">
      <formula>1</formula>
    </cfRule>
  </conditionalFormatting>
  <conditionalFormatting sqref="BE190 BM190 BU190">
    <cfRule type="cellIs" dxfId="671" priority="1064" operator="equal">
      <formula>1</formula>
    </cfRule>
  </conditionalFormatting>
  <conditionalFormatting sqref="BE191 BM191 BU191">
    <cfRule type="cellIs" dxfId="670" priority="1063" operator="equal">
      <formula>1</formula>
    </cfRule>
  </conditionalFormatting>
  <conditionalFormatting sqref="W197:AJ197 AR197:AU197 AZ197 BF197 BH197 BP197 BX197 BN197 BV197">
    <cfRule type="cellIs" dxfId="669" priority="1052" operator="equal">
      <formula>1</formula>
    </cfRule>
  </conditionalFormatting>
  <conditionalFormatting sqref="AK197:AQ197">
    <cfRule type="cellIs" dxfId="668" priority="1051" operator="equal">
      <formula>1</formula>
    </cfRule>
  </conditionalFormatting>
  <conditionalFormatting sqref="AV197:AY197 BG197 BO197 BW197">
    <cfRule type="cellIs" dxfId="667" priority="1050" operator="equal">
      <formula>1</formula>
    </cfRule>
  </conditionalFormatting>
  <conditionalFormatting sqref="N197">
    <cfRule type="iconSet" priority="10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66" priority="1048" operator="equal">
      <formula>1</formula>
    </cfRule>
  </conditionalFormatting>
  <conditionalFormatting sqref="AK196:AQ196">
    <cfRule type="cellIs" dxfId="665" priority="1047" operator="equal">
      <formula>1</formula>
    </cfRule>
  </conditionalFormatting>
  <conditionalFormatting sqref="AV196:AY196 BG196 BO196 BW196">
    <cfRule type="cellIs" dxfId="664" priority="1046" operator="equal">
      <formula>1</formula>
    </cfRule>
  </conditionalFormatting>
  <conditionalFormatting sqref="N196">
    <cfRule type="iconSet" priority="10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63" priority="1035" operator="equal">
      <formula>1</formula>
    </cfRule>
  </conditionalFormatting>
  <conditionalFormatting sqref="BA196 BI196 BQ196">
    <cfRule type="cellIs" dxfId="662" priority="1034" operator="equal">
      <formula>1</formula>
    </cfRule>
  </conditionalFormatting>
  <conditionalFormatting sqref="BB197 BJ197 BR197">
    <cfRule type="cellIs" dxfId="661" priority="1029" operator="equal">
      <formula>1</formula>
    </cfRule>
  </conditionalFormatting>
  <conditionalFormatting sqref="BB196 BJ196 BR196">
    <cfRule type="cellIs" dxfId="660" priority="1028" operator="equal">
      <formula>1</formula>
    </cfRule>
  </conditionalFormatting>
  <conditionalFormatting sqref="BC197 BK197 BS197">
    <cfRule type="cellIs" dxfId="659" priority="1023" operator="equal">
      <formula>1</formula>
    </cfRule>
  </conditionalFormatting>
  <conditionalFormatting sqref="BC196 BK196 BS196">
    <cfRule type="cellIs" dxfId="658" priority="1022" operator="equal">
      <formula>1</formula>
    </cfRule>
  </conditionalFormatting>
  <conditionalFormatting sqref="BD197 BL197 BT197">
    <cfRule type="cellIs" dxfId="657" priority="1017" operator="equal">
      <formula>1</formula>
    </cfRule>
  </conditionalFormatting>
  <conditionalFormatting sqref="BD196 BL196 BT196">
    <cfRule type="cellIs" dxfId="656" priority="1016" operator="equal">
      <formula>1</formula>
    </cfRule>
  </conditionalFormatting>
  <conditionalFormatting sqref="BE197 BM197 BU197">
    <cfRule type="cellIs" dxfId="655" priority="1011" operator="equal">
      <formula>1</formula>
    </cfRule>
  </conditionalFormatting>
  <conditionalFormatting sqref="BE196 BM196 BU196">
    <cfRule type="cellIs" dxfId="654" priority="1010" operator="equal">
      <formula>1</formula>
    </cfRule>
  </conditionalFormatting>
  <conditionalFormatting sqref="AZ235 AR235:AU235 W235:AJ235 BF235 BH235 BP235 BX235 BN235 BV235">
    <cfRule type="cellIs" dxfId="653" priority="978" operator="equal">
      <formula>1</formula>
    </cfRule>
  </conditionalFormatting>
  <conditionalFormatting sqref="W235:AJ235 AR235:AU235 AZ235 BF235 BH235 BP235 BX235 BN235 BV235">
    <cfRule type="cellIs" dxfId="652" priority="977" operator="equal">
      <formula>1</formula>
    </cfRule>
  </conditionalFormatting>
  <conditionalFormatting sqref="N235">
    <cfRule type="iconSet" priority="9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5:AQ235">
    <cfRule type="cellIs" dxfId="651" priority="975" operator="equal">
      <formula>1</formula>
    </cfRule>
  </conditionalFormatting>
  <conditionalFormatting sqref="AK235:AQ235">
    <cfRule type="cellIs" dxfId="650" priority="974" operator="equal">
      <formula>1</formula>
    </cfRule>
  </conditionalFormatting>
  <conditionalFormatting sqref="AV235:AY235 BG235 BO235 BW235">
    <cfRule type="cellIs" dxfId="649" priority="973" operator="equal">
      <formula>1</formula>
    </cfRule>
  </conditionalFormatting>
  <conditionalFormatting sqref="AV235:AY235 BG235 BO235 BW235">
    <cfRule type="cellIs" dxfId="648" priority="972" operator="equal">
      <formula>1</formula>
    </cfRule>
  </conditionalFormatting>
  <conditionalFormatting sqref="W242:AJ243 AR242:AU243 AZ242:AZ243 BF242:BF243 BH242:BH243 BP242:BP243 BX242:BX243 BN242:BN243 BV242:BV243">
    <cfRule type="cellIs" dxfId="647" priority="971" operator="equal">
      <formula>1</formula>
    </cfRule>
  </conditionalFormatting>
  <conditionalFormatting sqref="N242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2:AQ243">
    <cfRule type="cellIs" dxfId="646" priority="969" operator="equal">
      <formula>1</formula>
    </cfRule>
  </conditionalFormatting>
  <conditionalFormatting sqref="AV242:AY243 BG242:BG243 BO242:BO243 BW242:BW243">
    <cfRule type="cellIs" dxfId="645" priority="968" operator="equal">
      <formula>1</formula>
    </cfRule>
  </conditionalFormatting>
  <conditionalFormatting sqref="AZ244:AZ245 AR244:AU245 W244:AJ245 BF244:BF245 BH244:BH245 BP244:BP245 BX244:BX245 BN244:BN245 BV244:BV245">
    <cfRule type="cellIs" dxfId="644" priority="967" operator="equal">
      <formula>1</formula>
    </cfRule>
  </conditionalFormatting>
  <conditionalFormatting sqref="AK244:AQ245">
    <cfRule type="cellIs" dxfId="643" priority="966" operator="equal">
      <formula>1</formula>
    </cfRule>
  </conditionalFormatting>
  <conditionalFormatting sqref="AV244:AY245 BG244:BG245 BO244:BO245 BW244:BW245">
    <cfRule type="cellIs" dxfId="642" priority="965" operator="equal">
      <formula>1</formula>
    </cfRule>
  </conditionalFormatting>
  <conditionalFormatting sqref="N243">
    <cfRule type="iconSet" priority="9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6:AZ237 AR236:AU237 W236:AJ237 BF236:BF237 BH236:BH237 BP236:BP237 BX236:BX237 BN236:BN237 BV236:BV237">
    <cfRule type="cellIs" dxfId="641" priority="963" operator="equal">
      <formula>1</formula>
    </cfRule>
  </conditionalFormatting>
  <conditionalFormatting sqref="N236">
    <cfRule type="iconSet" priority="9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6:AQ237">
    <cfRule type="cellIs" dxfId="640" priority="961" operator="equal">
      <formula>1</formula>
    </cfRule>
  </conditionalFormatting>
  <conditionalFormatting sqref="AV236:AY237 BG236:BG237 BO236:BO237 BW236:BW237">
    <cfRule type="cellIs" dxfId="639" priority="960" operator="equal">
      <formula>1</formula>
    </cfRule>
  </conditionalFormatting>
  <conditionalFormatting sqref="AZ238:AZ239 AR238:AU239 W238:AJ239 W241:AJ241 AR241:AU241 AZ241 BF241 BF238:BF239 BH238:BH239 BP238:BP239 BX238:BX239 BH241 BP241 BX241 BN241 BV241 BN238:BN239 BV238:BV239">
    <cfRule type="cellIs" dxfId="638" priority="958" operator="equal">
      <formula>1</formula>
    </cfRule>
  </conditionalFormatting>
  <conditionalFormatting sqref="N238:N241">
    <cfRule type="iconSet" priority="9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 AK241:AQ241">
    <cfRule type="cellIs" dxfId="637" priority="957" operator="equal">
      <formula>1</formula>
    </cfRule>
  </conditionalFormatting>
  <conditionalFormatting sqref="AV238:AY239 AV241:AY241 BG238:BG239 BO238:BO239 BW238:BW239 BG241 BO241 BW241">
    <cfRule type="cellIs" dxfId="636" priority="956" operator="equal">
      <formula>1</formula>
    </cfRule>
  </conditionalFormatting>
  <conditionalFormatting sqref="N237">
    <cfRule type="iconSet" priority="9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0:AJ240 AR240:AU240 AZ240 BF240 BH240 BP240 BX240 BN240 BV240">
    <cfRule type="cellIs" dxfId="635" priority="955" operator="equal">
      <formula>1</formula>
    </cfRule>
  </conditionalFormatting>
  <conditionalFormatting sqref="AK240:AQ240">
    <cfRule type="cellIs" dxfId="634" priority="954" operator="equal">
      <formula>1</formula>
    </cfRule>
  </conditionalFormatting>
  <conditionalFormatting sqref="AV240:AY240 BG240 BO240 BW240">
    <cfRule type="cellIs" dxfId="633" priority="953" operator="equal">
      <formula>1</formula>
    </cfRule>
  </conditionalFormatting>
  <conditionalFormatting sqref="W246:AJ246 AR246:AU246 AZ246 BF246 BH246 BP246 BX246 BN246 BV246">
    <cfRule type="cellIs" dxfId="632" priority="951" operator="equal">
      <formula>1</formula>
    </cfRule>
  </conditionalFormatting>
  <conditionalFormatting sqref="N246">
    <cfRule type="iconSet" priority="9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6:AQ246">
    <cfRule type="cellIs" dxfId="631" priority="950" operator="equal">
      <formula>1</formula>
    </cfRule>
  </conditionalFormatting>
  <conditionalFormatting sqref="AV246:AY246 BG246 BO246 BW246">
    <cfRule type="cellIs" dxfId="630" priority="949" operator="equal">
      <formula>1</formula>
    </cfRule>
  </conditionalFormatting>
  <conditionalFormatting sqref="N244:N245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629" priority="948" operator="equal">
      <formula>1</formula>
    </cfRule>
  </conditionalFormatting>
  <conditionalFormatting sqref="BA235 BI235 BQ235">
    <cfRule type="cellIs" dxfId="628" priority="947" operator="equal">
      <formula>1</formula>
    </cfRule>
  </conditionalFormatting>
  <conditionalFormatting sqref="BA242:BA243 BI242:BI243 BQ242:BQ243">
    <cfRule type="cellIs" dxfId="627" priority="946" operator="equal">
      <formula>1</formula>
    </cfRule>
  </conditionalFormatting>
  <conditionalFormatting sqref="BA244:BA245 BI244:BI245 BQ244:BQ245">
    <cfRule type="cellIs" dxfId="626" priority="945" operator="equal">
      <formula>1</formula>
    </cfRule>
  </conditionalFormatting>
  <conditionalFormatting sqref="BA236:BA237 BI236:BI237 BQ236:BQ237">
    <cfRule type="cellIs" dxfId="625" priority="944" operator="equal">
      <formula>1</formula>
    </cfRule>
  </conditionalFormatting>
  <conditionalFormatting sqref="BA241 BA238:BA239 BI241 BQ241 BI238:BI239 BQ238:BQ239">
    <cfRule type="cellIs" dxfId="624" priority="943" operator="equal">
      <formula>1</formula>
    </cfRule>
  </conditionalFormatting>
  <conditionalFormatting sqref="BA240 BI240 BQ240">
    <cfRule type="cellIs" dxfId="623" priority="942" operator="equal">
      <formula>1</formula>
    </cfRule>
  </conditionalFormatting>
  <conditionalFormatting sqref="BA246 BI246 BQ246">
    <cfRule type="cellIs" dxfId="622" priority="941" operator="equal">
      <formula>1</formula>
    </cfRule>
  </conditionalFormatting>
  <conditionalFormatting sqref="BB235 BJ235 BR235">
    <cfRule type="cellIs" dxfId="621" priority="940" operator="equal">
      <formula>1</formula>
    </cfRule>
  </conditionalFormatting>
  <conditionalFormatting sqref="BB235 BJ235 BR235">
    <cfRule type="cellIs" dxfId="620" priority="939" operator="equal">
      <formula>1</formula>
    </cfRule>
  </conditionalFormatting>
  <conditionalFormatting sqref="BB242:BB243 BJ242:BJ243 BR242:BR243">
    <cfRule type="cellIs" dxfId="619" priority="938" operator="equal">
      <formula>1</formula>
    </cfRule>
  </conditionalFormatting>
  <conditionalFormatting sqref="BB244:BB245 BJ244:BJ245 BR244:BR245">
    <cfRule type="cellIs" dxfId="618" priority="937" operator="equal">
      <formula>1</formula>
    </cfRule>
  </conditionalFormatting>
  <conditionalFormatting sqref="BB236:BB237 BJ236:BJ237 BR236:BR237">
    <cfRule type="cellIs" dxfId="617" priority="936" operator="equal">
      <formula>1</formula>
    </cfRule>
  </conditionalFormatting>
  <conditionalFormatting sqref="BB238:BB239 BB241 BJ238:BJ239 BR238:BR239 BJ241 BR241">
    <cfRule type="cellIs" dxfId="616" priority="935" operator="equal">
      <formula>1</formula>
    </cfRule>
  </conditionalFormatting>
  <conditionalFormatting sqref="BB240 BJ240 BR240">
    <cfRule type="cellIs" dxfId="615" priority="934" operator="equal">
      <formula>1</formula>
    </cfRule>
  </conditionalFormatting>
  <conditionalFormatting sqref="BB246 BJ246 BR246">
    <cfRule type="cellIs" dxfId="614" priority="933" operator="equal">
      <formula>1</formula>
    </cfRule>
  </conditionalFormatting>
  <conditionalFormatting sqref="BC235 BK235 BS235">
    <cfRule type="cellIs" dxfId="613" priority="932" operator="equal">
      <formula>1</formula>
    </cfRule>
  </conditionalFormatting>
  <conditionalFormatting sqref="BC235 BK235 BS235">
    <cfRule type="cellIs" dxfId="612" priority="931" operator="equal">
      <formula>1</formula>
    </cfRule>
  </conditionalFormatting>
  <conditionalFormatting sqref="BC242:BC243 BK242:BK243 BS242:BS243">
    <cfRule type="cellIs" dxfId="611" priority="930" operator="equal">
      <formula>1</formula>
    </cfRule>
  </conditionalFormatting>
  <conditionalFormatting sqref="BC244:BC245 BK244:BK245 BS244:BS245">
    <cfRule type="cellIs" dxfId="610" priority="929" operator="equal">
      <formula>1</formula>
    </cfRule>
  </conditionalFormatting>
  <conditionalFormatting sqref="BC236:BC237 BK236:BK237 BS236:BS237">
    <cfRule type="cellIs" dxfId="609" priority="928" operator="equal">
      <formula>1</formula>
    </cfRule>
  </conditionalFormatting>
  <conditionalFormatting sqref="BC241 BC238:BC239 BK241 BS241 BK238:BK239 BS238:BS239">
    <cfRule type="cellIs" dxfId="608" priority="927" operator="equal">
      <formula>1</formula>
    </cfRule>
  </conditionalFormatting>
  <conditionalFormatting sqref="BC240 BK240 BS240">
    <cfRule type="cellIs" dxfId="607" priority="926" operator="equal">
      <formula>1</formula>
    </cfRule>
  </conditionalFormatting>
  <conditionalFormatting sqref="BC246 BK246 BS246">
    <cfRule type="cellIs" dxfId="606" priority="925" operator="equal">
      <formula>1</formula>
    </cfRule>
  </conditionalFormatting>
  <conditionalFormatting sqref="BD235 BL235 BT235">
    <cfRule type="cellIs" dxfId="605" priority="924" operator="equal">
      <formula>1</formula>
    </cfRule>
  </conditionalFormatting>
  <conditionalFormatting sqref="BD235 BL235 BT235">
    <cfRule type="cellIs" dxfId="604" priority="923" operator="equal">
      <formula>1</formula>
    </cfRule>
  </conditionalFormatting>
  <conditionalFormatting sqref="BD242:BD243 BL242:BL243 BT242:BT243">
    <cfRule type="cellIs" dxfId="603" priority="922" operator="equal">
      <formula>1</formula>
    </cfRule>
  </conditionalFormatting>
  <conditionalFormatting sqref="BD244:BD245 BL244:BL245 BT244:BT245">
    <cfRule type="cellIs" dxfId="602" priority="921" operator="equal">
      <formula>1</formula>
    </cfRule>
  </conditionalFormatting>
  <conditionalFormatting sqref="BD236:BD237 BL236:BL237 BT236:BT237">
    <cfRule type="cellIs" dxfId="601" priority="920" operator="equal">
      <formula>1</formula>
    </cfRule>
  </conditionalFormatting>
  <conditionalFormatting sqref="BD241 BD238:BD239 BL241 BT241 BL238:BL239 BT238:BT239">
    <cfRule type="cellIs" dxfId="600" priority="919" operator="equal">
      <formula>1</formula>
    </cfRule>
  </conditionalFormatting>
  <conditionalFormatting sqref="BD240 BL240 BT240">
    <cfRule type="cellIs" dxfId="599" priority="918" operator="equal">
      <formula>1</formula>
    </cfRule>
  </conditionalFormatting>
  <conditionalFormatting sqref="BD246 BL246 BT246">
    <cfRule type="cellIs" dxfId="598" priority="917" operator="equal">
      <formula>1</formula>
    </cfRule>
  </conditionalFormatting>
  <conditionalFormatting sqref="BE235 BM235 BU235">
    <cfRule type="cellIs" dxfId="597" priority="916" operator="equal">
      <formula>1</formula>
    </cfRule>
  </conditionalFormatting>
  <conditionalFormatting sqref="BE235 BM235 BU235">
    <cfRule type="cellIs" dxfId="596" priority="915" operator="equal">
      <formula>1</formula>
    </cfRule>
  </conditionalFormatting>
  <conditionalFormatting sqref="BE242:BE243 BM242:BM243 BU242:BU243">
    <cfRule type="cellIs" dxfId="595" priority="914" operator="equal">
      <formula>1</formula>
    </cfRule>
  </conditionalFormatting>
  <conditionalFormatting sqref="BE244:BE245 BM244:BM245 BU244:BU245">
    <cfRule type="cellIs" dxfId="594" priority="913" operator="equal">
      <formula>1</formula>
    </cfRule>
  </conditionalFormatting>
  <conditionalFormatting sqref="BE236:BE237 BM236:BM237 BU236:BU237">
    <cfRule type="cellIs" dxfId="593" priority="912" operator="equal">
      <formula>1</formula>
    </cfRule>
  </conditionalFormatting>
  <conditionalFormatting sqref="BE241 BE238:BE239 BM241 BU241 BM238:BM239 BU238:BU239">
    <cfRule type="cellIs" dxfId="592" priority="911" operator="equal">
      <formula>1</formula>
    </cfRule>
  </conditionalFormatting>
  <conditionalFormatting sqref="BE240 BM240 BU240">
    <cfRule type="cellIs" dxfId="591" priority="910" operator="equal">
      <formula>1</formula>
    </cfRule>
  </conditionalFormatting>
  <conditionalFormatting sqref="BE246 BM246 BU246">
    <cfRule type="cellIs" dxfId="590" priority="909" operator="equal">
      <formula>1</formula>
    </cfRule>
  </conditionalFormatting>
  <conditionalFormatting sqref="BA137 BI137 BQ137">
    <cfRule type="cellIs" dxfId="589" priority="663" operator="equal">
      <formula>1</formula>
    </cfRule>
  </conditionalFormatting>
  <conditionalFormatting sqref="BB137 BJ137 BR137">
    <cfRule type="cellIs" dxfId="588" priority="661" operator="equal">
      <formula>1</formula>
    </cfRule>
  </conditionalFormatting>
  <conditionalFormatting sqref="BB136 BJ136 BR136">
    <cfRule type="cellIs" dxfId="587" priority="660" operator="equal">
      <formula>1</formula>
    </cfRule>
  </conditionalFormatting>
  <conditionalFormatting sqref="BC136 BK136 BS136">
    <cfRule type="cellIs" dxfId="586" priority="658" operator="equal">
      <formula>1</formula>
    </cfRule>
  </conditionalFormatting>
  <conditionalFormatting sqref="BD137 BL137 BT137">
    <cfRule type="cellIs" dxfId="585" priority="657" operator="equal">
      <formula>1</formula>
    </cfRule>
  </conditionalFormatting>
  <conditionalFormatting sqref="BD136 BL136 BT136">
    <cfRule type="cellIs" dxfId="584" priority="656" operator="equal">
      <formula>1</formula>
    </cfRule>
  </conditionalFormatting>
  <conditionalFormatting sqref="BE137 BM137 BU137">
    <cfRule type="cellIs" dxfId="583" priority="655" operator="equal">
      <formula>1</formula>
    </cfRule>
  </conditionalFormatting>
  <conditionalFormatting sqref="W138:AJ138 AR138:AU138 AZ138 BF138 BH138 BP138 BX138 BN138 BV138">
    <cfRule type="cellIs" dxfId="582" priority="652" operator="equal">
      <formula>1</formula>
    </cfRule>
  </conditionalFormatting>
  <conditionalFormatting sqref="AV138:AY138 BG138 BO138 BW138">
    <cfRule type="cellIs" dxfId="581" priority="650" operator="equal">
      <formula>1</formula>
    </cfRule>
  </conditionalFormatting>
  <conditionalFormatting sqref="BA138 BI138 BQ138">
    <cfRule type="cellIs" dxfId="580" priority="649" operator="equal">
      <formula>1</formula>
    </cfRule>
  </conditionalFormatting>
  <conditionalFormatting sqref="BB138 BJ138 BR138">
    <cfRule type="cellIs" dxfId="579" priority="648" operator="equal">
      <formula>1</formula>
    </cfRule>
  </conditionalFormatting>
  <conditionalFormatting sqref="BD138 BL138 BT138">
    <cfRule type="cellIs" dxfId="578" priority="646" operator="equal">
      <formula>1</formula>
    </cfRule>
  </conditionalFormatting>
  <conditionalFormatting sqref="BE138 BM138 BU138">
    <cfRule type="cellIs" dxfId="577" priority="645" operator="equal">
      <formula>1</formula>
    </cfRule>
  </conditionalFormatting>
  <conditionalFormatting sqref="W42:AJ42 AR42:AU42 AZ42 BF42 BH42 BP42 BX42 BN42 BV42">
    <cfRule type="cellIs" dxfId="576" priority="642" operator="equal">
      <formula>1</formula>
    </cfRule>
  </conditionalFormatting>
  <conditionalFormatting sqref="AK42:AQ42">
    <cfRule type="cellIs" dxfId="575" priority="641" operator="equal">
      <formula>1</formula>
    </cfRule>
  </conditionalFormatting>
  <conditionalFormatting sqref="AV42:AY42 BG42 BO42 BW42">
    <cfRule type="cellIs" dxfId="574" priority="640" operator="equal">
      <formula>1</formula>
    </cfRule>
  </conditionalFormatting>
  <conditionalFormatting sqref="BB42 BJ42 BR42">
    <cfRule type="cellIs" dxfId="573" priority="638" operator="equal">
      <formula>1</formula>
    </cfRule>
  </conditionalFormatting>
  <conditionalFormatting sqref="BC42 BK42 BS42">
    <cfRule type="cellIs" dxfId="572" priority="637" operator="equal">
      <formula>1</formula>
    </cfRule>
  </conditionalFormatting>
  <conditionalFormatting sqref="BD42 BL42 BT42">
    <cfRule type="cellIs" dxfId="571" priority="636" operator="equal">
      <formula>1</formula>
    </cfRule>
  </conditionalFormatting>
  <conditionalFormatting sqref="W43:AJ43 AR43:AU43 AZ43 BF43 BH43 BP43 BX43 BN43 BV43">
    <cfRule type="cellIs" dxfId="570" priority="633" operator="equal">
      <formula>1</formula>
    </cfRule>
  </conditionalFormatting>
  <conditionalFormatting sqref="AK43:AQ43">
    <cfRule type="cellIs" dxfId="569" priority="632" operator="equal">
      <formula>1</formula>
    </cfRule>
  </conditionalFormatting>
  <conditionalFormatting sqref="BA43 BI43 BQ43">
    <cfRule type="cellIs" dxfId="568" priority="630" operator="equal">
      <formula>1</formula>
    </cfRule>
  </conditionalFormatting>
  <conditionalFormatting sqref="BB43 BJ43 BR43">
    <cfRule type="cellIs" dxfId="567" priority="629" operator="equal">
      <formula>1</formula>
    </cfRule>
  </conditionalFormatting>
  <conditionalFormatting sqref="BC43 BK43 BS43">
    <cfRule type="cellIs" dxfId="566" priority="628" operator="equal">
      <formula>1</formula>
    </cfRule>
  </conditionalFormatting>
  <conditionalFormatting sqref="BE43 BM43 BU43">
    <cfRule type="cellIs" dxfId="565" priority="626" operator="equal">
      <formula>1</formula>
    </cfRule>
  </conditionalFormatting>
  <conditionalFormatting sqref="AZ45:AZ46 AR45:AU46 W45:AJ46 BF45:BF46 BH45:BH46 BP45:BP46 BX45:BX46 BN45:BN46 BV45:BV46">
    <cfRule type="cellIs" dxfId="564" priority="624" operator="equal">
      <formula>1</formula>
    </cfRule>
  </conditionalFormatting>
  <conditionalFormatting sqref="AK45:AQ46">
    <cfRule type="cellIs" dxfId="563" priority="622" operator="equal">
      <formula>1</formula>
    </cfRule>
  </conditionalFormatting>
  <conditionalFormatting sqref="AV45:AY46 BG45:BG46 BO45:BO46 BW45:BW46">
    <cfRule type="cellIs" dxfId="562" priority="621" operator="equal">
      <formula>1</formula>
    </cfRule>
  </conditionalFormatting>
  <conditionalFormatting sqref="BA45:BA46 BI45:BI46 BQ45:BQ46">
    <cfRule type="cellIs" dxfId="561" priority="616" operator="equal">
      <formula>1</formula>
    </cfRule>
  </conditionalFormatting>
  <conditionalFormatting sqref="BB45:BB46 BJ45:BJ46 BR45:BR46">
    <cfRule type="cellIs" dxfId="560" priority="614" operator="equal">
      <formula>1</formula>
    </cfRule>
  </conditionalFormatting>
  <conditionalFormatting sqref="BC45:BC46 BK45:BK46 BS45:BS46">
    <cfRule type="cellIs" dxfId="559" priority="612" operator="equal">
      <formula>1</formula>
    </cfRule>
  </conditionalFormatting>
  <conditionalFormatting sqref="BD45:BD46 BL45:BL46 BT45:BT46">
    <cfRule type="cellIs" dxfId="558" priority="610" operator="equal">
      <formula>1</formula>
    </cfRule>
  </conditionalFormatting>
  <conditionalFormatting sqref="BE45:BE46 BM45:BM46 BU45:BU46">
    <cfRule type="cellIs" dxfId="557" priority="608" operator="equal">
      <formula>1</formula>
    </cfRule>
  </conditionalFormatting>
  <conditionalFormatting sqref="W46:AJ46 AR46:AU46 AZ46 BF46 BH46 BP46 BX46 BN46 BV46">
    <cfRule type="cellIs" dxfId="556" priority="595" operator="equal">
      <formula>1</formula>
    </cfRule>
  </conditionalFormatting>
  <conditionalFormatting sqref="AK46:AQ46">
    <cfRule type="cellIs" dxfId="555" priority="594" operator="equal">
      <formula>1</formula>
    </cfRule>
  </conditionalFormatting>
  <conditionalFormatting sqref="AV46:AY46 BG46 BO46 BW46">
    <cfRule type="cellIs" dxfId="554" priority="593" operator="equal">
      <formula>1</formula>
    </cfRule>
  </conditionalFormatting>
  <conditionalFormatting sqref="BA46 BI46 BQ46">
    <cfRule type="cellIs" dxfId="553" priority="592" operator="equal">
      <formula>1</formula>
    </cfRule>
  </conditionalFormatting>
  <conditionalFormatting sqref="BB46 BJ46 BR46">
    <cfRule type="cellIs" dxfId="552" priority="591" operator="equal">
      <formula>1</formula>
    </cfRule>
  </conditionalFormatting>
  <conditionalFormatting sqref="BC46 BK46 BS46">
    <cfRule type="cellIs" dxfId="551" priority="590" operator="equal">
      <formula>1</formula>
    </cfRule>
  </conditionalFormatting>
  <conditionalFormatting sqref="BD46 BL46 BT46">
    <cfRule type="cellIs" dxfId="550" priority="589" operator="equal">
      <formula>1</formula>
    </cfRule>
  </conditionalFormatting>
  <conditionalFormatting sqref="BE46 BM46 BU46">
    <cfRule type="cellIs" dxfId="549" priority="588" operator="equal">
      <formula>1</formula>
    </cfRule>
  </conditionalFormatting>
  <conditionalFormatting sqref="AZ73:AZ74 AR73:AU74 W73:AJ74 BH73:BH74 BP73:BP74 BX73:BX74">
    <cfRule type="cellIs" dxfId="548" priority="576" operator="equal">
      <formula>1</formula>
    </cfRule>
  </conditionalFormatting>
  <conditionalFormatting sqref="AK73:AQ74">
    <cfRule type="cellIs" dxfId="547" priority="574" operator="equal">
      <formula>1</formula>
    </cfRule>
  </conditionalFormatting>
  <conditionalFormatting sqref="AV73:AY74 BG73:BG74 BO73:BO74 BW73:BW74">
    <cfRule type="cellIs" dxfId="546" priority="573" operator="equal">
      <formula>1</formula>
    </cfRule>
  </conditionalFormatting>
  <conditionalFormatting sqref="W75:AJ75 AR75:AU75 AZ75 BH75 BP75 BX75">
    <cfRule type="cellIs" dxfId="545" priority="572" operator="equal">
      <formula>1</formula>
    </cfRule>
  </conditionalFormatting>
  <conditionalFormatting sqref="AK75:AQ75">
    <cfRule type="cellIs" dxfId="544" priority="571" operator="equal">
      <formula>1</formula>
    </cfRule>
  </conditionalFormatting>
  <conditionalFormatting sqref="AV75:AY75 BG75 BO75 BW75">
    <cfRule type="cellIs" dxfId="543" priority="570" operator="equal">
      <formula>1</formula>
    </cfRule>
  </conditionalFormatting>
  <conditionalFormatting sqref="BF73:BF74 BN73:BN74 BV73:BV74">
    <cfRule type="cellIs" dxfId="542" priority="569" operator="equal">
      <formula>1</formula>
    </cfRule>
  </conditionalFormatting>
  <conditionalFormatting sqref="BF75 BN75 BV75">
    <cfRule type="cellIs" dxfId="541" priority="568" operator="equal">
      <formula>1</formula>
    </cfRule>
  </conditionalFormatting>
  <conditionalFormatting sqref="BA73:BA74 BI73:BI74 BQ73:BQ74">
    <cfRule type="cellIs" dxfId="540" priority="567" operator="equal">
      <formula>1</formula>
    </cfRule>
  </conditionalFormatting>
  <conditionalFormatting sqref="BA75 BI75 BQ75">
    <cfRule type="cellIs" dxfId="539" priority="566" operator="equal">
      <formula>1</formula>
    </cfRule>
  </conditionalFormatting>
  <conditionalFormatting sqref="BB73:BB74 BJ73:BJ74 BR73:BR74">
    <cfRule type="cellIs" dxfId="538" priority="565" operator="equal">
      <formula>1</formula>
    </cfRule>
  </conditionalFormatting>
  <conditionalFormatting sqref="BB75 BJ75 BR75">
    <cfRule type="cellIs" dxfId="537" priority="564" operator="equal">
      <formula>1</formula>
    </cfRule>
  </conditionalFormatting>
  <conditionalFormatting sqref="BC73:BC74 BK73:BK74 BS73:BS74">
    <cfRule type="cellIs" dxfId="536" priority="563" operator="equal">
      <formula>1</formula>
    </cfRule>
  </conditionalFormatting>
  <conditionalFormatting sqref="BC75 BK75 BS75">
    <cfRule type="cellIs" dxfId="535" priority="562" operator="equal">
      <formula>1</formula>
    </cfRule>
  </conditionalFormatting>
  <conditionalFormatting sqref="BD73:BD74 BL73:BL74 BT73:BT74">
    <cfRule type="cellIs" dxfId="534" priority="561" operator="equal">
      <formula>1</formula>
    </cfRule>
  </conditionalFormatting>
  <conditionalFormatting sqref="BD75 BL75 BT75">
    <cfRule type="cellIs" dxfId="533" priority="560" operator="equal">
      <formula>1</formula>
    </cfRule>
  </conditionalFormatting>
  <conditionalFormatting sqref="BE73:BE74 BM73:BM74 BU73:BU74">
    <cfRule type="cellIs" dxfId="532" priority="559" operator="equal">
      <formula>1</formula>
    </cfRule>
  </conditionalFormatting>
  <conditionalFormatting sqref="BE75 BM75 BU75">
    <cfRule type="cellIs" dxfId="531" priority="558" operator="equal">
      <formula>1</formula>
    </cfRule>
  </conditionalFormatting>
  <conditionalFormatting sqref="AK64:AQ65">
    <cfRule type="cellIs" dxfId="530" priority="553" operator="equal">
      <formula>1</formula>
    </cfRule>
  </conditionalFormatting>
  <conditionalFormatting sqref="AV64:AY65 BG64:BG65 BO64:BO65 BW64:BW65">
    <cfRule type="cellIs" dxfId="529" priority="552" operator="equal">
      <formula>1</formula>
    </cfRule>
  </conditionalFormatting>
  <conditionalFormatting sqref="AK66:AQ66">
    <cfRule type="cellIs" dxfId="528" priority="550" operator="equal">
      <formula>1</formula>
    </cfRule>
  </conditionalFormatting>
  <conditionalFormatting sqref="AV66:AY66 BG66 BO66 BW66">
    <cfRule type="cellIs" dxfId="527" priority="549" operator="equal">
      <formula>1</formula>
    </cfRule>
  </conditionalFormatting>
  <conditionalFormatting sqref="BF64:BF65 BN64:BN65 BV64:BV65">
    <cfRule type="cellIs" dxfId="526" priority="548" operator="equal">
      <formula>1</formula>
    </cfRule>
  </conditionalFormatting>
  <conditionalFormatting sqref="BA64:BA65 BI64:BI65 BQ64:BQ65">
    <cfRule type="cellIs" dxfId="525" priority="546" operator="equal">
      <formula>1</formula>
    </cfRule>
  </conditionalFormatting>
  <conditionalFormatting sqref="BA66 BI66 BQ66">
    <cfRule type="cellIs" dxfId="524" priority="545" operator="equal">
      <formula>1</formula>
    </cfRule>
  </conditionalFormatting>
  <conditionalFormatting sqref="BB64:BB65 BJ64:BJ65 BR64:BR65">
    <cfRule type="cellIs" dxfId="523" priority="544" operator="equal">
      <formula>1</formula>
    </cfRule>
  </conditionalFormatting>
  <conditionalFormatting sqref="BB66 BJ66 BR66">
    <cfRule type="cellIs" dxfId="522" priority="543" operator="equal">
      <formula>1</formula>
    </cfRule>
  </conditionalFormatting>
  <conditionalFormatting sqref="BC64:BC65 BK64:BK65 BS64:BS65">
    <cfRule type="cellIs" dxfId="521" priority="542" operator="equal">
      <formula>1</formula>
    </cfRule>
  </conditionalFormatting>
  <conditionalFormatting sqref="BC66 BK66 BS66">
    <cfRule type="cellIs" dxfId="520" priority="541" operator="equal">
      <formula>1</formula>
    </cfRule>
  </conditionalFormatting>
  <conditionalFormatting sqref="BD64:BD65 BL64:BL65 BT64:BT65">
    <cfRule type="cellIs" dxfId="519" priority="540" operator="equal">
      <formula>1</formula>
    </cfRule>
  </conditionalFormatting>
  <conditionalFormatting sqref="BD66 BL66 BT66">
    <cfRule type="cellIs" dxfId="518" priority="539" operator="equal">
      <formula>1</formula>
    </cfRule>
  </conditionalFormatting>
  <conditionalFormatting sqref="BE64:BE65 BM64:BM65 BU64:BU65">
    <cfRule type="cellIs" dxfId="517" priority="538" operator="equal">
      <formula>1</formula>
    </cfRule>
  </conditionalFormatting>
  <conditionalFormatting sqref="BE66 BM66 BU66">
    <cfRule type="cellIs" dxfId="516" priority="537" operator="equal">
      <formula>1</formula>
    </cfRule>
  </conditionalFormatting>
  <conditionalFormatting sqref="AZ79:AZ80 AR79:AU80 W79:AJ80 BH79:BH80 BP79:BP80 BX79:BX80">
    <cfRule type="cellIs" dxfId="515" priority="535" operator="equal">
      <formula>1</formula>
    </cfRule>
  </conditionalFormatting>
  <conditionalFormatting sqref="AK79:AQ80">
    <cfRule type="cellIs" dxfId="514" priority="533" operator="equal">
      <formula>1</formula>
    </cfRule>
  </conditionalFormatting>
  <conditionalFormatting sqref="AV79:AY80 BG79:BG80 BO79:BO80 BW79:BW80">
    <cfRule type="cellIs" dxfId="513" priority="532" operator="equal">
      <formula>1</formula>
    </cfRule>
  </conditionalFormatting>
  <conditionalFormatting sqref="W81:AJ81 AR81:AU81 AZ81 BH81 BP81 BX81">
    <cfRule type="cellIs" dxfId="512" priority="530" operator="equal">
      <formula>1</formula>
    </cfRule>
  </conditionalFormatting>
  <conditionalFormatting sqref="AK81:AQ81">
    <cfRule type="cellIs" dxfId="511" priority="529" operator="equal">
      <formula>1</formula>
    </cfRule>
  </conditionalFormatting>
  <conditionalFormatting sqref="BF79:BF80 BN79:BN80 BV79:BV80">
    <cfRule type="cellIs" dxfId="510" priority="527" operator="equal">
      <formula>1</formula>
    </cfRule>
  </conditionalFormatting>
  <conditionalFormatting sqref="BF81 BN81 BV81">
    <cfRule type="cellIs" dxfId="509" priority="526" operator="equal">
      <formula>1</formula>
    </cfRule>
  </conditionalFormatting>
  <conditionalFormatting sqref="BA79:BA80 BI79:BI80 BQ79:BQ80">
    <cfRule type="cellIs" dxfId="508" priority="525" operator="equal">
      <formula>1</formula>
    </cfRule>
  </conditionalFormatting>
  <conditionalFormatting sqref="BB79:BB80 BJ79:BJ80 BR79:BR80">
    <cfRule type="cellIs" dxfId="507" priority="523" operator="equal">
      <formula>1</formula>
    </cfRule>
  </conditionalFormatting>
  <conditionalFormatting sqref="BB81 BJ81 BR81">
    <cfRule type="cellIs" dxfId="506" priority="522" operator="equal">
      <formula>1</formula>
    </cfRule>
  </conditionalFormatting>
  <conditionalFormatting sqref="BC79:BC80 BK79:BK80 BS79:BS80">
    <cfRule type="cellIs" dxfId="505" priority="521" operator="equal">
      <formula>1</formula>
    </cfRule>
  </conditionalFormatting>
  <conditionalFormatting sqref="BC81 BK81 BS81">
    <cfRule type="cellIs" dxfId="504" priority="520" operator="equal">
      <formula>1</formula>
    </cfRule>
  </conditionalFormatting>
  <conditionalFormatting sqref="BD79:BD80 BL79:BL80 BT79:BT80">
    <cfRule type="cellIs" dxfId="503" priority="519" operator="equal">
      <formula>1</formula>
    </cfRule>
  </conditionalFormatting>
  <conditionalFormatting sqref="BD81 BL81 BT81">
    <cfRule type="cellIs" dxfId="502" priority="518" operator="equal">
      <formula>1</formula>
    </cfRule>
  </conditionalFormatting>
  <conditionalFormatting sqref="BE79:BE80 BM79:BM80 BU79:BU80">
    <cfRule type="cellIs" dxfId="501" priority="517" operator="equal">
      <formula>1</formula>
    </cfRule>
  </conditionalFormatting>
  <conditionalFormatting sqref="BE81 BM81 BU81">
    <cfRule type="cellIs" dxfId="500" priority="516" operator="equal">
      <formula>1</formula>
    </cfRule>
  </conditionalFormatting>
  <conditionalFormatting sqref="AZ52 AR52:AU52 W52:AJ52 BF52 BH52 BP52 BX52 BN52 BV52">
    <cfRule type="cellIs" dxfId="499" priority="514" operator="equal">
      <formula>1</formula>
    </cfRule>
  </conditionalFormatting>
  <conditionalFormatting sqref="AK52:AQ52">
    <cfRule type="cellIs" dxfId="498" priority="513" operator="equal">
      <formula>1</formula>
    </cfRule>
  </conditionalFormatting>
  <conditionalFormatting sqref="AV52:AY52 BG52 BO52 BW52">
    <cfRule type="cellIs" dxfId="497" priority="512" operator="equal">
      <formula>1</formula>
    </cfRule>
  </conditionalFormatting>
  <conditionalFormatting sqref="BA52 BI52 BQ52">
    <cfRule type="cellIs" dxfId="496" priority="511" operator="equal">
      <formula>1</formula>
    </cfRule>
  </conditionalFormatting>
  <conditionalFormatting sqref="W247:AJ248 AR247:AU248 AZ247:AZ248 BF247:BF248 BH247:BH248 BP247:BP248 BX247:BX248 BN247:BN248 BV247:BV248">
    <cfRule type="cellIs" dxfId="495" priority="752" operator="equal">
      <formula>1</formula>
    </cfRule>
  </conditionalFormatting>
  <conditionalFormatting sqref="N247">
    <cfRule type="iconSet" priority="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7:AQ248">
    <cfRule type="cellIs" dxfId="494" priority="750" operator="equal">
      <formula>1</formula>
    </cfRule>
  </conditionalFormatting>
  <conditionalFormatting sqref="AV247:AY248 BG247:BG248 BO247:BO248 BW247:BW248">
    <cfRule type="cellIs" dxfId="493" priority="749" operator="equal">
      <formula>1</formula>
    </cfRule>
  </conditionalFormatting>
  <conditionalFormatting sqref="AZ249:AZ250 AR249:AU250 W249:AJ250 BF249:BF250 BH249:BH250 BP249:BP250 BX249:BX250 BN249:BN250 BV249:BV250">
    <cfRule type="cellIs" dxfId="492" priority="748" operator="equal">
      <formula>1</formula>
    </cfRule>
  </conditionalFormatting>
  <conditionalFormatting sqref="AK249:AQ250">
    <cfRule type="cellIs" dxfId="491" priority="747" operator="equal">
      <formula>1</formula>
    </cfRule>
  </conditionalFormatting>
  <conditionalFormatting sqref="AV249:AY250 BG249:BG250 BO249:BO250 BW249:BW250">
    <cfRule type="cellIs" dxfId="490" priority="746" operator="equal">
      <formula>1</formula>
    </cfRule>
  </conditionalFormatting>
  <conditionalFormatting sqref="N248">
    <cfRule type="iconSet" priority="7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1:AJ251 AR251:AU251 AZ251 BF251 BH251 BP251 BX251 BN251 BV251">
    <cfRule type="cellIs" dxfId="489" priority="744" operator="equal">
      <formula>1</formula>
    </cfRule>
  </conditionalFormatting>
  <conditionalFormatting sqref="N251">
    <cfRule type="iconSet" priority="7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1:AQ251">
    <cfRule type="cellIs" dxfId="488" priority="743" operator="equal">
      <formula>1</formula>
    </cfRule>
  </conditionalFormatting>
  <conditionalFormatting sqref="AV251:AY251 BG251 BO251 BW251">
    <cfRule type="cellIs" dxfId="487" priority="742" operator="equal">
      <formula>1</formula>
    </cfRule>
  </conditionalFormatting>
  <conditionalFormatting sqref="N249:N250">
    <cfRule type="iconSet" priority="7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7:BA248 BI247:BI248 BQ247:BQ248">
    <cfRule type="cellIs" dxfId="486" priority="741" operator="equal">
      <formula>1</formula>
    </cfRule>
  </conditionalFormatting>
  <conditionalFormatting sqref="BA249:BA250 BI249:BI250 BQ249:BQ250">
    <cfRule type="cellIs" dxfId="485" priority="740" operator="equal">
      <formula>1</formula>
    </cfRule>
  </conditionalFormatting>
  <conditionalFormatting sqref="BA251 BI251 BQ251">
    <cfRule type="cellIs" dxfId="484" priority="739" operator="equal">
      <formula>1</formula>
    </cfRule>
  </conditionalFormatting>
  <conditionalFormatting sqref="BB247:BB248 BJ247:BJ248 BR247:BR248">
    <cfRule type="cellIs" dxfId="483" priority="738" operator="equal">
      <formula>1</formula>
    </cfRule>
  </conditionalFormatting>
  <conditionalFormatting sqref="BB249:BB250 BJ249:BJ250 BR249:BR250">
    <cfRule type="cellIs" dxfId="482" priority="737" operator="equal">
      <formula>1</formula>
    </cfRule>
  </conditionalFormatting>
  <conditionalFormatting sqref="BB251 BJ251 BR251">
    <cfRule type="cellIs" dxfId="481" priority="736" operator="equal">
      <formula>1</formula>
    </cfRule>
  </conditionalFormatting>
  <conditionalFormatting sqref="BC247:BC248 BK247:BK248 BS247:BS248">
    <cfRule type="cellIs" dxfId="480" priority="735" operator="equal">
      <formula>1</formula>
    </cfRule>
  </conditionalFormatting>
  <conditionalFormatting sqref="BC249:BC250 BK249:BK250 BS249:BS250">
    <cfRule type="cellIs" dxfId="479" priority="734" operator="equal">
      <formula>1</formula>
    </cfRule>
  </conditionalFormatting>
  <conditionalFormatting sqref="BC251 BK251 BS251">
    <cfRule type="cellIs" dxfId="478" priority="733" operator="equal">
      <formula>1</formula>
    </cfRule>
  </conditionalFormatting>
  <conditionalFormatting sqref="BD247:BD248 BL247:BL248 BT247:BT248">
    <cfRule type="cellIs" dxfId="477" priority="732" operator="equal">
      <formula>1</formula>
    </cfRule>
  </conditionalFormatting>
  <conditionalFormatting sqref="BD249:BD250 BL249:BL250 BT249:BT250">
    <cfRule type="cellIs" dxfId="476" priority="731" operator="equal">
      <formula>1</formula>
    </cfRule>
  </conditionalFormatting>
  <conditionalFormatting sqref="BD251 BL251 BT251">
    <cfRule type="cellIs" dxfId="475" priority="730" operator="equal">
      <formula>1</formula>
    </cfRule>
  </conditionalFormatting>
  <conditionalFormatting sqref="BE247:BE248 BM247:BM248 BU247:BU248">
    <cfRule type="cellIs" dxfId="474" priority="729" operator="equal">
      <formula>1</formula>
    </cfRule>
  </conditionalFormatting>
  <conditionalFormatting sqref="BE249:BE250 BM249:BM250 BU249:BU250">
    <cfRule type="cellIs" dxfId="473" priority="728" operator="equal">
      <formula>1</formula>
    </cfRule>
  </conditionalFormatting>
  <conditionalFormatting sqref="BE251 BM251 BU251">
    <cfRule type="cellIs" dxfId="472" priority="727" operator="equal">
      <formula>1</formula>
    </cfRule>
  </conditionalFormatting>
  <conditionalFormatting sqref="AZ103 AR103:AU103 W103:AJ103 BF103 BH103 BP103 BX103 BN103 BV103">
    <cfRule type="cellIs" dxfId="471" priority="725" operator="equal">
      <formula>1</formula>
    </cfRule>
  </conditionalFormatting>
  <conditionalFormatting sqref="AK103:AQ103">
    <cfRule type="cellIs" dxfId="470" priority="724" operator="equal">
      <formula>1</formula>
    </cfRule>
  </conditionalFormatting>
  <conditionalFormatting sqref="AV103:AY103 BG103 BO103 BW103">
    <cfRule type="cellIs" dxfId="469" priority="723" operator="equal">
      <formula>1</formula>
    </cfRule>
  </conditionalFormatting>
  <conditionalFormatting sqref="AZ104:AZ105 AR104:AU105 W104:AJ105 BF104:BF105 BH104:BH105 BP104:BP105 BX104:BX105 BN104:BN105 BV104:BV105">
    <cfRule type="cellIs" dxfId="468" priority="722" operator="equal">
      <formula>1</formula>
    </cfRule>
  </conditionalFormatting>
  <conditionalFormatting sqref="AK104:AQ105">
    <cfRule type="cellIs" dxfId="467" priority="721" operator="equal">
      <formula>1</formula>
    </cfRule>
  </conditionalFormatting>
  <conditionalFormatting sqref="AV104:AY105 BG104:BG105 BO104:BO105 BW104:BW105">
    <cfRule type="cellIs" dxfId="466" priority="720" operator="equal">
      <formula>1</formula>
    </cfRule>
  </conditionalFormatting>
  <conditionalFormatting sqref="N105">
    <cfRule type="iconSet" priority="7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65" priority="717" operator="equal">
      <formula>1</formula>
    </cfRule>
  </conditionalFormatting>
  <conditionalFormatting sqref="BA104:BA105 BI104:BI105 BQ104:BQ105">
    <cfRule type="cellIs" dxfId="464" priority="716" operator="equal">
      <formula>1</formula>
    </cfRule>
  </conditionalFormatting>
  <conditionalFormatting sqref="BB103 BJ103 BR103">
    <cfRule type="cellIs" dxfId="463" priority="715" operator="equal">
      <formula>1</formula>
    </cfRule>
  </conditionalFormatting>
  <conditionalFormatting sqref="BB104:BB105 BJ104:BJ105 BR104:BR105">
    <cfRule type="cellIs" dxfId="462" priority="714" operator="equal">
      <formula>1</formula>
    </cfRule>
  </conditionalFormatting>
  <conditionalFormatting sqref="BC103 BK103 BS103">
    <cfRule type="cellIs" dxfId="461" priority="713" operator="equal">
      <formula>1</formula>
    </cfRule>
  </conditionalFormatting>
  <conditionalFormatting sqref="BC104:BC105 BK104:BK105 BS104:BS105">
    <cfRule type="cellIs" dxfId="460" priority="712" operator="equal">
      <formula>1</formula>
    </cfRule>
  </conditionalFormatting>
  <conditionalFormatting sqref="BD103 BL103 BT103">
    <cfRule type="cellIs" dxfId="459" priority="711" operator="equal">
      <formula>1</formula>
    </cfRule>
  </conditionalFormatting>
  <conditionalFormatting sqref="BD104:BD105 BL104:BL105 BT104:BT105">
    <cfRule type="cellIs" dxfId="458" priority="710" operator="equal">
      <formula>1</formula>
    </cfRule>
  </conditionalFormatting>
  <conditionalFormatting sqref="BE103 BM103 BU103">
    <cfRule type="cellIs" dxfId="457" priority="709" operator="equal">
      <formula>1</formula>
    </cfRule>
  </conditionalFormatting>
  <conditionalFormatting sqref="BE104:BE105 BM104:BM105 BU104:BU105">
    <cfRule type="cellIs" dxfId="456" priority="708" operator="equal">
      <formula>1</formula>
    </cfRule>
  </conditionalFormatting>
  <conditionalFormatting sqref="AZ121 AR121:AU121 W121:AJ121 BF121 BH121 BP121 BX121 BN121 BV121">
    <cfRule type="cellIs" dxfId="455" priority="706" operator="equal">
      <formula>1</formula>
    </cfRule>
  </conditionalFormatting>
  <conditionalFormatting sqref="AK121:AQ121">
    <cfRule type="cellIs" dxfId="454" priority="705" operator="equal">
      <formula>1</formula>
    </cfRule>
  </conditionalFormatting>
  <conditionalFormatting sqref="AV121:AY121 BG121 BO121 BW121">
    <cfRule type="cellIs" dxfId="453" priority="704" operator="equal">
      <formula>1</formula>
    </cfRule>
  </conditionalFormatting>
  <conditionalFormatting sqref="N121">
    <cfRule type="iconSet" priority="7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52" priority="702" operator="equal">
      <formula>1</formula>
    </cfRule>
  </conditionalFormatting>
  <conditionalFormatting sqref="N124">
    <cfRule type="iconSet" priority="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51" priority="701" operator="equal">
      <formula>1</formula>
    </cfRule>
  </conditionalFormatting>
  <conditionalFormatting sqref="AV124:AY124 BG124 BO124 BW124">
    <cfRule type="cellIs" dxfId="450" priority="700" operator="equal">
      <formula>1</formula>
    </cfRule>
  </conditionalFormatting>
  <conditionalFormatting sqref="W123:AJ123 AR123:AU123 AZ123 BF123 BH123 BP123 BX123 BN123 BV123">
    <cfRule type="cellIs" dxfId="449" priority="698" operator="equal">
      <formula>1</formula>
    </cfRule>
  </conditionalFormatting>
  <conditionalFormatting sqref="N123">
    <cfRule type="iconSet" priority="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48" priority="697" operator="equal">
      <formula>1</formula>
    </cfRule>
  </conditionalFormatting>
  <conditionalFormatting sqref="AV123:AY123 BG123 BO123 BW123">
    <cfRule type="cellIs" dxfId="447" priority="696" operator="equal">
      <formula>1</formula>
    </cfRule>
  </conditionalFormatting>
  <conditionalFormatting sqref="W122:AJ122 AR122:AU122 AZ122 BF122 BH122 BP122 BX122 BN122 BV122">
    <cfRule type="cellIs" dxfId="446" priority="694" operator="equal">
      <formula>1</formula>
    </cfRule>
  </conditionalFormatting>
  <conditionalFormatting sqref="N122">
    <cfRule type="iconSet" priority="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45" priority="693" operator="equal">
      <formula>1</formula>
    </cfRule>
  </conditionalFormatting>
  <conditionalFormatting sqref="AV122:AY122 BG122 BO122 BW122">
    <cfRule type="cellIs" dxfId="444" priority="692" operator="equal">
      <formula>1</formula>
    </cfRule>
  </conditionalFormatting>
  <conditionalFormatting sqref="BA121 BI121 BQ121">
    <cfRule type="cellIs" dxfId="443" priority="691" operator="equal">
      <formula>1</formula>
    </cfRule>
  </conditionalFormatting>
  <conditionalFormatting sqref="BA124 BI124 BQ124">
    <cfRule type="cellIs" dxfId="442" priority="690" operator="equal">
      <formula>1</formula>
    </cfRule>
  </conditionalFormatting>
  <conditionalFormatting sqref="BA123 BI123 BQ123">
    <cfRule type="cellIs" dxfId="441" priority="689" operator="equal">
      <formula>1</formula>
    </cfRule>
  </conditionalFormatting>
  <conditionalFormatting sqref="BA122 BI122 BQ122">
    <cfRule type="cellIs" dxfId="440" priority="688" operator="equal">
      <formula>1</formula>
    </cfRule>
  </conditionalFormatting>
  <conditionalFormatting sqref="BB121 BJ121 BR121">
    <cfRule type="cellIs" dxfId="439" priority="687" operator="equal">
      <formula>1</formula>
    </cfRule>
  </conditionalFormatting>
  <conditionalFormatting sqref="BB124 BJ124 BR124">
    <cfRule type="cellIs" dxfId="438" priority="686" operator="equal">
      <formula>1</formula>
    </cfRule>
  </conditionalFormatting>
  <conditionalFormatting sqref="BB123 BJ123 BR123">
    <cfRule type="cellIs" dxfId="437" priority="685" operator="equal">
      <formula>1</formula>
    </cfRule>
  </conditionalFormatting>
  <conditionalFormatting sqref="BB122 BJ122 BR122">
    <cfRule type="cellIs" dxfId="436" priority="684" operator="equal">
      <formula>1</formula>
    </cfRule>
  </conditionalFormatting>
  <conditionalFormatting sqref="BC121 BK121 BS121">
    <cfRule type="cellIs" dxfId="435" priority="683" operator="equal">
      <formula>1</formula>
    </cfRule>
  </conditionalFormatting>
  <conditionalFormatting sqref="BC124 BK124 BS124">
    <cfRule type="cellIs" dxfId="434" priority="682" operator="equal">
      <formula>1</formula>
    </cfRule>
  </conditionalFormatting>
  <conditionalFormatting sqref="BC123 BK123 BS123">
    <cfRule type="cellIs" dxfId="433" priority="681" operator="equal">
      <formula>1</formula>
    </cfRule>
  </conditionalFormatting>
  <conditionalFormatting sqref="BC122 BK122 BS122">
    <cfRule type="cellIs" dxfId="432" priority="680" operator="equal">
      <formula>1</formula>
    </cfRule>
  </conditionalFormatting>
  <conditionalFormatting sqref="BD121 BL121 BT121">
    <cfRule type="cellIs" dxfId="431" priority="679" operator="equal">
      <formula>1</formula>
    </cfRule>
  </conditionalFormatting>
  <conditionalFormatting sqref="BD124 BL124 BT124">
    <cfRule type="cellIs" dxfId="430" priority="678" operator="equal">
      <formula>1</formula>
    </cfRule>
  </conditionalFormatting>
  <conditionalFormatting sqref="BD123 BL123 BT123">
    <cfRule type="cellIs" dxfId="429" priority="677" operator="equal">
      <formula>1</formula>
    </cfRule>
  </conditionalFormatting>
  <conditionalFormatting sqref="BD122 BL122 BT122">
    <cfRule type="cellIs" dxfId="428" priority="676" operator="equal">
      <formula>1</formula>
    </cfRule>
  </conditionalFormatting>
  <conditionalFormatting sqref="BE121 BM121 BU121">
    <cfRule type="cellIs" dxfId="427" priority="675" operator="equal">
      <formula>1</formula>
    </cfRule>
  </conditionalFormatting>
  <conditionalFormatting sqref="BE124 BM124 BU124">
    <cfRule type="cellIs" dxfId="426" priority="674" operator="equal">
      <formula>1</formula>
    </cfRule>
  </conditionalFormatting>
  <conditionalFormatting sqref="BE123 BM123 BU123">
    <cfRule type="cellIs" dxfId="425" priority="673" operator="equal">
      <formula>1</formula>
    </cfRule>
  </conditionalFormatting>
  <conditionalFormatting sqref="BE122 BM122 BU122">
    <cfRule type="cellIs" dxfId="424" priority="672" operator="equal">
      <formula>1</formula>
    </cfRule>
  </conditionalFormatting>
  <conditionalFormatting sqref="W137:AJ137 AR137:AU137 AZ137 BF137 BH137 BP137 BX137 BN137 BV137">
    <cfRule type="cellIs" dxfId="423" priority="670" operator="equal">
      <formula>1</formula>
    </cfRule>
  </conditionalFormatting>
  <conditionalFormatting sqref="N137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22" priority="669" operator="equal">
      <formula>1</formula>
    </cfRule>
  </conditionalFormatting>
  <conditionalFormatting sqref="AV137:AY137 BG137 BO137 BW137">
    <cfRule type="cellIs" dxfId="421" priority="668" operator="equal">
      <formula>1</formula>
    </cfRule>
  </conditionalFormatting>
  <conditionalFormatting sqref="AZ136 AR136:AU136 W136:AJ136 BF136 BH136 BP136 BX136 BN136 BV136">
    <cfRule type="cellIs" dxfId="420" priority="666" operator="equal">
      <formula>1</formula>
    </cfRule>
  </conditionalFormatting>
  <conditionalFormatting sqref="AK136:AQ136">
    <cfRule type="cellIs" dxfId="419" priority="665" operator="equal">
      <formula>1</formula>
    </cfRule>
  </conditionalFormatting>
  <conditionalFormatting sqref="AV136:AY136 BG136 BO136 BW136">
    <cfRule type="cellIs" dxfId="418" priority="664" operator="equal">
      <formula>1</formula>
    </cfRule>
  </conditionalFormatting>
  <conditionalFormatting sqref="N136">
    <cfRule type="iconSet" priority="6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17" priority="662" operator="equal">
      <formula>1</formula>
    </cfRule>
  </conditionalFormatting>
  <conditionalFormatting sqref="BC137 BK137 BS137">
    <cfRule type="cellIs" dxfId="416" priority="659" operator="equal">
      <formula>1</formula>
    </cfRule>
  </conditionalFormatting>
  <conditionalFormatting sqref="BE136 BM136 BU136">
    <cfRule type="cellIs" dxfId="415" priority="654" operator="equal">
      <formula>1</formula>
    </cfRule>
  </conditionalFormatting>
  <conditionalFormatting sqref="N138">
    <cfRule type="iconSet" priority="6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14" priority="651" operator="equal">
      <formula>1</formula>
    </cfRule>
  </conditionalFormatting>
  <conditionalFormatting sqref="BC138 BK138 BS138">
    <cfRule type="cellIs" dxfId="413" priority="647" operator="equal">
      <formula>1</formula>
    </cfRule>
  </conditionalFormatting>
  <conditionalFormatting sqref="N41">
    <cfRule type="iconSet" priority="6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12" priority="639" operator="equal">
      <formula>1</formula>
    </cfRule>
  </conditionalFormatting>
  <conditionalFormatting sqref="BE42 BM42 BU42">
    <cfRule type="cellIs" dxfId="411" priority="635" operator="equal">
      <formula>1</formula>
    </cfRule>
  </conditionalFormatting>
  <conditionalFormatting sqref="N43">
    <cfRule type="iconSet" priority="6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10" priority="631" operator="equal">
      <formula>1</formula>
    </cfRule>
  </conditionalFormatting>
  <conditionalFormatting sqref="BD43 BL43 BT43">
    <cfRule type="cellIs" dxfId="409" priority="627" operator="equal">
      <formula>1</formula>
    </cfRule>
  </conditionalFormatting>
  <conditionalFormatting sqref="N45">
    <cfRule type="iconSet" priority="6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5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08" priority="555" operator="equal">
      <formula>1</formula>
    </cfRule>
  </conditionalFormatting>
  <conditionalFormatting sqref="N64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07" priority="551" operator="equal">
      <formula>1</formula>
    </cfRule>
  </conditionalFormatting>
  <conditionalFormatting sqref="BF66 BN66 BV66">
    <cfRule type="cellIs" dxfId="406" priority="547" operator="equal">
      <formula>1</formula>
    </cfRule>
  </conditionalFormatting>
  <conditionalFormatting sqref="N66">
    <cfRule type="iconSet" priority="5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05" priority="528" operator="equal">
      <formula>1</formula>
    </cfRule>
  </conditionalFormatting>
  <conditionalFormatting sqref="BA81 BI81 BQ81">
    <cfRule type="cellIs" dxfId="404" priority="524" operator="equal">
      <formula>1</formula>
    </cfRule>
  </conditionalFormatting>
  <conditionalFormatting sqref="N52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03" priority="510" operator="equal">
      <formula>1</formula>
    </cfRule>
  </conditionalFormatting>
  <conditionalFormatting sqref="BC52 BK52 BS52">
    <cfRule type="cellIs" dxfId="402" priority="509" operator="equal">
      <formula>1</formula>
    </cfRule>
  </conditionalFormatting>
  <conditionalFormatting sqref="BD52 BL52 BT52">
    <cfRule type="cellIs" dxfId="401" priority="508" operator="equal">
      <formula>1</formula>
    </cfRule>
  </conditionalFormatting>
  <conditionalFormatting sqref="BE52 BM52 BU52">
    <cfRule type="cellIs" dxfId="400" priority="507" operator="equal">
      <formula>1</formula>
    </cfRule>
  </conditionalFormatting>
  <conditionalFormatting sqref="AZ51 AR51:AU51 W51:AJ51 BF51 BH51 BP51 BX51 BN51 BV51">
    <cfRule type="cellIs" dxfId="399" priority="505" operator="equal">
      <formula>1</formula>
    </cfRule>
  </conditionalFormatting>
  <conditionalFormatting sqref="AK51:AQ51">
    <cfRule type="cellIs" dxfId="398" priority="504" operator="equal">
      <formula>1</formula>
    </cfRule>
  </conditionalFormatting>
  <conditionalFormatting sqref="AV51:AY51 BG51 BO51 BW51">
    <cfRule type="cellIs" dxfId="397" priority="503" operator="equal">
      <formula>1</formula>
    </cfRule>
  </conditionalFormatting>
  <conditionalFormatting sqref="N51">
    <cfRule type="iconSet" priority="5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396" priority="502" operator="equal">
      <formula>1</formula>
    </cfRule>
  </conditionalFormatting>
  <conditionalFormatting sqref="BB51 BJ51 BR51">
    <cfRule type="cellIs" dxfId="395" priority="501" operator="equal">
      <formula>1</formula>
    </cfRule>
  </conditionalFormatting>
  <conditionalFormatting sqref="BC51 BK51 BS51">
    <cfRule type="cellIs" dxfId="394" priority="500" operator="equal">
      <formula>1</formula>
    </cfRule>
  </conditionalFormatting>
  <conditionalFormatting sqref="BD51 BL51 BT51">
    <cfRule type="cellIs" dxfId="393" priority="499" operator="equal">
      <formula>1</formula>
    </cfRule>
  </conditionalFormatting>
  <conditionalFormatting sqref="BE51 BM51 BU51">
    <cfRule type="cellIs" dxfId="392" priority="498" operator="equal">
      <formula>1</formula>
    </cfRule>
  </conditionalFormatting>
  <conditionalFormatting sqref="AZ59 AR59:AU59 W59:AJ59 BH59 BP59 BX59">
    <cfRule type="cellIs" dxfId="391" priority="495" operator="equal">
      <formula>1</formula>
    </cfRule>
  </conditionalFormatting>
  <conditionalFormatting sqref="AK59:AQ59">
    <cfRule type="cellIs" dxfId="390" priority="494" operator="equal">
      <formula>1</formula>
    </cfRule>
  </conditionalFormatting>
  <conditionalFormatting sqref="AV59:AY59 BG59 BO59 BW59">
    <cfRule type="cellIs" dxfId="389" priority="493" operator="equal">
      <formula>1</formula>
    </cfRule>
  </conditionalFormatting>
  <conditionalFormatting sqref="N59">
    <cfRule type="iconSet" priority="4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388" priority="492" operator="equal">
      <formula>1</formula>
    </cfRule>
  </conditionalFormatting>
  <conditionalFormatting sqref="AK60:AQ60">
    <cfRule type="cellIs" dxfId="387" priority="491" operator="equal">
      <formula>1</formula>
    </cfRule>
  </conditionalFormatting>
  <conditionalFormatting sqref="AV60:AY60 BG60 BO60 BW60">
    <cfRule type="cellIs" dxfId="386" priority="490" operator="equal">
      <formula>1</formula>
    </cfRule>
  </conditionalFormatting>
  <conditionalFormatting sqref="BF59 BN59 BV59">
    <cfRule type="cellIs" dxfId="385" priority="489" operator="equal">
      <formula>1</formula>
    </cfRule>
  </conditionalFormatting>
  <conditionalFormatting sqref="BF60 BN60 BV60">
    <cfRule type="cellIs" dxfId="384" priority="488" operator="equal">
      <formula>1</formula>
    </cfRule>
  </conditionalFormatting>
  <conditionalFormatting sqref="BA59 BI59 BQ59">
    <cfRule type="cellIs" dxfId="383" priority="487" operator="equal">
      <formula>1</formula>
    </cfRule>
  </conditionalFormatting>
  <conditionalFormatting sqref="BA60 BI60 BQ60">
    <cfRule type="cellIs" dxfId="382" priority="486" operator="equal">
      <formula>1</formula>
    </cfRule>
  </conditionalFormatting>
  <conditionalFormatting sqref="BB59 BJ59 BR59">
    <cfRule type="cellIs" dxfId="381" priority="485" operator="equal">
      <formula>1</formula>
    </cfRule>
  </conditionalFormatting>
  <conditionalFormatting sqref="BB60 BJ60 BR60">
    <cfRule type="cellIs" dxfId="380" priority="484" operator="equal">
      <formula>1</formula>
    </cfRule>
  </conditionalFormatting>
  <conditionalFormatting sqref="BC59 BK59 BS59">
    <cfRule type="cellIs" dxfId="379" priority="483" operator="equal">
      <formula>1</formula>
    </cfRule>
  </conditionalFormatting>
  <conditionalFormatting sqref="BC60 BK60 BS60">
    <cfRule type="cellIs" dxfId="378" priority="482" operator="equal">
      <formula>1</formula>
    </cfRule>
  </conditionalFormatting>
  <conditionalFormatting sqref="BD59 BL59 BT59">
    <cfRule type="cellIs" dxfId="377" priority="481" operator="equal">
      <formula>1</formula>
    </cfRule>
  </conditionalFormatting>
  <conditionalFormatting sqref="BD60 BL60 BT60">
    <cfRule type="cellIs" dxfId="376" priority="480" operator="equal">
      <formula>1</formula>
    </cfRule>
  </conditionalFormatting>
  <conditionalFormatting sqref="BE59 BM59 BU59">
    <cfRule type="cellIs" dxfId="375" priority="479" operator="equal">
      <formula>1</formula>
    </cfRule>
  </conditionalFormatting>
  <conditionalFormatting sqref="BE60 BM60 BU60">
    <cfRule type="cellIs" dxfId="374" priority="478" operator="equal">
      <formula>1</formula>
    </cfRule>
  </conditionalFormatting>
  <conditionalFormatting sqref="N60">
    <cfRule type="iconSet" priority="4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73" priority="475" operator="equal">
      <formula>1</formula>
    </cfRule>
  </conditionalFormatting>
  <conditionalFormatting sqref="AK61:AQ61">
    <cfRule type="cellIs" dxfId="372" priority="474" operator="equal">
      <formula>1</formula>
    </cfRule>
  </conditionalFormatting>
  <conditionalFormatting sqref="AV61:AY61 BG61 BO61 BW61">
    <cfRule type="cellIs" dxfId="371" priority="473" operator="equal">
      <formula>1</formula>
    </cfRule>
  </conditionalFormatting>
  <conditionalFormatting sqref="N61">
    <cfRule type="iconSet" priority="4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70" priority="472" operator="equal">
      <formula>1</formula>
    </cfRule>
  </conditionalFormatting>
  <conditionalFormatting sqref="AK62:AQ62">
    <cfRule type="cellIs" dxfId="369" priority="471" operator="equal">
      <formula>1</formula>
    </cfRule>
  </conditionalFormatting>
  <conditionalFormatting sqref="AV62:AY62 BG62 BO62 BW62">
    <cfRule type="cellIs" dxfId="368" priority="470" operator="equal">
      <formula>1</formula>
    </cfRule>
  </conditionalFormatting>
  <conditionalFormatting sqref="BF61 BN61 BV61">
    <cfRule type="cellIs" dxfId="367" priority="469" operator="equal">
      <formula>1</formula>
    </cfRule>
  </conditionalFormatting>
  <conditionalFormatting sqref="BF62 BN62 BV62">
    <cfRule type="cellIs" dxfId="366" priority="468" operator="equal">
      <formula>1</formula>
    </cfRule>
  </conditionalFormatting>
  <conditionalFormatting sqref="BA61 BI61 BQ61">
    <cfRule type="cellIs" dxfId="365" priority="467" operator="equal">
      <formula>1</formula>
    </cfRule>
  </conditionalFormatting>
  <conditionalFormatting sqref="BA62 BI62 BQ62">
    <cfRule type="cellIs" dxfId="364" priority="466" operator="equal">
      <formula>1</formula>
    </cfRule>
  </conditionalFormatting>
  <conditionalFormatting sqref="BB61 BJ61 BR61">
    <cfRule type="cellIs" dxfId="363" priority="465" operator="equal">
      <formula>1</formula>
    </cfRule>
  </conditionalFormatting>
  <conditionalFormatting sqref="BB62 BJ62 BR62">
    <cfRule type="cellIs" dxfId="362" priority="464" operator="equal">
      <formula>1</formula>
    </cfRule>
  </conditionalFormatting>
  <conditionalFormatting sqref="BC61 BK61 BS61">
    <cfRule type="cellIs" dxfId="361" priority="463" operator="equal">
      <formula>1</formula>
    </cfRule>
  </conditionalFormatting>
  <conditionalFormatting sqref="BC62 BK62 BS62">
    <cfRule type="cellIs" dxfId="360" priority="462" operator="equal">
      <formula>1</formula>
    </cfRule>
  </conditionalFormatting>
  <conditionalFormatting sqref="BD61 BL61 BT61">
    <cfRule type="cellIs" dxfId="359" priority="461" operator="equal">
      <formula>1</formula>
    </cfRule>
  </conditionalFormatting>
  <conditionalFormatting sqref="BD62 BL62 BT62">
    <cfRule type="cellIs" dxfId="358" priority="460" operator="equal">
      <formula>1</formula>
    </cfRule>
  </conditionalFormatting>
  <conditionalFormatting sqref="BE61 BM61 BU61">
    <cfRule type="cellIs" dxfId="357" priority="459" operator="equal">
      <formula>1</formula>
    </cfRule>
  </conditionalFormatting>
  <conditionalFormatting sqref="BE62 BM62 BU62">
    <cfRule type="cellIs" dxfId="356" priority="458" operator="equal">
      <formula>1</formula>
    </cfRule>
  </conditionalFormatting>
  <conditionalFormatting sqref="N62">
    <cfRule type="iconSet" priority="4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55" priority="455" operator="equal">
      <formula>1</formula>
    </cfRule>
  </conditionalFormatting>
  <conditionalFormatting sqref="AK63:AQ63">
    <cfRule type="cellIs" dxfId="354" priority="454" operator="equal">
      <formula>1</formula>
    </cfRule>
  </conditionalFormatting>
  <conditionalFormatting sqref="AV63:AY63 BG63 BO63 BW63">
    <cfRule type="cellIs" dxfId="353" priority="453" operator="equal">
      <formula>1</formula>
    </cfRule>
  </conditionalFormatting>
  <conditionalFormatting sqref="N63">
    <cfRule type="iconSet" priority="4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52" priority="449" operator="equal">
      <formula>1</formula>
    </cfRule>
  </conditionalFormatting>
  <conditionalFormatting sqref="BA63 BI63 BQ63">
    <cfRule type="cellIs" dxfId="351" priority="447" operator="equal">
      <formula>1</formula>
    </cfRule>
  </conditionalFormatting>
  <conditionalFormatting sqref="BB63 BJ63 BR63">
    <cfRule type="cellIs" dxfId="350" priority="445" operator="equal">
      <formula>1</formula>
    </cfRule>
  </conditionalFormatting>
  <conditionalFormatting sqref="BC63 BK63 BS63">
    <cfRule type="cellIs" dxfId="349" priority="443" operator="equal">
      <formula>1</formula>
    </cfRule>
  </conditionalFormatting>
  <conditionalFormatting sqref="BD63 BL63 BT63">
    <cfRule type="cellIs" dxfId="348" priority="441" operator="equal">
      <formula>1</formula>
    </cfRule>
  </conditionalFormatting>
  <conditionalFormatting sqref="BE63 BM63 BU63">
    <cfRule type="cellIs" dxfId="347" priority="439" operator="equal">
      <formula>1</formula>
    </cfRule>
  </conditionalFormatting>
  <conditionalFormatting sqref="AZ67 AR67:AU67 W67:AJ67 BH67 BP67 BX67">
    <cfRule type="cellIs" dxfId="346" priority="435" operator="equal">
      <formula>1</formula>
    </cfRule>
  </conditionalFormatting>
  <conditionalFormatting sqref="AK67:AQ67">
    <cfRule type="cellIs" dxfId="345" priority="434" operator="equal">
      <formula>1</formula>
    </cfRule>
  </conditionalFormatting>
  <conditionalFormatting sqref="AV67:AY67 BG67 BO67 BW67">
    <cfRule type="cellIs" dxfId="344" priority="433" operator="equal">
      <formula>1</formula>
    </cfRule>
  </conditionalFormatting>
  <conditionalFormatting sqref="N67">
    <cfRule type="iconSet" priority="4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43" priority="432" operator="equal">
      <formula>1</formula>
    </cfRule>
  </conditionalFormatting>
  <conditionalFormatting sqref="AK68:AQ68">
    <cfRule type="cellIs" dxfId="342" priority="431" operator="equal">
      <formula>1</formula>
    </cfRule>
  </conditionalFormatting>
  <conditionalFormatting sqref="AV68:AY68 BG68 BO68 BW68">
    <cfRule type="cellIs" dxfId="341" priority="430" operator="equal">
      <formula>1</formula>
    </cfRule>
  </conditionalFormatting>
  <conditionalFormatting sqref="BF67 BN67 BV67">
    <cfRule type="cellIs" dxfId="340" priority="429" operator="equal">
      <formula>1</formula>
    </cfRule>
  </conditionalFormatting>
  <conditionalFormatting sqref="BF68 BN68 BV68">
    <cfRule type="cellIs" dxfId="339" priority="428" operator="equal">
      <formula>1</formula>
    </cfRule>
  </conditionalFormatting>
  <conditionalFormatting sqref="BA67 BI67 BQ67">
    <cfRule type="cellIs" dxfId="338" priority="427" operator="equal">
      <formula>1</formula>
    </cfRule>
  </conditionalFormatting>
  <conditionalFormatting sqref="BA68 BI68 BQ68">
    <cfRule type="cellIs" dxfId="337" priority="426" operator="equal">
      <formula>1</formula>
    </cfRule>
  </conditionalFormatting>
  <conditionalFormatting sqref="BB67 BJ67 BR67">
    <cfRule type="cellIs" dxfId="336" priority="425" operator="equal">
      <formula>1</formula>
    </cfRule>
  </conditionalFormatting>
  <conditionalFormatting sqref="BB68 BJ68 BR68">
    <cfRule type="cellIs" dxfId="335" priority="424" operator="equal">
      <formula>1</formula>
    </cfRule>
  </conditionalFormatting>
  <conditionalFormatting sqref="BC67 BK67 BS67">
    <cfRule type="cellIs" dxfId="334" priority="423" operator="equal">
      <formula>1</formula>
    </cfRule>
  </conditionalFormatting>
  <conditionalFormatting sqref="BC68 BK68 BS68">
    <cfRule type="cellIs" dxfId="333" priority="422" operator="equal">
      <formula>1</formula>
    </cfRule>
  </conditionalFormatting>
  <conditionalFormatting sqref="BD67 BL67 BT67">
    <cfRule type="cellIs" dxfId="332" priority="421" operator="equal">
      <formula>1</formula>
    </cfRule>
  </conditionalFormatting>
  <conditionalFormatting sqref="BD68 BL68 BT68">
    <cfRule type="cellIs" dxfId="331" priority="420" operator="equal">
      <formula>1</formula>
    </cfRule>
  </conditionalFormatting>
  <conditionalFormatting sqref="BE67 BM67 BU67">
    <cfRule type="cellIs" dxfId="330" priority="419" operator="equal">
      <formula>1</formula>
    </cfRule>
  </conditionalFormatting>
  <conditionalFormatting sqref="BE68 BM68 BU68">
    <cfRule type="cellIs" dxfId="329" priority="418" operator="equal">
      <formula>1</formula>
    </cfRule>
  </conditionalFormatting>
  <conditionalFormatting sqref="N68">
    <cfRule type="iconSet" priority="4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28" priority="416" operator="equal">
      <formula>1</formula>
    </cfRule>
  </conditionalFormatting>
  <conditionalFormatting sqref="AK69:AQ69">
    <cfRule type="cellIs" dxfId="327" priority="415" operator="equal">
      <formula>1</formula>
    </cfRule>
  </conditionalFormatting>
  <conditionalFormatting sqref="AV69:AY69 BG69 BO69 BW69">
    <cfRule type="cellIs" dxfId="326" priority="414" operator="equal">
      <formula>1</formula>
    </cfRule>
  </conditionalFormatting>
  <conditionalFormatting sqref="N69">
    <cfRule type="iconSet" priority="4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25" priority="413" operator="equal">
      <formula>1</formula>
    </cfRule>
  </conditionalFormatting>
  <conditionalFormatting sqref="BA69 BI69 BQ69">
    <cfRule type="cellIs" dxfId="324" priority="412" operator="equal">
      <formula>1</formula>
    </cfRule>
  </conditionalFormatting>
  <conditionalFormatting sqref="BB69 BJ69 BR69">
    <cfRule type="cellIs" dxfId="323" priority="411" operator="equal">
      <formula>1</formula>
    </cfRule>
  </conditionalFormatting>
  <conditionalFormatting sqref="BC69 BK69 BS69">
    <cfRule type="cellIs" dxfId="322" priority="410" operator="equal">
      <formula>1</formula>
    </cfRule>
  </conditionalFormatting>
  <conditionalFormatting sqref="BD69 BL69 BT69">
    <cfRule type="cellIs" dxfId="321" priority="409" operator="equal">
      <formula>1</formula>
    </cfRule>
  </conditionalFormatting>
  <conditionalFormatting sqref="BE69 BM69 BU69">
    <cfRule type="cellIs" dxfId="320" priority="408" operator="equal">
      <formula>1</formula>
    </cfRule>
  </conditionalFormatting>
  <conditionalFormatting sqref="W198:AJ198 AR198:AU198 AZ198 BF198 BH198 BP198 BX198 BN198 BV198">
    <cfRule type="cellIs" dxfId="319" priority="405" operator="equal">
      <formula>1</formula>
    </cfRule>
  </conditionalFormatting>
  <conditionalFormatting sqref="AK198:AQ198">
    <cfRule type="cellIs" dxfId="318" priority="404" operator="equal">
      <formula>1</formula>
    </cfRule>
  </conditionalFormatting>
  <conditionalFormatting sqref="AV198:AY198 BG198 BO198 BW198">
    <cfRule type="cellIs" dxfId="317" priority="403" operator="equal">
      <formula>1</formula>
    </cfRule>
  </conditionalFormatting>
  <conditionalFormatting sqref="AZ199:AZ200 AR199:AU200 W199:AJ200 BF199:BF200 BH199:BH200 BP199:BP200 BX199:BX200 BN199:BN200 BV199:BV200">
    <cfRule type="cellIs" dxfId="316" priority="402" operator="equal">
      <formula>1</formula>
    </cfRule>
  </conditionalFormatting>
  <conditionalFormatting sqref="AK199:AQ200">
    <cfRule type="cellIs" dxfId="315" priority="401" operator="equal">
      <formula>1</formula>
    </cfRule>
  </conditionalFormatting>
  <conditionalFormatting sqref="AV199:AY200 BG199:BG200 BO199:BO200 BW199:BW200">
    <cfRule type="cellIs" dxfId="314" priority="400" operator="equal">
      <formula>1</formula>
    </cfRule>
  </conditionalFormatting>
  <conditionalFormatting sqref="N198">
    <cfRule type="iconSet" priority="4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13" priority="395" operator="equal">
      <formula>1</formula>
    </cfRule>
  </conditionalFormatting>
  <conditionalFormatting sqref="BA199:BA200 BI199:BI200 BQ199:BQ200">
    <cfRule type="cellIs" dxfId="312" priority="394" operator="equal">
      <formula>1</formula>
    </cfRule>
  </conditionalFormatting>
  <conditionalFormatting sqref="BB198 BJ198 BR198">
    <cfRule type="cellIs" dxfId="311" priority="392" operator="equal">
      <formula>1</formula>
    </cfRule>
  </conditionalFormatting>
  <conditionalFormatting sqref="BB199:BB200 BJ199:BJ200 BR199:BR200">
    <cfRule type="cellIs" dxfId="310" priority="391" operator="equal">
      <formula>1</formula>
    </cfRule>
  </conditionalFormatting>
  <conditionalFormatting sqref="BC198 BK198 BS198">
    <cfRule type="cellIs" dxfId="309" priority="389" operator="equal">
      <formula>1</formula>
    </cfRule>
  </conditionalFormatting>
  <conditionalFormatting sqref="BC199:BC200 BK199:BK200 BS199:BS200">
    <cfRule type="cellIs" dxfId="308" priority="388" operator="equal">
      <formula>1</formula>
    </cfRule>
  </conditionalFormatting>
  <conditionalFormatting sqref="BD198 BL198 BT198">
    <cfRule type="cellIs" dxfId="307" priority="386" operator="equal">
      <formula>1</formula>
    </cfRule>
  </conditionalFormatting>
  <conditionalFormatting sqref="BD199:BD200 BL199:BL200 BT199:BT200">
    <cfRule type="cellIs" dxfId="306" priority="385" operator="equal">
      <formula>1</formula>
    </cfRule>
  </conditionalFormatting>
  <conditionalFormatting sqref="BE198 BM198 BU198">
    <cfRule type="cellIs" dxfId="305" priority="383" operator="equal">
      <formula>1</formula>
    </cfRule>
  </conditionalFormatting>
  <conditionalFormatting sqref="BE199:BE200 BM199:BM200 BU199:BU200">
    <cfRule type="cellIs" dxfId="304" priority="382" operator="equal">
      <formula>1</formula>
    </cfRule>
  </conditionalFormatting>
  <conditionalFormatting sqref="W219:AJ220 AR219:AU220 AZ219:AZ220 BF219:BF220 BH219:BH220 BP219:BP220 BX219:BX220 BN219:BN220 BV219:BV220">
    <cfRule type="cellIs" dxfId="303" priority="134" operator="equal">
      <formula>1</formula>
    </cfRule>
  </conditionalFormatting>
  <conditionalFormatting sqref="AK219:AQ220">
    <cfRule type="cellIs" dxfId="302" priority="133" operator="equal">
      <formula>1</formula>
    </cfRule>
  </conditionalFormatting>
  <conditionalFormatting sqref="W217:AJ217 AR217:AU217 AZ217 BF217 BH217 BP217 BX217 BN217 BV217">
    <cfRule type="cellIs" dxfId="301" priority="130" operator="equal">
      <formula>1</formula>
    </cfRule>
  </conditionalFormatting>
  <conditionalFormatting sqref="AK217:AQ217">
    <cfRule type="cellIs" dxfId="300" priority="129" operator="equal">
      <formula>1</formula>
    </cfRule>
  </conditionalFormatting>
  <conditionalFormatting sqref="AV217:AY217 BG217 BO217 BW217">
    <cfRule type="cellIs" dxfId="299" priority="128" operator="equal">
      <formula>1</formula>
    </cfRule>
  </conditionalFormatting>
  <conditionalFormatting sqref="W218:AJ218 AR218:AU218 AZ218 BF218 BH218 BP218 BX218 BN218 BV218">
    <cfRule type="cellIs" dxfId="298" priority="126" operator="equal">
      <formula>1</formula>
    </cfRule>
  </conditionalFormatting>
  <conditionalFormatting sqref="AK218:AQ218">
    <cfRule type="cellIs" dxfId="297" priority="125" operator="equal">
      <formula>1</formula>
    </cfRule>
  </conditionalFormatting>
  <conditionalFormatting sqref="AV218:AY218 BG218 BO218 BW218">
    <cfRule type="cellIs" dxfId="296" priority="124" operator="equal">
      <formula>1</formula>
    </cfRule>
  </conditionalFormatting>
  <conditionalFormatting sqref="BA219:BA220 BI219:BI220 BQ219:BQ220">
    <cfRule type="cellIs" dxfId="295" priority="123" operator="equal">
      <formula>1</formula>
    </cfRule>
  </conditionalFormatting>
  <conditionalFormatting sqref="BA217 BI217 BQ217">
    <cfRule type="cellIs" dxfId="294" priority="122" operator="equal">
      <formula>1</formula>
    </cfRule>
  </conditionalFormatting>
  <conditionalFormatting sqref="BA218 BI218 BQ218">
    <cfRule type="cellIs" dxfId="293" priority="121" operator="equal">
      <formula>1</formula>
    </cfRule>
  </conditionalFormatting>
  <conditionalFormatting sqref="BB219:BB220 BJ219:BJ220 BR219:BR220">
    <cfRule type="cellIs" dxfId="292" priority="120" operator="equal">
      <formula>1</formula>
    </cfRule>
  </conditionalFormatting>
  <conditionalFormatting sqref="BB217 BJ217 BR217">
    <cfRule type="cellIs" dxfId="291" priority="119" operator="equal">
      <formula>1</formula>
    </cfRule>
  </conditionalFormatting>
  <conditionalFormatting sqref="W201:AJ201 AR201:AU201 AZ201 BF201 BH201 BP201 BX201 BN201 BV201">
    <cfRule type="cellIs" dxfId="290" priority="361" operator="equal">
      <formula>1</formula>
    </cfRule>
  </conditionalFormatting>
  <conditionalFormatting sqref="AK201:AQ201">
    <cfRule type="cellIs" dxfId="289" priority="360" operator="equal">
      <formula>1</formula>
    </cfRule>
  </conditionalFormatting>
  <conditionalFormatting sqref="AV201:AY201 BG201 BO201 BW201">
    <cfRule type="cellIs" dxfId="288" priority="359" operator="equal">
      <formula>1</formula>
    </cfRule>
  </conditionalFormatting>
  <conditionalFormatting sqref="N201">
    <cfRule type="iconSet" priority="3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287" priority="357" operator="equal">
      <formula>1</formula>
    </cfRule>
  </conditionalFormatting>
  <conditionalFormatting sqref="AK202:AQ202">
    <cfRule type="cellIs" dxfId="286" priority="356" operator="equal">
      <formula>1</formula>
    </cfRule>
  </conditionalFormatting>
  <conditionalFormatting sqref="AV202:AY202 BG202 BO202 BW202">
    <cfRule type="cellIs" dxfId="285" priority="355" operator="equal">
      <formula>1</formula>
    </cfRule>
  </conditionalFormatting>
  <conditionalFormatting sqref="N202">
    <cfRule type="iconSet" priority="3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284" priority="354" operator="equal">
      <formula>1</formula>
    </cfRule>
  </conditionalFormatting>
  <conditionalFormatting sqref="BA202 BI202 BQ202">
    <cfRule type="cellIs" dxfId="283" priority="353" operator="equal">
      <formula>1</formula>
    </cfRule>
  </conditionalFormatting>
  <conditionalFormatting sqref="BB201 BJ201 BR201">
    <cfRule type="cellIs" dxfId="282" priority="352" operator="equal">
      <formula>1</formula>
    </cfRule>
  </conditionalFormatting>
  <conditionalFormatting sqref="BB202 BJ202 BR202">
    <cfRule type="cellIs" dxfId="281" priority="351" operator="equal">
      <formula>1</formula>
    </cfRule>
  </conditionalFormatting>
  <conditionalFormatting sqref="BC201 BK201 BS201">
    <cfRule type="cellIs" dxfId="280" priority="350" operator="equal">
      <formula>1</formula>
    </cfRule>
  </conditionalFormatting>
  <conditionalFormatting sqref="BC202 BK202 BS202">
    <cfRule type="cellIs" dxfId="279" priority="349" operator="equal">
      <formula>1</formula>
    </cfRule>
  </conditionalFormatting>
  <conditionalFormatting sqref="BD201 BL201 BT201">
    <cfRule type="cellIs" dxfId="278" priority="348" operator="equal">
      <formula>1</formula>
    </cfRule>
  </conditionalFormatting>
  <conditionalFormatting sqref="BD202 BL202 BT202">
    <cfRule type="cellIs" dxfId="277" priority="347" operator="equal">
      <formula>1</formula>
    </cfRule>
  </conditionalFormatting>
  <conditionalFormatting sqref="BE201 BM201 BU201">
    <cfRule type="cellIs" dxfId="276" priority="346" operator="equal">
      <formula>1</formula>
    </cfRule>
  </conditionalFormatting>
  <conditionalFormatting sqref="BE202 BM202 BU202">
    <cfRule type="cellIs" dxfId="275" priority="345" operator="equal">
      <formula>1</formula>
    </cfRule>
  </conditionalFormatting>
  <conditionalFormatting sqref="BA223 BI223 BQ223">
    <cfRule type="cellIs" dxfId="274" priority="99" operator="equal">
      <formula>1</formula>
    </cfRule>
  </conditionalFormatting>
  <conditionalFormatting sqref="BB224 BJ224 BR224">
    <cfRule type="cellIs" dxfId="273" priority="98" operator="equal">
      <formula>1</formula>
    </cfRule>
  </conditionalFormatting>
  <conditionalFormatting sqref="BB223 BJ223 BR223">
    <cfRule type="cellIs" dxfId="272" priority="97" operator="equal">
      <formula>1</formula>
    </cfRule>
  </conditionalFormatting>
  <conditionalFormatting sqref="BC223 BK223 BS223">
    <cfRule type="cellIs" dxfId="271" priority="95" operator="equal">
      <formula>1</formula>
    </cfRule>
  </conditionalFormatting>
  <conditionalFormatting sqref="BD224 BL224 BT224">
    <cfRule type="cellIs" dxfId="270" priority="94" operator="equal">
      <formula>1</formula>
    </cfRule>
  </conditionalFormatting>
  <conditionalFormatting sqref="BD223 BL223 BT223">
    <cfRule type="cellIs" dxfId="269" priority="93" operator="equal">
      <formula>1</formula>
    </cfRule>
  </conditionalFormatting>
  <conditionalFormatting sqref="BE224 BM224 BU224">
    <cfRule type="cellIs" dxfId="268" priority="92" operator="equal">
      <formula>1</formula>
    </cfRule>
  </conditionalFormatting>
  <conditionalFormatting sqref="BE223 BM223 BU223">
    <cfRule type="cellIs" dxfId="267" priority="91" operator="equal">
      <formula>1</formula>
    </cfRule>
  </conditionalFormatting>
  <conditionalFormatting sqref="W225:AJ225 AR225:AU225 AZ225 BF225 BH225 BP225 BX225 BN225 BV225">
    <cfRule type="cellIs" dxfId="266" priority="88" operator="equal">
      <formula>1</formula>
    </cfRule>
  </conditionalFormatting>
  <conditionalFormatting sqref="AK225:AQ225">
    <cfRule type="cellIs" dxfId="265" priority="87" operator="equal">
      <formula>1</formula>
    </cfRule>
  </conditionalFormatting>
  <conditionalFormatting sqref="AV225:AY225 BG225 BO225 BW225">
    <cfRule type="cellIs" dxfId="264" priority="86" operator="equal">
      <formula>1</formula>
    </cfRule>
  </conditionalFormatting>
  <conditionalFormatting sqref="AZ226:AZ227 AR226:AU227 W226:AJ227 BF226:BF227 BH226:BH227 BP226:BP227 BX226:BX227 BN226:BN227 BV226:BV227">
    <cfRule type="cellIs" dxfId="263" priority="85" operator="equal">
      <formula>1</formula>
    </cfRule>
  </conditionalFormatting>
  <conditionalFormatting sqref="AK226:AQ227">
    <cfRule type="cellIs" dxfId="262" priority="84" operator="equal">
      <formula>1</formula>
    </cfRule>
  </conditionalFormatting>
  <conditionalFormatting sqref="AV226:AY227 BG226:BG227 BO226:BO227 BW226:BW227">
    <cfRule type="cellIs" dxfId="261" priority="83" operator="equal">
      <formula>1</formula>
    </cfRule>
  </conditionalFormatting>
  <conditionalFormatting sqref="W189:AJ189 AR189:AU189 AZ189 BF189 BH189 BP189 BX189 BN189 BV189">
    <cfRule type="cellIs" dxfId="260" priority="325" operator="equal">
      <formula>1</formula>
    </cfRule>
  </conditionalFormatting>
  <conditionalFormatting sqref="AK189:AQ189">
    <cfRule type="cellIs" dxfId="259" priority="324" operator="equal">
      <formula>1</formula>
    </cfRule>
  </conditionalFormatting>
  <conditionalFormatting sqref="AV189:AY189 BG189 BO189 BW189">
    <cfRule type="cellIs" dxfId="258" priority="323" operator="equal">
      <formula>1</formula>
    </cfRule>
  </conditionalFormatting>
  <conditionalFormatting sqref="N189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57" priority="322" operator="equal">
      <formula>1</formula>
    </cfRule>
  </conditionalFormatting>
  <conditionalFormatting sqref="BB189 BJ189 BR189">
    <cfRule type="cellIs" dxfId="256" priority="321" operator="equal">
      <formula>1</formula>
    </cfRule>
  </conditionalFormatting>
  <conditionalFormatting sqref="BC189 BK189 BS189">
    <cfRule type="cellIs" dxfId="255" priority="320" operator="equal">
      <formula>1</formula>
    </cfRule>
  </conditionalFormatting>
  <conditionalFormatting sqref="BD189 BL189 BT189">
    <cfRule type="cellIs" dxfId="254" priority="319" operator="equal">
      <formula>1</formula>
    </cfRule>
  </conditionalFormatting>
  <conditionalFormatting sqref="BE189 BM189 BU189">
    <cfRule type="cellIs" dxfId="253" priority="318" operator="equal">
      <formula>1</formula>
    </cfRule>
  </conditionalFormatting>
  <conditionalFormatting sqref="W203:AJ203 AR203:AU203 AZ203 BF203 BH203 BP203 BX203 BN203 BV203">
    <cfRule type="cellIs" dxfId="252" priority="316" operator="equal">
      <formula>1</formula>
    </cfRule>
  </conditionalFormatting>
  <conditionalFormatting sqref="AK203:AQ203">
    <cfRule type="cellIs" dxfId="251" priority="315" operator="equal">
      <formula>1</formula>
    </cfRule>
  </conditionalFormatting>
  <conditionalFormatting sqref="AV203:AY203 BG203 BO203 BW203">
    <cfRule type="cellIs" dxfId="250" priority="314" operator="equal">
      <formula>1</formula>
    </cfRule>
  </conditionalFormatting>
  <conditionalFormatting sqref="N203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49" priority="313" operator="equal">
      <formula>1</formula>
    </cfRule>
  </conditionalFormatting>
  <conditionalFormatting sqref="BB203 BJ203 BR203">
    <cfRule type="cellIs" dxfId="248" priority="312" operator="equal">
      <formula>1</formula>
    </cfRule>
  </conditionalFormatting>
  <conditionalFormatting sqref="BC203 BK203 BS203">
    <cfRule type="cellIs" dxfId="247" priority="311" operator="equal">
      <formula>1</formula>
    </cfRule>
  </conditionalFormatting>
  <conditionalFormatting sqref="BD203 BL203 BT203">
    <cfRule type="cellIs" dxfId="246" priority="310" operator="equal">
      <formula>1</formula>
    </cfRule>
  </conditionalFormatting>
  <conditionalFormatting sqref="BE203 BM203 BU203">
    <cfRule type="cellIs" dxfId="245" priority="309" operator="equal">
      <formula>1</formula>
    </cfRule>
  </conditionalFormatting>
  <conditionalFormatting sqref="W204:AJ204 AR204:AU204 AZ204 BF204 BH204 BP204 BX204 BN204 BV204">
    <cfRule type="cellIs" dxfId="244" priority="307" operator="equal">
      <formula>1</formula>
    </cfRule>
  </conditionalFormatting>
  <conditionalFormatting sqref="AK204:AQ204">
    <cfRule type="cellIs" dxfId="243" priority="306" operator="equal">
      <formula>1</formula>
    </cfRule>
  </conditionalFormatting>
  <conditionalFormatting sqref="AV204:AY204 BG204 BO204 BW204">
    <cfRule type="cellIs" dxfId="242" priority="305" operator="equal">
      <formula>1</formula>
    </cfRule>
  </conditionalFormatting>
  <conditionalFormatting sqref="N204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41" priority="304" operator="equal">
      <formula>1</formula>
    </cfRule>
  </conditionalFormatting>
  <conditionalFormatting sqref="BB204 BJ204 BR204">
    <cfRule type="cellIs" dxfId="240" priority="303" operator="equal">
      <formula>1</formula>
    </cfRule>
  </conditionalFormatting>
  <conditionalFormatting sqref="BC204 BK204 BS204">
    <cfRule type="cellIs" dxfId="239" priority="302" operator="equal">
      <formula>1</formula>
    </cfRule>
  </conditionalFormatting>
  <conditionalFormatting sqref="BD204 BL204 BT204">
    <cfRule type="cellIs" dxfId="238" priority="301" operator="equal">
      <formula>1</formula>
    </cfRule>
  </conditionalFormatting>
  <conditionalFormatting sqref="BE204 BM204 BU204">
    <cfRule type="cellIs" dxfId="237" priority="300" operator="equal">
      <formula>1</formula>
    </cfRule>
  </conditionalFormatting>
  <conditionalFormatting sqref="BE205 BM205 BU205">
    <cfRule type="cellIs" dxfId="236" priority="291" operator="equal">
      <formula>1</formula>
    </cfRule>
  </conditionalFormatting>
  <conditionalFormatting sqref="BE206 BM206 BU206">
    <cfRule type="cellIs" dxfId="235" priority="282" operator="equal">
      <formula>1</formula>
    </cfRule>
  </conditionalFormatting>
  <conditionalFormatting sqref="BE207 BM207 BU207">
    <cfRule type="cellIs" dxfId="234" priority="273" operator="equal">
      <formula>1</formula>
    </cfRule>
  </conditionalFormatting>
  <conditionalFormatting sqref="W205:AJ205 AR205:AU205 AZ205 BF205 BH205 BP205 BX205 BN205 BV205">
    <cfRule type="cellIs" dxfId="233" priority="298" operator="equal">
      <formula>1</formula>
    </cfRule>
  </conditionalFormatting>
  <conditionalFormatting sqref="AK205:AQ205">
    <cfRule type="cellIs" dxfId="232" priority="297" operator="equal">
      <formula>1</formula>
    </cfRule>
  </conditionalFormatting>
  <conditionalFormatting sqref="AV205:AY205 BG205 BO205 BW205">
    <cfRule type="cellIs" dxfId="231" priority="296" operator="equal">
      <formula>1</formula>
    </cfRule>
  </conditionalFormatting>
  <conditionalFormatting sqref="N205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30" priority="295" operator="equal">
      <formula>1</formula>
    </cfRule>
  </conditionalFormatting>
  <conditionalFormatting sqref="BB205 BJ205 BR205">
    <cfRule type="cellIs" dxfId="229" priority="294" operator="equal">
      <formula>1</formula>
    </cfRule>
  </conditionalFormatting>
  <conditionalFormatting sqref="BC205 BK205 BS205">
    <cfRule type="cellIs" dxfId="228" priority="293" operator="equal">
      <formula>1</formula>
    </cfRule>
  </conditionalFormatting>
  <conditionalFormatting sqref="BD205 BL205 BT205">
    <cfRule type="cellIs" dxfId="227" priority="292" operator="equal">
      <formula>1</formula>
    </cfRule>
  </conditionalFormatting>
  <conditionalFormatting sqref="W206:AJ206 AR206:AU206 AZ206 BF206 BH206 BP206 BX206 BN206 BV206">
    <cfRule type="cellIs" dxfId="226" priority="289" operator="equal">
      <formula>1</formula>
    </cfRule>
  </conditionalFormatting>
  <conditionalFormatting sqref="AK206:AQ206">
    <cfRule type="cellIs" dxfId="225" priority="288" operator="equal">
      <formula>1</formula>
    </cfRule>
  </conditionalFormatting>
  <conditionalFormatting sqref="AV206:AY206 BG206 BO206 BW206">
    <cfRule type="cellIs" dxfId="224" priority="287" operator="equal">
      <formula>1</formula>
    </cfRule>
  </conditionalFormatting>
  <conditionalFormatting sqref="N206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23" priority="286" operator="equal">
      <formula>1</formula>
    </cfRule>
  </conditionalFormatting>
  <conditionalFormatting sqref="BB206 BJ206 BR206">
    <cfRule type="cellIs" dxfId="222" priority="285" operator="equal">
      <formula>1</formula>
    </cfRule>
  </conditionalFormatting>
  <conditionalFormatting sqref="BC206 BK206 BS206">
    <cfRule type="cellIs" dxfId="221" priority="284" operator="equal">
      <formula>1</formula>
    </cfRule>
  </conditionalFormatting>
  <conditionalFormatting sqref="BD206 BL206 BT206">
    <cfRule type="cellIs" dxfId="220" priority="283" operator="equal">
      <formula>1</formula>
    </cfRule>
  </conditionalFormatting>
  <conditionalFormatting sqref="W207:AJ207 AR207:AU207 AZ207 BF207 BH207 BP207 BX207 BN207 BV207">
    <cfRule type="cellIs" dxfId="219" priority="280" operator="equal">
      <formula>1</formula>
    </cfRule>
  </conditionalFormatting>
  <conditionalFormatting sqref="AK207:AQ207">
    <cfRule type="cellIs" dxfId="218" priority="279" operator="equal">
      <formula>1</formula>
    </cfRule>
  </conditionalFormatting>
  <conditionalFormatting sqref="AV207:AY207 BG207 BO207 BW207">
    <cfRule type="cellIs" dxfId="217" priority="278" operator="equal">
      <formula>1</formula>
    </cfRule>
  </conditionalFormatting>
  <conditionalFormatting sqref="N207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16" priority="277" operator="equal">
      <formula>1</formula>
    </cfRule>
  </conditionalFormatting>
  <conditionalFormatting sqref="BB207 BJ207 BR207">
    <cfRule type="cellIs" dxfId="215" priority="276" operator="equal">
      <formula>1</formula>
    </cfRule>
  </conditionalFormatting>
  <conditionalFormatting sqref="BC207 BK207 BS207">
    <cfRule type="cellIs" dxfId="214" priority="275" operator="equal">
      <formula>1</formula>
    </cfRule>
  </conditionalFormatting>
  <conditionalFormatting sqref="BD207 BL207 BT207">
    <cfRule type="cellIs" dxfId="213" priority="274" operator="equal">
      <formula>1</formula>
    </cfRule>
  </conditionalFormatting>
  <conditionalFormatting sqref="W252:AJ253 AR252:AU253 AZ252:AZ253 BF252:BF253 BH252:BH253 BP252:BP253 BX252:BX253 BN252:BN253 BV252:BV253">
    <cfRule type="cellIs" dxfId="212" priority="270" operator="equal">
      <formula>1</formula>
    </cfRule>
  </conditionalFormatting>
  <conditionalFormatting sqref="N252">
    <cfRule type="iconSet" priority="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2:AQ253">
    <cfRule type="cellIs" dxfId="211" priority="268" operator="equal">
      <formula>1</formula>
    </cfRule>
  </conditionalFormatting>
  <conditionalFormatting sqref="AV252:AY253 BG252:BG253 BO252:BO253 BW252:BW253">
    <cfRule type="cellIs" dxfId="210" priority="267" operator="equal">
      <formula>1</formula>
    </cfRule>
  </conditionalFormatting>
  <conditionalFormatting sqref="AZ254:AZ255 AR254:AU255 W254:AJ255 BF254:BF255 BH254:BH255 BP254:BP255 BX254:BX255 BN254:BN255 BV254:BV255">
    <cfRule type="cellIs" dxfId="209" priority="266" operator="equal">
      <formula>1</formula>
    </cfRule>
  </conditionalFormatting>
  <conditionalFormatting sqref="AK254:AQ255">
    <cfRule type="cellIs" dxfId="208" priority="265" operator="equal">
      <formula>1</formula>
    </cfRule>
  </conditionalFormatting>
  <conditionalFormatting sqref="AV254:AY255 BG254:BG255 BO254:BO255 BW254:BW255">
    <cfRule type="cellIs" dxfId="207" priority="264" operator="equal">
      <formula>1</formula>
    </cfRule>
  </conditionalFormatting>
  <conditionalFormatting sqref="N253">
    <cfRule type="iconSet" priority="2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6:AJ256 AR256:AU256 AZ256 BF256 BH256 BP256 BX256 BN256 BV256">
    <cfRule type="cellIs" dxfId="206" priority="262" operator="equal">
      <formula>1</formula>
    </cfRule>
  </conditionalFormatting>
  <conditionalFormatting sqref="N256">
    <cfRule type="iconSet" priority="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6:AQ256">
    <cfRule type="cellIs" dxfId="205" priority="261" operator="equal">
      <formula>1</formula>
    </cfRule>
  </conditionalFormatting>
  <conditionalFormatting sqref="AV256:AY256 BG256 BO256 BW256">
    <cfRule type="cellIs" dxfId="204" priority="260" operator="equal">
      <formula>1</formula>
    </cfRule>
  </conditionalFormatting>
  <conditionalFormatting sqref="N254:N255">
    <cfRule type="iconSet" priority="2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2:BA253 BI252:BI253 BQ252:BQ253">
    <cfRule type="cellIs" dxfId="203" priority="259" operator="equal">
      <formula>1</formula>
    </cfRule>
  </conditionalFormatting>
  <conditionalFormatting sqref="BA254:BA255 BI254:BI255 BQ254:BQ255">
    <cfRule type="cellIs" dxfId="202" priority="258" operator="equal">
      <formula>1</formula>
    </cfRule>
  </conditionalFormatting>
  <conditionalFormatting sqref="BA256 BI256 BQ256">
    <cfRule type="cellIs" dxfId="201" priority="257" operator="equal">
      <formula>1</formula>
    </cfRule>
  </conditionalFormatting>
  <conditionalFormatting sqref="BB252:BB253 BJ252:BJ253 BR252:BR253">
    <cfRule type="cellIs" dxfId="200" priority="256" operator="equal">
      <formula>1</formula>
    </cfRule>
  </conditionalFormatting>
  <conditionalFormatting sqref="BB254:BB255 BJ254:BJ255 BR254:BR255">
    <cfRule type="cellIs" dxfId="199" priority="255" operator="equal">
      <formula>1</formula>
    </cfRule>
  </conditionalFormatting>
  <conditionalFormatting sqref="BB256 BJ256 BR256">
    <cfRule type="cellIs" dxfId="198" priority="254" operator="equal">
      <formula>1</formula>
    </cfRule>
  </conditionalFormatting>
  <conditionalFormatting sqref="BC252:BC253 BK252:BK253 BS252:BS253">
    <cfRule type="cellIs" dxfId="197" priority="253" operator="equal">
      <formula>1</formula>
    </cfRule>
  </conditionalFormatting>
  <conditionalFormatting sqref="BC254:BC255 BK254:BK255 BS254:BS255">
    <cfRule type="cellIs" dxfId="196" priority="252" operator="equal">
      <formula>1</formula>
    </cfRule>
  </conditionalFormatting>
  <conditionalFormatting sqref="BC256 BK256 BS256">
    <cfRule type="cellIs" dxfId="195" priority="251" operator="equal">
      <formula>1</formula>
    </cfRule>
  </conditionalFormatting>
  <conditionalFormatting sqref="BD252:BD253 BL252:BL253 BT252:BT253">
    <cfRule type="cellIs" dxfId="194" priority="250" operator="equal">
      <formula>1</formula>
    </cfRule>
  </conditionalFormatting>
  <conditionalFormatting sqref="BD254:BD255 BL254:BL255 BT254:BT255">
    <cfRule type="cellIs" dxfId="193" priority="249" operator="equal">
      <formula>1</formula>
    </cfRule>
  </conditionalFormatting>
  <conditionalFormatting sqref="BD256 BL256 BT256">
    <cfRule type="cellIs" dxfId="192" priority="248" operator="equal">
      <formula>1</formula>
    </cfRule>
  </conditionalFormatting>
  <conditionalFormatting sqref="BE252:BE253 BM252:BM253 BU252:BU253">
    <cfRule type="cellIs" dxfId="191" priority="247" operator="equal">
      <formula>1</formula>
    </cfRule>
  </conditionalFormatting>
  <conditionalFormatting sqref="BE254:BE255 BM254:BM255 BU254:BU255">
    <cfRule type="cellIs" dxfId="190" priority="246" operator="equal">
      <formula>1</formula>
    </cfRule>
  </conditionalFormatting>
  <conditionalFormatting sqref="BE256 BM256 BU256">
    <cfRule type="cellIs" dxfId="189" priority="245" operator="equal">
      <formula>1</formula>
    </cfRule>
  </conditionalFormatting>
  <conditionalFormatting sqref="W217:AJ218 AR217:AU218 AZ217:AZ218 BF217:BF218 BH217:BH218 BP217:BP218 BX217:BX218 BN217:BN218 BV217:BV218">
    <cfRule type="cellIs" dxfId="188" priority="243" operator="equal">
      <formula>1</formula>
    </cfRule>
  </conditionalFormatting>
  <conditionalFormatting sqref="N217">
    <cfRule type="iconSet" priority="2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7:AQ218">
    <cfRule type="cellIs" dxfId="187" priority="241" operator="equal">
      <formula>1</formula>
    </cfRule>
  </conditionalFormatting>
  <conditionalFormatting sqref="AV217:AY218 BG217:BG218 BO217:BO218 BW217:BW218">
    <cfRule type="cellIs" dxfId="186" priority="240" operator="equal">
      <formula>1</formula>
    </cfRule>
  </conditionalFormatting>
  <conditionalFormatting sqref="N218">
    <cfRule type="iconSet" priority="2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2 AR221:AU222 AZ221:AZ222 BF221:BF222 BH221:BH222 BP221:BP222 BX221:BX222 BN221:BN222 BV221:BV222">
    <cfRule type="cellIs" dxfId="185" priority="238" operator="equal">
      <formula>1</formula>
    </cfRule>
  </conditionalFormatting>
  <conditionalFormatting sqref="AK221:AQ222">
    <cfRule type="cellIs" dxfId="184" priority="237" operator="equal">
      <formula>1</formula>
    </cfRule>
  </conditionalFormatting>
  <conditionalFormatting sqref="AV221:AY222 BG221:BG222 BO221:BO222 BW221:BW222">
    <cfRule type="cellIs" dxfId="183" priority="236" operator="equal">
      <formula>1</formula>
    </cfRule>
  </conditionalFormatting>
  <conditionalFormatting sqref="N221:N222">
    <cfRule type="iconSet" priority="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8:AJ208 AR208:AU208 AZ208 BF208 BH208 BP208 BX208 BN208 BV208">
    <cfRule type="cellIs" dxfId="182" priority="235" operator="equal">
      <formula>1</formula>
    </cfRule>
  </conditionalFormatting>
  <conditionalFormatting sqref="N208">
    <cfRule type="iconSet" priority="2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8:AQ208">
    <cfRule type="cellIs" dxfId="181" priority="233" operator="equal">
      <formula>1</formula>
    </cfRule>
  </conditionalFormatting>
  <conditionalFormatting sqref="AV208:AY208 BG208 BO208 BW208">
    <cfRule type="cellIs" dxfId="180" priority="232" operator="equal">
      <formula>1</formula>
    </cfRule>
  </conditionalFormatting>
  <conditionalFormatting sqref="W215:AJ215 AR215:AU215 AZ215 BF215 BH215 BP215 BX215 BN215 BV215">
    <cfRule type="cellIs" dxfId="179" priority="230" operator="equal">
      <formula>1</formula>
    </cfRule>
  </conditionalFormatting>
  <conditionalFormatting sqref="AK215:AQ215">
    <cfRule type="cellIs" dxfId="178" priority="229" operator="equal">
      <formula>1</formula>
    </cfRule>
  </conditionalFormatting>
  <conditionalFormatting sqref="AV215:AY215 BG215 BO215 BW215">
    <cfRule type="cellIs" dxfId="177" priority="228" operator="equal">
      <formula>1</formula>
    </cfRule>
  </conditionalFormatting>
  <conditionalFormatting sqref="N215">
    <cfRule type="iconSet" priority="2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6" priority="226" operator="equal">
      <formula>1</formula>
    </cfRule>
  </conditionalFormatting>
  <conditionalFormatting sqref="AK212:AQ212">
    <cfRule type="cellIs" dxfId="175" priority="225" operator="equal">
      <formula>1</formula>
    </cfRule>
  </conditionalFormatting>
  <conditionalFormatting sqref="AV212:AY212 BG212 BO212 BW212">
    <cfRule type="cellIs" dxfId="174" priority="224" operator="equal">
      <formula>1</formula>
    </cfRule>
  </conditionalFormatting>
  <conditionalFormatting sqref="N212">
    <cfRule type="iconSet" priority="2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73" priority="222" operator="equal">
      <formula>1</formula>
    </cfRule>
  </conditionalFormatting>
  <conditionalFormatting sqref="AK213:AQ213">
    <cfRule type="cellIs" dxfId="172" priority="221" operator="equal">
      <formula>1</formula>
    </cfRule>
  </conditionalFormatting>
  <conditionalFormatting sqref="AV213:AY213 BG213 BO213 BW213">
    <cfRule type="cellIs" dxfId="171" priority="220" operator="equal">
      <formula>1</formula>
    </cfRule>
  </conditionalFormatting>
  <conditionalFormatting sqref="N213">
    <cfRule type="iconSet" priority="2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70" priority="218" operator="equal">
      <formula>1</formula>
    </cfRule>
  </conditionalFormatting>
  <conditionalFormatting sqref="AK214:AQ214">
    <cfRule type="cellIs" dxfId="169" priority="217" operator="equal">
      <formula>1</formula>
    </cfRule>
  </conditionalFormatting>
  <conditionalFormatting sqref="AV214:AY214 BG214 BO214 BW214">
    <cfRule type="cellIs" dxfId="168" priority="216" operator="equal">
      <formula>1</formula>
    </cfRule>
  </conditionalFormatting>
  <conditionalFormatting sqref="N214">
    <cfRule type="iconSet" priority="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67" priority="214" operator="equal">
      <formula>1</formula>
    </cfRule>
  </conditionalFormatting>
  <conditionalFormatting sqref="AK209:AQ209">
    <cfRule type="cellIs" dxfId="166" priority="213" operator="equal">
      <formula>1</formula>
    </cfRule>
  </conditionalFormatting>
  <conditionalFormatting sqref="AV209:AY209 BG209 BO209 BW209">
    <cfRule type="cellIs" dxfId="165" priority="212" operator="equal">
      <formula>1</formula>
    </cfRule>
  </conditionalFormatting>
  <conditionalFormatting sqref="N209">
    <cfRule type="iconSet" priority="2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64" priority="210" operator="equal">
      <formula>1</formula>
    </cfRule>
  </conditionalFormatting>
  <conditionalFormatting sqref="AK210:AQ210">
    <cfRule type="cellIs" dxfId="163" priority="209" operator="equal">
      <formula>1</formula>
    </cfRule>
  </conditionalFormatting>
  <conditionalFormatting sqref="AV210:AY210 BG210 BO210 BW210">
    <cfRule type="cellIs" dxfId="162" priority="208" operator="equal">
      <formula>1</formula>
    </cfRule>
  </conditionalFormatting>
  <conditionalFormatting sqref="N210">
    <cfRule type="iconSet" priority="2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61" priority="206" operator="equal">
      <formula>1</formula>
    </cfRule>
  </conditionalFormatting>
  <conditionalFormatting sqref="AK211:AQ211">
    <cfRule type="cellIs" dxfId="160" priority="205" operator="equal">
      <formula>1</formula>
    </cfRule>
  </conditionalFormatting>
  <conditionalFormatting sqref="AV211:AY211 BG211 BO211 BW211">
    <cfRule type="cellIs" dxfId="159" priority="204" operator="equal">
      <formula>1</formula>
    </cfRule>
  </conditionalFormatting>
  <conditionalFormatting sqref="N211">
    <cfRule type="iconSet" priority="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9:AJ219 AR219:AU219 AZ219 BF219 BH219 BP219 BX219 BN219 BV219">
    <cfRule type="cellIs" dxfId="158" priority="202" operator="equal">
      <formula>1</formula>
    </cfRule>
  </conditionalFormatting>
  <conditionalFormatting sqref="AK219:AQ219">
    <cfRule type="cellIs" dxfId="157" priority="201" operator="equal">
      <formula>1</formula>
    </cfRule>
  </conditionalFormatting>
  <conditionalFormatting sqref="AV219:AY219 BG219 BO219 BW219">
    <cfRule type="cellIs" dxfId="156" priority="200" operator="equal">
      <formula>1</formula>
    </cfRule>
  </conditionalFormatting>
  <conditionalFormatting sqref="N219">
    <cfRule type="iconSet" priority="2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55" priority="198" operator="equal">
      <formula>1</formula>
    </cfRule>
  </conditionalFormatting>
  <conditionalFormatting sqref="AK220:AQ220">
    <cfRule type="cellIs" dxfId="154" priority="197" operator="equal">
      <formula>1</formula>
    </cfRule>
  </conditionalFormatting>
  <conditionalFormatting sqref="AV220:AY220 BG220 BO220 BW220">
    <cfRule type="cellIs" dxfId="153" priority="196" operator="equal">
      <formula>1</formula>
    </cfRule>
  </conditionalFormatting>
  <conditionalFormatting sqref="N220">
    <cfRule type="iconSet" priority="1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:BA218 BI217:BI218 BQ217:BQ218">
    <cfRule type="cellIs" dxfId="152" priority="195" operator="equal">
      <formula>1</formula>
    </cfRule>
  </conditionalFormatting>
  <conditionalFormatting sqref="BA221:BA222 BI221:BI222 BQ221:BQ222">
    <cfRule type="cellIs" dxfId="151" priority="194" operator="equal">
      <formula>1</formula>
    </cfRule>
  </conditionalFormatting>
  <conditionalFormatting sqref="BA208 BI208 BQ208">
    <cfRule type="cellIs" dxfId="150" priority="193" operator="equal">
      <formula>1</formula>
    </cfRule>
  </conditionalFormatting>
  <conditionalFormatting sqref="BA215 BI215 BQ215">
    <cfRule type="cellIs" dxfId="149" priority="192" operator="equal">
      <formula>1</formula>
    </cfRule>
  </conditionalFormatting>
  <conditionalFormatting sqref="BA212 BI212 BQ212">
    <cfRule type="cellIs" dxfId="148" priority="191" operator="equal">
      <formula>1</formula>
    </cfRule>
  </conditionalFormatting>
  <conditionalFormatting sqref="BA213 BI213 BQ213">
    <cfRule type="cellIs" dxfId="147" priority="190" operator="equal">
      <formula>1</formula>
    </cfRule>
  </conditionalFormatting>
  <conditionalFormatting sqref="BA214 BI214 BQ214">
    <cfRule type="cellIs" dxfId="146" priority="189" operator="equal">
      <formula>1</formula>
    </cfRule>
  </conditionalFormatting>
  <conditionalFormatting sqref="BA209 BI209 BQ209">
    <cfRule type="cellIs" dxfId="145" priority="188" operator="equal">
      <formula>1</formula>
    </cfRule>
  </conditionalFormatting>
  <conditionalFormatting sqref="BA210 BI210 BQ210">
    <cfRule type="cellIs" dxfId="144" priority="187" operator="equal">
      <formula>1</formula>
    </cfRule>
  </conditionalFormatting>
  <conditionalFormatting sqref="BA211 BI211 BQ211">
    <cfRule type="cellIs" dxfId="143" priority="186" operator="equal">
      <formula>1</formula>
    </cfRule>
  </conditionalFormatting>
  <conditionalFormatting sqref="BA219 BI219 BQ219">
    <cfRule type="cellIs" dxfId="142" priority="185" operator="equal">
      <formula>1</formula>
    </cfRule>
  </conditionalFormatting>
  <conditionalFormatting sqref="BA220 BI220 BQ220">
    <cfRule type="cellIs" dxfId="141" priority="184" operator="equal">
      <formula>1</formula>
    </cfRule>
  </conditionalFormatting>
  <conditionalFormatting sqref="BB217:BB218 BJ217:BJ218 BR217:BR218">
    <cfRule type="cellIs" dxfId="140" priority="183" operator="equal">
      <formula>1</formula>
    </cfRule>
  </conditionalFormatting>
  <conditionalFormatting sqref="BB221:BB222 BJ221:BJ222 BR221:BR222">
    <cfRule type="cellIs" dxfId="139" priority="182" operator="equal">
      <formula>1</formula>
    </cfRule>
  </conditionalFormatting>
  <conditionalFormatting sqref="BB208 BJ208 BR208">
    <cfRule type="cellIs" dxfId="138" priority="181" operator="equal">
      <formula>1</formula>
    </cfRule>
  </conditionalFormatting>
  <conditionalFormatting sqref="BB215 BJ215 BR215">
    <cfRule type="cellIs" dxfId="137" priority="180" operator="equal">
      <formula>1</formula>
    </cfRule>
  </conditionalFormatting>
  <conditionalFormatting sqref="BB212 BJ212 BR212">
    <cfRule type="cellIs" dxfId="136" priority="179" operator="equal">
      <formula>1</formula>
    </cfRule>
  </conditionalFormatting>
  <conditionalFormatting sqref="BB213 BJ213 BR213">
    <cfRule type="cellIs" dxfId="135" priority="178" operator="equal">
      <formula>1</formula>
    </cfRule>
  </conditionalFormatting>
  <conditionalFormatting sqref="BB214 BJ214 BR214">
    <cfRule type="cellIs" dxfId="134" priority="177" operator="equal">
      <formula>1</formula>
    </cfRule>
  </conditionalFormatting>
  <conditionalFormatting sqref="BB209 BJ209 BR209">
    <cfRule type="cellIs" dxfId="133" priority="176" operator="equal">
      <formula>1</formula>
    </cfRule>
  </conditionalFormatting>
  <conditionalFormatting sqref="BB210 BJ210 BR210">
    <cfRule type="cellIs" dxfId="132" priority="175" operator="equal">
      <formula>1</formula>
    </cfRule>
  </conditionalFormatting>
  <conditionalFormatting sqref="BB211 BJ211 BR211">
    <cfRule type="cellIs" dxfId="131" priority="174" operator="equal">
      <formula>1</formula>
    </cfRule>
  </conditionalFormatting>
  <conditionalFormatting sqref="BB219 BJ219 BR219">
    <cfRule type="cellIs" dxfId="130" priority="173" operator="equal">
      <formula>1</formula>
    </cfRule>
  </conditionalFormatting>
  <conditionalFormatting sqref="BB220 BJ220 BR220">
    <cfRule type="cellIs" dxfId="129" priority="172" operator="equal">
      <formula>1</formula>
    </cfRule>
  </conditionalFormatting>
  <conditionalFormatting sqref="BC217:BC218 BK217:BK218 BS217:BS218">
    <cfRule type="cellIs" dxfId="128" priority="171" operator="equal">
      <formula>1</formula>
    </cfRule>
  </conditionalFormatting>
  <conditionalFormatting sqref="BC221:BC222 BK221:BK222 BS221:BS222">
    <cfRule type="cellIs" dxfId="127" priority="170" operator="equal">
      <formula>1</formula>
    </cfRule>
  </conditionalFormatting>
  <conditionalFormatting sqref="BC208 BK208 BS208">
    <cfRule type="cellIs" dxfId="126" priority="169" operator="equal">
      <formula>1</formula>
    </cfRule>
  </conditionalFormatting>
  <conditionalFormatting sqref="BC215 BK215 BS215">
    <cfRule type="cellIs" dxfId="125" priority="168" operator="equal">
      <formula>1</formula>
    </cfRule>
  </conditionalFormatting>
  <conditionalFormatting sqref="BC212 BK212 BS212">
    <cfRule type="cellIs" dxfId="124" priority="167" operator="equal">
      <formula>1</formula>
    </cfRule>
  </conditionalFormatting>
  <conditionalFormatting sqref="BC213 BK213 BS213">
    <cfRule type="cellIs" dxfId="123" priority="166" operator="equal">
      <formula>1</formula>
    </cfRule>
  </conditionalFormatting>
  <conditionalFormatting sqref="BC214 BK214 BS214">
    <cfRule type="cellIs" dxfId="122" priority="165" operator="equal">
      <formula>1</formula>
    </cfRule>
  </conditionalFormatting>
  <conditionalFormatting sqref="BC209 BK209 BS209">
    <cfRule type="cellIs" dxfId="121" priority="164" operator="equal">
      <formula>1</formula>
    </cfRule>
  </conditionalFormatting>
  <conditionalFormatting sqref="BC210 BK210 BS210">
    <cfRule type="cellIs" dxfId="120" priority="163" operator="equal">
      <formula>1</formula>
    </cfRule>
  </conditionalFormatting>
  <conditionalFormatting sqref="BC211 BK211 BS211">
    <cfRule type="cellIs" dxfId="119" priority="162" operator="equal">
      <formula>1</formula>
    </cfRule>
  </conditionalFormatting>
  <conditionalFormatting sqref="BC219 BK219 BS219">
    <cfRule type="cellIs" dxfId="118" priority="161" operator="equal">
      <formula>1</formula>
    </cfRule>
  </conditionalFormatting>
  <conditionalFormatting sqref="BC220 BK220 BS220">
    <cfRule type="cellIs" dxfId="117" priority="160" operator="equal">
      <formula>1</formula>
    </cfRule>
  </conditionalFormatting>
  <conditionalFormatting sqref="BD217:BD218 BL217:BL218 BT217:BT218">
    <cfRule type="cellIs" dxfId="116" priority="159" operator="equal">
      <formula>1</formula>
    </cfRule>
  </conditionalFormatting>
  <conditionalFormatting sqref="BD221:BD222 BL221:BL222 BT221:BT222">
    <cfRule type="cellIs" dxfId="115" priority="158" operator="equal">
      <formula>1</formula>
    </cfRule>
  </conditionalFormatting>
  <conditionalFormatting sqref="BD208 BL208 BT208">
    <cfRule type="cellIs" dxfId="114" priority="157" operator="equal">
      <formula>1</formula>
    </cfRule>
  </conditionalFormatting>
  <conditionalFormatting sqref="BD215 BL215 BT215">
    <cfRule type="cellIs" dxfId="113" priority="156" operator="equal">
      <formula>1</formula>
    </cfRule>
  </conditionalFormatting>
  <conditionalFormatting sqref="BD212 BL212 BT212">
    <cfRule type="cellIs" dxfId="112" priority="155" operator="equal">
      <formula>1</formula>
    </cfRule>
  </conditionalFormatting>
  <conditionalFormatting sqref="BD213 BL213 BT213">
    <cfRule type="cellIs" dxfId="111" priority="154" operator="equal">
      <formula>1</formula>
    </cfRule>
  </conditionalFormatting>
  <conditionalFormatting sqref="BD214 BL214 BT214">
    <cfRule type="cellIs" dxfId="110" priority="153" operator="equal">
      <formula>1</formula>
    </cfRule>
  </conditionalFormatting>
  <conditionalFormatting sqref="BD209 BL209 BT209">
    <cfRule type="cellIs" dxfId="109" priority="152" operator="equal">
      <formula>1</formula>
    </cfRule>
  </conditionalFormatting>
  <conditionalFormatting sqref="BD210 BL210 BT210">
    <cfRule type="cellIs" dxfId="108" priority="151" operator="equal">
      <formula>1</formula>
    </cfRule>
  </conditionalFormatting>
  <conditionalFormatting sqref="BD211 BL211 BT211">
    <cfRule type="cellIs" dxfId="107" priority="150" operator="equal">
      <formula>1</formula>
    </cfRule>
  </conditionalFormatting>
  <conditionalFormatting sqref="BD219 BL219 BT219">
    <cfRule type="cellIs" dxfId="106" priority="149" operator="equal">
      <formula>1</formula>
    </cfRule>
  </conditionalFormatting>
  <conditionalFormatting sqref="BD220 BL220 BT220">
    <cfRule type="cellIs" dxfId="105" priority="148" operator="equal">
      <formula>1</formula>
    </cfRule>
  </conditionalFormatting>
  <conditionalFormatting sqref="BE217:BE218 BM217:BM218 BU217:BU218">
    <cfRule type="cellIs" dxfId="104" priority="147" operator="equal">
      <formula>1</formula>
    </cfRule>
  </conditionalFormatting>
  <conditionalFormatting sqref="BE221:BE222 BM221:BM222 BU221:BU222">
    <cfRule type="cellIs" dxfId="103" priority="146" operator="equal">
      <formula>1</formula>
    </cfRule>
  </conditionalFormatting>
  <conditionalFormatting sqref="BE208 BM208 BU208">
    <cfRule type="cellIs" dxfId="102" priority="145" operator="equal">
      <formula>1</formula>
    </cfRule>
  </conditionalFormatting>
  <conditionalFormatting sqref="BE215 BM215 BU215">
    <cfRule type="cellIs" dxfId="101" priority="144" operator="equal">
      <formula>1</formula>
    </cfRule>
  </conditionalFormatting>
  <conditionalFormatting sqref="BE212 BM212 BU212">
    <cfRule type="cellIs" dxfId="100" priority="143" operator="equal">
      <formula>1</formula>
    </cfRule>
  </conditionalFormatting>
  <conditionalFormatting sqref="BE213 BM213 BU213">
    <cfRule type="cellIs" dxfId="99" priority="142" operator="equal">
      <formula>1</formula>
    </cfRule>
  </conditionalFormatting>
  <conditionalFormatting sqref="BE214 BM214 BU214">
    <cfRule type="cellIs" dxfId="98" priority="141" operator="equal">
      <formula>1</formula>
    </cfRule>
  </conditionalFormatting>
  <conditionalFormatting sqref="BE209 BM209 BU209">
    <cfRule type="cellIs" dxfId="97" priority="140" operator="equal">
      <formula>1</formula>
    </cfRule>
  </conditionalFormatting>
  <conditionalFormatting sqref="BE210 BM210 BU210">
    <cfRule type="cellIs" dxfId="96" priority="139" operator="equal">
      <formula>1</formula>
    </cfRule>
  </conditionalFormatting>
  <conditionalFormatting sqref="BE211 BM211 BU211">
    <cfRule type="cellIs" dxfId="95" priority="138" operator="equal">
      <formula>1</formula>
    </cfRule>
  </conditionalFormatting>
  <conditionalFormatting sqref="BE219 BM219 BU219">
    <cfRule type="cellIs" dxfId="94" priority="137" operator="equal">
      <formula>1</formula>
    </cfRule>
  </conditionalFormatting>
  <conditionalFormatting sqref="BE220 BM220 BU220">
    <cfRule type="cellIs" dxfId="93" priority="136" operator="equal">
      <formula>1</formula>
    </cfRule>
  </conditionalFormatting>
  <conditionalFormatting sqref="AV219:AY220 BG219:BG220 BO219:BO220 BW219:BW220">
    <cfRule type="cellIs" dxfId="92" priority="132" operator="equal">
      <formula>1</formula>
    </cfRule>
  </conditionalFormatting>
  <conditionalFormatting sqref="N219:N220">
    <cfRule type="iconSet" priority="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7">
    <cfRule type="iconSet" priority="1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8 BJ218 BR218">
    <cfRule type="cellIs" dxfId="91" priority="118" operator="equal">
      <formula>1</formula>
    </cfRule>
  </conditionalFormatting>
  <conditionalFormatting sqref="BC219:BC220 BK219:BK220 BS219:BS220">
    <cfRule type="cellIs" dxfId="90" priority="117" operator="equal">
      <formula>1</formula>
    </cfRule>
  </conditionalFormatting>
  <conditionalFormatting sqref="BC217 BK217 BS217">
    <cfRule type="cellIs" dxfId="89" priority="116" operator="equal">
      <formula>1</formula>
    </cfRule>
  </conditionalFormatting>
  <conditionalFormatting sqref="BC218 BK218 BS218">
    <cfRule type="cellIs" dxfId="88" priority="115" operator="equal">
      <formula>1</formula>
    </cfRule>
  </conditionalFormatting>
  <conditionalFormatting sqref="BD219:BD220 BL219:BL220 BT219:BT220">
    <cfRule type="cellIs" dxfId="87" priority="114" operator="equal">
      <formula>1</formula>
    </cfRule>
  </conditionalFormatting>
  <conditionalFormatting sqref="BD217 BL217 BT217">
    <cfRule type="cellIs" dxfId="86" priority="113" operator="equal">
      <formula>1</formula>
    </cfRule>
  </conditionalFormatting>
  <conditionalFormatting sqref="BD218 BL218 BT218">
    <cfRule type="cellIs" dxfId="85" priority="112" operator="equal">
      <formula>1</formula>
    </cfRule>
  </conditionalFormatting>
  <conditionalFormatting sqref="BE219:BE220 BM219:BM220 BU219:BU220">
    <cfRule type="cellIs" dxfId="84" priority="111" operator="equal">
      <formula>1</formula>
    </cfRule>
  </conditionalFormatting>
  <conditionalFormatting sqref="BE217 BM217 BU217">
    <cfRule type="cellIs" dxfId="83" priority="110" operator="equal">
      <formula>1</formula>
    </cfRule>
  </conditionalFormatting>
  <conditionalFormatting sqref="BE218 BM218 BU218">
    <cfRule type="cellIs" dxfId="82" priority="109" operator="equal">
      <formula>1</formula>
    </cfRule>
  </conditionalFormatting>
  <conditionalFormatting sqref="W224:AJ224 AR224:AU224 AZ224 BF224 BH224 BP224 BX224 BN224 BV224">
    <cfRule type="cellIs" dxfId="81" priority="107" operator="equal">
      <formula>1</formula>
    </cfRule>
  </conditionalFormatting>
  <conditionalFormatting sqref="AK224:AQ224">
    <cfRule type="cellIs" dxfId="80" priority="106" operator="equal">
      <formula>1</formula>
    </cfRule>
  </conditionalFormatting>
  <conditionalFormatting sqref="AV224:AY224 BG224 BO224 BW224">
    <cfRule type="cellIs" dxfId="79" priority="105" operator="equal">
      <formula>1</formula>
    </cfRule>
  </conditionalFormatting>
  <conditionalFormatting sqref="N224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3:AJ223 AR223:AU223 AZ223 BF223 BH223 BP223 BX223 BN223 BV223">
    <cfRule type="cellIs" dxfId="78" priority="103" operator="equal">
      <formula>1</formula>
    </cfRule>
  </conditionalFormatting>
  <conditionalFormatting sqref="AK223:AQ223">
    <cfRule type="cellIs" dxfId="77" priority="102" operator="equal">
      <formula>1</formula>
    </cfRule>
  </conditionalFormatting>
  <conditionalFormatting sqref="AV223:AY223 BG223 BO223 BW223">
    <cfRule type="cellIs" dxfId="76" priority="101" operator="equal">
      <formula>1</formula>
    </cfRule>
  </conditionalFormatting>
  <conditionalFormatting sqref="N223">
    <cfRule type="iconSet" priority="1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4 BI224 BQ224">
    <cfRule type="cellIs" dxfId="75" priority="100" operator="equal">
      <formula>1</formula>
    </cfRule>
  </conditionalFormatting>
  <conditionalFormatting sqref="BC224 BK224 BS224">
    <cfRule type="cellIs" dxfId="74" priority="96" operator="equal">
      <formula>1</formula>
    </cfRule>
  </conditionalFormatting>
  <conditionalFormatting sqref="N225">
    <cfRule type="iconSet" priority="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6:N227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73" priority="82" operator="equal">
      <formula>1</formula>
    </cfRule>
  </conditionalFormatting>
  <conditionalFormatting sqref="BA226:BA227 BI226:BI227 BQ226:BQ227">
    <cfRule type="cellIs" dxfId="72" priority="81" operator="equal">
      <formula>1</formula>
    </cfRule>
  </conditionalFormatting>
  <conditionalFormatting sqref="BB225 BJ225 BR225">
    <cfRule type="cellIs" dxfId="71" priority="80" operator="equal">
      <formula>1</formula>
    </cfRule>
  </conditionalFormatting>
  <conditionalFormatting sqref="BB226:BB227 BJ226:BJ227 BR226:BR227">
    <cfRule type="cellIs" dxfId="70" priority="79" operator="equal">
      <formula>1</formula>
    </cfRule>
  </conditionalFormatting>
  <conditionalFormatting sqref="BC225 BK225 BS225">
    <cfRule type="cellIs" dxfId="69" priority="78" operator="equal">
      <formula>1</formula>
    </cfRule>
  </conditionalFormatting>
  <conditionalFormatting sqref="BC226:BC227 BK226:BK227 BS226:BS227">
    <cfRule type="cellIs" dxfId="68" priority="77" operator="equal">
      <formula>1</formula>
    </cfRule>
  </conditionalFormatting>
  <conditionalFormatting sqref="BD225 BL225 BT225">
    <cfRule type="cellIs" dxfId="67" priority="76" operator="equal">
      <formula>1</formula>
    </cfRule>
  </conditionalFormatting>
  <conditionalFormatting sqref="BD226:BD227 BL226:BL227 BT226:BT227">
    <cfRule type="cellIs" dxfId="66" priority="75" operator="equal">
      <formula>1</formula>
    </cfRule>
  </conditionalFormatting>
  <conditionalFormatting sqref="BE225 BM225 BU225">
    <cfRule type="cellIs" dxfId="65" priority="74" operator="equal">
      <formula>1</formula>
    </cfRule>
  </conditionalFormatting>
  <conditionalFormatting sqref="BE226:BE227 BM226:BM227 BU226:BU227">
    <cfRule type="cellIs" dxfId="64" priority="73" operator="equal">
      <formula>1</formula>
    </cfRule>
  </conditionalFormatting>
  <conditionalFormatting sqref="W228:AJ228 AR228:AU228 AZ228 BF228 BH228 BP228 BX228 BN228 BV228">
    <cfRule type="cellIs" dxfId="63" priority="71" operator="equal">
      <formula>1</formula>
    </cfRule>
  </conditionalFormatting>
  <conditionalFormatting sqref="AK228:AQ228">
    <cfRule type="cellIs" dxfId="62" priority="70" operator="equal">
      <formula>1</formula>
    </cfRule>
  </conditionalFormatting>
  <conditionalFormatting sqref="AV228:AY228 BG228 BO228 BW228">
    <cfRule type="cellIs" dxfId="61" priority="69" operator="equal">
      <formula>1</formula>
    </cfRule>
  </conditionalFormatting>
  <conditionalFormatting sqref="N228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9:AJ229 AR229:AU229 AZ229 BF229 BH229 BP229 BX229 BN229 BV229">
    <cfRule type="cellIs" dxfId="60" priority="67" operator="equal">
      <formula>1</formula>
    </cfRule>
  </conditionalFormatting>
  <conditionalFormatting sqref="AK229:AQ229">
    <cfRule type="cellIs" dxfId="59" priority="66" operator="equal">
      <formula>1</formula>
    </cfRule>
  </conditionalFormatting>
  <conditionalFormatting sqref="AV229:AY229 BG229 BO229 BW229">
    <cfRule type="cellIs" dxfId="58" priority="65" operator="equal">
      <formula>1</formula>
    </cfRule>
  </conditionalFormatting>
  <conditionalFormatting sqref="N229">
    <cfRule type="iconSet" priority="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8 BI228 BQ228">
    <cfRule type="cellIs" dxfId="57" priority="64" operator="equal">
      <formula>1</formula>
    </cfRule>
  </conditionalFormatting>
  <conditionalFormatting sqref="BA229 BI229 BQ229">
    <cfRule type="cellIs" dxfId="56" priority="63" operator="equal">
      <formula>1</formula>
    </cfRule>
  </conditionalFormatting>
  <conditionalFormatting sqref="BB228 BJ228 BR228">
    <cfRule type="cellIs" dxfId="55" priority="62" operator="equal">
      <formula>1</formula>
    </cfRule>
  </conditionalFormatting>
  <conditionalFormatting sqref="BB229 BJ229 BR229">
    <cfRule type="cellIs" dxfId="54" priority="61" operator="equal">
      <formula>1</formula>
    </cfRule>
  </conditionalFormatting>
  <conditionalFormatting sqref="BC228 BK228 BS228">
    <cfRule type="cellIs" dxfId="53" priority="60" operator="equal">
      <formula>1</formula>
    </cfRule>
  </conditionalFormatting>
  <conditionalFormatting sqref="BC229 BK229 BS229">
    <cfRule type="cellIs" dxfId="52" priority="59" operator="equal">
      <formula>1</formula>
    </cfRule>
  </conditionalFormatting>
  <conditionalFormatting sqref="BD228 BL228 BT228">
    <cfRule type="cellIs" dxfId="51" priority="58" operator="equal">
      <formula>1</formula>
    </cfRule>
  </conditionalFormatting>
  <conditionalFormatting sqref="BD229 BL229 BT229">
    <cfRule type="cellIs" dxfId="50" priority="57" operator="equal">
      <formula>1</formula>
    </cfRule>
  </conditionalFormatting>
  <conditionalFormatting sqref="BE228 BM228 BU228">
    <cfRule type="cellIs" dxfId="49" priority="56" operator="equal">
      <formula>1</formula>
    </cfRule>
  </conditionalFormatting>
  <conditionalFormatting sqref="BE229 BM229 BU229">
    <cfRule type="cellIs" dxfId="48" priority="55" operator="equal">
      <formula>1</formula>
    </cfRule>
  </conditionalFormatting>
  <conditionalFormatting sqref="W216:AJ216 AR216:AU216 AZ216 BF216 BH216 BP216 BX216 BN216 BV216">
    <cfRule type="cellIs" dxfId="47" priority="53" operator="equal">
      <formula>1</formula>
    </cfRule>
  </conditionalFormatting>
  <conditionalFormatting sqref="AK216:AQ216">
    <cfRule type="cellIs" dxfId="46" priority="52" operator="equal">
      <formula>1</formula>
    </cfRule>
  </conditionalFormatting>
  <conditionalFormatting sqref="AV216:AY216 BG216 BO216 BW216">
    <cfRule type="cellIs" dxfId="45" priority="51" operator="equal">
      <formula>1</formula>
    </cfRule>
  </conditionalFormatting>
  <conditionalFormatting sqref="N216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6 BI216 BQ216">
    <cfRule type="cellIs" dxfId="44" priority="50" operator="equal">
      <formula>1</formula>
    </cfRule>
  </conditionalFormatting>
  <conditionalFormatting sqref="BB216 BJ216 BR216">
    <cfRule type="cellIs" dxfId="43" priority="49" operator="equal">
      <formula>1</formula>
    </cfRule>
  </conditionalFormatting>
  <conditionalFormatting sqref="BC216 BK216 BS216">
    <cfRule type="cellIs" dxfId="42" priority="48" operator="equal">
      <formula>1</formula>
    </cfRule>
  </conditionalFormatting>
  <conditionalFormatting sqref="BD216 BL216 BT216">
    <cfRule type="cellIs" dxfId="41" priority="47" operator="equal">
      <formula>1</formula>
    </cfRule>
  </conditionalFormatting>
  <conditionalFormatting sqref="BE216 BM216 BU216">
    <cfRule type="cellIs" dxfId="40" priority="46" operator="equal">
      <formula>1</formula>
    </cfRule>
  </conditionalFormatting>
  <conditionalFormatting sqref="W230:AJ230 AR230:AU230 AZ230 BF230 BH230 BP230 BX230 BN230 BV230">
    <cfRule type="cellIs" dxfId="39" priority="44" operator="equal">
      <formula>1</formula>
    </cfRule>
  </conditionalFormatting>
  <conditionalFormatting sqref="AK230:AQ230">
    <cfRule type="cellIs" dxfId="38" priority="43" operator="equal">
      <formula>1</formula>
    </cfRule>
  </conditionalFormatting>
  <conditionalFormatting sqref="AV230:AY230 BG230 BO230 BW230">
    <cfRule type="cellIs" dxfId="37" priority="42" operator="equal">
      <formula>1</formula>
    </cfRule>
  </conditionalFormatting>
  <conditionalFormatting sqref="N230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0 BI230 BQ230">
    <cfRule type="cellIs" dxfId="36" priority="41" operator="equal">
      <formula>1</formula>
    </cfRule>
  </conditionalFormatting>
  <conditionalFormatting sqref="BB230 BJ230 BR230">
    <cfRule type="cellIs" dxfId="35" priority="40" operator="equal">
      <formula>1</formula>
    </cfRule>
  </conditionalFormatting>
  <conditionalFormatting sqref="BC230 BK230 BS230">
    <cfRule type="cellIs" dxfId="34" priority="39" operator="equal">
      <formula>1</formula>
    </cfRule>
  </conditionalFormatting>
  <conditionalFormatting sqref="BD230 BL230 BT230">
    <cfRule type="cellIs" dxfId="33" priority="38" operator="equal">
      <formula>1</formula>
    </cfRule>
  </conditionalFormatting>
  <conditionalFormatting sqref="BE230 BM230 BU230">
    <cfRule type="cellIs" dxfId="32" priority="37" operator="equal">
      <formula>1</formula>
    </cfRule>
  </conditionalFormatting>
  <conditionalFormatting sqref="W231:AJ231 AR231:AU231 AZ231 BF231 BH231 BP231 BX231 BN231 BV231">
    <cfRule type="cellIs" dxfId="31" priority="35" operator="equal">
      <formula>1</formula>
    </cfRule>
  </conditionalFormatting>
  <conditionalFormatting sqref="AK231:AQ231">
    <cfRule type="cellIs" dxfId="30" priority="34" operator="equal">
      <formula>1</formula>
    </cfRule>
  </conditionalFormatting>
  <conditionalFormatting sqref="AV231:AY231 BG231 BO231 BW231">
    <cfRule type="cellIs" dxfId="29" priority="33" operator="equal">
      <formula>1</formula>
    </cfRule>
  </conditionalFormatting>
  <conditionalFormatting sqref="N231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28" priority="32" operator="equal">
      <formula>1</formula>
    </cfRule>
  </conditionalFormatting>
  <conditionalFormatting sqref="BB231 BJ231 BR231">
    <cfRule type="cellIs" dxfId="27" priority="31" operator="equal">
      <formula>1</formula>
    </cfRule>
  </conditionalFormatting>
  <conditionalFormatting sqref="BC231 BK231 BS231">
    <cfRule type="cellIs" dxfId="26" priority="30" operator="equal">
      <formula>1</formula>
    </cfRule>
  </conditionalFormatting>
  <conditionalFormatting sqref="BD231 BL231 BT231">
    <cfRule type="cellIs" dxfId="25" priority="29" operator="equal">
      <formula>1</formula>
    </cfRule>
  </conditionalFormatting>
  <conditionalFormatting sqref="BE231 BM231 BU231">
    <cfRule type="cellIs" dxfId="24" priority="28" operator="equal">
      <formula>1</formula>
    </cfRule>
  </conditionalFormatting>
  <conditionalFormatting sqref="BE232 BM232 BU232">
    <cfRule type="cellIs" dxfId="23" priority="19" operator="equal">
      <formula>1</formula>
    </cfRule>
  </conditionalFormatting>
  <conditionalFormatting sqref="BE233 BM233 BU233">
    <cfRule type="cellIs" dxfId="22" priority="10" operator="equal">
      <formula>1</formula>
    </cfRule>
  </conditionalFormatting>
  <conditionalFormatting sqref="BE234 BM234 BU234">
    <cfRule type="cellIs" dxfId="21" priority="1" operator="equal">
      <formula>1</formula>
    </cfRule>
  </conditionalFormatting>
  <conditionalFormatting sqref="W232:AJ232 AR232:AU232 AZ232 BF232 BH232 BP232 BX232 BN232 BV232">
    <cfRule type="cellIs" dxfId="20" priority="26" operator="equal">
      <formula>1</formula>
    </cfRule>
  </conditionalFormatting>
  <conditionalFormatting sqref="AK232:AQ232">
    <cfRule type="cellIs" dxfId="19" priority="25" operator="equal">
      <formula>1</formula>
    </cfRule>
  </conditionalFormatting>
  <conditionalFormatting sqref="AV232:AY232 BG232 BO232 BW232">
    <cfRule type="cellIs" dxfId="18" priority="24" operator="equal">
      <formula>1</formula>
    </cfRule>
  </conditionalFormatting>
  <conditionalFormatting sqref="N232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17" priority="23" operator="equal">
      <formula>1</formula>
    </cfRule>
  </conditionalFormatting>
  <conditionalFormatting sqref="BB232 BJ232 BR232">
    <cfRule type="cellIs" dxfId="16" priority="22" operator="equal">
      <formula>1</formula>
    </cfRule>
  </conditionalFormatting>
  <conditionalFormatting sqref="BC232 BK232 BS232">
    <cfRule type="cellIs" dxfId="15" priority="21" operator="equal">
      <formula>1</formula>
    </cfRule>
  </conditionalFormatting>
  <conditionalFormatting sqref="BD232 BL232 BT232">
    <cfRule type="cellIs" dxfId="14" priority="20" operator="equal">
      <formula>1</formula>
    </cfRule>
  </conditionalFormatting>
  <conditionalFormatting sqref="W233:AJ233 AR233:AU233 AZ233 BF233 BH233 BP233 BX233 BN233 BV233">
    <cfRule type="cellIs" dxfId="13" priority="17" operator="equal">
      <formula>1</formula>
    </cfRule>
  </conditionalFormatting>
  <conditionalFormatting sqref="AK233:AQ233">
    <cfRule type="cellIs" dxfId="12" priority="16" operator="equal">
      <formula>1</formula>
    </cfRule>
  </conditionalFormatting>
  <conditionalFormatting sqref="AV233:AY233 BG233 BO233 BW233">
    <cfRule type="cellIs" dxfId="11" priority="15" operator="equal">
      <formula>1</formula>
    </cfRule>
  </conditionalFormatting>
  <conditionalFormatting sqref="N233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10" priority="14" operator="equal">
      <formula>1</formula>
    </cfRule>
  </conditionalFormatting>
  <conditionalFormatting sqref="BB233 BJ233 BR233">
    <cfRule type="cellIs" dxfId="9" priority="13" operator="equal">
      <formula>1</formula>
    </cfRule>
  </conditionalFormatting>
  <conditionalFormatting sqref="BC233 BK233 BS233">
    <cfRule type="cellIs" dxfId="8" priority="12" operator="equal">
      <formula>1</formula>
    </cfRule>
  </conditionalFormatting>
  <conditionalFormatting sqref="BD233 BL233 BT233">
    <cfRule type="cellIs" dxfId="7" priority="11" operator="equal">
      <formula>1</formula>
    </cfRule>
  </conditionalFormatting>
  <conditionalFormatting sqref="W234:AJ234 AR234:AU234 AZ234 BF234 BH234 BP234 BX234 BN234 BV234">
    <cfRule type="cellIs" dxfId="6" priority="8" operator="equal">
      <formula>1</formula>
    </cfRule>
  </conditionalFormatting>
  <conditionalFormatting sqref="AK234:AQ234">
    <cfRule type="cellIs" dxfId="5" priority="7" operator="equal">
      <formula>1</formula>
    </cfRule>
  </conditionalFormatting>
  <conditionalFormatting sqref="AV234:AY234 BG234 BO234 BW234">
    <cfRule type="cellIs" dxfId="4" priority="6" operator="equal">
      <formula>1</formula>
    </cfRule>
  </conditionalFormatting>
  <conditionalFormatting sqref="N234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3" priority="5" operator="equal">
      <formula>1</formula>
    </cfRule>
  </conditionalFormatting>
  <conditionalFormatting sqref="BB234 BJ234 BR234">
    <cfRule type="cellIs" dxfId="2" priority="4" operator="equal">
      <formula>1</formula>
    </cfRule>
  </conditionalFormatting>
  <conditionalFormatting sqref="BC234 BK234 BS234">
    <cfRule type="cellIs" dxfId="1" priority="3" operator="equal">
      <formula>1</formula>
    </cfRule>
  </conditionalFormatting>
  <conditionalFormatting sqref="BD234 BL234 BT234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16" zoomScale="115" zoomScaleNormal="115" workbookViewId="0">
      <selection activeCell="H27" sqref="H27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44276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0.48511221569104918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0.39413000000000004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0.81245119634548124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6" t="s">
        <v>6</v>
      </c>
      <c r="C13" s="237"/>
      <c r="D13" s="237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8" t="str">
        <f>상세일정계획서!B7&amp;" "&amp;상세일정계획서!C7</f>
        <v>A.0 프로젝트 관리</v>
      </c>
      <c r="C14" s="239"/>
      <c r="D14" s="239"/>
      <c r="E14" s="180">
        <f>상세일정계획서!H7</f>
        <v>10</v>
      </c>
      <c r="F14" s="181">
        <f ca="1">상세일정계획서!I7</f>
        <v>0.51052631578947372</v>
      </c>
      <c r="G14" s="181">
        <f>상세일정계획서!J7</f>
        <v>0.33999999999999997</v>
      </c>
      <c r="H14" s="181">
        <f ca="1">상세일정계획서!N7</f>
        <v>0.66597938144329882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40"/>
      <c r="C15" s="234" t="str">
        <f>상세일정계획서!C8&amp;" "&amp;상세일정계획서!D8</f>
        <v>A.0.1 착수/계획</v>
      </c>
      <c r="D15" s="234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40"/>
      <c r="C16" s="234" t="str">
        <f>상세일정계획서!C16&amp;" "&amp;상세일정계획서!D16</f>
        <v>A.0.2 실행</v>
      </c>
      <c r="D16" s="234"/>
      <c r="E16" s="183">
        <f>상세일정계획서!H16</f>
        <v>40</v>
      </c>
      <c r="F16" s="184">
        <f ca="1">상세일정계획서!I16</f>
        <v>0.52631578947368429</v>
      </c>
      <c r="G16" s="184">
        <f>상세일정계획서!J16</f>
        <v>0.4</v>
      </c>
      <c r="H16" s="184">
        <f ca="1">상세일정계획서!N16</f>
        <v>0.7599999999999999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40"/>
      <c r="C17" s="234" t="str">
        <f>상세일정계획서!C21&amp;" "&amp;상세일정계획서!D21</f>
        <v>A.0.3 프로젝트 종료</v>
      </c>
      <c r="D17" s="234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30" t="str">
        <f>상세일정계획서!B24&amp;" "&amp;상세일정계획서!C24</f>
        <v>A.1 프로젝트 수행 (Graphic)</v>
      </c>
      <c r="C18" s="231"/>
      <c r="D18" s="231"/>
      <c r="E18" s="186">
        <f>상세일정계획서!H24</f>
        <v>20</v>
      </c>
      <c r="F18" s="187">
        <f ca="1">상세일정계획서!I24</f>
        <v>0.56491304347826077</v>
      </c>
      <c r="G18" s="187">
        <f>상세일정계획서!J24</f>
        <v>0.50064999999999993</v>
      </c>
      <c r="H18" s="187">
        <f ca="1">상세일정계획서!N24</f>
        <v>0.886242592165012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2"/>
      <c r="C19" s="234" t="str">
        <f>상세일정계획서!C25&amp;" "&amp;상세일정계획서!D25</f>
        <v>A.1.1 캐릭터</v>
      </c>
      <c r="D19" s="234"/>
      <c r="E19" s="183">
        <f>상세일정계획서!H25</f>
        <v>60</v>
      </c>
      <c r="F19" s="184">
        <f ca="1">상세일정계획서!I25</f>
        <v>0.94152173913043469</v>
      </c>
      <c r="G19" s="184">
        <f>상세일정계획서!J25</f>
        <v>0.83374999999999999</v>
      </c>
      <c r="H19" s="184">
        <f ca="1">상세일정계획서!N25</f>
        <v>0.88553451858693155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33"/>
      <c r="C20" s="234" t="str">
        <f>상세일정계획서!C40&amp;" "&amp;상세일정계획서!D40</f>
        <v>A.1.2 배경</v>
      </c>
      <c r="D20" s="234"/>
      <c r="E20" s="183">
        <f>상세일정계획서!H40</f>
        <v>40</v>
      </c>
      <c r="F20" s="184">
        <f ca="1">상세일정계획서!I40</f>
        <v>0</v>
      </c>
      <c r="G20" s="184">
        <f>상세일정계획서!J40</f>
        <v>1E-3</v>
      </c>
      <c r="H20" s="184">
        <f ca="1">상세일정계획서!N40</f>
        <v>1E-3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35"/>
      <c r="C21" s="234" t="e">
        <f>상세일정계획서!#REF!&amp;" "&amp;상세일정계획서!#REF!</f>
        <v>#REF!</v>
      </c>
      <c r="D21" s="234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30" t="str">
        <f>상세일정계획서!B47&amp;" "&amp;상세일정계획서!C47</f>
        <v>A.2 프로젝트 수행 (Client)</v>
      </c>
      <c r="C22" s="231"/>
      <c r="D22" s="231"/>
      <c r="E22" s="186">
        <f>상세일정계획서!H47</f>
        <v>20</v>
      </c>
      <c r="F22" s="187">
        <f ca="1">상세일정계획서!I47</f>
        <v>0.52702608695652176</v>
      </c>
      <c r="G22" s="187">
        <f>상세일정계획서!J47</f>
        <v>0.4</v>
      </c>
      <c r="H22" s="187">
        <f ca="1">상세일정계획서!N47</f>
        <v>0.75897571277719111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2"/>
      <c r="C23" s="234" t="str">
        <f>상세일정계획서!C48&amp;" "&amp;상세일정계획서!D48</f>
        <v>A.2.1 캐릭터 동작</v>
      </c>
      <c r="D23" s="234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33"/>
      <c r="C24" s="234" t="str">
        <f>상세일정계획서!C70&amp;" "&amp;상세일정계획서!D70</f>
        <v>A.2.2 캐릭터 상태</v>
      </c>
      <c r="D24" s="234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30" t="str">
        <f>상세일정계획서!B94&amp;" "&amp;상세일정계획서!C94</f>
        <v>A.3 프로젝트 수행 (Server)</v>
      </c>
      <c r="C25" s="231"/>
      <c r="D25" s="231"/>
      <c r="E25" s="186">
        <f>상세일정계획서!H94</f>
        <v>20</v>
      </c>
      <c r="F25" s="187">
        <f ca="1">상세일정계획서!I94</f>
        <v>0.54271567418369748</v>
      </c>
      <c r="G25" s="187">
        <f>상세일정계획서!J94</f>
        <v>0.5</v>
      </c>
      <c r="H25" s="187">
        <f ca="1">상세일정계획서!N94</f>
        <v>0.92129272063507939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2"/>
      <c r="C26" s="234" t="str">
        <f>상세일정계획서!C95&amp;" "&amp;상세일정계획서!D95</f>
        <v>A.3.1 클라이언트 기능 동기화</v>
      </c>
      <c r="D26" s="234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1</v>
      </c>
      <c r="H26" s="184">
        <f ca="1">상세일정계획서!N95</f>
        <v>1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33"/>
      <c r="C27" s="234" t="str">
        <f>상세일정계획서!C113&amp;" "&amp;상세일정계획서!D113</f>
        <v>A.3.2 서버 기능</v>
      </c>
      <c r="D27" s="234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30" t="str">
        <f>상세일정계획서!B167&amp;" "&amp;상세일정계획서!C167</f>
        <v>A.4 프로젝트 수행 (Animation)</v>
      </c>
      <c r="C28" s="231"/>
      <c r="D28" s="231"/>
      <c r="E28" s="186">
        <f>상세일정계획서!H167</f>
        <v>20</v>
      </c>
      <c r="F28" s="187">
        <f ca="1">상세일정계획서!I167</f>
        <v>0.53564311594202907</v>
      </c>
      <c r="G28" s="187">
        <f>상세일정계획서!J167</f>
        <v>0.4</v>
      </c>
      <c r="H28" s="187">
        <f ca="1">상세일정계획서!N167</f>
        <v>0.74676587469349787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2"/>
      <c r="C29" s="234" t="str">
        <f>상세일정계획서!C168&amp;" "&amp;상세일정계획서!D168</f>
        <v>A.4.1 리깅</v>
      </c>
      <c r="D29" s="234"/>
      <c r="E29" s="183">
        <f>상세일정계획서!H168</f>
        <v>40</v>
      </c>
      <c r="F29" s="184">
        <f ca="1">상세일정계획서!I168</f>
        <v>0.82608695652173925</v>
      </c>
      <c r="G29" s="184">
        <f>상세일정계획서!J168</f>
        <v>0.5</v>
      </c>
      <c r="H29" s="184">
        <f ca="1">상세일정계획서!N168</f>
        <v>0.60526315789473673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33"/>
      <c r="C30" s="234" t="str">
        <f>상세일정계획서!C180&amp;" "&amp;상세일정계획서!D180</f>
        <v>A.4.2 애니메이션</v>
      </c>
      <c r="D30" s="234"/>
      <c r="E30" s="183">
        <f>상세일정계획서!H180</f>
        <v>40</v>
      </c>
      <c r="F30" s="184">
        <f ca="1">상세일정계획서!I180</f>
        <v>0.51302083333333348</v>
      </c>
      <c r="G30" s="184">
        <f>상세일정계획서!J180</f>
        <v>0.50000000000000011</v>
      </c>
      <c r="H30" s="184">
        <f ca="1">상세일정계획서!N180</f>
        <v>0.97461928934010145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30" t="str">
        <f>상세일정계획서!B257&amp;" "&amp;상세일정계획서!C257</f>
        <v>A.5 테스트</v>
      </c>
      <c r="C31" s="231"/>
      <c r="D31" s="231"/>
      <c r="E31" s="186">
        <f>상세일정계획서!H257</f>
        <v>10</v>
      </c>
      <c r="F31" s="187">
        <f ca="1">상세일정계획서!I257</f>
        <v>0</v>
      </c>
      <c r="G31" s="187">
        <f>상세일정계획서!J257</f>
        <v>0</v>
      </c>
      <c r="H31" s="187" t="str">
        <f ca="1">상세일정계획서!N257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2"/>
      <c r="C32" s="234" t="str">
        <f>상세일정계획서!C258&amp;" "&amp;상세일정계획서!D258</f>
        <v>A.5.1 통합테스트</v>
      </c>
      <c r="D32" s="234"/>
      <c r="E32" s="183">
        <f>상세일정계획서!H258</f>
        <v>100</v>
      </c>
      <c r="F32" s="184">
        <f ca="1">상세일정계획서!I258</f>
        <v>0</v>
      </c>
      <c r="G32" s="184">
        <f>상세일정계획서!J258</f>
        <v>0</v>
      </c>
      <c r="H32" s="184" t="str">
        <f ca="1">상세일정계획서!N258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33"/>
      <c r="C33" s="234" t="e">
        <f>상세일정계획서!#REF!&amp;" "&amp;상세일정계획서!#REF!</f>
        <v>#REF!</v>
      </c>
      <c r="D33" s="234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33"/>
      <c r="C34" s="234" t="e">
        <f>상세일정계획서!#REF!&amp;" "&amp;상세일정계획서!#REF!</f>
        <v>#REF!</v>
      </c>
      <c r="D34" s="234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35"/>
      <c r="C35" s="234" t="e">
        <f>상세일정계획서!#REF!&amp;" "&amp;상세일정계획서!#REF!</f>
        <v>#REF!</v>
      </c>
      <c r="D35" s="234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30" t="e">
        <f>상세일정계획서!#REF!&amp;" "&amp;상세일정계획서!#REF!</f>
        <v>#REF!</v>
      </c>
      <c r="C36" s="231"/>
      <c r="D36" s="231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2"/>
      <c r="C37" s="234" t="e">
        <f>상세일정계획서!#REF!&amp;" "&amp;상세일정계획서!#REF!</f>
        <v>#REF!</v>
      </c>
      <c r="D37" s="234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33"/>
      <c r="C38" s="234" t="e">
        <f>상세일정계획서!#REF!&amp;" "&amp;상세일정계획서!#REF!</f>
        <v>#REF!</v>
      </c>
      <c r="D38" s="234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30" t="e">
        <f>상세일정계획서!#REF!&amp;" "&amp;상세일정계획서!#REF!</f>
        <v>#REF!</v>
      </c>
      <c r="C39" s="231"/>
      <c r="D39" s="231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2"/>
      <c r="C40" s="234" t="str">
        <f>상세일정계획서!C265&amp;" "&amp;상세일정계획서!D265</f>
        <v xml:space="preserve"> </v>
      </c>
      <c r="D40" s="234"/>
      <c r="E40" s="183">
        <v>50</v>
      </c>
      <c r="F40" s="184">
        <f>상세일정계획서!I265</f>
        <v>0</v>
      </c>
      <c r="G40" s="184">
        <f>상세일정계획서!J265</f>
        <v>0</v>
      </c>
      <c r="H40" s="184">
        <f>상세일정계획서!N265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33"/>
      <c r="C41" s="234" t="str">
        <f>상세일정계획서!C274&amp;" "&amp;상세일정계획서!D274</f>
        <v xml:space="preserve"> </v>
      </c>
      <c r="D41" s="234"/>
      <c r="E41" s="183">
        <f>상세일정계획서!H274</f>
        <v>0</v>
      </c>
      <c r="F41" s="184">
        <f>상세일정계획서!I274</f>
        <v>0</v>
      </c>
      <c r="G41" s="184">
        <f>상세일정계획서!J274</f>
        <v>0</v>
      </c>
      <c r="H41" s="184">
        <f>상세일정계획서!N274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35"/>
      <c r="C42" s="234" t="str">
        <f>상세일정계획서!C278&amp;" "&amp;상세일정계획서!D278</f>
        <v xml:space="preserve"> </v>
      </c>
      <c r="D42" s="234"/>
      <c r="E42" s="183">
        <v>50</v>
      </c>
      <c r="F42" s="184">
        <f>상세일정계획서!I278</f>
        <v>0</v>
      </c>
      <c r="G42" s="184">
        <f>상세일정계획서!J278</f>
        <v>0</v>
      </c>
      <c r="H42" s="184">
        <f>상세일정계획서!N278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28" t="s">
        <v>279</v>
      </c>
      <c r="C43" s="229"/>
      <c r="D43" s="229"/>
      <c r="E43" s="189"/>
      <c r="F43" s="190">
        <f ca="1">상세일정계획서!I6</f>
        <v>0.48511221569104918</v>
      </c>
      <c r="G43" s="190">
        <f>상세일정계획서!J6</f>
        <v>0.39413000000000004</v>
      </c>
      <c r="H43" s="190">
        <f ca="1">상세일정계획서!N6</f>
        <v>0.81245119634548124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1" t="s">
        <v>284</v>
      </c>
    </row>
    <row r="24" spans="1:2" x14ac:dyDescent="0.2">
      <c r="A24" s="143">
        <v>44483</v>
      </c>
      <c r="B24" s="242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2021-03-21T12:46:38Z</dcterms:modified>
</cp:coreProperties>
</file>