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_S\Warriors\Documents\"/>
    </mc:Choice>
  </mc:AlternateContent>
  <xr:revisionPtr revIDLastSave="0" documentId="13_ncr:1_{5A777061-11E1-4DAD-9D0F-1CB00F85BFB4}" xr6:coauthVersionLast="46" xr6:coauthVersionMax="46" xr10:uidLastSave="{00000000-0000-0000-0000-000000000000}"/>
  <bookViews>
    <workbookView xWindow="22305" yWindow="2700" windowWidth="21600" windowHeight="11835" firstSheet="1" activeTab="2" xr2:uid="{84D38DEF-E4D0-458C-8173-E940B61FA3F7}"/>
  </bookViews>
  <sheets>
    <sheet name="표지" sheetId="1" r:id="rId1"/>
    <sheet name="재개정이력" sheetId="4" r:id="rId2"/>
    <sheet name="상세일정계획서" sheetId="5" r:id="rId3"/>
    <sheet name="진척관리보고서" sheetId="6" r:id="rId4"/>
    <sheet name="공휴일" sheetId="7" r:id="rId5"/>
  </sheets>
  <externalReferences>
    <externalReference r:id="rId6"/>
  </externalReferences>
  <definedNames>
    <definedName name="CheckDay">진척관리보고서!$E$3</definedName>
    <definedName name="_xlnm.Print_Area" localSheetId="0">표지!$A$1:$H$23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6" i="5" l="1"/>
  <c r="P169" i="5"/>
  <c r="Q169" i="5"/>
  <c r="Q168" i="5" s="1"/>
  <c r="Q175" i="5"/>
  <c r="Q181" i="5"/>
  <c r="Q197" i="5"/>
  <c r="Q214" i="5"/>
  <c r="Q220" i="5"/>
  <c r="Q225" i="5"/>
  <c r="Q232" i="5"/>
  <c r="Q231" i="5" s="1"/>
  <c r="Q234" i="5"/>
  <c r="Q236" i="5"/>
  <c r="Q239" i="5"/>
  <c r="Q238" i="5" s="1"/>
  <c r="Q241" i="5"/>
  <c r="Q243" i="5"/>
  <c r="Q245" i="5"/>
  <c r="Q249" i="5"/>
  <c r="Q248" i="5" s="1"/>
  <c r="Q251" i="5"/>
  <c r="Q258" i="5"/>
  <c r="Q261" i="5"/>
  <c r="Q263" i="5"/>
  <c r="Q265" i="5"/>
  <c r="Q272" i="5"/>
  <c r="Q276" i="5"/>
  <c r="Q278" i="5"/>
  <c r="Q271" i="5" s="1"/>
  <c r="Q283" i="5"/>
  <c r="Q282" i="5" s="1"/>
  <c r="Q287" i="5"/>
  <c r="Q291" i="5"/>
  <c r="Q297" i="5"/>
  <c r="Q301" i="5"/>
  <c r="P49" i="5"/>
  <c r="P225" i="5"/>
  <c r="P220" i="5"/>
  <c r="P214" i="5"/>
  <c r="P197" i="5"/>
  <c r="P181" i="5"/>
  <c r="P175" i="5"/>
  <c r="Q159" i="5"/>
  <c r="P159" i="5"/>
  <c r="Q152" i="5"/>
  <c r="P152" i="5"/>
  <c r="Q140" i="5"/>
  <c r="P140" i="5"/>
  <c r="P99" i="5"/>
  <c r="P96" i="5"/>
  <c r="Q91" i="5"/>
  <c r="Q87" i="5"/>
  <c r="Q83" i="5"/>
  <c r="P91" i="5"/>
  <c r="P87" i="5"/>
  <c r="P83" i="5"/>
  <c r="Q79" i="5"/>
  <c r="P71" i="5"/>
  <c r="Q64" i="5"/>
  <c r="Q56" i="5"/>
  <c r="Q53" i="5"/>
  <c r="Q49" i="5"/>
  <c r="P64" i="5"/>
  <c r="P56" i="5"/>
  <c r="P53" i="5"/>
  <c r="Q24" i="5"/>
  <c r="P40" i="5"/>
  <c r="P32" i="5"/>
  <c r="P25" i="5" s="1"/>
  <c r="P26" i="5"/>
  <c r="P7" i="5"/>
  <c r="Q21" i="5"/>
  <c r="P21" i="5"/>
  <c r="Q16" i="5"/>
  <c r="P16" i="5"/>
  <c r="P8" i="5"/>
  <c r="P9" i="5"/>
  <c r="J64" i="5"/>
  <c r="J56" i="5"/>
  <c r="J49" i="5"/>
  <c r="W69" i="5"/>
  <c r="V69" i="5"/>
  <c r="U69" i="5"/>
  <c r="L69" i="5"/>
  <c r="I69" i="5"/>
  <c r="N69" i="5" s="1"/>
  <c r="W68" i="5"/>
  <c r="V68" i="5"/>
  <c r="U68" i="5"/>
  <c r="L68" i="5"/>
  <c r="I68" i="5"/>
  <c r="N68" i="5" s="1"/>
  <c r="W67" i="5"/>
  <c r="V67" i="5"/>
  <c r="U67" i="5"/>
  <c r="L67" i="5"/>
  <c r="I67" i="5"/>
  <c r="N67" i="5" s="1"/>
  <c r="W63" i="5"/>
  <c r="V63" i="5"/>
  <c r="U63" i="5"/>
  <c r="L63" i="5"/>
  <c r="I63" i="5"/>
  <c r="N63" i="5" s="1"/>
  <c r="W62" i="5"/>
  <c r="V62" i="5"/>
  <c r="U62" i="5"/>
  <c r="L62" i="5"/>
  <c r="I62" i="5"/>
  <c r="N62" i="5" s="1"/>
  <c r="W61" i="5"/>
  <c r="V61" i="5"/>
  <c r="U61" i="5"/>
  <c r="L61" i="5"/>
  <c r="I61" i="5"/>
  <c r="N61" i="5" s="1"/>
  <c r="W60" i="5"/>
  <c r="V60" i="5"/>
  <c r="U60" i="5"/>
  <c r="L60" i="5"/>
  <c r="I60" i="5"/>
  <c r="N60" i="5" s="1"/>
  <c r="W59" i="5"/>
  <c r="V59" i="5"/>
  <c r="U59" i="5"/>
  <c r="L59" i="5"/>
  <c r="I59" i="5"/>
  <c r="N59" i="5" s="1"/>
  <c r="W51" i="5"/>
  <c r="V51" i="5"/>
  <c r="U51" i="5"/>
  <c r="L51" i="5"/>
  <c r="I51" i="5"/>
  <c r="N51" i="5" s="1"/>
  <c r="W52" i="5"/>
  <c r="V52" i="5"/>
  <c r="U52" i="5"/>
  <c r="L52" i="5"/>
  <c r="I52" i="5"/>
  <c r="N52" i="5" s="1"/>
  <c r="W81" i="5"/>
  <c r="V81" i="5"/>
  <c r="U81" i="5"/>
  <c r="L81" i="5"/>
  <c r="I81" i="5"/>
  <c r="N81" i="5" s="1"/>
  <c r="W80" i="5"/>
  <c r="V80" i="5"/>
  <c r="U80" i="5"/>
  <c r="L80" i="5"/>
  <c r="I80" i="5"/>
  <c r="N80" i="5" s="1"/>
  <c r="U79" i="5"/>
  <c r="P79" i="5"/>
  <c r="W66" i="5"/>
  <c r="V66" i="5"/>
  <c r="U66" i="5"/>
  <c r="L66" i="5"/>
  <c r="I66" i="5"/>
  <c r="N66" i="5" s="1"/>
  <c r="W65" i="5"/>
  <c r="V65" i="5"/>
  <c r="I65" i="5" s="1"/>
  <c r="N65" i="5" s="1"/>
  <c r="U65" i="5"/>
  <c r="L65" i="5"/>
  <c r="U64" i="5"/>
  <c r="W75" i="5"/>
  <c r="V75" i="5"/>
  <c r="U75" i="5"/>
  <c r="L75" i="5"/>
  <c r="I75" i="5"/>
  <c r="N75" i="5" s="1"/>
  <c r="W74" i="5"/>
  <c r="V74" i="5"/>
  <c r="U74" i="5"/>
  <c r="L74" i="5"/>
  <c r="I74" i="5"/>
  <c r="N74" i="5" s="1"/>
  <c r="U73" i="5"/>
  <c r="Q73" i="5"/>
  <c r="P73" i="5"/>
  <c r="W46" i="5"/>
  <c r="V46" i="5"/>
  <c r="U46" i="5"/>
  <c r="L46" i="5"/>
  <c r="I46" i="5"/>
  <c r="N46" i="5" s="1"/>
  <c r="W45" i="5"/>
  <c r="V45" i="5"/>
  <c r="U45" i="5"/>
  <c r="L45" i="5"/>
  <c r="I45" i="5"/>
  <c r="N45" i="5" s="1"/>
  <c r="W43" i="5"/>
  <c r="V43" i="5"/>
  <c r="U43" i="5"/>
  <c r="L43" i="5"/>
  <c r="I43" i="5"/>
  <c r="N43" i="5" s="1"/>
  <c r="W42" i="5"/>
  <c r="V42" i="5"/>
  <c r="U42" i="5"/>
  <c r="L42" i="5"/>
  <c r="I42" i="5"/>
  <c r="N42" i="5" s="1"/>
  <c r="W41" i="5"/>
  <c r="V41" i="5"/>
  <c r="U41" i="5"/>
  <c r="L41" i="5"/>
  <c r="I41" i="5"/>
  <c r="K41" i="5" s="1"/>
  <c r="Q99" i="5"/>
  <c r="Q114" i="5"/>
  <c r="P119" i="5"/>
  <c r="Q119" i="5"/>
  <c r="Q125" i="5"/>
  <c r="P132" i="5"/>
  <c r="Q132" i="5"/>
  <c r="W138" i="5"/>
  <c r="V138" i="5"/>
  <c r="U138" i="5"/>
  <c r="L138" i="5"/>
  <c r="I138" i="5"/>
  <c r="N138" i="5" s="1"/>
  <c r="W137" i="5"/>
  <c r="V137" i="5"/>
  <c r="U137" i="5"/>
  <c r="L137" i="5"/>
  <c r="I137" i="5"/>
  <c r="N137" i="5" s="1"/>
  <c r="W136" i="5"/>
  <c r="V136" i="5"/>
  <c r="U136" i="5"/>
  <c r="L136" i="5"/>
  <c r="I136" i="5"/>
  <c r="K136" i="5" s="1"/>
  <c r="W124" i="5"/>
  <c r="V124" i="5"/>
  <c r="U124" i="5"/>
  <c r="L124" i="5"/>
  <c r="I124" i="5"/>
  <c r="N124" i="5" s="1"/>
  <c r="W123" i="5"/>
  <c r="V123" i="5"/>
  <c r="U123" i="5"/>
  <c r="L123" i="5"/>
  <c r="I123" i="5"/>
  <c r="N123" i="5" s="1"/>
  <c r="W122" i="5"/>
  <c r="V122" i="5"/>
  <c r="U122" i="5"/>
  <c r="L122" i="5"/>
  <c r="I122" i="5"/>
  <c r="N122" i="5" s="1"/>
  <c r="W121" i="5"/>
  <c r="V121" i="5"/>
  <c r="U121" i="5"/>
  <c r="L121" i="5"/>
  <c r="I121" i="5"/>
  <c r="K121" i="5" s="1"/>
  <c r="W105" i="5"/>
  <c r="V105" i="5"/>
  <c r="U105" i="5"/>
  <c r="L105" i="5"/>
  <c r="I105" i="5"/>
  <c r="K105" i="5" s="1"/>
  <c r="W104" i="5"/>
  <c r="V104" i="5"/>
  <c r="U104" i="5"/>
  <c r="L104" i="5"/>
  <c r="I104" i="5"/>
  <c r="K104" i="5" s="1"/>
  <c r="W103" i="5"/>
  <c r="V103" i="5"/>
  <c r="U103" i="5"/>
  <c r="L103" i="5"/>
  <c r="I103" i="5"/>
  <c r="K103" i="5" s="1"/>
  <c r="W229" i="5"/>
  <c r="V229" i="5"/>
  <c r="L229" i="5"/>
  <c r="I229" i="5"/>
  <c r="N229" i="5" s="1"/>
  <c r="W228" i="5"/>
  <c r="V228" i="5"/>
  <c r="L228" i="5"/>
  <c r="I228" i="5"/>
  <c r="N228" i="5" s="1"/>
  <c r="W227" i="5"/>
  <c r="V227" i="5"/>
  <c r="L227" i="5"/>
  <c r="I227" i="5"/>
  <c r="N227" i="5" s="1"/>
  <c r="W226" i="5"/>
  <c r="V226" i="5"/>
  <c r="U226" i="5"/>
  <c r="L226" i="5"/>
  <c r="I226" i="5"/>
  <c r="N226" i="5" s="1"/>
  <c r="U225" i="5"/>
  <c r="W212" i="5"/>
  <c r="V212" i="5"/>
  <c r="U212" i="5"/>
  <c r="L212" i="5"/>
  <c r="I212" i="5"/>
  <c r="N212" i="5" s="1"/>
  <c r="W211" i="5"/>
  <c r="V211" i="5"/>
  <c r="I211" i="5" s="1"/>
  <c r="N211" i="5" s="1"/>
  <c r="U211" i="5"/>
  <c r="L211" i="5"/>
  <c r="V210" i="5"/>
  <c r="I210" i="5" s="1"/>
  <c r="N210" i="5" s="1"/>
  <c r="L210" i="5"/>
  <c r="W209" i="5"/>
  <c r="V209" i="5"/>
  <c r="U209" i="5"/>
  <c r="L209" i="5"/>
  <c r="I209" i="5"/>
  <c r="N209" i="5" s="1"/>
  <c r="V208" i="5"/>
  <c r="I208" i="5" s="1"/>
  <c r="N208" i="5" s="1"/>
  <c r="L208" i="5"/>
  <c r="W207" i="5"/>
  <c r="V207" i="5"/>
  <c r="U207" i="5"/>
  <c r="L207" i="5"/>
  <c r="I207" i="5"/>
  <c r="K207" i="5" s="1"/>
  <c r="W206" i="5"/>
  <c r="V206" i="5"/>
  <c r="U206" i="5"/>
  <c r="L206" i="5"/>
  <c r="I206" i="5"/>
  <c r="N206" i="5" s="1"/>
  <c r="W205" i="5"/>
  <c r="V205" i="5"/>
  <c r="I205" i="5" s="1"/>
  <c r="N205" i="5" s="1"/>
  <c r="U205" i="5"/>
  <c r="L205" i="5"/>
  <c r="W204" i="5"/>
  <c r="V204" i="5"/>
  <c r="I204" i="5" s="1"/>
  <c r="K204" i="5" s="1"/>
  <c r="U204" i="5"/>
  <c r="L204" i="5"/>
  <c r="W203" i="5"/>
  <c r="V203" i="5"/>
  <c r="I203" i="5" s="1"/>
  <c r="K203" i="5" s="1"/>
  <c r="U203" i="5"/>
  <c r="L203" i="5"/>
  <c r="W202" i="5"/>
  <c r="V202" i="5"/>
  <c r="U202" i="5"/>
  <c r="L202" i="5"/>
  <c r="I202" i="5"/>
  <c r="N202" i="5" s="1"/>
  <c r="W201" i="5"/>
  <c r="V201" i="5"/>
  <c r="U201" i="5"/>
  <c r="L201" i="5"/>
  <c r="I201" i="5"/>
  <c r="N201" i="5" s="1"/>
  <c r="W200" i="5"/>
  <c r="V200" i="5"/>
  <c r="U200" i="5"/>
  <c r="L200" i="5"/>
  <c r="I200" i="5"/>
  <c r="N200" i="5" s="1"/>
  <c r="W199" i="5"/>
  <c r="V199" i="5"/>
  <c r="U199" i="5"/>
  <c r="L199" i="5"/>
  <c r="I199" i="5"/>
  <c r="K199" i="5" s="1"/>
  <c r="W198" i="5"/>
  <c r="V198" i="5"/>
  <c r="U198" i="5"/>
  <c r="L198" i="5"/>
  <c r="I198" i="5"/>
  <c r="N198" i="5" s="1"/>
  <c r="U197" i="5"/>
  <c r="W224" i="5"/>
  <c r="V224" i="5"/>
  <c r="L224" i="5"/>
  <c r="I224" i="5"/>
  <c r="N224" i="5" s="1"/>
  <c r="W223" i="5"/>
  <c r="V223" i="5"/>
  <c r="L223" i="5"/>
  <c r="I223" i="5"/>
  <c r="N223" i="5" s="1"/>
  <c r="W222" i="5"/>
  <c r="V222" i="5"/>
  <c r="I222" i="5" s="1"/>
  <c r="N222" i="5" s="1"/>
  <c r="L222" i="5"/>
  <c r="W221" i="5"/>
  <c r="V221" i="5"/>
  <c r="I221" i="5" s="1"/>
  <c r="N221" i="5" s="1"/>
  <c r="U221" i="5"/>
  <c r="L221" i="5"/>
  <c r="U220" i="5"/>
  <c r="W219" i="5"/>
  <c r="V219" i="5"/>
  <c r="L219" i="5"/>
  <c r="I219" i="5"/>
  <c r="N219" i="5" s="1"/>
  <c r="W218" i="5"/>
  <c r="V218" i="5"/>
  <c r="L218" i="5"/>
  <c r="I218" i="5"/>
  <c r="N218" i="5" s="1"/>
  <c r="W217" i="5"/>
  <c r="V217" i="5"/>
  <c r="I217" i="5" s="1"/>
  <c r="N217" i="5" s="1"/>
  <c r="L217" i="5"/>
  <c r="W216" i="5"/>
  <c r="V216" i="5"/>
  <c r="I216" i="5" s="1"/>
  <c r="N216" i="5" s="1"/>
  <c r="L216" i="5"/>
  <c r="W215" i="5"/>
  <c r="V215" i="5"/>
  <c r="U215" i="5"/>
  <c r="L215" i="5"/>
  <c r="I215" i="5"/>
  <c r="N215" i="5" s="1"/>
  <c r="U214" i="5"/>
  <c r="U213" i="5"/>
  <c r="W196" i="5"/>
  <c r="V196" i="5"/>
  <c r="U196" i="5"/>
  <c r="L196" i="5"/>
  <c r="I196" i="5"/>
  <c r="N196" i="5" s="1"/>
  <c r="W195" i="5"/>
  <c r="V195" i="5"/>
  <c r="U195" i="5"/>
  <c r="L195" i="5"/>
  <c r="I195" i="5"/>
  <c r="N195" i="5" s="1"/>
  <c r="V192" i="5"/>
  <c r="L192" i="5"/>
  <c r="I192" i="5"/>
  <c r="N192" i="5" s="1"/>
  <c r="W191" i="5"/>
  <c r="V191" i="5"/>
  <c r="U191" i="5"/>
  <c r="L191" i="5"/>
  <c r="I191" i="5"/>
  <c r="N191" i="5" s="1"/>
  <c r="W190" i="5"/>
  <c r="V190" i="5"/>
  <c r="U190" i="5"/>
  <c r="L190" i="5"/>
  <c r="I190" i="5"/>
  <c r="N190" i="5" s="1"/>
  <c r="W189" i="5"/>
  <c r="V189" i="5"/>
  <c r="U189" i="5"/>
  <c r="L189" i="5"/>
  <c r="I189" i="5"/>
  <c r="N189" i="5" s="1"/>
  <c r="W89" i="5"/>
  <c r="V89" i="5"/>
  <c r="U89" i="5"/>
  <c r="L89" i="5"/>
  <c r="I89" i="5"/>
  <c r="N89" i="5" s="1"/>
  <c r="W88" i="5"/>
  <c r="V88" i="5"/>
  <c r="U88" i="5"/>
  <c r="L88" i="5"/>
  <c r="I88" i="5"/>
  <c r="N88" i="5" s="1"/>
  <c r="U87" i="5"/>
  <c r="W86" i="5"/>
  <c r="V86" i="5"/>
  <c r="U86" i="5"/>
  <c r="L86" i="5"/>
  <c r="I86" i="5"/>
  <c r="N86" i="5" s="1"/>
  <c r="W85" i="5"/>
  <c r="V85" i="5"/>
  <c r="U85" i="5"/>
  <c r="L85" i="5"/>
  <c r="I85" i="5"/>
  <c r="N85" i="5" s="1"/>
  <c r="W84" i="5"/>
  <c r="V84" i="5"/>
  <c r="U84" i="5"/>
  <c r="L84" i="5"/>
  <c r="I84" i="5"/>
  <c r="N84" i="5" s="1"/>
  <c r="U83" i="5"/>
  <c r="W162" i="5"/>
  <c r="V162" i="5"/>
  <c r="U162" i="5"/>
  <c r="L162" i="5"/>
  <c r="I162" i="5"/>
  <c r="N162" i="5" s="1"/>
  <c r="W161" i="5"/>
  <c r="V161" i="5"/>
  <c r="U161" i="5"/>
  <c r="L161" i="5"/>
  <c r="I161" i="5"/>
  <c r="N161" i="5" s="1"/>
  <c r="W160" i="5"/>
  <c r="V160" i="5"/>
  <c r="U160" i="5"/>
  <c r="L160" i="5"/>
  <c r="I160" i="5"/>
  <c r="N160" i="5" s="1"/>
  <c r="U159" i="5"/>
  <c r="W158" i="5"/>
  <c r="V158" i="5"/>
  <c r="U158" i="5"/>
  <c r="L158" i="5"/>
  <c r="I158" i="5"/>
  <c r="K158" i="5" s="1"/>
  <c r="W157" i="5"/>
  <c r="V157" i="5"/>
  <c r="U157" i="5"/>
  <c r="L157" i="5"/>
  <c r="I157" i="5"/>
  <c r="N157" i="5" s="1"/>
  <c r="W156" i="5"/>
  <c r="V156" i="5"/>
  <c r="U156" i="5"/>
  <c r="L156" i="5"/>
  <c r="I156" i="5"/>
  <c r="N156" i="5" s="1"/>
  <c r="W155" i="5"/>
  <c r="V155" i="5"/>
  <c r="U155" i="5"/>
  <c r="L155" i="5"/>
  <c r="I155" i="5"/>
  <c r="N155" i="5" s="1"/>
  <c r="W154" i="5"/>
  <c r="V154" i="5"/>
  <c r="U154" i="5"/>
  <c r="L154" i="5"/>
  <c r="I154" i="5"/>
  <c r="K154" i="5" s="1"/>
  <c r="W153" i="5"/>
  <c r="V153" i="5"/>
  <c r="U153" i="5"/>
  <c r="L153" i="5"/>
  <c r="I153" i="5"/>
  <c r="N153" i="5" s="1"/>
  <c r="U152" i="5"/>
  <c r="I163" i="5"/>
  <c r="N163" i="5" s="1"/>
  <c r="L163" i="5"/>
  <c r="U163" i="5"/>
  <c r="V163" i="5"/>
  <c r="W163" i="5"/>
  <c r="I164" i="5"/>
  <c r="K164" i="5" s="1"/>
  <c r="L164" i="5"/>
  <c r="U164" i="5"/>
  <c r="V164" i="5"/>
  <c r="W164" i="5"/>
  <c r="I165" i="5"/>
  <c r="K165" i="5" s="1"/>
  <c r="L165" i="5"/>
  <c r="U165" i="5"/>
  <c r="V165" i="5"/>
  <c r="W165" i="5"/>
  <c r="I166" i="5"/>
  <c r="K166" i="5" s="1"/>
  <c r="L166" i="5"/>
  <c r="U166" i="5"/>
  <c r="V166" i="5"/>
  <c r="W166" i="5"/>
  <c r="U167" i="5"/>
  <c r="U168" i="5"/>
  <c r="U169" i="5"/>
  <c r="I170" i="5"/>
  <c r="N170" i="5" s="1"/>
  <c r="L170" i="5"/>
  <c r="U170" i="5"/>
  <c r="V170" i="5"/>
  <c r="W170" i="5"/>
  <c r="I171" i="5"/>
  <c r="K171" i="5" s="1"/>
  <c r="L171" i="5"/>
  <c r="V171" i="5"/>
  <c r="W171" i="5"/>
  <c r="I172" i="5"/>
  <c r="K172" i="5" s="1"/>
  <c r="L172" i="5"/>
  <c r="V172" i="5"/>
  <c r="W172" i="5"/>
  <c r="I173" i="5"/>
  <c r="K173" i="5" s="1"/>
  <c r="L173" i="5"/>
  <c r="V173" i="5"/>
  <c r="W173" i="5"/>
  <c r="I174" i="5"/>
  <c r="N174" i="5" s="1"/>
  <c r="L174" i="5"/>
  <c r="V174" i="5"/>
  <c r="W174" i="5"/>
  <c r="U175" i="5"/>
  <c r="I176" i="5"/>
  <c r="K176" i="5" s="1"/>
  <c r="L176" i="5"/>
  <c r="U176" i="5"/>
  <c r="V176" i="5"/>
  <c r="W176" i="5"/>
  <c r="I177" i="5"/>
  <c r="K177" i="5" s="1"/>
  <c r="L177" i="5"/>
  <c r="V177" i="5"/>
  <c r="W177" i="5"/>
  <c r="I178" i="5"/>
  <c r="K178" i="5" s="1"/>
  <c r="L178" i="5"/>
  <c r="V178" i="5"/>
  <c r="W178" i="5"/>
  <c r="W144" i="5"/>
  <c r="V144" i="5"/>
  <c r="U144" i="5"/>
  <c r="L144" i="5"/>
  <c r="I144" i="5"/>
  <c r="N144" i="5" s="1"/>
  <c r="W143" i="5"/>
  <c r="V143" i="5"/>
  <c r="U143" i="5"/>
  <c r="L143" i="5"/>
  <c r="I143" i="5"/>
  <c r="N143" i="5" s="1"/>
  <c r="W142" i="5"/>
  <c r="V142" i="5"/>
  <c r="U142" i="5"/>
  <c r="L142" i="5"/>
  <c r="I142" i="5"/>
  <c r="K142" i="5" s="1"/>
  <c r="W141" i="5"/>
  <c r="V141" i="5"/>
  <c r="U141" i="5"/>
  <c r="L141" i="5"/>
  <c r="I141" i="5"/>
  <c r="K141" i="5" s="1"/>
  <c r="U140" i="5"/>
  <c r="P13" i="5"/>
  <c r="I27" i="5"/>
  <c r="K27" i="5" s="1"/>
  <c r="I10" i="5"/>
  <c r="K10" i="5" s="1"/>
  <c r="W12" i="5"/>
  <c r="I12" i="5"/>
  <c r="N12" i="5" s="1"/>
  <c r="W10" i="5"/>
  <c r="V10" i="5"/>
  <c r="U10" i="5"/>
  <c r="L10" i="5"/>
  <c r="K52" i="6"/>
  <c r="N52" i="6"/>
  <c r="K51" i="6"/>
  <c r="N51" i="6"/>
  <c r="K50" i="6"/>
  <c r="N50" i="6"/>
  <c r="K49" i="6"/>
  <c r="N49" i="6"/>
  <c r="K47" i="6"/>
  <c r="N47" i="6"/>
  <c r="K48" i="6"/>
  <c r="N48" i="6"/>
  <c r="H42" i="6"/>
  <c r="G42" i="6"/>
  <c r="F42" i="6"/>
  <c r="C42" i="6"/>
  <c r="H41" i="6"/>
  <c r="G41" i="6"/>
  <c r="F41" i="6"/>
  <c r="E41" i="6"/>
  <c r="C41" i="6"/>
  <c r="H40" i="6"/>
  <c r="G40" i="6"/>
  <c r="F40" i="6"/>
  <c r="C40" i="6"/>
  <c r="E39" i="6"/>
  <c r="B39" i="6"/>
  <c r="E38" i="6"/>
  <c r="C38" i="6"/>
  <c r="E37" i="6"/>
  <c r="C37" i="6"/>
  <c r="E36" i="6"/>
  <c r="B36" i="6"/>
  <c r="E35" i="6"/>
  <c r="C35" i="6"/>
  <c r="E34" i="6"/>
  <c r="C34" i="6"/>
  <c r="E33" i="6"/>
  <c r="C33" i="6"/>
  <c r="E32" i="6"/>
  <c r="C32" i="6"/>
  <c r="E31" i="6"/>
  <c r="B31" i="6"/>
  <c r="E30" i="6"/>
  <c r="C30" i="6"/>
  <c r="E29" i="6"/>
  <c r="C29" i="6"/>
  <c r="E28" i="6"/>
  <c r="B28" i="6"/>
  <c r="E27" i="6"/>
  <c r="C27" i="6"/>
  <c r="E26" i="6"/>
  <c r="C26" i="6"/>
  <c r="E25" i="6"/>
  <c r="B25" i="6"/>
  <c r="E24" i="6"/>
  <c r="C24" i="6"/>
  <c r="E23" i="6"/>
  <c r="C23" i="6"/>
  <c r="E22" i="6"/>
  <c r="B22" i="6"/>
  <c r="E21" i="6"/>
  <c r="C21" i="6"/>
  <c r="E20" i="6"/>
  <c r="C20" i="6"/>
  <c r="E19" i="6"/>
  <c r="C19" i="6"/>
  <c r="E18" i="6"/>
  <c r="B18" i="6"/>
  <c r="E17" i="6"/>
  <c r="C17" i="6"/>
  <c r="E16" i="6"/>
  <c r="C16" i="6"/>
  <c r="E15" i="6"/>
  <c r="E14" i="6"/>
  <c r="B14" i="6"/>
  <c r="C15" i="6"/>
  <c r="N39" i="6"/>
  <c r="N40" i="6"/>
  <c r="N41" i="6"/>
  <c r="N42" i="6"/>
  <c r="N43" i="6"/>
  <c r="N44" i="6"/>
  <c r="N45" i="6"/>
  <c r="N46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I11" i="6"/>
  <c r="H11" i="6"/>
  <c r="N10" i="6"/>
  <c r="I10" i="6"/>
  <c r="H10" i="6"/>
  <c r="N9" i="6"/>
  <c r="I9" i="6"/>
  <c r="H9" i="6"/>
  <c r="N8" i="6"/>
  <c r="I8" i="6"/>
  <c r="H8" i="6"/>
  <c r="N7" i="6"/>
  <c r="I7" i="6"/>
  <c r="H7" i="6"/>
  <c r="N6" i="6"/>
  <c r="I6" i="6"/>
  <c r="H6" i="6"/>
  <c r="N5" i="6"/>
  <c r="K5" i="6"/>
  <c r="K6" i="6" s="1"/>
  <c r="K7" i="6" s="1"/>
  <c r="I5" i="6"/>
  <c r="H5" i="6"/>
  <c r="N4" i="6"/>
  <c r="I4" i="6"/>
  <c r="H4" i="6"/>
  <c r="U301" i="5"/>
  <c r="P301" i="5"/>
  <c r="J301" i="5"/>
  <c r="G39" i="6" s="1"/>
  <c r="I301" i="5"/>
  <c r="W300" i="5"/>
  <c r="V300" i="5"/>
  <c r="I300" i="5" s="1"/>
  <c r="N300" i="5" s="1"/>
  <c r="L300" i="5"/>
  <c r="W299" i="5"/>
  <c r="V299" i="5"/>
  <c r="L299" i="5"/>
  <c r="I299" i="5"/>
  <c r="N299" i="5" s="1"/>
  <c r="W298" i="5"/>
  <c r="V298" i="5"/>
  <c r="L298" i="5"/>
  <c r="I298" i="5"/>
  <c r="N298" i="5" s="1"/>
  <c r="U297" i="5"/>
  <c r="P297" i="5"/>
  <c r="W296" i="5"/>
  <c r="V296" i="5"/>
  <c r="L296" i="5"/>
  <c r="I296" i="5"/>
  <c r="K296" i="5" s="1"/>
  <c r="W295" i="5"/>
  <c r="V295" i="5"/>
  <c r="L295" i="5"/>
  <c r="I295" i="5"/>
  <c r="N295" i="5" s="1"/>
  <c r="W294" i="5"/>
  <c r="V294" i="5"/>
  <c r="L294" i="5"/>
  <c r="I294" i="5"/>
  <c r="N294" i="5" s="1"/>
  <c r="W293" i="5"/>
  <c r="V293" i="5"/>
  <c r="L293" i="5"/>
  <c r="I293" i="5"/>
  <c r="N293" i="5" s="1"/>
  <c r="W292" i="5"/>
  <c r="V292" i="5"/>
  <c r="I292" i="5" s="1"/>
  <c r="N292" i="5" s="1"/>
  <c r="L292" i="5"/>
  <c r="U291" i="5"/>
  <c r="P291" i="5"/>
  <c r="W290" i="5"/>
  <c r="V290" i="5"/>
  <c r="I290" i="5" s="1"/>
  <c r="L290" i="5"/>
  <c r="W289" i="5"/>
  <c r="V289" i="5"/>
  <c r="U289" i="5"/>
  <c r="L289" i="5"/>
  <c r="I289" i="5"/>
  <c r="N289" i="5" s="1"/>
  <c r="W288" i="5"/>
  <c r="V288" i="5"/>
  <c r="I288" i="5" s="1"/>
  <c r="N288" i="5" s="1"/>
  <c r="U288" i="5"/>
  <c r="L288" i="5"/>
  <c r="U287" i="5"/>
  <c r="P287" i="5"/>
  <c r="W286" i="5"/>
  <c r="V286" i="5"/>
  <c r="L286" i="5"/>
  <c r="I286" i="5"/>
  <c r="K286" i="5" s="1"/>
  <c r="W285" i="5"/>
  <c r="V285" i="5"/>
  <c r="I285" i="5" s="1"/>
  <c r="N285" i="5" s="1"/>
  <c r="U285" i="5"/>
  <c r="L285" i="5"/>
  <c r="W284" i="5"/>
  <c r="V284" i="5"/>
  <c r="U284" i="5"/>
  <c r="L284" i="5"/>
  <c r="I284" i="5"/>
  <c r="K284" i="5" s="1"/>
  <c r="U283" i="5"/>
  <c r="P283" i="5"/>
  <c r="W281" i="5"/>
  <c r="V281" i="5"/>
  <c r="I281" i="5" s="1"/>
  <c r="N281" i="5" s="1"/>
  <c r="L281" i="5"/>
  <c r="W280" i="5"/>
  <c r="V280" i="5"/>
  <c r="L280" i="5"/>
  <c r="I280" i="5"/>
  <c r="N280" i="5" s="1"/>
  <c r="W279" i="5"/>
  <c r="V279" i="5"/>
  <c r="I279" i="5" s="1"/>
  <c r="N279" i="5" s="1"/>
  <c r="L279" i="5"/>
  <c r="U278" i="5"/>
  <c r="P278" i="5"/>
  <c r="W277" i="5"/>
  <c r="V277" i="5"/>
  <c r="U277" i="5"/>
  <c r="L277" i="5"/>
  <c r="J276" i="5" s="1"/>
  <c r="L276" i="5" s="1"/>
  <c r="I277" i="5"/>
  <c r="K277" i="5" s="1"/>
  <c r="I276" i="5" s="1"/>
  <c r="U276" i="5"/>
  <c r="P276" i="5"/>
  <c r="W275" i="5"/>
  <c r="V275" i="5"/>
  <c r="I275" i="5" s="1"/>
  <c r="N275" i="5" s="1"/>
  <c r="L275" i="5"/>
  <c r="W274" i="5"/>
  <c r="V274" i="5"/>
  <c r="I274" i="5" s="1"/>
  <c r="N274" i="5" s="1"/>
  <c r="U274" i="5"/>
  <c r="L274" i="5"/>
  <c r="W273" i="5"/>
  <c r="V273" i="5"/>
  <c r="I273" i="5" s="1"/>
  <c r="N273" i="5" s="1"/>
  <c r="U273" i="5"/>
  <c r="L273" i="5"/>
  <c r="U272" i="5"/>
  <c r="P272" i="5"/>
  <c r="U270" i="5"/>
  <c r="W269" i="5"/>
  <c r="V269" i="5"/>
  <c r="U269" i="5"/>
  <c r="L269" i="5"/>
  <c r="I269" i="5"/>
  <c r="N269" i="5" s="1"/>
  <c r="W268" i="5"/>
  <c r="V268" i="5"/>
  <c r="I268" i="5" s="1"/>
  <c r="K268" i="5" s="1"/>
  <c r="U268" i="5"/>
  <c r="L268" i="5"/>
  <c r="U267" i="5"/>
  <c r="P267" i="5"/>
  <c r="W266" i="5"/>
  <c r="V266" i="5"/>
  <c r="I266" i="5" s="1"/>
  <c r="N266" i="5" s="1"/>
  <c r="U266" i="5"/>
  <c r="L266" i="5"/>
  <c r="U265" i="5"/>
  <c r="P265" i="5"/>
  <c r="W264" i="5"/>
  <c r="V264" i="5"/>
  <c r="U264" i="5"/>
  <c r="L264" i="5"/>
  <c r="J263" i="5" s="1"/>
  <c r="L263" i="5" s="1"/>
  <c r="I264" i="5"/>
  <c r="N264" i="5" s="1"/>
  <c r="U263" i="5"/>
  <c r="P263" i="5"/>
  <c r="W262" i="5"/>
  <c r="V262" i="5"/>
  <c r="U262" i="5"/>
  <c r="L262" i="5"/>
  <c r="J261" i="5" s="1"/>
  <c r="L261" i="5" s="1"/>
  <c r="I262" i="5"/>
  <c r="N262" i="5" s="1"/>
  <c r="U261" i="5"/>
  <c r="P261" i="5"/>
  <c r="U260" i="5"/>
  <c r="W259" i="5"/>
  <c r="V259" i="5"/>
  <c r="U259" i="5"/>
  <c r="L259" i="5"/>
  <c r="J258" i="5" s="1"/>
  <c r="L258" i="5" s="1"/>
  <c r="I259" i="5"/>
  <c r="K259" i="5" s="1"/>
  <c r="I258" i="5" s="1"/>
  <c r="K258" i="5" s="1"/>
  <c r="U258" i="5"/>
  <c r="P258" i="5"/>
  <c r="W257" i="5"/>
  <c r="V257" i="5"/>
  <c r="I257" i="5" s="1"/>
  <c r="N257" i="5" s="1"/>
  <c r="U257" i="5"/>
  <c r="L257" i="5"/>
  <c r="W256" i="5"/>
  <c r="V256" i="5"/>
  <c r="I256" i="5" s="1"/>
  <c r="K256" i="5" s="1"/>
  <c r="U256" i="5"/>
  <c r="L256" i="5"/>
  <c r="W255" i="5"/>
  <c r="V255" i="5"/>
  <c r="U255" i="5"/>
  <c r="L255" i="5"/>
  <c r="I255" i="5"/>
  <c r="N255" i="5" s="1"/>
  <c r="W254" i="5"/>
  <c r="V254" i="5"/>
  <c r="I254" i="5" s="1"/>
  <c r="N254" i="5" s="1"/>
  <c r="U254" i="5"/>
  <c r="L254" i="5"/>
  <c r="W253" i="5"/>
  <c r="V253" i="5"/>
  <c r="I253" i="5" s="1"/>
  <c r="K253" i="5" s="1"/>
  <c r="U253" i="5"/>
  <c r="L253" i="5"/>
  <c r="W252" i="5"/>
  <c r="V252" i="5"/>
  <c r="I252" i="5" s="1"/>
  <c r="U252" i="5"/>
  <c r="L252" i="5"/>
  <c r="U251" i="5"/>
  <c r="P251" i="5"/>
  <c r="W250" i="5"/>
  <c r="V250" i="5"/>
  <c r="U250" i="5"/>
  <c r="L250" i="5"/>
  <c r="J249" i="5" s="1"/>
  <c r="L249" i="5" s="1"/>
  <c r="I250" i="5"/>
  <c r="N250" i="5" s="1"/>
  <c r="U249" i="5"/>
  <c r="P249" i="5"/>
  <c r="U248" i="5"/>
  <c r="W247" i="5"/>
  <c r="V247" i="5"/>
  <c r="I247" i="5" s="1"/>
  <c r="U247" i="5"/>
  <c r="L247" i="5"/>
  <c r="W246" i="5"/>
  <c r="V246" i="5"/>
  <c r="I246" i="5" s="1"/>
  <c r="N246" i="5" s="1"/>
  <c r="U246" i="5"/>
  <c r="L246" i="5"/>
  <c r="U245" i="5"/>
  <c r="P245" i="5"/>
  <c r="W244" i="5"/>
  <c r="V244" i="5"/>
  <c r="U244" i="5"/>
  <c r="L244" i="5"/>
  <c r="J243" i="5" s="1"/>
  <c r="L243" i="5" s="1"/>
  <c r="I244" i="5"/>
  <c r="K244" i="5" s="1"/>
  <c r="I243" i="5" s="1"/>
  <c r="U243" i="5"/>
  <c r="P243" i="5"/>
  <c r="W242" i="5"/>
  <c r="V242" i="5"/>
  <c r="U242" i="5"/>
  <c r="L242" i="5"/>
  <c r="J241" i="5" s="1"/>
  <c r="L241" i="5" s="1"/>
  <c r="I242" i="5"/>
  <c r="K242" i="5" s="1"/>
  <c r="I241" i="5" s="1"/>
  <c r="U241" i="5"/>
  <c r="P241" i="5"/>
  <c r="W240" i="5"/>
  <c r="V240" i="5"/>
  <c r="U240" i="5"/>
  <c r="L240" i="5"/>
  <c r="J239" i="5" s="1"/>
  <c r="L239" i="5" s="1"/>
  <c r="I240" i="5"/>
  <c r="N240" i="5" s="1"/>
  <c r="U239" i="5"/>
  <c r="P239" i="5"/>
  <c r="U238" i="5"/>
  <c r="W237" i="5"/>
  <c r="V237" i="5"/>
  <c r="I237" i="5" s="1"/>
  <c r="U237" i="5"/>
  <c r="L237" i="5"/>
  <c r="J236" i="5" s="1"/>
  <c r="L236" i="5" s="1"/>
  <c r="U236" i="5"/>
  <c r="P236" i="5"/>
  <c r="W235" i="5"/>
  <c r="V235" i="5"/>
  <c r="U235" i="5"/>
  <c r="L235" i="5"/>
  <c r="J234" i="5" s="1"/>
  <c r="L234" i="5" s="1"/>
  <c r="I235" i="5"/>
  <c r="N235" i="5" s="1"/>
  <c r="U234" i="5"/>
  <c r="P234" i="5"/>
  <c r="W233" i="5"/>
  <c r="V233" i="5"/>
  <c r="U233" i="5"/>
  <c r="L233" i="5"/>
  <c r="I233" i="5"/>
  <c r="N233" i="5" s="1"/>
  <c r="U232" i="5"/>
  <c r="P232" i="5"/>
  <c r="U231" i="5"/>
  <c r="U230" i="5"/>
  <c r="V194" i="5"/>
  <c r="L194" i="5"/>
  <c r="I194" i="5"/>
  <c r="W193" i="5"/>
  <c r="V193" i="5"/>
  <c r="U193" i="5"/>
  <c r="L193" i="5"/>
  <c r="I193" i="5"/>
  <c r="K193" i="5" s="1"/>
  <c r="W188" i="5"/>
  <c r="V188" i="5"/>
  <c r="U188" i="5"/>
  <c r="L188" i="5"/>
  <c r="I188" i="5"/>
  <c r="N188" i="5" s="1"/>
  <c r="W187" i="5"/>
  <c r="V187" i="5"/>
  <c r="U187" i="5"/>
  <c r="L187" i="5"/>
  <c r="I187" i="5"/>
  <c r="N187" i="5" s="1"/>
  <c r="W186" i="5"/>
  <c r="V186" i="5"/>
  <c r="U186" i="5"/>
  <c r="L186" i="5"/>
  <c r="I186" i="5"/>
  <c r="K186" i="5" s="1"/>
  <c r="W185" i="5"/>
  <c r="V185" i="5"/>
  <c r="U185" i="5"/>
  <c r="L185" i="5"/>
  <c r="I185" i="5"/>
  <c r="N185" i="5" s="1"/>
  <c r="W184" i="5"/>
  <c r="V184" i="5"/>
  <c r="U184" i="5"/>
  <c r="L184" i="5"/>
  <c r="I184" i="5"/>
  <c r="N184" i="5" s="1"/>
  <c r="W183" i="5"/>
  <c r="V183" i="5"/>
  <c r="U183" i="5"/>
  <c r="L183" i="5"/>
  <c r="I183" i="5"/>
  <c r="K183" i="5" s="1"/>
  <c r="W182" i="5"/>
  <c r="V182" i="5"/>
  <c r="U182" i="5"/>
  <c r="L182" i="5"/>
  <c r="I182" i="5"/>
  <c r="N182" i="5" s="1"/>
  <c r="U181" i="5"/>
  <c r="W179" i="5"/>
  <c r="V179" i="5"/>
  <c r="L179" i="5"/>
  <c r="I179" i="5"/>
  <c r="K179" i="5" s="1"/>
  <c r="W150" i="5"/>
  <c r="V150" i="5"/>
  <c r="U150" i="5"/>
  <c r="L150" i="5"/>
  <c r="I150" i="5"/>
  <c r="K150" i="5" s="1"/>
  <c r="W149" i="5"/>
  <c r="V149" i="5"/>
  <c r="U149" i="5"/>
  <c r="L149" i="5"/>
  <c r="I149" i="5"/>
  <c r="N149" i="5" s="1"/>
  <c r="W148" i="5"/>
  <c r="V148" i="5"/>
  <c r="U148" i="5"/>
  <c r="L148" i="5"/>
  <c r="I148" i="5"/>
  <c r="N148" i="5" s="1"/>
  <c r="U147" i="5"/>
  <c r="Q147" i="5"/>
  <c r="P147" i="5"/>
  <c r="W146" i="5"/>
  <c r="V146" i="5"/>
  <c r="U146" i="5"/>
  <c r="L146" i="5"/>
  <c r="I146" i="5"/>
  <c r="N146" i="5" s="1"/>
  <c r="W145" i="5"/>
  <c r="V145" i="5"/>
  <c r="U145" i="5"/>
  <c r="L145" i="5"/>
  <c r="I145" i="5"/>
  <c r="K145" i="5" s="1"/>
  <c r="W135" i="5"/>
  <c r="V135" i="5"/>
  <c r="U135" i="5"/>
  <c r="L135" i="5"/>
  <c r="I135" i="5"/>
  <c r="N135" i="5" s="1"/>
  <c r="W134" i="5"/>
  <c r="V134" i="5"/>
  <c r="U134" i="5"/>
  <c r="L134" i="5"/>
  <c r="I134" i="5"/>
  <c r="N134" i="5" s="1"/>
  <c r="W133" i="5"/>
  <c r="V133" i="5"/>
  <c r="U133" i="5"/>
  <c r="L133" i="5"/>
  <c r="I133" i="5"/>
  <c r="K133" i="5" s="1"/>
  <c r="U132" i="5"/>
  <c r="W131" i="5"/>
  <c r="V131" i="5"/>
  <c r="U131" i="5"/>
  <c r="L131" i="5"/>
  <c r="I131" i="5"/>
  <c r="K131" i="5" s="1"/>
  <c r="W130" i="5"/>
  <c r="V130" i="5"/>
  <c r="U130" i="5"/>
  <c r="L130" i="5"/>
  <c r="I130" i="5"/>
  <c r="W129" i="5"/>
  <c r="V129" i="5"/>
  <c r="U129" i="5"/>
  <c r="L129" i="5"/>
  <c r="I129" i="5"/>
  <c r="K129" i="5" s="1"/>
  <c r="W128" i="5"/>
  <c r="V128" i="5"/>
  <c r="U128" i="5"/>
  <c r="L128" i="5"/>
  <c r="I128" i="5"/>
  <c r="N128" i="5" s="1"/>
  <c r="W127" i="5"/>
  <c r="V127" i="5"/>
  <c r="U127" i="5"/>
  <c r="L127" i="5"/>
  <c r="I127" i="5"/>
  <c r="N127" i="5" s="1"/>
  <c r="W126" i="5"/>
  <c r="V126" i="5"/>
  <c r="U126" i="5"/>
  <c r="L126" i="5"/>
  <c r="I126" i="5"/>
  <c r="N126" i="5" s="1"/>
  <c r="U125" i="5"/>
  <c r="P125" i="5"/>
  <c r="W120" i="5"/>
  <c r="V120" i="5"/>
  <c r="U120" i="5"/>
  <c r="L120" i="5"/>
  <c r="I120" i="5"/>
  <c r="N120" i="5" s="1"/>
  <c r="U119" i="5"/>
  <c r="W118" i="5"/>
  <c r="V118" i="5"/>
  <c r="U118" i="5"/>
  <c r="L118" i="5"/>
  <c r="I118" i="5"/>
  <c r="N118" i="5" s="1"/>
  <c r="W117" i="5"/>
  <c r="V117" i="5"/>
  <c r="U117" i="5"/>
  <c r="L117" i="5"/>
  <c r="I117" i="5"/>
  <c r="W116" i="5"/>
  <c r="V116" i="5"/>
  <c r="U116" i="5"/>
  <c r="L116" i="5"/>
  <c r="I116" i="5"/>
  <c r="N116" i="5" s="1"/>
  <c r="W115" i="5"/>
  <c r="V115" i="5"/>
  <c r="U115" i="5"/>
  <c r="L115" i="5"/>
  <c r="I115" i="5"/>
  <c r="K115" i="5" s="1"/>
  <c r="U114" i="5"/>
  <c r="P114" i="5"/>
  <c r="W112" i="5"/>
  <c r="V112" i="5"/>
  <c r="U112" i="5"/>
  <c r="L112" i="5"/>
  <c r="I112" i="5"/>
  <c r="N112" i="5" s="1"/>
  <c r="W111" i="5"/>
  <c r="V111" i="5"/>
  <c r="U111" i="5"/>
  <c r="L111" i="5"/>
  <c r="I111" i="5"/>
  <c r="N111" i="5" s="1"/>
  <c r="U110" i="5"/>
  <c r="Q110" i="5"/>
  <c r="P110" i="5"/>
  <c r="W109" i="5"/>
  <c r="V109" i="5"/>
  <c r="U109" i="5"/>
  <c r="L109" i="5"/>
  <c r="I109" i="5"/>
  <c r="K109" i="5" s="1"/>
  <c r="W108" i="5"/>
  <c r="V108" i="5"/>
  <c r="U108" i="5"/>
  <c r="L108" i="5"/>
  <c r="I108" i="5"/>
  <c r="N108" i="5" s="1"/>
  <c r="W107" i="5"/>
  <c r="V107" i="5"/>
  <c r="U107" i="5"/>
  <c r="L107" i="5"/>
  <c r="I107" i="5"/>
  <c r="K107" i="5" s="1"/>
  <c r="U106" i="5"/>
  <c r="Q106" i="5"/>
  <c r="P106" i="5"/>
  <c r="W102" i="5"/>
  <c r="V102" i="5"/>
  <c r="U102" i="5"/>
  <c r="L102" i="5"/>
  <c r="I102" i="5"/>
  <c r="N102" i="5" s="1"/>
  <c r="W101" i="5"/>
  <c r="V101" i="5"/>
  <c r="U101" i="5"/>
  <c r="L101" i="5"/>
  <c r="I101" i="5"/>
  <c r="N101" i="5" s="1"/>
  <c r="W100" i="5"/>
  <c r="V100" i="5"/>
  <c r="U100" i="5"/>
  <c r="L100" i="5"/>
  <c r="I100" i="5"/>
  <c r="K100" i="5" s="1"/>
  <c r="U99" i="5"/>
  <c r="W98" i="5"/>
  <c r="V98" i="5"/>
  <c r="U98" i="5"/>
  <c r="L98" i="5"/>
  <c r="I98" i="5"/>
  <c r="N98" i="5" s="1"/>
  <c r="W97" i="5"/>
  <c r="V97" i="5"/>
  <c r="U97" i="5"/>
  <c r="L97" i="5"/>
  <c r="I97" i="5"/>
  <c r="K97" i="5" s="1"/>
  <c r="U96" i="5"/>
  <c r="Q96" i="5"/>
  <c r="U95" i="5"/>
  <c r="U94" i="5"/>
  <c r="W93" i="5"/>
  <c r="V93" i="5"/>
  <c r="U93" i="5"/>
  <c r="L93" i="5"/>
  <c r="I93" i="5"/>
  <c r="K93" i="5" s="1"/>
  <c r="W92" i="5"/>
  <c r="V92" i="5"/>
  <c r="U92" i="5"/>
  <c r="L92" i="5"/>
  <c r="I92" i="5"/>
  <c r="K92" i="5" s="1"/>
  <c r="U91" i="5"/>
  <c r="W90" i="5"/>
  <c r="V90" i="5"/>
  <c r="U90" i="5"/>
  <c r="L90" i="5"/>
  <c r="I90" i="5"/>
  <c r="W78" i="5"/>
  <c r="V78" i="5"/>
  <c r="U78" i="5"/>
  <c r="L78" i="5"/>
  <c r="I78" i="5"/>
  <c r="K78" i="5" s="1"/>
  <c r="W77" i="5"/>
  <c r="V77" i="5"/>
  <c r="U77" i="5"/>
  <c r="L77" i="5"/>
  <c r="I77" i="5"/>
  <c r="N77" i="5" s="1"/>
  <c r="U76" i="5"/>
  <c r="Q76" i="5"/>
  <c r="P76" i="5"/>
  <c r="W72" i="5"/>
  <c r="V72" i="5"/>
  <c r="U72" i="5"/>
  <c r="L72" i="5"/>
  <c r="I72" i="5"/>
  <c r="N72" i="5" s="1"/>
  <c r="U71" i="5"/>
  <c r="Q71" i="5"/>
  <c r="W58" i="5"/>
  <c r="V58" i="5"/>
  <c r="U58" i="5"/>
  <c r="L58" i="5"/>
  <c r="I58" i="5"/>
  <c r="K58" i="5" s="1"/>
  <c r="W57" i="5"/>
  <c r="V57" i="5"/>
  <c r="U57" i="5"/>
  <c r="L57" i="5"/>
  <c r="I57" i="5"/>
  <c r="N57" i="5" s="1"/>
  <c r="U56" i="5"/>
  <c r="W55" i="5"/>
  <c r="V55" i="5"/>
  <c r="U55" i="5"/>
  <c r="L55" i="5"/>
  <c r="I55" i="5"/>
  <c r="K55" i="5" s="1"/>
  <c r="W54" i="5"/>
  <c r="V54" i="5"/>
  <c r="U54" i="5"/>
  <c r="L54" i="5"/>
  <c r="I54" i="5"/>
  <c r="K54" i="5" s="1"/>
  <c r="U53" i="5"/>
  <c r="W50" i="5"/>
  <c r="V50" i="5"/>
  <c r="U50" i="5"/>
  <c r="L50" i="5"/>
  <c r="L49" i="5" s="1"/>
  <c r="I50" i="5"/>
  <c r="N50" i="5" s="1"/>
  <c r="U49" i="5"/>
  <c r="U48" i="5"/>
  <c r="U47" i="5"/>
  <c r="W44" i="5"/>
  <c r="V44" i="5"/>
  <c r="U44" i="5"/>
  <c r="L44" i="5"/>
  <c r="I44" i="5"/>
  <c r="N44" i="5" s="1"/>
  <c r="W39" i="5"/>
  <c r="V39" i="5"/>
  <c r="U39" i="5"/>
  <c r="L39" i="5"/>
  <c r="I39" i="5"/>
  <c r="N39" i="5" s="1"/>
  <c r="W38" i="5"/>
  <c r="V38" i="5"/>
  <c r="U38" i="5"/>
  <c r="L38" i="5"/>
  <c r="I38" i="5"/>
  <c r="K38" i="5" s="1"/>
  <c r="W37" i="5"/>
  <c r="V37" i="5"/>
  <c r="U37" i="5"/>
  <c r="L37" i="5"/>
  <c r="I37" i="5"/>
  <c r="W36" i="5"/>
  <c r="V36" i="5"/>
  <c r="U36" i="5"/>
  <c r="L36" i="5"/>
  <c r="I36" i="5"/>
  <c r="N36" i="5" s="1"/>
  <c r="W35" i="5"/>
  <c r="V35" i="5"/>
  <c r="U35" i="5"/>
  <c r="L35" i="5"/>
  <c r="I35" i="5"/>
  <c r="N35" i="5" s="1"/>
  <c r="W34" i="5"/>
  <c r="V34" i="5"/>
  <c r="U34" i="5"/>
  <c r="L34" i="5"/>
  <c r="I34" i="5"/>
  <c r="N34" i="5" s="1"/>
  <c r="W33" i="5"/>
  <c r="V33" i="5"/>
  <c r="U33" i="5"/>
  <c r="L33" i="5"/>
  <c r="I33" i="5"/>
  <c r="K33" i="5" s="1"/>
  <c r="U32" i="5"/>
  <c r="Q32" i="5"/>
  <c r="W31" i="5"/>
  <c r="V31" i="5"/>
  <c r="L31" i="5"/>
  <c r="I31" i="5"/>
  <c r="N31" i="5" s="1"/>
  <c r="W30" i="5"/>
  <c r="V30" i="5"/>
  <c r="L30" i="5"/>
  <c r="I30" i="5"/>
  <c r="N30" i="5" s="1"/>
  <c r="W29" i="5"/>
  <c r="V29" i="5"/>
  <c r="L29" i="5"/>
  <c r="I29" i="5"/>
  <c r="N29" i="5" s="1"/>
  <c r="W28" i="5"/>
  <c r="V28" i="5"/>
  <c r="L28" i="5"/>
  <c r="I28" i="5"/>
  <c r="N28" i="5" s="1"/>
  <c r="W27" i="5"/>
  <c r="V27" i="5"/>
  <c r="U27" i="5"/>
  <c r="L27" i="5"/>
  <c r="U26" i="5"/>
  <c r="Q26" i="5"/>
  <c r="U25" i="5"/>
  <c r="U24" i="5"/>
  <c r="W23" i="5"/>
  <c r="V23" i="5"/>
  <c r="I23" i="5" s="1"/>
  <c r="U23" i="5"/>
  <c r="L23" i="5"/>
  <c r="J22" i="5" s="1"/>
  <c r="U22" i="5"/>
  <c r="Q22" i="5"/>
  <c r="P22" i="5"/>
  <c r="U21" i="5"/>
  <c r="W20" i="5"/>
  <c r="V20" i="5"/>
  <c r="U20" i="5"/>
  <c r="L20" i="5"/>
  <c r="I20" i="5"/>
  <c r="K20" i="5" s="1"/>
  <c r="W19" i="5"/>
  <c r="V19" i="5"/>
  <c r="U19" i="5"/>
  <c r="L19" i="5"/>
  <c r="I19" i="5"/>
  <c r="N19" i="5" s="1"/>
  <c r="W18" i="5"/>
  <c r="V18" i="5"/>
  <c r="U18" i="5"/>
  <c r="L18" i="5"/>
  <c r="I18" i="5"/>
  <c r="N18" i="5" s="1"/>
  <c r="U17" i="5"/>
  <c r="Q17" i="5"/>
  <c r="P17" i="5"/>
  <c r="W15" i="5"/>
  <c r="V15" i="5"/>
  <c r="U15" i="5"/>
  <c r="L15" i="5"/>
  <c r="I15" i="5"/>
  <c r="N15" i="5" s="1"/>
  <c r="W14" i="5"/>
  <c r="V14" i="5"/>
  <c r="U14" i="5"/>
  <c r="L14" i="5"/>
  <c r="I14" i="5"/>
  <c r="N14" i="5" s="1"/>
  <c r="U13" i="5"/>
  <c r="V12" i="5"/>
  <c r="U12" i="5"/>
  <c r="L12" i="5"/>
  <c r="W11" i="5"/>
  <c r="V11" i="5"/>
  <c r="U11" i="5"/>
  <c r="L11" i="5"/>
  <c r="I11" i="5"/>
  <c r="N11" i="5" s="1"/>
  <c r="U9" i="5"/>
  <c r="U7" i="5"/>
  <c r="U6" i="5"/>
  <c r="B6" i="5"/>
  <c r="X5" i="5"/>
  <c r="X4" i="5"/>
  <c r="X69" i="5" s="1"/>
  <c r="Q213" i="5" l="1"/>
  <c r="Q180" i="5"/>
  <c r="J87" i="5"/>
  <c r="Q267" i="5"/>
  <c r="Q260" i="5" s="1"/>
  <c r="Q230" i="5" s="1"/>
  <c r="Q270" i="5"/>
  <c r="Q82" i="5"/>
  <c r="P82" i="5"/>
  <c r="P48" i="5"/>
  <c r="P70" i="5"/>
  <c r="Q70" i="5"/>
  <c r="P213" i="5"/>
  <c r="P180" i="5"/>
  <c r="P95" i="5"/>
  <c r="P47" i="5"/>
  <c r="Q48" i="5"/>
  <c r="Q47" i="5" s="1"/>
  <c r="P24" i="5"/>
  <c r="X51" i="5"/>
  <c r="X68" i="5"/>
  <c r="K69" i="5"/>
  <c r="M69" i="5" s="1"/>
  <c r="O69" i="5" s="1"/>
  <c r="K67" i="5"/>
  <c r="M67" i="5" s="1"/>
  <c r="O67" i="5" s="1"/>
  <c r="X67" i="5"/>
  <c r="K68" i="5"/>
  <c r="M68" i="5" s="1"/>
  <c r="O68" i="5" s="1"/>
  <c r="K62" i="5"/>
  <c r="M62" i="5" s="1"/>
  <c r="O62" i="5" s="1"/>
  <c r="X62" i="5"/>
  <c r="K63" i="5"/>
  <c r="M63" i="5" s="1"/>
  <c r="O63" i="5" s="1"/>
  <c r="X60" i="5"/>
  <c r="K61" i="5"/>
  <c r="M61" i="5" s="1"/>
  <c r="O61" i="5" s="1"/>
  <c r="X63" i="5"/>
  <c r="X61" i="5"/>
  <c r="K59" i="5"/>
  <c r="M59" i="5" s="1"/>
  <c r="O59" i="5" s="1"/>
  <c r="X59" i="5"/>
  <c r="K60" i="5"/>
  <c r="M60" i="5" s="1"/>
  <c r="O60" i="5" s="1"/>
  <c r="K51" i="5"/>
  <c r="M51" i="5" s="1"/>
  <c r="O51" i="5" s="1"/>
  <c r="X52" i="5"/>
  <c r="K52" i="5"/>
  <c r="L64" i="5"/>
  <c r="M52" i="5"/>
  <c r="O52" i="5" s="1"/>
  <c r="J79" i="5"/>
  <c r="L79" i="5" s="1"/>
  <c r="X65" i="5"/>
  <c r="X81" i="5"/>
  <c r="V73" i="5"/>
  <c r="V79" i="5"/>
  <c r="W79" i="5"/>
  <c r="X79" i="5"/>
  <c r="K80" i="5"/>
  <c r="X80" i="5"/>
  <c r="K81" i="5"/>
  <c r="M81" i="5" s="1"/>
  <c r="O81" i="5" s="1"/>
  <c r="J26" i="5"/>
  <c r="X66" i="5"/>
  <c r="V64" i="5"/>
  <c r="W64" i="5"/>
  <c r="X64" i="5"/>
  <c r="K65" i="5"/>
  <c r="I64" i="5" s="1"/>
  <c r="J73" i="5"/>
  <c r="L73" i="5" s="1"/>
  <c r="X75" i="5"/>
  <c r="K66" i="5"/>
  <c r="M66" i="5" s="1"/>
  <c r="O66" i="5" s="1"/>
  <c r="X42" i="5"/>
  <c r="W73" i="5"/>
  <c r="X73" i="5"/>
  <c r="K74" i="5"/>
  <c r="M74" i="5" s="1"/>
  <c r="O74" i="5" s="1"/>
  <c r="M136" i="5"/>
  <c r="O136" i="5" s="1"/>
  <c r="J40" i="5"/>
  <c r="X74" i="5"/>
  <c r="X46" i="5"/>
  <c r="K75" i="5"/>
  <c r="M75" i="5" s="1"/>
  <c r="O75" i="5" s="1"/>
  <c r="X41" i="5"/>
  <c r="M41" i="5"/>
  <c r="O41" i="5" s="1"/>
  <c r="X218" i="5"/>
  <c r="Q95" i="5"/>
  <c r="X43" i="5"/>
  <c r="X45" i="5"/>
  <c r="K46" i="5"/>
  <c r="M46" i="5" s="1"/>
  <c r="O46" i="5" s="1"/>
  <c r="N41" i="5"/>
  <c r="P113" i="5"/>
  <c r="J119" i="5"/>
  <c r="K45" i="5"/>
  <c r="M45" i="5" s="1"/>
  <c r="O45" i="5" s="1"/>
  <c r="K42" i="5"/>
  <c r="M42" i="5" s="1"/>
  <c r="O42" i="5" s="1"/>
  <c r="K43" i="5"/>
  <c r="M43" i="5" s="1"/>
  <c r="O43" i="5" s="1"/>
  <c r="J99" i="5"/>
  <c r="L99" i="5" s="1"/>
  <c r="J114" i="5"/>
  <c r="J125" i="5"/>
  <c r="M103" i="5"/>
  <c r="O103" i="5" s="1"/>
  <c r="Q113" i="5"/>
  <c r="X138" i="5"/>
  <c r="J132" i="5"/>
  <c r="L132" i="5" s="1"/>
  <c r="M104" i="5"/>
  <c r="O104" i="5" s="1"/>
  <c r="X136" i="5"/>
  <c r="K138" i="5"/>
  <c r="M138" i="5" s="1"/>
  <c r="O138" i="5" s="1"/>
  <c r="N136" i="5"/>
  <c r="N105" i="5"/>
  <c r="X137" i="5"/>
  <c r="K124" i="5"/>
  <c r="M124" i="5" s="1"/>
  <c r="O124" i="5" s="1"/>
  <c r="M121" i="5"/>
  <c r="O121" i="5" s="1"/>
  <c r="N121" i="5"/>
  <c r="K122" i="5"/>
  <c r="M122" i="5" s="1"/>
  <c r="O122" i="5" s="1"/>
  <c r="K123" i="5"/>
  <c r="M123" i="5" s="1"/>
  <c r="O123" i="5" s="1"/>
  <c r="K137" i="5"/>
  <c r="M137" i="5" s="1"/>
  <c r="O137" i="5" s="1"/>
  <c r="X124" i="5"/>
  <c r="N104" i="5"/>
  <c r="I175" i="5"/>
  <c r="X122" i="5"/>
  <c r="X105" i="5"/>
  <c r="X123" i="5"/>
  <c r="N103" i="5"/>
  <c r="X121" i="5"/>
  <c r="J197" i="5"/>
  <c r="L197" i="5" s="1"/>
  <c r="M105" i="5"/>
  <c r="O105" i="5" s="1"/>
  <c r="X103" i="5"/>
  <c r="X229" i="5"/>
  <c r="K198" i="5"/>
  <c r="M198" i="5" s="1"/>
  <c r="O198" i="5" s="1"/>
  <c r="X104" i="5"/>
  <c r="N203" i="5"/>
  <c r="X226" i="5"/>
  <c r="J220" i="5"/>
  <c r="L220" i="5" s="1"/>
  <c r="J225" i="5"/>
  <c r="L225" i="5" s="1"/>
  <c r="J181" i="5"/>
  <c r="L181" i="5" s="1"/>
  <c r="K227" i="5"/>
  <c r="M227" i="5" s="1"/>
  <c r="O227" i="5" s="1"/>
  <c r="N199" i="5"/>
  <c r="X212" i="5"/>
  <c r="K222" i="5"/>
  <c r="M222" i="5" s="1"/>
  <c r="O222" i="5" s="1"/>
  <c r="M204" i="5"/>
  <c r="O204" i="5" s="1"/>
  <c r="N204" i="5"/>
  <c r="X227" i="5"/>
  <c r="K228" i="5"/>
  <c r="M228" i="5" s="1"/>
  <c r="O228" i="5" s="1"/>
  <c r="K201" i="5"/>
  <c r="M201" i="5" s="1"/>
  <c r="O201" i="5" s="1"/>
  <c r="K210" i="5"/>
  <c r="M210" i="5" s="1"/>
  <c r="O210" i="5" s="1"/>
  <c r="V225" i="5"/>
  <c r="W225" i="5"/>
  <c r="X225" i="5"/>
  <c r="K206" i="5"/>
  <c r="M206" i="5" s="1"/>
  <c r="O206" i="5" s="1"/>
  <c r="K226" i="5"/>
  <c r="X228" i="5"/>
  <c r="K229" i="5"/>
  <c r="M229" i="5" s="1"/>
  <c r="O229" i="5" s="1"/>
  <c r="M203" i="5"/>
  <c r="O203" i="5" s="1"/>
  <c r="N207" i="5"/>
  <c r="M207" i="5"/>
  <c r="O207" i="5" s="1"/>
  <c r="M199" i="5"/>
  <c r="O199" i="5" s="1"/>
  <c r="X201" i="5"/>
  <c r="K202" i="5"/>
  <c r="M202" i="5" s="1"/>
  <c r="O202" i="5" s="1"/>
  <c r="X204" i="5"/>
  <c r="K205" i="5"/>
  <c r="M205" i="5" s="1"/>
  <c r="O205" i="5" s="1"/>
  <c r="X199" i="5"/>
  <c r="X207" i="5"/>
  <c r="K211" i="5"/>
  <c r="M211" i="5" s="1"/>
  <c r="O211" i="5" s="1"/>
  <c r="J214" i="5"/>
  <c r="L214" i="5" s="1"/>
  <c r="K200" i="5"/>
  <c r="M200" i="5" s="1"/>
  <c r="O200" i="5" s="1"/>
  <c r="K208" i="5"/>
  <c r="M208" i="5" s="1"/>
  <c r="O208" i="5" s="1"/>
  <c r="X202" i="5"/>
  <c r="V197" i="5"/>
  <c r="W197" i="5"/>
  <c r="X197" i="5"/>
  <c r="X205" i="5"/>
  <c r="K209" i="5"/>
  <c r="M209" i="5" s="1"/>
  <c r="O209" i="5" s="1"/>
  <c r="X211" i="5"/>
  <c r="X200" i="5"/>
  <c r="K212" i="5"/>
  <c r="M212" i="5" s="1"/>
  <c r="O212" i="5" s="1"/>
  <c r="X203" i="5"/>
  <c r="X198" i="5"/>
  <c r="X206" i="5"/>
  <c r="X209" i="5"/>
  <c r="X221" i="5"/>
  <c r="X224" i="5"/>
  <c r="X216" i="5"/>
  <c r="X219" i="5"/>
  <c r="K217" i="5"/>
  <c r="M217" i="5" s="1"/>
  <c r="O217" i="5" s="1"/>
  <c r="V214" i="5"/>
  <c r="X222" i="5"/>
  <c r="W214" i="5"/>
  <c r="K223" i="5"/>
  <c r="M223" i="5" s="1"/>
  <c r="O223" i="5" s="1"/>
  <c r="X214" i="5"/>
  <c r="K215" i="5"/>
  <c r="X217" i="5"/>
  <c r="K218" i="5"/>
  <c r="M218" i="5" s="1"/>
  <c r="O218" i="5" s="1"/>
  <c r="V220" i="5"/>
  <c r="W220" i="5"/>
  <c r="X220" i="5"/>
  <c r="K221" i="5"/>
  <c r="M221" i="5" s="1"/>
  <c r="O221" i="5" s="1"/>
  <c r="X223" i="5"/>
  <c r="K224" i="5"/>
  <c r="M224" i="5" s="1"/>
  <c r="O224" i="5" s="1"/>
  <c r="X215" i="5"/>
  <c r="K216" i="5"/>
  <c r="M216" i="5" s="1"/>
  <c r="O216" i="5" s="1"/>
  <c r="K219" i="5"/>
  <c r="M219" i="5" s="1"/>
  <c r="O219" i="5" s="1"/>
  <c r="L87" i="5"/>
  <c r="K190" i="5"/>
  <c r="M190" i="5" s="1"/>
  <c r="O190" i="5" s="1"/>
  <c r="X196" i="5"/>
  <c r="X189" i="5"/>
  <c r="X190" i="5"/>
  <c r="X191" i="5"/>
  <c r="X195" i="5"/>
  <c r="K195" i="5"/>
  <c r="M195" i="5" s="1"/>
  <c r="O195" i="5" s="1"/>
  <c r="K196" i="5"/>
  <c r="M196" i="5" s="1"/>
  <c r="O196" i="5" s="1"/>
  <c r="K191" i="5"/>
  <c r="M191" i="5" s="1"/>
  <c r="O191" i="5" s="1"/>
  <c r="K189" i="5"/>
  <c r="M189" i="5" s="1"/>
  <c r="O189" i="5" s="1"/>
  <c r="K192" i="5"/>
  <c r="M192" i="5" s="1"/>
  <c r="O192" i="5" s="1"/>
  <c r="M186" i="5"/>
  <c r="O186" i="5" s="1"/>
  <c r="W175" i="5"/>
  <c r="V152" i="5"/>
  <c r="N171" i="5"/>
  <c r="V87" i="5"/>
  <c r="V175" i="5"/>
  <c r="M173" i="5"/>
  <c r="O173" i="5" s="1"/>
  <c r="J83" i="5"/>
  <c r="L83" i="5" s="1"/>
  <c r="K155" i="5"/>
  <c r="M155" i="5" s="1"/>
  <c r="O155" i="5" s="1"/>
  <c r="J159" i="5"/>
  <c r="L159" i="5" s="1"/>
  <c r="V241" i="5"/>
  <c r="V169" i="5"/>
  <c r="K174" i="5"/>
  <c r="M174" i="5" s="1"/>
  <c r="O174" i="5" s="1"/>
  <c r="V49" i="5"/>
  <c r="M166" i="5"/>
  <c r="O166" i="5" s="1"/>
  <c r="M178" i="5"/>
  <c r="O178" i="5" s="1"/>
  <c r="X143" i="5"/>
  <c r="N177" i="5"/>
  <c r="M165" i="5"/>
  <c r="O165" i="5" s="1"/>
  <c r="X86" i="5"/>
  <c r="V83" i="5"/>
  <c r="K160" i="5"/>
  <c r="M160" i="5" s="1"/>
  <c r="O160" i="5" s="1"/>
  <c r="W83" i="5"/>
  <c r="X83" i="5"/>
  <c r="K170" i="5"/>
  <c r="W152" i="5"/>
  <c r="X88" i="5"/>
  <c r="X84" i="5"/>
  <c r="X89" i="5"/>
  <c r="X85" i="5"/>
  <c r="N165" i="5"/>
  <c r="N154" i="5"/>
  <c r="K85" i="5"/>
  <c r="M85" i="5" s="1"/>
  <c r="O85" i="5" s="1"/>
  <c r="W87" i="5"/>
  <c r="X87" i="5"/>
  <c r="K88" i="5"/>
  <c r="K86" i="5"/>
  <c r="M86" i="5" s="1"/>
  <c r="O86" i="5" s="1"/>
  <c r="K84" i="5"/>
  <c r="K89" i="5"/>
  <c r="M89" i="5" s="1"/>
  <c r="O89" i="5" s="1"/>
  <c r="M164" i="5"/>
  <c r="O164" i="5" s="1"/>
  <c r="M154" i="5"/>
  <c r="O154" i="5" s="1"/>
  <c r="X157" i="5"/>
  <c r="M158" i="5"/>
  <c r="O158" i="5" s="1"/>
  <c r="X162" i="5"/>
  <c r="N164" i="5"/>
  <c r="N173" i="5"/>
  <c r="X154" i="5"/>
  <c r="X158" i="5"/>
  <c r="N172" i="5"/>
  <c r="J169" i="5"/>
  <c r="L169" i="5" s="1"/>
  <c r="X155" i="5"/>
  <c r="X160" i="5"/>
  <c r="N10" i="5"/>
  <c r="X152" i="5"/>
  <c r="J291" i="5"/>
  <c r="L291" i="5" s="1"/>
  <c r="J152" i="5"/>
  <c r="L152" i="5" s="1"/>
  <c r="X156" i="5"/>
  <c r="X161" i="5"/>
  <c r="K157" i="5"/>
  <c r="M157" i="5" s="1"/>
  <c r="O157" i="5" s="1"/>
  <c r="K162" i="5"/>
  <c r="M162" i="5" s="1"/>
  <c r="O162" i="5" s="1"/>
  <c r="X153" i="5"/>
  <c r="K153" i="5"/>
  <c r="M153" i="5" s="1"/>
  <c r="O153" i="5" s="1"/>
  <c r="N158" i="5"/>
  <c r="K156" i="5"/>
  <c r="M156" i="5" s="1"/>
  <c r="O156" i="5" s="1"/>
  <c r="K161" i="5"/>
  <c r="V159" i="5"/>
  <c r="W159" i="5"/>
  <c r="X159" i="5"/>
  <c r="M177" i="5"/>
  <c r="O177" i="5" s="1"/>
  <c r="M176" i="5"/>
  <c r="O176" i="5" s="1"/>
  <c r="M142" i="5"/>
  <c r="O142" i="5" s="1"/>
  <c r="M172" i="5"/>
  <c r="O172" i="5" s="1"/>
  <c r="K163" i="5"/>
  <c r="M163" i="5" s="1"/>
  <c r="O163" i="5" s="1"/>
  <c r="J175" i="5"/>
  <c r="X174" i="5"/>
  <c r="X171" i="5"/>
  <c r="X176" i="5"/>
  <c r="X164" i="5"/>
  <c r="M171" i="5"/>
  <c r="O171" i="5" s="1"/>
  <c r="N176" i="5"/>
  <c r="X173" i="5"/>
  <c r="X170" i="5"/>
  <c r="P168" i="5"/>
  <c r="X166" i="5"/>
  <c r="X178" i="5"/>
  <c r="X175" i="5"/>
  <c r="X163" i="5"/>
  <c r="N178" i="5"/>
  <c r="N166" i="5"/>
  <c r="X172" i="5"/>
  <c r="X169" i="5"/>
  <c r="W169" i="5"/>
  <c r="X177" i="5"/>
  <c r="X165" i="5"/>
  <c r="X144" i="5"/>
  <c r="M141" i="5"/>
  <c r="O141" i="5" s="1"/>
  <c r="N141" i="5"/>
  <c r="X10" i="5"/>
  <c r="X141" i="5"/>
  <c r="N142" i="5"/>
  <c r="X142" i="5"/>
  <c r="J140" i="5"/>
  <c r="K143" i="5"/>
  <c r="M143" i="5" s="1"/>
  <c r="O143" i="5" s="1"/>
  <c r="V140" i="5"/>
  <c r="W140" i="5"/>
  <c r="X140" i="5"/>
  <c r="K144" i="5"/>
  <c r="M144" i="5" s="1"/>
  <c r="O144" i="5" s="1"/>
  <c r="K18" i="5"/>
  <c r="K19" i="5"/>
  <c r="J9" i="5"/>
  <c r="L9" i="5" s="1"/>
  <c r="M10" i="5"/>
  <c r="O10" i="5" s="1"/>
  <c r="V272" i="5"/>
  <c r="V71" i="5"/>
  <c r="M78" i="5"/>
  <c r="O78" i="5" s="1"/>
  <c r="J13" i="5"/>
  <c r="L13" i="5" s="1"/>
  <c r="M115" i="5"/>
  <c r="O115" i="5" s="1"/>
  <c r="M145" i="5"/>
  <c r="O145" i="5" s="1"/>
  <c r="J267" i="5"/>
  <c r="L267" i="5" s="1"/>
  <c r="J283" i="5"/>
  <c r="L283" i="5" s="1"/>
  <c r="W114" i="5"/>
  <c r="M38" i="5"/>
  <c r="O38" i="5" s="1"/>
  <c r="W181" i="5"/>
  <c r="V234" i="5"/>
  <c r="W106" i="5"/>
  <c r="N242" i="5"/>
  <c r="K280" i="5"/>
  <c r="M280" i="5" s="1"/>
  <c r="O280" i="5" s="1"/>
  <c r="J106" i="5"/>
  <c r="L106" i="5" s="1"/>
  <c r="V261" i="5"/>
  <c r="M58" i="5"/>
  <c r="O58" i="5" s="1"/>
  <c r="N58" i="5"/>
  <c r="J71" i="5"/>
  <c r="L71" i="5" s="1"/>
  <c r="J91" i="5"/>
  <c r="L91" i="5" s="1"/>
  <c r="K269" i="5"/>
  <c r="M269" i="5" s="1"/>
  <c r="O269" i="5" s="1"/>
  <c r="N301" i="5"/>
  <c r="H39" i="6" s="1"/>
  <c r="V125" i="5"/>
  <c r="M253" i="5"/>
  <c r="O253" i="5" s="1"/>
  <c r="N107" i="5"/>
  <c r="J287" i="5"/>
  <c r="L287" i="5" s="1"/>
  <c r="J245" i="5"/>
  <c r="L245" i="5" s="1"/>
  <c r="L125" i="5"/>
  <c r="N277" i="5"/>
  <c r="N131" i="5"/>
  <c r="N259" i="5"/>
  <c r="K34" i="5"/>
  <c r="M34" i="5" s="1"/>
  <c r="O34" i="5" s="1"/>
  <c r="M150" i="5"/>
  <c r="O150" i="5" s="1"/>
  <c r="W236" i="5"/>
  <c r="W261" i="5"/>
  <c r="J251" i="5"/>
  <c r="L251" i="5" s="1"/>
  <c r="N133" i="5"/>
  <c r="W71" i="5"/>
  <c r="J76" i="5"/>
  <c r="L76" i="5" s="1"/>
  <c r="V232" i="5"/>
  <c r="N256" i="5"/>
  <c r="N268" i="5"/>
  <c r="N27" i="5"/>
  <c r="K57" i="5"/>
  <c r="L56" i="5"/>
  <c r="P238" i="5"/>
  <c r="J297" i="5"/>
  <c r="L297" i="5" s="1"/>
  <c r="N276" i="5"/>
  <c r="K276" i="5"/>
  <c r="M276" i="5" s="1"/>
  <c r="O276" i="5" s="1"/>
  <c r="M277" i="5"/>
  <c r="O277" i="5" s="1"/>
  <c r="N247" i="5"/>
  <c r="K247" i="5"/>
  <c r="M247" i="5" s="1"/>
  <c r="O247" i="5" s="1"/>
  <c r="M258" i="5"/>
  <c r="O258" i="5" s="1"/>
  <c r="N115" i="5"/>
  <c r="W132" i="5"/>
  <c r="N286" i="5"/>
  <c r="N145" i="5"/>
  <c r="W76" i="5"/>
  <c r="N100" i="5"/>
  <c r="W26" i="5"/>
  <c r="M27" i="5"/>
  <c r="O27" i="5" s="1"/>
  <c r="K120" i="5"/>
  <c r="V181" i="5"/>
  <c r="J278" i="5"/>
  <c r="N20" i="5"/>
  <c r="W53" i="5"/>
  <c r="K116" i="5"/>
  <c r="M116" i="5" s="1"/>
  <c r="O116" i="5" s="1"/>
  <c r="K146" i="5"/>
  <c r="M146" i="5" s="1"/>
  <c r="O146" i="5" s="1"/>
  <c r="M286" i="5"/>
  <c r="O286" i="5" s="1"/>
  <c r="M54" i="5"/>
  <c r="O54" i="5" s="1"/>
  <c r="N129" i="5"/>
  <c r="V236" i="5"/>
  <c r="K28" i="5"/>
  <c r="M28" i="5" s="1"/>
  <c r="O28" i="5" s="1"/>
  <c r="N109" i="5"/>
  <c r="K257" i="5"/>
  <c r="M257" i="5" s="1"/>
  <c r="O257" i="5" s="1"/>
  <c r="N97" i="5"/>
  <c r="W91" i="5"/>
  <c r="N253" i="5"/>
  <c r="N284" i="5"/>
  <c r="N193" i="5"/>
  <c r="J272" i="5"/>
  <c r="L272" i="5" s="1"/>
  <c r="Q40" i="5"/>
  <c r="J147" i="5"/>
  <c r="L147" i="5" s="1"/>
  <c r="J32" i="5"/>
  <c r="L32" i="5" s="1"/>
  <c r="N92" i="5"/>
  <c r="F39" i="6"/>
  <c r="N296" i="5"/>
  <c r="N243" i="5"/>
  <c r="K255" i="5"/>
  <c r="M255" i="5" s="1"/>
  <c r="O255" i="5" s="1"/>
  <c r="M93" i="5"/>
  <c r="O93" i="5" s="1"/>
  <c r="V267" i="5"/>
  <c r="K8" i="6"/>
  <c r="K9" i="6" s="1"/>
  <c r="K10" i="6" s="1"/>
  <c r="K11" i="6" s="1"/>
  <c r="K12" i="6" s="1"/>
  <c r="G4" i="6"/>
  <c r="M268" i="5"/>
  <c r="O268" i="5" s="1"/>
  <c r="K187" i="5"/>
  <c r="M187" i="5" s="1"/>
  <c r="O187" i="5" s="1"/>
  <c r="K44" i="5"/>
  <c r="M44" i="5" s="1"/>
  <c r="O44" i="5" s="1"/>
  <c r="K148" i="5"/>
  <c r="M148" i="5" s="1"/>
  <c r="O148" i="5" s="1"/>
  <c r="K184" i="5"/>
  <c r="M184" i="5" s="1"/>
  <c r="O184" i="5" s="1"/>
  <c r="K50" i="5"/>
  <c r="M193" i="5"/>
  <c r="O193" i="5" s="1"/>
  <c r="K274" i="5"/>
  <c r="M274" i="5" s="1"/>
  <c r="O274" i="5" s="1"/>
  <c r="K31" i="5"/>
  <c r="M31" i="5" s="1"/>
  <c r="O31" i="5" s="1"/>
  <c r="K233" i="5"/>
  <c r="I232" i="5" s="1"/>
  <c r="K232" i="5" s="1"/>
  <c r="N93" i="5"/>
  <c r="M256" i="5"/>
  <c r="O256" i="5" s="1"/>
  <c r="M97" i="5"/>
  <c r="O97" i="5" s="1"/>
  <c r="Q13" i="5"/>
  <c r="M20" i="5"/>
  <c r="O20" i="5" s="1"/>
  <c r="N150" i="5"/>
  <c r="N179" i="5"/>
  <c r="N186" i="5"/>
  <c r="N33" i="5"/>
  <c r="K126" i="5"/>
  <c r="M126" i="5" s="1"/>
  <c r="O126" i="5" s="1"/>
  <c r="K262" i="5"/>
  <c r="I261" i="5" s="1"/>
  <c r="N261" i="5" s="1"/>
  <c r="N55" i="5"/>
  <c r="N183" i="5"/>
  <c r="I53" i="5"/>
  <c r="K53" i="5" s="1"/>
  <c r="K111" i="5"/>
  <c r="M111" i="5" s="1"/>
  <c r="O111" i="5" s="1"/>
  <c r="K118" i="5"/>
  <c r="M118" i="5" s="1"/>
  <c r="O118" i="5" s="1"/>
  <c r="K235" i="5"/>
  <c r="I234" i="5" s="1"/>
  <c r="N244" i="5"/>
  <c r="K72" i="5"/>
  <c r="M107" i="5"/>
  <c r="O107" i="5" s="1"/>
  <c r="N38" i="5"/>
  <c r="N258" i="5"/>
  <c r="X18" i="5"/>
  <c r="Y4" i="5"/>
  <c r="X20" i="5"/>
  <c r="K12" i="5"/>
  <c r="M12" i="5" s="1"/>
  <c r="O12" i="5" s="1"/>
  <c r="X12" i="5"/>
  <c r="K11" i="5"/>
  <c r="X14" i="5"/>
  <c r="K15" i="5"/>
  <c r="M15" i="5" s="1"/>
  <c r="O15" i="5" s="1"/>
  <c r="V17" i="5"/>
  <c r="W17" i="5"/>
  <c r="X22" i="5"/>
  <c r="W22" i="5"/>
  <c r="V22" i="5"/>
  <c r="X17" i="5"/>
  <c r="X11" i="5"/>
  <c r="Y5" i="5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J17" i="5"/>
  <c r="X32" i="5"/>
  <c r="W32" i="5"/>
  <c r="V32" i="5"/>
  <c r="X19" i="5"/>
  <c r="M33" i="5"/>
  <c r="O33" i="5" s="1"/>
  <c r="N23" i="5"/>
  <c r="K23" i="5"/>
  <c r="K14" i="5"/>
  <c r="N37" i="5"/>
  <c r="K37" i="5"/>
  <c r="M37" i="5" s="1"/>
  <c r="O37" i="5" s="1"/>
  <c r="Q25" i="5"/>
  <c r="X262" i="5"/>
  <c r="X286" i="5"/>
  <c r="X293" i="5"/>
  <c r="X273" i="5"/>
  <c r="X299" i="5"/>
  <c r="X280" i="5"/>
  <c r="X264" i="5"/>
  <c r="X288" i="5"/>
  <c r="X294" i="5"/>
  <c r="X274" i="5"/>
  <c r="X300" i="5"/>
  <c r="X281" i="5"/>
  <c r="X256" i="5"/>
  <c r="X289" i="5"/>
  <c r="X266" i="5"/>
  <c r="X295" i="5"/>
  <c r="X275" i="5"/>
  <c r="X290" i="5"/>
  <c r="X284" i="5"/>
  <c r="X296" i="5"/>
  <c r="X277" i="5"/>
  <c r="X269" i="5"/>
  <c r="X285" i="5"/>
  <c r="X292" i="5"/>
  <c r="X237" i="5"/>
  <c r="X247" i="5"/>
  <c r="X239" i="5"/>
  <c r="X257" i="5"/>
  <c r="X279" i="5"/>
  <c r="X259" i="5"/>
  <c r="X255" i="5"/>
  <c r="X240" i="5"/>
  <c r="X250" i="5"/>
  <c r="X272" i="5"/>
  <c r="X261" i="5"/>
  <c r="X242" i="5"/>
  <c r="X252" i="5"/>
  <c r="X233" i="5"/>
  <c r="X253" i="5"/>
  <c r="X298" i="5"/>
  <c r="X268" i="5"/>
  <c r="X236" i="5"/>
  <c r="X254" i="5"/>
  <c r="X244" i="5"/>
  <c r="X235" i="5"/>
  <c r="X246" i="5"/>
  <c r="X186" i="5"/>
  <c r="X187" i="5"/>
  <c r="X181" i="5"/>
  <c r="X193" i="5"/>
  <c r="X188" i="5"/>
  <c r="X182" i="5"/>
  <c r="X183" i="5"/>
  <c r="X184" i="5"/>
  <c r="X179" i="5"/>
  <c r="X185" i="5"/>
  <c r="X135" i="5"/>
  <c r="X149" i="5"/>
  <c r="X117" i="5"/>
  <c r="X129" i="5"/>
  <c r="X118" i="5"/>
  <c r="X119" i="5"/>
  <c r="X130" i="5"/>
  <c r="X120" i="5"/>
  <c r="X131" i="5"/>
  <c r="X150" i="5"/>
  <c r="X148" i="5"/>
  <c r="X126" i="5"/>
  <c r="X133" i="5"/>
  <c r="X145" i="5"/>
  <c r="X127" i="5"/>
  <c r="X134" i="5"/>
  <c r="X109" i="5"/>
  <c r="X77" i="5"/>
  <c r="X128" i="5"/>
  <c r="X115" i="5"/>
  <c r="X100" i="5"/>
  <c r="X101" i="5"/>
  <c r="X114" i="5"/>
  <c r="X111" i="5"/>
  <c r="X102" i="5"/>
  <c r="X72" i="5"/>
  <c r="X146" i="5"/>
  <c r="X92" i="5"/>
  <c r="X107" i="5"/>
  <c r="X93" i="5"/>
  <c r="X97" i="5"/>
  <c r="X112" i="5"/>
  <c r="X108" i="5"/>
  <c r="X71" i="5"/>
  <c r="X116" i="5"/>
  <c r="X99" i="5"/>
  <c r="X54" i="5"/>
  <c r="X91" i="5"/>
  <c r="X57" i="5"/>
  <c r="X90" i="5"/>
  <c r="X50" i="5"/>
  <c r="X55" i="5"/>
  <c r="X98" i="5"/>
  <c r="X58" i="5"/>
  <c r="X78" i="5"/>
  <c r="X76" i="5"/>
  <c r="X34" i="5"/>
  <c r="X29" i="5"/>
  <c r="X44" i="5"/>
  <c r="X35" i="5"/>
  <c r="X30" i="5"/>
  <c r="X23" i="5"/>
  <c r="X36" i="5"/>
  <c r="X31" i="5"/>
  <c r="X15" i="5"/>
  <c r="X37" i="5"/>
  <c r="X27" i="5"/>
  <c r="X38" i="5"/>
  <c r="X28" i="5"/>
  <c r="X39" i="5"/>
  <c r="X33" i="5"/>
  <c r="K36" i="5"/>
  <c r="M36" i="5" s="1"/>
  <c r="O36" i="5" s="1"/>
  <c r="J96" i="5"/>
  <c r="L22" i="5"/>
  <c r="V26" i="5"/>
  <c r="K30" i="5"/>
  <c r="M30" i="5" s="1"/>
  <c r="O30" i="5" s="1"/>
  <c r="K35" i="5"/>
  <c r="M35" i="5" s="1"/>
  <c r="O35" i="5" s="1"/>
  <c r="X26" i="5"/>
  <c r="K29" i="5"/>
  <c r="M29" i="5" s="1"/>
  <c r="O29" i="5" s="1"/>
  <c r="M92" i="5"/>
  <c r="O92" i="5" s="1"/>
  <c r="I91" i="5"/>
  <c r="K39" i="5"/>
  <c r="M39" i="5" s="1"/>
  <c r="O39" i="5" s="1"/>
  <c r="J53" i="5"/>
  <c r="M55" i="5"/>
  <c r="O55" i="5" s="1"/>
  <c r="N90" i="5"/>
  <c r="K90" i="5"/>
  <c r="M100" i="5"/>
  <c r="O100" i="5" s="1"/>
  <c r="K77" i="5"/>
  <c r="I76" i="5" s="1"/>
  <c r="M109" i="5"/>
  <c r="O109" i="5" s="1"/>
  <c r="W49" i="5"/>
  <c r="V91" i="5"/>
  <c r="X49" i="5"/>
  <c r="N54" i="5"/>
  <c r="W96" i="5"/>
  <c r="V96" i="5"/>
  <c r="V56" i="5"/>
  <c r="X96" i="5"/>
  <c r="N78" i="5"/>
  <c r="W56" i="5"/>
  <c r="X53" i="5"/>
  <c r="V53" i="5"/>
  <c r="X56" i="5"/>
  <c r="V76" i="5"/>
  <c r="M129" i="5"/>
  <c r="O129" i="5" s="1"/>
  <c r="K102" i="5"/>
  <c r="M102" i="5" s="1"/>
  <c r="O102" i="5" s="1"/>
  <c r="K101" i="5"/>
  <c r="M101" i="5" s="1"/>
  <c r="O101" i="5" s="1"/>
  <c r="M133" i="5"/>
  <c r="O133" i="5" s="1"/>
  <c r="V106" i="5"/>
  <c r="N130" i="5"/>
  <c r="K130" i="5"/>
  <c r="M130" i="5" s="1"/>
  <c r="O130" i="5" s="1"/>
  <c r="X106" i="5"/>
  <c r="J110" i="5"/>
  <c r="V114" i="5"/>
  <c r="W119" i="5"/>
  <c r="V119" i="5"/>
  <c r="X125" i="5"/>
  <c r="W125" i="5"/>
  <c r="K98" i="5"/>
  <c r="I96" i="5" s="1"/>
  <c r="N117" i="5"/>
  <c r="K117" i="5"/>
  <c r="K108" i="5"/>
  <c r="M108" i="5" s="1"/>
  <c r="O108" i="5" s="1"/>
  <c r="M131" i="5"/>
  <c r="O131" i="5" s="1"/>
  <c r="V110" i="5"/>
  <c r="K112" i="5"/>
  <c r="W110" i="5"/>
  <c r="V99" i="5"/>
  <c r="X110" i="5"/>
  <c r="W99" i="5"/>
  <c r="M179" i="5"/>
  <c r="O179" i="5" s="1"/>
  <c r="L119" i="5"/>
  <c r="V132" i="5"/>
  <c r="X132" i="5"/>
  <c r="K149" i="5"/>
  <c r="M149" i="5" s="1"/>
  <c r="O149" i="5" s="1"/>
  <c r="K135" i="5"/>
  <c r="M135" i="5" s="1"/>
  <c r="O135" i="5" s="1"/>
  <c r="K128" i="5"/>
  <c r="M128" i="5" s="1"/>
  <c r="O128" i="5" s="1"/>
  <c r="V147" i="5"/>
  <c r="W147" i="5"/>
  <c r="X147" i="5"/>
  <c r="K134" i="5"/>
  <c r="M134" i="5" s="1"/>
  <c r="O134" i="5" s="1"/>
  <c r="K127" i="5"/>
  <c r="M183" i="5"/>
  <c r="O183" i="5" s="1"/>
  <c r="N194" i="5"/>
  <c r="K194" i="5"/>
  <c r="M194" i="5" s="1"/>
  <c r="O194" i="5" s="1"/>
  <c r="K182" i="5"/>
  <c r="K188" i="5"/>
  <c r="M188" i="5" s="1"/>
  <c r="O188" i="5" s="1"/>
  <c r="K185" i="5"/>
  <c r="M185" i="5" s="1"/>
  <c r="O185" i="5" s="1"/>
  <c r="N241" i="5"/>
  <c r="K241" i="5"/>
  <c r="M241" i="5" s="1"/>
  <c r="O241" i="5" s="1"/>
  <c r="X258" i="5"/>
  <c r="W258" i="5"/>
  <c r="V258" i="5"/>
  <c r="W234" i="5"/>
  <c r="X234" i="5"/>
  <c r="N237" i="5"/>
  <c r="K237" i="5"/>
  <c r="M244" i="5"/>
  <c r="O244" i="5" s="1"/>
  <c r="M242" i="5"/>
  <c r="O242" i="5" s="1"/>
  <c r="J232" i="5"/>
  <c r="N252" i="5"/>
  <c r="K252" i="5"/>
  <c r="M252" i="5" s="1"/>
  <c r="O252" i="5" s="1"/>
  <c r="P231" i="5"/>
  <c r="X245" i="5"/>
  <c r="W245" i="5"/>
  <c r="K243" i="5"/>
  <c r="M243" i="5" s="1"/>
  <c r="O243" i="5" s="1"/>
  <c r="W232" i="5"/>
  <c r="V245" i="5"/>
  <c r="X232" i="5"/>
  <c r="L278" i="5"/>
  <c r="N290" i="5"/>
  <c r="K290" i="5"/>
  <c r="M290" i="5" s="1"/>
  <c r="O290" i="5" s="1"/>
  <c r="K250" i="5"/>
  <c r="K240" i="5"/>
  <c r="V243" i="5"/>
  <c r="K266" i="5"/>
  <c r="I265" i="5" s="1"/>
  <c r="W243" i="5"/>
  <c r="X243" i="5"/>
  <c r="X278" i="5"/>
  <c r="W278" i="5"/>
  <c r="V278" i="5"/>
  <c r="V251" i="5"/>
  <c r="M259" i="5"/>
  <c r="O259" i="5" s="1"/>
  <c r="J265" i="5"/>
  <c r="W251" i="5"/>
  <c r="W241" i="5"/>
  <c r="X251" i="5"/>
  <c r="X241" i="5"/>
  <c r="P248" i="5"/>
  <c r="K264" i="5"/>
  <c r="M296" i="5"/>
  <c r="O296" i="5" s="1"/>
  <c r="K246" i="5"/>
  <c r="V249" i="5"/>
  <c r="K254" i="5"/>
  <c r="M254" i="5" s="1"/>
  <c r="O254" i="5" s="1"/>
  <c r="M284" i="5"/>
  <c r="O284" i="5" s="1"/>
  <c r="V239" i="5"/>
  <c r="W249" i="5"/>
  <c r="W239" i="5"/>
  <c r="X249" i="5"/>
  <c r="P282" i="5"/>
  <c r="X297" i="5"/>
  <c r="W297" i="5"/>
  <c r="V297" i="5"/>
  <c r="K301" i="5"/>
  <c r="K275" i="5"/>
  <c r="M275" i="5" s="1"/>
  <c r="O275" i="5" s="1"/>
  <c r="K295" i="5"/>
  <c r="M295" i="5" s="1"/>
  <c r="O295" i="5" s="1"/>
  <c r="L301" i="5"/>
  <c r="K289" i="5"/>
  <c r="M289" i="5" s="1"/>
  <c r="O289" i="5" s="1"/>
  <c r="V291" i="5"/>
  <c r="W291" i="5"/>
  <c r="K281" i="5"/>
  <c r="M281" i="5" s="1"/>
  <c r="O281" i="5" s="1"/>
  <c r="X291" i="5"/>
  <c r="K300" i="5"/>
  <c r="M300" i="5" s="1"/>
  <c r="O300" i="5" s="1"/>
  <c r="V276" i="5"/>
  <c r="W276" i="5"/>
  <c r="V283" i="5"/>
  <c r="K288" i="5"/>
  <c r="K294" i="5"/>
  <c r="M294" i="5" s="1"/>
  <c r="O294" i="5" s="1"/>
  <c r="X276" i="5"/>
  <c r="W283" i="5"/>
  <c r="X283" i="5"/>
  <c r="V301" i="5"/>
  <c r="K273" i="5"/>
  <c r="M273" i="5" s="1"/>
  <c r="O273" i="5" s="1"/>
  <c r="K299" i="5"/>
  <c r="M299" i="5" s="1"/>
  <c r="O299" i="5" s="1"/>
  <c r="W301" i="5"/>
  <c r="X301" i="5"/>
  <c r="K293" i="5"/>
  <c r="M293" i="5" s="1"/>
  <c r="O293" i="5" s="1"/>
  <c r="V265" i="5"/>
  <c r="W265" i="5"/>
  <c r="X265" i="5"/>
  <c r="K279" i="5"/>
  <c r="M279" i="5" s="1"/>
  <c r="O279" i="5" s="1"/>
  <c r="K298" i="5"/>
  <c r="K285" i="5"/>
  <c r="M285" i="5" s="1"/>
  <c r="O285" i="5" s="1"/>
  <c r="V287" i="5"/>
  <c r="K292" i="5"/>
  <c r="M292" i="5" s="1"/>
  <c r="O292" i="5" s="1"/>
  <c r="V263" i="5"/>
  <c r="W287" i="5"/>
  <c r="W263" i="5"/>
  <c r="P271" i="5"/>
  <c r="X287" i="5"/>
  <c r="X263" i="5"/>
  <c r="P260" i="5"/>
  <c r="W272" i="5"/>
  <c r="Q167" i="5" l="1"/>
  <c r="P167" i="5"/>
  <c r="J82" i="5"/>
  <c r="M88" i="5"/>
  <c r="O88" i="5" s="1"/>
  <c r="I87" i="5"/>
  <c r="I56" i="5"/>
  <c r="I49" i="5"/>
  <c r="N49" i="5" s="1"/>
  <c r="X13" i="5"/>
  <c r="Q9" i="5"/>
  <c r="Q8" i="5" s="1"/>
  <c r="Q7" i="5" s="1"/>
  <c r="Y69" i="5"/>
  <c r="Y67" i="5"/>
  <c r="Y68" i="5"/>
  <c r="Y61" i="5"/>
  <c r="Y63" i="5"/>
  <c r="Y62" i="5"/>
  <c r="Y51" i="5"/>
  <c r="Y59" i="5"/>
  <c r="Y60" i="5"/>
  <c r="Y79" i="5"/>
  <c r="Y52" i="5"/>
  <c r="I79" i="5"/>
  <c r="N79" i="5" s="1"/>
  <c r="Y64" i="5"/>
  <c r="Y80" i="5"/>
  <c r="Y81" i="5"/>
  <c r="M80" i="5"/>
  <c r="O80" i="5" s="1"/>
  <c r="N64" i="5"/>
  <c r="I73" i="5"/>
  <c r="K73" i="5" s="1"/>
  <c r="M73" i="5" s="1"/>
  <c r="O73" i="5" s="1"/>
  <c r="Y73" i="5"/>
  <c r="Y65" i="5"/>
  <c r="Y66" i="5"/>
  <c r="I119" i="5"/>
  <c r="M65" i="5"/>
  <c r="O65" i="5" s="1"/>
  <c r="Y74" i="5"/>
  <c r="Y75" i="5"/>
  <c r="I40" i="5"/>
  <c r="Y45" i="5"/>
  <c r="Y43" i="5"/>
  <c r="Y42" i="5"/>
  <c r="Y41" i="5"/>
  <c r="Y46" i="5"/>
  <c r="Y138" i="5"/>
  <c r="I99" i="5"/>
  <c r="I114" i="5"/>
  <c r="I132" i="5"/>
  <c r="N132" i="5" s="1"/>
  <c r="J180" i="5"/>
  <c r="Y301" i="5"/>
  <c r="Y55" i="5"/>
  <c r="Y136" i="5"/>
  <c r="Y137" i="5"/>
  <c r="Y111" i="5"/>
  <c r="Y121" i="5"/>
  <c r="Y123" i="5"/>
  <c r="Y122" i="5"/>
  <c r="Y124" i="5"/>
  <c r="Y258" i="5"/>
  <c r="Y234" i="5"/>
  <c r="Y232" i="5"/>
  <c r="Y251" i="5"/>
  <c r="Y245" i="5"/>
  <c r="J213" i="5"/>
  <c r="L213" i="5" s="1"/>
  <c r="Y39" i="5"/>
  <c r="Y78" i="5"/>
  <c r="Y58" i="5"/>
  <c r="Y104" i="5"/>
  <c r="Y103" i="5"/>
  <c r="Y105" i="5"/>
  <c r="J282" i="5"/>
  <c r="G38" i="6" s="1"/>
  <c r="I169" i="5"/>
  <c r="K169" i="5" s="1"/>
  <c r="I197" i="5"/>
  <c r="I181" i="5"/>
  <c r="J238" i="5"/>
  <c r="G33" i="6" s="1"/>
  <c r="Y229" i="5"/>
  <c r="Y228" i="5"/>
  <c r="Y226" i="5"/>
  <c r="Y227" i="5"/>
  <c r="M226" i="5"/>
  <c r="O226" i="5" s="1"/>
  <c r="I225" i="5"/>
  <c r="Y225" i="5"/>
  <c r="Y220" i="5"/>
  <c r="Y102" i="5"/>
  <c r="Y100" i="5"/>
  <c r="Y186" i="5"/>
  <c r="Y235" i="5"/>
  <c r="Y110" i="5"/>
  <c r="Y252" i="5"/>
  <c r="Y214" i="5"/>
  <c r="Y206" i="5"/>
  <c r="Y198" i="5"/>
  <c r="Y209" i="5"/>
  <c r="Y203" i="5"/>
  <c r="Y200" i="5"/>
  <c r="Y211" i="5"/>
  <c r="Y205" i="5"/>
  <c r="Y197" i="5"/>
  <c r="Y202" i="5"/>
  <c r="Y207" i="5"/>
  <c r="Y199" i="5"/>
  <c r="Y204" i="5"/>
  <c r="Y201" i="5"/>
  <c r="Y212" i="5"/>
  <c r="I214" i="5"/>
  <c r="Y218" i="5"/>
  <c r="Y215" i="5"/>
  <c r="Y221" i="5"/>
  <c r="Y223" i="5"/>
  <c r="Y224" i="5"/>
  <c r="Y217" i="5"/>
  <c r="Y222" i="5"/>
  <c r="Y219" i="5"/>
  <c r="Y216" i="5"/>
  <c r="M215" i="5"/>
  <c r="O215" i="5" s="1"/>
  <c r="Y213" i="5"/>
  <c r="X213" i="5"/>
  <c r="W213" i="5"/>
  <c r="V213" i="5"/>
  <c r="I220" i="5"/>
  <c r="Y33" i="5"/>
  <c r="Y101" i="5"/>
  <c r="Y256" i="5"/>
  <c r="Y50" i="5"/>
  <c r="Y242" i="5"/>
  <c r="Y28" i="5"/>
  <c r="Y145" i="5"/>
  <c r="Y250" i="5"/>
  <c r="Y71" i="5"/>
  <c r="Y126" i="5"/>
  <c r="Y240" i="5"/>
  <c r="Y239" i="5"/>
  <c r="Y38" i="5"/>
  <c r="Y49" i="5"/>
  <c r="Y148" i="5"/>
  <c r="Y262" i="5"/>
  <c r="Y109" i="5"/>
  <c r="Y150" i="5"/>
  <c r="Y259" i="5"/>
  <c r="Y56" i="5"/>
  <c r="Y27" i="5"/>
  <c r="Y131" i="5"/>
  <c r="Y257" i="5"/>
  <c r="Y37" i="5"/>
  <c r="Y91" i="5"/>
  <c r="Y120" i="5"/>
  <c r="Y247" i="5"/>
  <c r="Y287" i="5"/>
  <c r="Y36" i="5"/>
  <c r="Y54" i="5"/>
  <c r="Y130" i="5"/>
  <c r="Y237" i="5"/>
  <c r="Y147" i="5"/>
  <c r="Y23" i="5"/>
  <c r="Y99" i="5"/>
  <c r="Y119" i="5"/>
  <c r="Y279" i="5"/>
  <c r="Y278" i="5"/>
  <c r="Y30" i="5"/>
  <c r="Y129" i="5"/>
  <c r="Y298" i="5"/>
  <c r="Y283" i="5"/>
  <c r="Y243" i="5"/>
  <c r="Y297" i="5"/>
  <c r="Y117" i="5"/>
  <c r="Y292" i="5"/>
  <c r="Y35" i="5"/>
  <c r="Y98" i="5"/>
  <c r="Y149" i="5"/>
  <c r="Y269" i="5"/>
  <c r="Y26" i="5"/>
  <c r="Y44" i="5"/>
  <c r="Y116" i="5"/>
  <c r="Y179" i="5"/>
  <c r="Y277" i="5"/>
  <c r="Y125" i="5"/>
  <c r="Y12" i="5"/>
  <c r="Y146" i="5"/>
  <c r="Y295" i="5"/>
  <c r="Y20" i="5"/>
  <c r="Y108" i="5"/>
  <c r="Y184" i="5"/>
  <c r="Y289" i="5"/>
  <c r="Y249" i="5"/>
  <c r="Y29" i="5"/>
  <c r="Y93" i="5"/>
  <c r="Y183" i="5"/>
  <c r="Y300" i="5"/>
  <c r="Y263" i="5"/>
  <c r="Y276" i="5"/>
  <c r="Y291" i="5"/>
  <c r="Y132" i="5"/>
  <c r="Y106" i="5"/>
  <c r="Y34" i="5"/>
  <c r="Y107" i="5"/>
  <c r="Y188" i="5"/>
  <c r="Y288" i="5"/>
  <c r="Y57" i="5"/>
  <c r="Y193" i="5"/>
  <c r="Y299" i="5"/>
  <c r="Y265" i="5"/>
  <c r="Y114" i="5"/>
  <c r="Y96" i="5"/>
  <c r="Y92" i="5"/>
  <c r="Y181" i="5"/>
  <c r="Y76" i="5"/>
  <c r="Y72" i="5"/>
  <c r="Y187" i="5"/>
  <c r="V48" i="5"/>
  <c r="Y281" i="5"/>
  <c r="Y115" i="5"/>
  <c r="Y233" i="5"/>
  <c r="Y280" i="5"/>
  <c r="Y31" i="5"/>
  <c r="Y77" i="5"/>
  <c r="Y128" i="5"/>
  <c r="Y236" i="5"/>
  <c r="Y293" i="5"/>
  <c r="Y135" i="5"/>
  <c r="Y134" i="5"/>
  <c r="Y253" i="5"/>
  <c r="Y286" i="5"/>
  <c r="Y294" i="5"/>
  <c r="Y195" i="5"/>
  <c r="Y191" i="5"/>
  <c r="Y190" i="5"/>
  <c r="Y189" i="5"/>
  <c r="Y196" i="5"/>
  <c r="Y274" i="5"/>
  <c r="J70" i="5"/>
  <c r="L70" i="5" s="1"/>
  <c r="I17" i="5"/>
  <c r="N17" i="5" s="1"/>
  <c r="M18" i="5"/>
  <c r="O18" i="5" s="1"/>
  <c r="Y87" i="5"/>
  <c r="Y53" i="5"/>
  <c r="Y97" i="5"/>
  <c r="Y118" i="5"/>
  <c r="Y285" i="5"/>
  <c r="Y85" i="5"/>
  <c r="Y89" i="5"/>
  <c r="Y84" i="5"/>
  <c r="Y88" i="5"/>
  <c r="Y86" i="5"/>
  <c r="X48" i="5"/>
  <c r="M170" i="5"/>
  <c r="O170" i="5" s="1"/>
  <c r="I147" i="5"/>
  <c r="K147" i="5" s="1"/>
  <c r="M147" i="5" s="1"/>
  <c r="O147" i="5" s="1"/>
  <c r="Y82" i="5"/>
  <c r="Y48" i="5"/>
  <c r="J151" i="5"/>
  <c r="Y83" i="5"/>
  <c r="W48" i="5"/>
  <c r="Q151" i="5"/>
  <c r="X82" i="5"/>
  <c r="V82" i="5"/>
  <c r="W82" i="5"/>
  <c r="M84" i="5"/>
  <c r="O84" i="5" s="1"/>
  <c r="I83" i="5"/>
  <c r="Y153" i="5"/>
  <c r="Y158" i="5"/>
  <c r="Y161" i="5"/>
  <c r="Y156" i="5"/>
  <c r="Y152" i="5"/>
  <c r="Y160" i="5"/>
  <c r="Y155" i="5"/>
  <c r="Y154" i="5"/>
  <c r="Y162" i="5"/>
  <c r="Y157" i="5"/>
  <c r="Y159" i="5"/>
  <c r="Y133" i="5"/>
  <c r="Y241" i="5"/>
  <c r="Y273" i="5"/>
  <c r="M161" i="5"/>
  <c r="O161" i="5" s="1"/>
  <c r="I159" i="5"/>
  <c r="I152" i="5"/>
  <c r="V168" i="5"/>
  <c r="W168" i="5"/>
  <c r="X168" i="5"/>
  <c r="Y168" i="5"/>
  <c r="P151" i="5"/>
  <c r="Y140" i="5"/>
  <c r="Y165" i="5"/>
  <c r="Y177" i="5"/>
  <c r="Y172" i="5"/>
  <c r="Y163" i="5"/>
  <c r="Y175" i="5"/>
  <c r="Y178" i="5"/>
  <c r="Y166" i="5"/>
  <c r="Y170" i="5"/>
  <c r="Y173" i="5"/>
  <c r="Y164" i="5"/>
  <c r="Y176" i="5"/>
  <c r="Y171" i="5"/>
  <c r="Y174" i="5"/>
  <c r="L175" i="5"/>
  <c r="J168" i="5" s="1"/>
  <c r="N175" i="5"/>
  <c r="K175" i="5"/>
  <c r="Y169" i="5"/>
  <c r="M262" i="5"/>
  <c r="O262" i="5" s="1"/>
  <c r="Z4" i="5"/>
  <c r="Z69" i="5" s="1"/>
  <c r="Y144" i="5"/>
  <c r="Y143" i="5"/>
  <c r="Y142" i="5"/>
  <c r="Y141" i="5"/>
  <c r="Y10" i="5"/>
  <c r="Y261" i="5"/>
  <c r="Y255" i="5"/>
  <c r="Y90" i="5"/>
  <c r="Y272" i="5"/>
  <c r="Y264" i="5"/>
  <c r="L140" i="5"/>
  <c r="J139" i="5" s="1"/>
  <c r="I140" i="5"/>
  <c r="N53" i="5"/>
  <c r="I267" i="5"/>
  <c r="N267" i="5" s="1"/>
  <c r="I9" i="5"/>
  <c r="N9" i="5" s="1"/>
  <c r="N56" i="5"/>
  <c r="M301" i="5"/>
  <c r="O301" i="5" s="1"/>
  <c r="Y238" i="5"/>
  <c r="Y296" i="5"/>
  <c r="Y266" i="5"/>
  <c r="M90" i="5"/>
  <c r="O90" i="5" s="1"/>
  <c r="Y290" i="5"/>
  <c r="X267" i="5"/>
  <c r="Y112" i="5"/>
  <c r="Y127" i="5"/>
  <c r="Y182" i="5"/>
  <c r="Y246" i="5"/>
  <c r="Y275" i="5"/>
  <c r="Y267" i="5"/>
  <c r="W267" i="5"/>
  <c r="W9" i="5"/>
  <c r="W238" i="5"/>
  <c r="V238" i="5"/>
  <c r="M57" i="5"/>
  <c r="O57" i="5" s="1"/>
  <c r="Y254" i="5"/>
  <c r="Y284" i="5"/>
  <c r="W180" i="5"/>
  <c r="Y185" i="5"/>
  <c r="Y244" i="5"/>
  <c r="Y268" i="5"/>
  <c r="Y11" i="5"/>
  <c r="M266" i="5"/>
  <c r="O266" i="5" s="1"/>
  <c r="Y22" i="5"/>
  <c r="Y14" i="5"/>
  <c r="Y18" i="5"/>
  <c r="M120" i="5"/>
  <c r="O120" i="5" s="1"/>
  <c r="Y32" i="5"/>
  <c r="M98" i="5"/>
  <c r="O98" i="5" s="1"/>
  <c r="M233" i="5"/>
  <c r="O233" i="5" s="1"/>
  <c r="N232" i="5"/>
  <c r="N106" i="5"/>
  <c r="X180" i="5"/>
  <c r="V13" i="5"/>
  <c r="W13" i="5"/>
  <c r="K13" i="6"/>
  <c r="K14" i="6" s="1"/>
  <c r="K15" i="6" s="1"/>
  <c r="K16" i="6" s="1"/>
  <c r="G5" i="6"/>
  <c r="K49" i="5"/>
  <c r="N234" i="5"/>
  <c r="K234" i="5"/>
  <c r="M234" i="5" s="1"/>
  <c r="O234" i="5" s="1"/>
  <c r="M19" i="5"/>
  <c r="O19" i="5" s="1"/>
  <c r="I71" i="5"/>
  <c r="M72" i="5"/>
  <c r="O72" i="5" s="1"/>
  <c r="I297" i="5"/>
  <c r="N297" i="5" s="1"/>
  <c r="Y180" i="5"/>
  <c r="M50" i="5"/>
  <c r="O50" i="5" s="1"/>
  <c r="I26" i="5"/>
  <c r="N26" i="5" s="1"/>
  <c r="M235" i="5"/>
  <c r="O235" i="5" s="1"/>
  <c r="K261" i="5"/>
  <c r="M261" i="5" s="1"/>
  <c r="O261" i="5" s="1"/>
  <c r="V180" i="5"/>
  <c r="K56" i="5"/>
  <c r="M56" i="5" s="1"/>
  <c r="O56" i="5" s="1"/>
  <c r="M11" i="5"/>
  <c r="O11" i="5" s="1"/>
  <c r="BI5" i="5"/>
  <c r="I13" i="5"/>
  <c r="K13" i="5" s="1"/>
  <c r="M13" i="5" s="1"/>
  <c r="O13" i="5" s="1"/>
  <c r="M14" i="5"/>
  <c r="O14" i="5" s="1"/>
  <c r="Y19" i="5"/>
  <c r="Y13" i="5"/>
  <c r="I236" i="5"/>
  <c r="M237" i="5"/>
  <c r="O237" i="5" s="1"/>
  <c r="X238" i="5"/>
  <c r="L114" i="5"/>
  <c r="J113" i="5" s="1"/>
  <c r="I239" i="5"/>
  <c r="M240" i="5"/>
  <c r="O240" i="5" s="1"/>
  <c r="M250" i="5"/>
  <c r="O250" i="5" s="1"/>
  <c r="I249" i="5"/>
  <c r="Y282" i="5"/>
  <c r="X282" i="5"/>
  <c r="W282" i="5"/>
  <c r="V282" i="5"/>
  <c r="L232" i="5"/>
  <c r="I287" i="5"/>
  <c r="M246" i="5"/>
  <c r="O246" i="5" s="1"/>
  <c r="I245" i="5"/>
  <c r="M182" i="5"/>
  <c r="O182" i="5" s="1"/>
  <c r="J21" i="5"/>
  <c r="G17" i="6" s="1"/>
  <c r="M117" i="5"/>
  <c r="O117" i="5" s="1"/>
  <c r="M298" i="5"/>
  <c r="O298" i="5" s="1"/>
  <c r="P230" i="5"/>
  <c r="Y231" i="5"/>
  <c r="X231" i="5"/>
  <c r="W231" i="5"/>
  <c r="V231" i="5"/>
  <c r="I291" i="5"/>
  <c r="V271" i="5"/>
  <c r="P270" i="5"/>
  <c r="Y271" i="5"/>
  <c r="X271" i="5"/>
  <c r="W271" i="5"/>
  <c r="M264" i="5"/>
  <c r="O264" i="5" s="1"/>
  <c r="I263" i="5"/>
  <c r="M288" i="5"/>
  <c r="O288" i="5" s="1"/>
  <c r="L265" i="5"/>
  <c r="Y248" i="5"/>
  <c r="X248" i="5"/>
  <c r="W248" i="5"/>
  <c r="V248" i="5"/>
  <c r="Y25" i="5"/>
  <c r="X25" i="5"/>
  <c r="W25" i="5"/>
  <c r="V25" i="5"/>
  <c r="X40" i="5"/>
  <c r="Y40" i="5"/>
  <c r="W40" i="5"/>
  <c r="V40" i="5"/>
  <c r="N76" i="5"/>
  <c r="K76" i="5"/>
  <c r="M76" i="5" s="1"/>
  <c r="O76" i="5" s="1"/>
  <c r="M112" i="5"/>
  <c r="O112" i="5" s="1"/>
  <c r="I110" i="5"/>
  <c r="L110" i="5"/>
  <c r="I32" i="5"/>
  <c r="K96" i="5"/>
  <c r="N96" i="5"/>
  <c r="G21" i="6"/>
  <c r="N91" i="5"/>
  <c r="K91" i="5"/>
  <c r="M91" i="5" s="1"/>
  <c r="O91" i="5" s="1"/>
  <c r="X16" i="5"/>
  <c r="Y16" i="5"/>
  <c r="W16" i="5"/>
  <c r="V16" i="5"/>
  <c r="Y95" i="5"/>
  <c r="V95" i="5"/>
  <c r="X95" i="5"/>
  <c r="W95" i="5"/>
  <c r="L96" i="5"/>
  <c r="Y70" i="5"/>
  <c r="X70" i="5"/>
  <c r="W70" i="5"/>
  <c r="V70" i="5"/>
  <c r="M77" i="5"/>
  <c r="O77" i="5" s="1"/>
  <c r="J271" i="5"/>
  <c r="G37" i="6" s="1"/>
  <c r="I125" i="5"/>
  <c r="I283" i="5"/>
  <c r="I251" i="5"/>
  <c r="J8" i="5"/>
  <c r="G15" i="6" s="1"/>
  <c r="L53" i="5"/>
  <c r="J48" i="5" s="1"/>
  <c r="K265" i="5"/>
  <c r="N265" i="5"/>
  <c r="M23" i="5"/>
  <c r="O23" i="5" s="1"/>
  <c r="I22" i="5"/>
  <c r="Y9" i="5"/>
  <c r="L17" i="5"/>
  <c r="M127" i="5"/>
  <c r="O127" i="5" s="1"/>
  <c r="L26" i="5"/>
  <c r="J25" i="5" s="1"/>
  <c r="X21" i="5"/>
  <c r="W21" i="5"/>
  <c r="V21" i="5"/>
  <c r="Y21" i="5"/>
  <c r="I278" i="5"/>
  <c r="I272" i="5"/>
  <c r="J248" i="5"/>
  <c r="G34" i="6" s="1"/>
  <c r="Y15" i="5"/>
  <c r="Y17" i="5"/>
  <c r="X9" i="5" l="1"/>
  <c r="N73" i="5"/>
  <c r="V9" i="5"/>
  <c r="Z67" i="5"/>
  <c r="Z68" i="5"/>
  <c r="K79" i="5"/>
  <c r="M79" i="5" s="1"/>
  <c r="O79" i="5" s="1"/>
  <c r="Z61" i="5"/>
  <c r="Z63" i="5"/>
  <c r="Z62" i="5"/>
  <c r="Z59" i="5"/>
  <c r="Z60" i="5"/>
  <c r="Z52" i="5"/>
  <c r="Z51" i="5"/>
  <c r="Z80" i="5"/>
  <c r="Z81" i="5"/>
  <c r="Z79" i="5"/>
  <c r="K64" i="5"/>
  <c r="M64" i="5" s="1"/>
  <c r="O64" i="5" s="1"/>
  <c r="I168" i="5"/>
  <c r="Z65" i="5"/>
  <c r="Z66" i="5"/>
  <c r="Z64" i="5"/>
  <c r="Z74" i="5"/>
  <c r="Z75" i="5"/>
  <c r="Z73" i="5"/>
  <c r="Z138" i="5"/>
  <c r="Z45" i="5"/>
  <c r="Z43" i="5"/>
  <c r="Z42" i="5"/>
  <c r="Z41" i="5"/>
  <c r="Z46" i="5"/>
  <c r="Z136" i="5"/>
  <c r="Z137" i="5"/>
  <c r="Z121" i="5"/>
  <c r="Z123" i="5"/>
  <c r="Z122" i="5"/>
  <c r="Z124" i="5"/>
  <c r="L238" i="5"/>
  <c r="Z104" i="5"/>
  <c r="Z103" i="5"/>
  <c r="Z105" i="5"/>
  <c r="Z213" i="5"/>
  <c r="Z228" i="5"/>
  <c r="Z227" i="5"/>
  <c r="Z229" i="5"/>
  <c r="Z226" i="5"/>
  <c r="Z225" i="5"/>
  <c r="N225" i="5"/>
  <c r="K225" i="5"/>
  <c r="M225" i="5" s="1"/>
  <c r="O225" i="5" s="1"/>
  <c r="N197" i="5"/>
  <c r="K197" i="5"/>
  <c r="M197" i="5" s="1"/>
  <c r="O197" i="5" s="1"/>
  <c r="Z198" i="5"/>
  <c r="Z203" i="5"/>
  <c r="Z200" i="5"/>
  <c r="Z211" i="5"/>
  <c r="Z205" i="5"/>
  <c r="Z202" i="5"/>
  <c r="Z206" i="5"/>
  <c r="Z207" i="5"/>
  <c r="Z199" i="5"/>
  <c r="Z204" i="5"/>
  <c r="Z201" i="5"/>
  <c r="Z212" i="5"/>
  <c r="Z209" i="5"/>
  <c r="Z197" i="5"/>
  <c r="N220" i="5"/>
  <c r="K220" i="5"/>
  <c r="M220" i="5" s="1"/>
  <c r="O220" i="5" s="1"/>
  <c r="Z218" i="5"/>
  <c r="Z215" i="5"/>
  <c r="Z223" i="5"/>
  <c r="Z217" i="5"/>
  <c r="Z222" i="5"/>
  <c r="Z219" i="5"/>
  <c r="Z216" i="5"/>
  <c r="Z224" i="5"/>
  <c r="Z221" i="5"/>
  <c r="Z214" i="5"/>
  <c r="Z220" i="5"/>
  <c r="N214" i="5"/>
  <c r="K214" i="5"/>
  <c r="K17" i="5"/>
  <c r="I16" i="5" s="1"/>
  <c r="F16" i="6" s="1"/>
  <c r="N169" i="5"/>
  <c r="Z92" i="5"/>
  <c r="Z195" i="5"/>
  <c r="Z191" i="5"/>
  <c r="Z190" i="5"/>
  <c r="Z196" i="5"/>
  <c r="Z189" i="5"/>
  <c r="L82" i="5"/>
  <c r="J95" i="5"/>
  <c r="G26" i="6" s="1"/>
  <c r="K26" i="5"/>
  <c r="G24" i="6"/>
  <c r="N13" i="5"/>
  <c r="M49" i="5"/>
  <c r="O49" i="5" s="1"/>
  <c r="I48" i="5"/>
  <c r="F23" i="6" s="1"/>
  <c r="Y151" i="5"/>
  <c r="Z146" i="5"/>
  <c r="Z280" i="5"/>
  <c r="G20" i="6"/>
  <c r="Q139" i="5"/>
  <c r="Q94" i="5" s="1"/>
  <c r="Z25" i="5"/>
  <c r="Z236" i="5"/>
  <c r="Z116" i="5"/>
  <c r="Z247" i="5"/>
  <c r="Z100" i="5"/>
  <c r="Z120" i="5"/>
  <c r="Z132" i="5"/>
  <c r="Z117" i="5"/>
  <c r="Z12" i="5"/>
  <c r="Z286" i="5"/>
  <c r="Z112" i="5"/>
  <c r="Z233" i="5"/>
  <c r="Z259" i="5"/>
  <c r="Z57" i="5"/>
  <c r="Z55" i="5"/>
  <c r="Z16" i="5"/>
  <c r="Z188" i="5"/>
  <c r="Z26" i="5"/>
  <c r="Z34" i="5"/>
  <c r="Z264" i="5"/>
  <c r="Z257" i="5"/>
  <c r="Z107" i="5"/>
  <c r="Z277" i="5"/>
  <c r="Z127" i="5"/>
  <c r="Z262" i="5"/>
  <c r="Z44" i="5"/>
  <c r="Z274" i="5"/>
  <c r="Z131" i="5"/>
  <c r="Z300" i="5"/>
  <c r="Z150" i="5"/>
  <c r="Z9" i="5"/>
  <c r="Z129" i="5"/>
  <c r="Z145" i="5"/>
  <c r="Z281" i="5"/>
  <c r="Z76" i="5"/>
  <c r="AA4" i="5"/>
  <c r="AA69" i="5" s="1"/>
  <c r="W151" i="5"/>
  <c r="Z254" i="5"/>
  <c r="Z261" i="5"/>
  <c r="Z31" i="5"/>
  <c r="Z115" i="5"/>
  <c r="Z179" i="5"/>
  <c r="L168" i="5"/>
  <c r="X151" i="5"/>
  <c r="Z246" i="5"/>
  <c r="Z58" i="5"/>
  <c r="Z35" i="5"/>
  <c r="Z109" i="5"/>
  <c r="Z248" i="5"/>
  <c r="Z108" i="5"/>
  <c r="Z242" i="5"/>
  <c r="Z255" i="5"/>
  <c r="Z118" i="5"/>
  <c r="Z267" i="5"/>
  <c r="Z282" i="5"/>
  <c r="Z149" i="5"/>
  <c r="Z53" i="5"/>
  <c r="Z184" i="5"/>
  <c r="Z78" i="5"/>
  <c r="Z90" i="5"/>
  <c r="Z289" i="5"/>
  <c r="Z36" i="5"/>
  <c r="Z28" i="5"/>
  <c r="Z240" i="5"/>
  <c r="Z37" i="5"/>
  <c r="Z193" i="5"/>
  <c r="Z231" i="5"/>
  <c r="Z288" i="5"/>
  <c r="Z133" i="5"/>
  <c r="Z250" i="5"/>
  <c r="Z292" i="5"/>
  <c r="Z295" i="5"/>
  <c r="Z27" i="5"/>
  <c r="Z77" i="5"/>
  <c r="Z54" i="5"/>
  <c r="Z99" i="5"/>
  <c r="Z285" i="5"/>
  <c r="Z38" i="5"/>
  <c r="Z187" i="5"/>
  <c r="Z293" i="5"/>
  <c r="Z111" i="5"/>
  <c r="Z284" i="5"/>
  <c r="Z238" i="5"/>
  <c r="Z183" i="5"/>
  <c r="Z252" i="5"/>
  <c r="Z32" i="5"/>
  <c r="Z148" i="5"/>
  <c r="Z110" i="5"/>
  <c r="Z180" i="5"/>
  <c r="Z30" i="5"/>
  <c r="Z39" i="5"/>
  <c r="Z290" i="5"/>
  <c r="Z253" i="5"/>
  <c r="Z40" i="5"/>
  <c r="Z134" i="5"/>
  <c r="Z275" i="5"/>
  <c r="Z273" i="5"/>
  <c r="Z119" i="5"/>
  <c r="Z181" i="5"/>
  <c r="Z70" i="5"/>
  <c r="Z18" i="5"/>
  <c r="Z97" i="5"/>
  <c r="Z279" i="5"/>
  <c r="Z13" i="5"/>
  <c r="Z186" i="5"/>
  <c r="Z185" i="5"/>
  <c r="Z102" i="5"/>
  <c r="Z126" i="5"/>
  <c r="Z296" i="5"/>
  <c r="Z298" i="5"/>
  <c r="Z21" i="5"/>
  <c r="Z244" i="5"/>
  <c r="Z17" i="5"/>
  <c r="Z95" i="5"/>
  <c r="Z23" i="5"/>
  <c r="Z11" i="5"/>
  <c r="Z263" i="5"/>
  <c r="Z135" i="5"/>
  <c r="Z33" i="5"/>
  <c r="Z93" i="5"/>
  <c r="Z15" i="5"/>
  <c r="Z266" i="5"/>
  <c r="Z299" i="5"/>
  <c r="Z50" i="5"/>
  <c r="Z22" i="5"/>
  <c r="Z130" i="5"/>
  <c r="Z101" i="5"/>
  <c r="Z268" i="5"/>
  <c r="Z269" i="5"/>
  <c r="Z271" i="5"/>
  <c r="Z294" i="5"/>
  <c r="Z182" i="5"/>
  <c r="Z49" i="5"/>
  <c r="Z235" i="5"/>
  <c r="Z56" i="5"/>
  <c r="Z20" i="5"/>
  <c r="Z14" i="5"/>
  <c r="Z256" i="5"/>
  <c r="Z237" i="5"/>
  <c r="Z272" i="5"/>
  <c r="V151" i="5"/>
  <c r="Z89" i="5"/>
  <c r="Z84" i="5"/>
  <c r="Z88" i="5"/>
  <c r="Z85" i="5"/>
  <c r="Z86" i="5"/>
  <c r="Z87" i="5"/>
  <c r="Z83" i="5"/>
  <c r="Z82" i="5"/>
  <c r="Z71" i="5"/>
  <c r="Z128" i="5"/>
  <c r="Z98" i="5"/>
  <c r="N83" i="5"/>
  <c r="K83" i="5"/>
  <c r="N87" i="5"/>
  <c r="K87" i="5"/>
  <c r="M87" i="5" s="1"/>
  <c r="O87" i="5" s="1"/>
  <c r="K267" i="5"/>
  <c r="M267" i="5" s="1"/>
  <c r="O267" i="5" s="1"/>
  <c r="Z151" i="5"/>
  <c r="Z161" i="5"/>
  <c r="Z156" i="5"/>
  <c r="Z160" i="5"/>
  <c r="Z155" i="5"/>
  <c r="Z158" i="5"/>
  <c r="Z154" i="5"/>
  <c r="Z162" i="5"/>
  <c r="Z157" i="5"/>
  <c r="Z153" i="5"/>
  <c r="Z152" i="5"/>
  <c r="Z159" i="5"/>
  <c r="Z168" i="5"/>
  <c r="AA162" i="5"/>
  <c r="AA153" i="5"/>
  <c r="AA159" i="5"/>
  <c r="N152" i="5"/>
  <c r="K152" i="5"/>
  <c r="N159" i="5"/>
  <c r="K159" i="5"/>
  <c r="M159" i="5" s="1"/>
  <c r="O159" i="5" s="1"/>
  <c r="M175" i="5"/>
  <c r="O175" i="5" s="1"/>
  <c r="V167" i="5"/>
  <c r="W167" i="5"/>
  <c r="X167" i="5"/>
  <c r="Y167" i="5"/>
  <c r="Z167" i="5"/>
  <c r="G29" i="6"/>
  <c r="P139" i="5"/>
  <c r="P94" i="5" s="1"/>
  <c r="AA170" i="5"/>
  <c r="AA164" i="5"/>
  <c r="AA174" i="5"/>
  <c r="Z165" i="5"/>
  <c r="Z177" i="5"/>
  <c r="Z172" i="5"/>
  <c r="Z163" i="5"/>
  <c r="Z175" i="5"/>
  <c r="Z178" i="5"/>
  <c r="Z166" i="5"/>
  <c r="Z170" i="5"/>
  <c r="Z173" i="5"/>
  <c r="Z164" i="5"/>
  <c r="Z176" i="5"/>
  <c r="Z171" i="5"/>
  <c r="Z174" i="5"/>
  <c r="Z169" i="5"/>
  <c r="Z29" i="5"/>
  <c r="K132" i="5"/>
  <c r="M132" i="5" s="1"/>
  <c r="O132" i="5" s="1"/>
  <c r="Z72" i="5"/>
  <c r="Z19" i="5"/>
  <c r="M169" i="5"/>
  <c r="O169" i="5" s="1"/>
  <c r="X8" i="5"/>
  <c r="V8" i="5"/>
  <c r="K9" i="5"/>
  <c r="I8" i="5" s="1"/>
  <c r="F15" i="6" s="1"/>
  <c r="AA143" i="5"/>
  <c r="AA142" i="5"/>
  <c r="AA141" i="5"/>
  <c r="Z143" i="5"/>
  <c r="Z142" i="5"/>
  <c r="Z141" i="5"/>
  <c r="Z144" i="5"/>
  <c r="Z10" i="5"/>
  <c r="Z243" i="5"/>
  <c r="Z239" i="5"/>
  <c r="Z48" i="5"/>
  <c r="Z265" i="5"/>
  <c r="Z291" i="5"/>
  <c r="Z241" i="5"/>
  <c r="Z234" i="5"/>
  <c r="Z297" i="5"/>
  <c r="Z283" i="5"/>
  <c r="Z114" i="5"/>
  <c r="Z301" i="5"/>
  <c r="Z140" i="5"/>
  <c r="Z106" i="5"/>
  <c r="Z276" i="5"/>
  <c r="Z249" i="5"/>
  <c r="Z96" i="5"/>
  <c r="Z125" i="5"/>
  <c r="Z258" i="5"/>
  <c r="Z232" i="5"/>
  <c r="Z251" i="5"/>
  <c r="Z287" i="5"/>
  <c r="Z245" i="5"/>
  <c r="Z91" i="5"/>
  <c r="Z147" i="5"/>
  <c r="Z278" i="5"/>
  <c r="N140" i="5"/>
  <c r="K140" i="5"/>
  <c r="V260" i="5"/>
  <c r="X260" i="5"/>
  <c r="W260" i="5"/>
  <c r="Y260" i="5"/>
  <c r="Z260" i="5"/>
  <c r="K106" i="5"/>
  <c r="M106" i="5" s="1"/>
  <c r="O106" i="5" s="1"/>
  <c r="AA17" i="5"/>
  <c r="AA283" i="5"/>
  <c r="AA267" i="5"/>
  <c r="AA147" i="5"/>
  <c r="AA245" i="5"/>
  <c r="AA238" i="5"/>
  <c r="AA297" i="5"/>
  <c r="AA232" i="5"/>
  <c r="AA125" i="5"/>
  <c r="AA301" i="5"/>
  <c r="AA291" i="5"/>
  <c r="AA96" i="5"/>
  <c r="N147" i="5"/>
  <c r="Z8" i="5"/>
  <c r="Y8" i="5"/>
  <c r="W8" i="5"/>
  <c r="N119" i="5"/>
  <c r="K119" i="5"/>
  <c r="M119" i="5" s="1"/>
  <c r="O119" i="5" s="1"/>
  <c r="K17" i="6"/>
  <c r="K18" i="6" s="1"/>
  <c r="K19" i="6" s="1"/>
  <c r="K20" i="6" s="1"/>
  <c r="G6" i="6"/>
  <c r="N71" i="5"/>
  <c r="K71" i="5"/>
  <c r="K297" i="5"/>
  <c r="M297" i="5" s="1"/>
  <c r="O297" i="5" s="1"/>
  <c r="BJ5" i="5"/>
  <c r="L271" i="5"/>
  <c r="N287" i="5"/>
  <c r="K287" i="5"/>
  <c r="M287" i="5" s="1"/>
  <c r="O287" i="5" s="1"/>
  <c r="Z270" i="5"/>
  <c r="Y270" i="5"/>
  <c r="X270" i="5"/>
  <c r="W270" i="5"/>
  <c r="V270" i="5"/>
  <c r="L282" i="5"/>
  <c r="N32" i="5"/>
  <c r="K32" i="5"/>
  <c r="M32" i="5" s="1"/>
  <c r="O32" i="5" s="1"/>
  <c r="N249" i="5"/>
  <c r="K249" i="5"/>
  <c r="N99" i="5"/>
  <c r="K99" i="5"/>
  <c r="M99" i="5" s="1"/>
  <c r="O99" i="5" s="1"/>
  <c r="M265" i="5"/>
  <c r="O265" i="5" s="1"/>
  <c r="J260" i="5"/>
  <c r="G35" i="6" s="1"/>
  <c r="N283" i="5"/>
  <c r="K283" i="5"/>
  <c r="M232" i="5"/>
  <c r="O232" i="5" s="1"/>
  <c r="J231" i="5"/>
  <c r="G32" i="6" s="1"/>
  <c r="J16" i="5"/>
  <c r="N110" i="5"/>
  <c r="K110" i="5"/>
  <c r="M110" i="5" s="1"/>
  <c r="O110" i="5" s="1"/>
  <c r="N239" i="5"/>
  <c r="K239" i="5"/>
  <c r="M53" i="5"/>
  <c r="O53" i="5" s="1"/>
  <c r="G23" i="6"/>
  <c r="K291" i="5"/>
  <c r="M291" i="5" s="1"/>
  <c r="O291" i="5" s="1"/>
  <c r="N291" i="5"/>
  <c r="K125" i="5"/>
  <c r="M125" i="5" s="1"/>
  <c r="O125" i="5" s="1"/>
  <c r="N125" i="5"/>
  <c r="AA24" i="5"/>
  <c r="Z24" i="5"/>
  <c r="Y24" i="5"/>
  <c r="X24" i="5"/>
  <c r="W24" i="5"/>
  <c r="V24" i="5"/>
  <c r="N22" i="5"/>
  <c r="K22" i="5"/>
  <c r="L8" i="5"/>
  <c r="N263" i="5"/>
  <c r="K263" i="5"/>
  <c r="N114" i="5"/>
  <c r="K114" i="5"/>
  <c r="M96" i="5"/>
  <c r="O96" i="5" s="1"/>
  <c r="N251" i="5"/>
  <c r="K251" i="5"/>
  <c r="M251" i="5" s="1"/>
  <c r="O251" i="5" s="1"/>
  <c r="N278" i="5"/>
  <c r="K278" i="5"/>
  <c r="M278" i="5" s="1"/>
  <c r="O278" i="5" s="1"/>
  <c r="L21" i="5"/>
  <c r="G19" i="6"/>
  <c r="N181" i="5"/>
  <c r="K181" i="5"/>
  <c r="L248" i="5"/>
  <c r="N245" i="5"/>
  <c r="K245" i="5"/>
  <c r="M245" i="5" s="1"/>
  <c r="O245" i="5" s="1"/>
  <c r="W7" i="5"/>
  <c r="AA7" i="5"/>
  <c r="Z7" i="5"/>
  <c r="Y7" i="5"/>
  <c r="X7" i="5"/>
  <c r="V7" i="5"/>
  <c r="N272" i="5"/>
  <c r="K272" i="5"/>
  <c r="AA47" i="5"/>
  <c r="Z47" i="5"/>
  <c r="Y47" i="5"/>
  <c r="X47" i="5"/>
  <c r="W47" i="5"/>
  <c r="V47" i="5"/>
  <c r="N236" i="5"/>
  <c r="K236" i="5"/>
  <c r="I82" i="5" l="1"/>
  <c r="AA154" i="5"/>
  <c r="AA67" i="5"/>
  <c r="AA68" i="5"/>
  <c r="AA144" i="5"/>
  <c r="I180" i="5"/>
  <c r="AA61" i="5"/>
  <c r="AA63" i="5"/>
  <c r="AA62" i="5"/>
  <c r="AA171" i="5"/>
  <c r="AA59" i="5"/>
  <c r="AA60" i="5"/>
  <c r="AA52" i="5"/>
  <c r="AA51" i="5"/>
  <c r="AA80" i="5"/>
  <c r="AA81" i="5"/>
  <c r="AA79" i="5"/>
  <c r="AA65" i="5"/>
  <c r="AA66" i="5"/>
  <c r="AA64" i="5"/>
  <c r="AA157" i="5"/>
  <c r="AA169" i="5"/>
  <c r="AA8" i="5"/>
  <c r="AA176" i="5"/>
  <c r="AA260" i="5"/>
  <c r="AA173" i="5"/>
  <c r="AA258" i="5"/>
  <c r="AA230" i="5"/>
  <c r="AA241" i="5"/>
  <c r="AA234" i="5"/>
  <c r="AA251" i="5"/>
  <c r="AA239" i="5"/>
  <c r="AA265" i="5"/>
  <c r="AA276" i="5"/>
  <c r="AA270" i="5"/>
  <c r="AA132" i="5"/>
  <c r="AA243" i="5"/>
  <c r="AA74" i="5"/>
  <c r="AA75" i="5"/>
  <c r="AA73" i="5"/>
  <c r="AA166" i="5"/>
  <c r="AA278" i="5"/>
  <c r="AA151" i="5"/>
  <c r="M26" i="5"/>
  <c r="O26" i="5" s="1"/>
  <c r="I25" i="5"/>
  <c r="K25" i="5" s="1"/>
  <c r="AA138" i="5"/>
  <c r="AA41" i="5"/>
  <c r="AA45" i="5"/>
  <c r="AA43" i="5"/>
  <c r="AA46" i="5"/>
  <c r="AA42" i="5"/>
  <c r="AA167" i="5"/>
  <c r="P6" i="5"/>
  <c r="I113" i="5"/>
  <c r="AA140" i="5"/>
  <c r="AA136" i="5"/>
  <c r="AA137" i="5"/>
  <c r="AA152" i="5"/>
  <c r="M17" i="5"/>
  <c r="O17" i="5" s="1"/>
  <c r="AA123" i="5"/>
  <c r="AA122" i="5"/>
  <c r="AA124" i="5"/>
  <c r="AA121" i="5"/>
  <c r="K16" i="5"/>
  <c r="AA49" i="5"/>
  <c r="AA249" i="5"/>
  <c r="AA10" i="5"/>
  <c r="M214" i="5"/>
  <c r="O214" i="5" s="1"/>
  <c r="I213" i="5"/>
  <c r="AA104" i="5"/>
  <c r="AA103" i="5"/>
  <c r="AA105" i="5"/>
  <c r="I282" i="5"/>
  <c r="F38" i="6" s="1"/>
  <c r="J270" i="5"/>
  <c r="G36" i="6" s="1"/>
  <c r="AA228" i="5"/>
  <c r="AA227" i="5"/>
  <c r="AA229" i="5"/>
  <c r="AA226" i="5"/>
  <c r="AA225" i="5"/>
  <c r="AA203" i="5"/>
  <c r="AA200" i="5"/>
  <c r="AA211" i="5"/>
  <c r="AA205" i="5"/>
  <c r="AA202" i="5"/>
  <c r="AA207" i="5"/>
  <c r="AA199" i="5"/>
  <c r="AA204" i="5"/>
  <c r="AA201" i="5"/>
  <c r="AA212" i="5"/>
  <c r="AA209" i="5"/>
  <c r="AA206" i="5"/>
  <c r="AA198" i="5"/>
  <c r="AA197" i="5"/>
  <c r="AA155" i="5"/>
  <c r="AA89" i="5"/>
  <c r="AA168" i="5"/>
  <c r="AA86" i="5"/>
  <c r="AA88" i="5"/>
  <c r="AA178" i="5"/>
  <c r="AA84" i="5"/>
  <c r="AA175" i="5"/>
  <c r="AA83" i="5"/>
  <c r="AA218" i="5"/>
  <c r="AA215" i="5"/>
  <c r="AA223" i="5"/>
  <c r="AA217" i="5"/>
  <c r="AA222" i="5"/>
  <c r="AA219" i="5"/>
  <c r="AA216" i="5"/>
  <c r="AA224" i="5"/>
  <c r="AA221" i="5"/>
  <c r="AA214" i="5"/>
  <c r="AA220" i="5"/>
  <c r="AA213" i="5"/>
  <c r="AA172" i="5"/>
  <c r="AA160" i="5"/>
  <c r="AA177" i="5"/>
  <c r="AA156" i="5"/>
  <c r="AA165" i="5"/>
  <c r="AA161" i="5"/>
  <c r="AA85" i="5"/>
  <c r="AA195" i="5"/>
  <c r="AA191" i="5"/>
  <c r="AA190" i="5"/>
  <c r="AA196" i="5"/>
  <c r="AA189" i="5"/>
  <c r="AA163" i="5"/>
  <c r="AA158" i="5"/>
  <c r="I95" i="5"/>
  <c r="F26" i="6" s="1"/>
  <c r="M83" i="5"/>
  <c r="O83" i="5" s="1"/>
  <c r="F20" i="6"/>
  <c r="M71" i="5"/>
  <c r="O71" i="5" s="1"/>
  <c r="I70" i="5"/>
  <c r="F24" i="6" s="1"/>
  <c r="Z113" i="5"/>
  <c r="V139" i="5"/>
  <c r="AA139" i="5"/>
  <c r="Z139" i="5"/>
  <c r="AA113" i="5"/>
  <c r="K48" i="5"/>
  <c r="AA87" i="5"/>
  <c r="M9" i="5"/>
  <c r="O9" i="5" s="1"/>
  <c r="F19" i="6"/>
  <c r="W113" i="5"/>
  <c r="AA271" i="5"/>
  <c r="AA290" i="5"/>
  <c r="AA256" i="5"/>
  <c r="AA235" i="5"/>
  <c r="AA120" i="5"/>
  <c r="AA97" i="5"/>
  <c r="AA57" i="5"/>
  <c r="AA31" i="5"/>
  <c r="AA268" i="5"/>
  <c r="AA253" i="5"/>
  <c r="AA185" i="5"/>
  <c r="AA131" i="5"/>
  <c r="AA112" i="5"/>
  <c r="AA50" i="5"/>
  <c r="AA26" i="5"/>
  <c r="AA22" i="5"/>
  <c r="AA150" i="5"/>
  <c r="AA13" i="5"/>
  <c r="AA21" i="5"/>
  <c r="AA15" i="5"/>
  <c r="AA107" i="5"/>
  <c r="AA284" i="5"/>
  <c r="AA244" i="5"/>
  <c r="AA193" i="5"/>
  <c r="AA108" i="5"/>
  <c r="AA37" i="5"/>
  <c r="AA95" i="5"/>
  <c r="AA70" i="5"/>
  <c r="AA296" i="5"/>
  <c r="AA254" i="5"/>
  <c r="AA146" i="5"/>
  <c r="AA148" i="5"/>
  <c r="AA116" i="5"/>
  <c r="AA55" i="5"/>
  <c r="AA27" i="5"/>
  <c r="AA295" i="5"/>
  <c r="AA252" i="5"/>
  <c r="AA40" i="5"/>
  <c r="AA277" i="5"/>
  <c r="AA246" i="5"/>
  <c r="AA126" i="5"/>
  <c r="AA99" i="5"/>
  <c r="AA269" i="5"/>
  <c r="AA188" i="5"/>
  <c r="AA133" i="5"/>
  <c r="AA109" i="5"/>
  <c r="AA98" i="5"/>
  <c r="AA38" i="5"/>
  <c r="AA32" i="5"/>
  <c r="AA36" i="5"/>
  <c r="AA285" i="5"/>
  <c r="AA182" i="5"/>
  <c r="AA179" i="5"/>
  <c r="AA145" i="5"/>
  <c r="AA110" i="5"/>
  <c r="AA58" i="5"/>
  <c r="AA28" i="5"/>
  <c r="AA292" i="5"/>
  <c r="AA134" i="5"/>
  <c r="AA76" i="5"/>
  <c r="AA298" i="5"/>
  <c r="AA128" i="5"/>
  <c r="AA53" i="5"/>
  <c r="AA18" i="5"/>
  <c r="AA180" i="5"/>
  <c r="AA279" i="5"/>
  <c r="AA135" i="5"/>
  <c r="AA93" i="5"/>
  <c r="AA78" i="5"/>
  <c r="AA181" i="5"/>
  <c r="AA130" i="5"/>
  <c r="AA273" i="5"/>
  <c r="AA272" i="5"/>
  <c r="AA247" i="5"/>
  <c r="AA233" i="5"/>
  <c r="AA71" i="5"/>
  <c r="AA16" i="5"/>
  <c r="AA282" i="5"/>
  <c r="AA299" i="5"/>
  <c r="AA286" i="5"/>
  <c r="AA183" i="5"/>
  <c r="AA100" i="5"/>
  <c r="AA39" i="5"/>
  <c r="AA242" i="5"/>
  <c r="AA231" i="5"/>
  <c r="AA248" i="5"/>
  <c r="AA280" i="5"/>
  <c r="AA115" i="5"/>
  <c r="AA117" i="5"/>
  <c r="AA33" i="5"/>
  <c r="AA56" i="5"/>
  <c r="AA34" i="5"/>
  <c r="AA264" i="5"/>
  <c r="AA257" i="5"/>
  <c r="AA236" i="5"/>
  <c r="AA54" i="5"/>
  <c r="AA255" i="5"/>
  <c r="AA263" i="5"/>
  <c r="AA101" i="5"/>
  <c r="AA20" i="5"/>
  <c r="AA288" i="5"/>
  <c r="AA259" i="5"/>
  <c r="AA186" i="5"/>
  <c r="AA90" i="5"/>
  <c r="AA92" i="5"/>
  <c r="AA12" i="5"/>
  <c r="AA9" i="5"/>
  <c r="AA23" i="5"/>
  <c r="AA72" i="5"/>
  <c r="AA294" i="5"/>
  <c r="AA262" i="5"/>
  <c r="AA114" i="5"/>
  <c r="AA44" i="5"/>
  <c r="AA19" i="5"/>
  <c r="AA111" i="5"/>
  <c r="AA35" i="5"/>
  <c r="AA82" i="5"/>
  <c r="AA274" i="5"/>
  <c r="AA240" i="5"/>
  <c r="AA91" i="5"/>
  <c r="AA29" i="5"/>
  <c r="AA275" i="5"/>
  <c r="AA300" i="5"/>
  <c r="AA250" i="5"/>
  <c r="AA293" i="5"/>
  <c r="AA102" i="5"/>
  <c r="AA48" i="5"/>
  <c r="AA281" i="5"/>
  <c r="AA237" i="5"/>
  <c r="AA184" i="5"/>
  <c r="AA149" i="5"/>
  <c r="AA106" i="5"/>
  <c r="AA30" i="5"/>
  <c r="AA11" i="5"/>
  <c r="AA25" i="5"/>
  <c r="AA289" i="5"/>
  <c r="AA287" i="5"/>
  <c r="AA129" i="5"/>
  <c r="AA127" i="5"/>
  <c r="AA77" i="5"/>
  <c r="AA14" i="5"/>
  <c r="AA119" i="5"/>
  <c r="AA266" i="5"/>
  <c r="AA261" i="5"/>
  <c r="AA187" i="5"/>
  <c r="AA118" i="5"/>
  <c r="AB4" i="5"/>
  <c r="AB69" i="5" s="1"/>
  <c r="I151" i="5"/>
  <c r="M140" i="5"/>
  <c r="O140" i="5" s="1"/>
  <c r="I139" i="5"/>
  <c r="M114" i="5"/>
  <c r="O114" i="5" s="1"/>
  <c r="Y139" i="5"/>
  <c r="Y113" i="5"/>
  <c r="W230" i="5"/>
  <c r="X230" i="5"/>
  <c r="X113" i="5"/>
  <c r="V113" i="5"/>
  <c r="M152" i="5"/>
  <c r="O152" i="5" s="1"/>
  <c r="L40" i="5"/>
  <c r="X139" i="5"/>
  <c r="W139" i="5"/>
  <c r="F29" i="6"/>
  <c r="Z230" i="5"/>
  <c r="Y230" i="5"/>
  <c r="V230" i="5"/>
  <c r="N16" i="5"/>
  <c r="H16" i="6" s="1"/>
  <c r="G16" i="6"/>
  <c r="K8" i="5"/>
  <c r="M8" i="5" s="1"/>
  <c r="O8" i="5" s="1"/>
  <c r="N8" i="5"/>
  <c r="H15" i="6" s="1"/>
  <c r="N48" i="5"/>
  <c r="H23" i="6" s="1"/>
  <c r="G7" i="6"/>
  <c r="K21" i="6"/>
  <c r="K22" i="6" s="1"/>
  <c r="K23" i="6" s="1"/>
  <c r="K24" i="6" s="1"/>
  <c r="K25" i="6" s="1"/>
  <c r="BK5" i="5"/>
  <c r="I238" i="5"/>
  <c r="F33" i="6" s="1"/>
  <c r="M239" i="5"/>
  <c r="O239" i="5" s="1"/>
  <c r="M249" i="5"/>
  <c r="O249" i="5" s="1"/>
  <c r="I248" i="5"/>
  <c r="F34" i="6" s="1"/>
  <c r="M263" i="5"/>
  <c r="O263" i="5" s="1"/>
  <c r="I260" i="5"/>
  <c r="F35" i="6" s="1"/>
  <c r="F21" i="6"/>
  <c r="L95" i="5"/>
  <c r="I21" i="5"/>
  <c r="F17" i="6" s="1"/>
  <c r="M22" i="5"/>
  <c r="O22" i="5" s="1"/>
  <c r="L16" i="5"/>
  <c r="L231" i="5"/>
  <c r="L260" i="5"/>
  <c r="M236" i="5"/>
  <c r="O236" i="5" s="1"/>
  <c r="I231" i="5"/>
  <c r="F32" i="6" s="1"/>
  <c r="L25" i="5"/>
  <c r="I271" i="5"/>
  <c r="F37" i="6" s="1"/>
  <c r="M272" i="5"/>
  <c r="O272" i="5" s="1"/>
  <c r="F30" i="6"/>
  <c r="M181" i="5"/>
  <c r="O181" i="5" s="1"/>
  <c r="L48" i="5"/>
  <c r="J47" i="5" s="1"/>
  <c r="M283" i="5"/>
  <c r="O283" i="5" s="1"/>
  <c r="AB67" i="5" l="1"/>
  <c r="AB68" i="5"/>
  <c r="J24" i="5"/>
  <c r="AB63" i="5"/>
  <c r="AB62" i="5"/>
  <c r="AB61" i="5"/>
  <c r="AB59" i="5"/>
  <c r="AB60" i="5"/>
  <c r="AB52" i="5"/>
  <c r="AB51" i="5"/>
  <c r="AB80" i="5"/>
  <c r="AB81" i="5"/>
  <c r="AB79" i="5"/>
  <c r="AB65" i="5"/>
  <c r="AB66" i="5"/>
  <c r="AB64" i="5"/>
  <c r="M16" i="5"/>
  <c r="O16" i="5" s="1"/>
  <c r="AB74" i="5"/>
  <c r="AB75" i="5"/>
  <c r="AB73" i="5"/>
  <c r="AA94" i="5"/>
  <c r="AB138" i="5"/>
  <c r="AB45" i="5"/>
  <c r="AB43" i="5"/>
  <c r="AB42" i="5"/>
  <c r="AB46" i="5"/>
  <c r="AB41" i="5"/>
  <c r="AB136" i="5"/>
  <c r="AB137" i="5"/>
  <c r="AB123" i="5"/>
  <c r="AB122" i="5"/>
  <c r="AB124" i="5"/>
  <c r="AB121" i="5"/>
  <c r="AB104" i="5"/>
  <c r="AB103" i="5"/>
  <c r="AB105" i="5"/>
  <c r="K213" i="5"/>
  <c r="M213" i="5" s="1"/>
  <c r="O213" i="5" s="1"/>
  <c r="N213" i="5"/>
  <c r="J230" i="5"/>
  <c r="Q6" i="5"/>
  <c r="AA6" i="5" s="1"/>
  <c r="AB228" i="5"/>
  <c r="AB227" i="5"/>
  <c r="AB229" i="5"/>
  <c r="AB226" i="5"/>
  <c r="AB225" i="5"/>
  <c r="AB203" i="5"/>
  <c r="AB200" i="5"/>
  <c r="AB211" i="5"/>
  <c r="AB205" i="5"/>
  <c r="AB202" i="5"/>
  <c r="AB207" i="5"/>
  <c r="AB199" i="5"/>
  <c r="AB204" i="5"/>
  <c r="AB201" i="5"/>
  <c r="AB212" i="5"/>
  <c r="AB209" i="5"/>
  <c r="AB206" i="5"/>
  <c r="AB198" i="5"/>
  <c r="AB197" i="5"/>
  <c r="AB218" i="5"/>
  <c r="AB215" i="5"/>
  <c r="AB223" i="5"/>
  <c r="AB217" i="5"/>
  <c r="AB222" i="5"/>
  <c r="AB219" i="5"/>
  <c r="AB216" i="5"/>
  <c r="AB224" i="5"/>
  <c r="AB221" i="5"/>
  <c r="AB214" i="5"/>
  <c r="AB220" i="5"/>
  <c r="AB213" i="5"/>
  <c r="N70" i="5"/>
  <c r="H24" i="6" s="1"/>
  <c r="X94" i="5"/>
  <c r="K70" i="5"/>
  <c r="M70" i="5" s="1"/>
  <c r="O70" i="5" s="1"/>
  <c r="AB230" i="5"/>
  <c r="AB94" i="5"/>
  <c r="AB195" i="5"/>
  <c r="AB191" i="5"/>
  <c r="AB190" i="5"/>
  <c r="AB196" i="5"/>
  <c r="AB189" i="5"/>
  <c r="V94" i="5"/>
  <c r="W94" i="5"/>
  <c r="Z94" i="5"/>
  <c r="Y94" i="5"/>
  <c r="G30" i="6"/>
  <c r="AB158" i="5"/>
  <c r="AB164" i="5"/>
  <c r="AB288" i="5"/>
  <c r="AB263" i="5"/>
  <c r="AB239" i="5"/>
  <c r="AB54" i="5"/>
  <c r="AB30" i="5"/>
  <c r="AB18" i="5"/>
  <c r="AB147" i="5"/>
  <c r="AB90" i="5"/>
  <c r="AB32" i="5"/>
  <c r="AB154" i="5"/>
  <c r="AB176" i="5"/>
  <c r="AB294" i="5"/>
  <c r="AB259" i="5"/>
  <c r="AB23" i="5"/>
  <c r="AB15" i="5"/>
  <c r="AB13" i="5"/>
  <c r="AB249" i="5"/>
  <c r="AB274" i="5"/>
  <c r="AB262" i="5"/>
  <c r="AB101" i="5"/>
  <c r="AB11" i="5"/>
  <c r="AB96" i="5"/>
  <c r="AB36" i="5"/>
  <c r="AB39" i="5"/>
  <c r="AB19" i="5"/>
  <c r="AB264" i="5"/>
  <c r="AB162" i="5"/>
  <c r="AB171" i="5"/>
  <c r="AB16" i="5"/>
  <c r="AB77" i="5"/>
  <c r="AB108" i="5"/>
  <c r="AB146" i="5"/>
  <c r="AB157" i="5"/>
  <c r="AB174" i="5"/>
  <c r="AB300" i="5"/>
  <c r="AB255" i="5"/>
  <c r="AB273" i="5"/>
  <c r="AB118" i="5"/>
  <c r="AB49" i="5"/>
  <c r="AB33" i="5"/>
  <c r="AB153" i="5"/>
  <c r="AB169" i="5"/>
  <c r="AB281" i="5"/>
  <c r="AB240" i="5"/>
  <c r="AB184" i="5"/>
  <c r="AB114" i="5"/>
  <c r="AB31" i="5"/>
  <c r="AB14" i="5"/>
  <c r="AB234" i="5"/>
  <c r="AB72" i="5"/>
  <c r="AB44" i="5"/>
  <c r="AB160" i="5"/>
  <c r="AB159" i="5"/>
  <c r="AB289" i="5"/>
  <c r="AB250" i="5"/>
  <c r="AB119" i="5"/>
  <c r="AB111" i="5"/>
  <c r="AB26" i="5"/>
  <c r="AC4" i="5"/>
  <c r="AC69" i="5" s="1"/>
  <c r="AB265" i="5"/>
  <c r="AB40" i="5"/>
  <c r="AB55" i="5"/>
  <c r="AB238" i="5"/>
  <c r="AB106" i="5"/>
  <c r="AB152" i="5"/>
  <c r="AB266" i="5"/>
  <c r="AB261" i="5"/>
  <c r="AB187" i="5"/>
  <c r="AB130" i="5"/>
  <c r="AB102" i="5"/>
  <c r="AB97" i="5"/>
  <c r="AB37" i="5"/>
  <c r="AB12" i="5"/>
  <c r="AB180" i="5"/>
  <c r="AB27" i="5"/>
  <c r="AB260" i="5"/>
  <c r="AB53" i="5"/>
  <c r="AB47" i="5"/>
  <c r="AB155" i="5"/>
  <c r="AB84" i="5"/>
  <c r="AB151" i="5"/>
  <c r="AB24" i="5"/>
  <c r="AB295" i="5"/>
  <c r="AB242" i="5"/>
  <c r="AB181" i="5"/>
  <c r="AB120" i="5"/>
  <c r="AB113" i="5"/>
  <c r="AB183" i="5"/>
  <c r="AB88" i="5"/>
  <c r="AB275" i="5"/>
  <c r="AB252" i="5"/>
  <c r="AB235" i="5"/>
  <c r="AB107" i="5"/>
  <c r="AB57" i="5"/>
  <c r="AB125" i="5"/>
  <c r="AB251" i="5"/>
  <c r="AB109" i="5"/>
  <c r="AB115" i="5"/>
  <c r="AB86" i="5"/>
  <c r="AB25" i="5"/>
  <c r="AB257" i="5"/>
  <c r="AB256" i="5"/>
  <c r="AB131" i="5"/>
  <c r="AB93" i="5"/>
  <c r="AB50" i="5"/>
  <c r="AB38" i="5"/>
  <c r="AB283" i="5"/>
  <c r="AB7" i="5"/>
  <c r="AB129" i="5"/>
  <c r="AB276" i="5"/>
  <c r="AB280" i="5"/>
  <c r="AB85" i="5"/>
  <c r="AB271" i="5"/>
  <c r="AB290" i="5"/>
  <c r="AB253" i="5"/>
  <c r="AB185" i="5"/>
  <c r="AB150" i="5"/>
  <c r="AB112" i="5"/>
  <c r="AB100" i="5"/>
  <c r="AB297" i="5"/>
  <c r="AB258" i="5"/>
  <c r="AB148" i="5"/>
  <c r="AB76" i="5"/>
  <c r="AB78" i="5"/>
  <c r="AB89" i="5"/>
  <c r="AB167" i="5"/>
  <c r="AB270" i="5"/>
  <c r="AB268" i="5"/>
  <c r="AB244" i="5"/>
  <c r="AB193" i="5"/>
  <c r="AB98" i="5"/>
  <c r="AB173" i="5"/>
  <c r="AB20" i="5"/>
  <c r="AB87" i="5"/>
  <c r="AB284" i="5"/>
  <c r="AB254" i="5"/>
  <c r="AB126" i="5"/>
  <c r="AB245" i="5"/>
  <c r="AB29" i="5"/>
  <c r="AB9" i="5"/>
  <c r="AB83" i="5"/>
  <c r="AB282" i="5"/>
  <c r="AB296" i="5"/>
  <c r="AB246" i="5"/>
  <c r="AB232" i="5"/>
  <c r="AB133" i="5"/>
  <c r="AB149" i="5"/>
  <c r="AB28" i="5"/>
  <c r="AB132" i="5"/>
  <c r="AB278" i="5"/>
  <c r="AB17" i="5"/>
  <c r="AB99" i="5"/>
  <c r="AB82" i="5"/>
  <c r="AB8" i="5"/>
  <c r="AB143" i="5"/>
  <c r="AB277" i="5"/>
  <c r="AB237" i="5"/>
  <c r="AB145" i="5"/>
  <c r="AB58" i="5"/>
  <c r="AB291" i="5"/>
  <c r="AB56" i="5"/>
  <c r="AB248" i="5"/>
  <c r="AB165" i="5"/>
  <c r="AB142" i="5"/>
  <c r="AB269" i="5"/>
  <c r="AB127" i="5"/>
  <c r="AB95" i="5"/>
  <c r="AB293" i="5"/>
  <c r="AB92" i="5"/>
  <c r="AB177" i="5"/>
  <c r="AB141" i="5"/>
  <c r="AB285" i="5"/>
  <c r="AB179" i="5"/>
  <c r="AB134" i="5"/>
  <c r="AB243" i="5"/>
  <c r="AB172" i="5"/>
  <c r="AB10" i="5"/>
  <c r="AB292" i="5"/>
  <c r="AB188" i="5"/>
  <c r="AB186" i="5"/>
  <c r="AB116" i="5"/>
  <c r="AB71" i="5"/>
  <c r="AB241" i="5"/>
  <c r="AB233" i="5"/>
  <c r="AB163" i="5"/>
  <c r="AB144" i="5"/>
  <c r="AB298" i="5"/>
  <c r="AB182" i="5"/>
  <c r="AB128" i="5"/>
  <c r="AB110" i="5"/>
  <c r="AB301" i="5"/>
  <c r="AB170" i="5"/>
  <c r="AB168" i="5"/>
  <c r="AB175" i="5"/>
  <c r="AB140" i="5"/>
  <c r="AB21" i="5"/>
  <c r="AB231" i="5"/>
  <c r="AB279" i="5"/>
  <c r="AB135" i="5"/>
  <c r="AB117" i="5"/>
  <c r="AB34" i="5"/>
  <c r="AB22" i="5"/>
  <c r="AB267" i="5"/>
  <c r="AB161" i="5"/>
  <c r="AB178" i="5"/>
  <c r="AB139" i="5"/>
  <c r="AB70" i="5"/>
  <c r="AB272" i="5"/>
  <c r="AB247" i="5"/>
  <c r="AB236" i="5"/>
  <c r="AB48" i="5"/>
  <c r="AB156" i="5"/>
  <c r="AB166" i="5"/>
  <c r="AB299" i="5"/>
  <c r="AB286" i="5"/>
  <c r="AB91" i="5"/>
  <c r="AB35" i="5"/>
  <c r="AB287" i="5"/>
  <c r="K82" i="5"/>
  <c r="M82" i="5" s="1"/>
  <c r="O82" i="5" s="1"/>
  <c r="N82" i="5"/>
  <c r="K168" i="5"/>
  <c r="N168" i="5"/>
  <c r="H29" i="6" s="1"/>
  <c r="N25" i="5"/>
  <c r="H19" i="6" s="1"/>
  <c r="M25" i="5"/>
  <c r="O25" i="5" s="1"/>
  <c r="G8" i="6"/>
  <c r="K26" i="6"/>
  <c r="K27" i="6" s="1"/>
  <c r="K28" i="6" s="1"/>
  <c r="K29" i="6" s="1"/>
  <c r="N40" i="5"/>
  <c r="H20" i="6" s="1"/>
  <c r="K40" i="5"/>
  <c r="M40" i="5" s="1"/>
  <c r="O40" i="5" s="1"/>
  <c r="BL5" i="5"/>
  <c r="G18" i="6"/>
  <c r="K180" i="5"/>
  <c r="L270" i="5"/>
  <c r="N231" i="5"/>
  <c r="H32" i="6" s="1"/>
  <c r="K231" i="5"/>
  <c r="G31" i="6"/>
  <c r="H21" i="6"/>
  <c r="N260" i="5"/>
  <c r="H35" i="6" s="1"/>
  <c r="K260" i="5"/>
  <c r="M260" i="5" s="1"/>
  <c r="O260" i="5" s="1"/>
  <c r="N248" i="5"/>
  <c r="H34" i="6" s="1"/>
  <c r="K248" i="5"/>
  <c r="M248" i="5" s="1"/>
  <c r="O248" i="5" s="1"/>
  <c r="N238" i="5"/>
  <c r="H33" i="6" s="1"/>
  <c r="K238" i="5"/>
  <c r="M238" i="5" s="1"/>
  <c r="O238" i="5" s="1"/>
  <c r="N21" i="5"/>
  <c r="H17" i="6" s="1"/>
  <c r="K21" i="5"/>
  <c r="N282" i="5"/>
  <c r="H38" i="6" s="1"/>
  <c r="K282" i="5"/>
  <c r="M282" i="5" s="1"/>
  <c r="O282" i="5" s="1"/>
  <c r="N271" i="5"/>
  <c r="H37" i="6" s="1"/>
  <c r="K271" i="5"/>
  <c r="J7" i="5"/>
  <c r="G14" i="6" s="1"/>
  <c r="M48" i="5"/>
  <c r="O48" i="5" s="1"/>
  <c r="G22" i="6"/>
  <c r="N95" i="5"/>
  <c r="H26" i="6" s="1"/>
  <c r="K95" i="5"/>
  <c r="M95" i="5" s="1"/>
  <c r="O95" i="5" s="1"/>
  <c r="AC67" i="5" l="1"/>
  <c r="AC68" i="5"/>
  <c r="AC63" i="5"/>
  <c r="AC62" i="5"/>
  <c r="AC61" i="5"/>
  <c r="AC59" i="5"/>
  <c r="AC60" i="5"/>
  <c r="AC52" i="5"/>
  <c r="AC51" i="5"/>
  <c r="AC80" i="5"/>
  <c r="AC81" i="5"/>
  <c r="AC79" i="5"/>
  <c r="AC65" i="5"/>
  <c r="AC66" i="5"/>
  <c r="AC64" i="5"/>
  <c r="AC74" i="5"/>
  <c r="AC75" i="5"/>
  <c r="AC73" i="5"/>
  <c r="I24" i="5"/>
  <c r="AC138" i="5"/>
  <c r="AC45" i="5"/>
  <c r="AC43" i="5"/>
  <c r="AC42" i="5"/>
  <c r="AC41" i="5"/>
  <c r="AC46" i="5"/>
  <c r="AC136" i="5"/>
  <c r="AC137" i="5"/>
  <c r="AC123" i="5"/>
  <c r="AC122" i="5"/>
  <c r="AC124" i="5"/>
  <c r="AC121" i="5"/>
  <c r="I167" i="5"/>
  <c r="F28" i="6" s="1"/>
  <c r="I47" i="5"/>
  <c r="F22" i="6" s="1"/>
  <c r="AC104" i="5"/>
  <c r="AC103" i="5"/>
  <c r="AC105" i="5"/>
  <c r="V6" i="5"/>
  <c r="N180" i="5"/>
  <c r="H30" i="6" s="1"/>
  <c r="L180" i="5"/>
  <c r="J167" i="5" s="1"/>
  <c r="L167" i="5" s="1"/>
  <c r="L151" i="5" s="1"/>
  <c r="Y6" i="5"/>
  <c r="W6" i="5"/>
  <c r="AC6" i="5"/>
  <c r="AB6" i="5"/>
  <c r="X6" i="5"/>
  <c r="Z6" i="5"/>
  <c r="AC228" i="5"/>
  <c r="AC227" i="5"/>
  <c r="AC229" i="5"/>
  <c r="AC226" i="5"/>
  <c r="AC225" i="5"/>
  <c r="AC203" i="5"/>
  <c r="AC200" i="5"/>
  <c r="AC211" i="5"/>
  <c r="AC205" i="5"/>
  <c r="AC202" i="5"/>
  <c r="AC207" i="5"/>
  <c r="AC199" i="5"/>
  <c r="AC204" i="5"/>
  <c r="AC201" i="5"/>
  <c r="AC212" i="5"/>
  <c r="AC209" i="5"/>
  <c r="AC206" i="5"/>
  <c r="AC198" i="5"/>
  <c r="AC197" i="5"/>
  <c r="AC223" i="5"/>
  <c r="AC217" i="5"/>
  <c r="AC222" i="5"/>
  <c r="AC219" i="5"/>
  <c r="AC216" i="5"/>
  <c r="AC224" i="5"/>
  <c r="AC221" i="5"/>
  <c r="AC218" i="5"/>
  <c r="AC215" i="5"/>
  <c r="AC220" i="5"/>
  <c r="AC214" i="5"/>
  <c r="AC213" i="5"/>
  <c r="AC191" i="5"/>
  <c r="AC195" i="5"/>
  <c r="AC190" i="5"/>
  <c r="AC196" i="5"/>
  <c r="AC189" i="5"/>
  <c r="AC156" i="5"/>
  <c r="AC165" i="5"/>
  <c r="AC10" i="5"/>
  <c r="AC285" i="5"/>
  <c r="AC127" i="5"/>
  <c r="AC109" i="5"/>
  <c r="AC44" i="5"/>
  <c r="AC270" i="5"/>
  <c r="AC134" i="5"/>
  <c r="AC238" i="5"/>
  <c r="AC183" i="5"/>
  <c r="AC117" i="5"/>
  <c r="AC53" i="5"/>
  <c r="AC234" i="5"/>
  <c r="AC282" i="5"/>
  <c r="AC24" i="5"/>
  <c r="AC115" i="5"/>
  <c r="AC160" i="5"/>
  <c r="AC177" i="5"/>
  <c r="AC144" i="5"/>
  <c r="AC292" i="5"/>
  <c r="AC280" i="5"/>
  <c r="AC76" i="5"/>
  <c r="AC34" i="5"/>
  <c r="AC251" i="5"/>
  <c r="AC298" i="5"/>
  <c r="AC128" i="5"/>
  <c r="AC29" i="5"/>
  <c r="AC40" i="5"/>
  <c r="AC181" i="5"/>
  <c r="AC161" i="5"/>
  <c r="AC179" i="5"/>
  <c r="AC155" i="5"/>
  <c r="AC172" i="5"/>
  <c r="AC143" i="5"/>
  <c r="AC26" i="5"/>
  <c r="AC70" i="5"/>
  <c r="AC158" i="5"/>
  <c r="AC163" i="5"/>
  <c r="AC140" i="5"/>
  <c r="AC279" i="5"/>
  <c r="AC135" i="5"/>
  <c r="AC110" i="5"/>
  <c r="AC78" i="5"/>
  <c r="AC99" i="5"/>
  <c r="AC258" i="5"/>
  <c r="AC9" i="5"/>
  <c r="AC241" i="5"/>
  <c r="AC28" i="5"/>
  <c r="AC174" i="5"/>
  <c r="AC116" i="5"/>
  <c r="AC154" i="5"/>
  <c r="AC175" i="5"/>
  <c r="AC272" i="5"/>
  <c r="AC146" i="5"/>
  <c r="AC180" i="5"/>
  <c r="AC149" i="5"/>
  <c r="AD4" i="5"/>
  <c r="AD69" i="5" s="1"/>
  <c r="AC230" i="5"/>
  <c r="AC21" i="5"/>
  <c r="AC48" i="5"/>
  <c r="AC27" i="5"/>
  <c r="AC93" i="5"/>
  <c r="AC248" i="5"/>
  <c r="AC162" i="5"/>
  <c r="AC178" i="5"/>
  <c r="AC286" i="5"/>
  <c r="AC236" i="5"/>
  <c r="AC56" i="5"/>
  <c r="AC278" i="5"/>
  <c r="AC157" i="5"/>
  <c r="AC166" i="5"/>
  <c r="AC264" i="5"/>
  <c r="AC293" i="5"/>
  <c r="AC233" i="5"/>
  <c r="AC150" i="5"/>
  <c r="AC129" i="5"/>
  <c r="AC35" i="5"/>
  <c r="AC19" i="5"/>
  <c r="AC22" i="5"/>
  <c r="AC265" i="5"/>
  <c r="AC291" i="5"/>
  <c r="AC30" i="5"/>
  <c r="AC91" i="5"/>
  <c r="AC132" i="5"/>
  <c r="AC231" i="5"/>
  <c r="AC271" i="5"/>
  <c r="AC151" i="5"/>
  <c r="AC153" i="5"/>
  <c r="AC170" i="5"/>
  <c r="AC255" i="5"/>
  <c r="AC287" i="5"/>
  <c r="AC92" i="5"/>
  <c r="AC20" i="5"/>
  <c r="AC54" i="5"/>
  <c r="AC13" i="5"/>
  <c r="AC125" i="5"/>
  <c r="AC186" i="5"/>
  <c r="AC33" i="5"/>
  <c r="AC84" i="5"/>
  <c r="AC152" i="5"/>
  <c r="AC173" i="5"/>
  <c r="AC288" i="5"/>
  <c r="AC263" i="5"/>
  <c r="AC101" i="5"/>
  <c r="AC301" i="5"/>
  <c r="AC100" i="5"/>
  <c r="AC296" i="5"/>
  <c r="AC182" i="5"/>
  <c r="AC88" i="5"/>
  <c r="AC159" i="5"/>
  <c r="AC164" i="5"/>
  <c r="AC294" i="5"/>
  <c r="AC259" i="5"/>
  <c r="AC90" i="5"/>
  <c r="AC15" i="5"/>
  <c r="AC96" i="5"/>
  <c r="AC267" i="5"/>
  <c r="AC243" i="5"/>
  <c r="AC31" i="5"/>
  <c r="AC106" i="5"/>
  <c r="AC269" i="5"/>
  <c r="AC86" i="5"/>
  <c r="AC176" i="5"/>
  <c r="AC274" i="5"/>
  <c r="AC257" i="5"/>
  <c r="AC273" i="5"/>
  <c r="AC239" i="5"/>
  <c r="AC114" i="5"/>
  <c r="AC77" i="5"/>
  <c r="AC23" i="5"/>
  <c r="AC11" i="5"/>
  <c r="AC247" i="5"/>
  <c r="AC85" i="5"/>
  <c r="AC169" i="5"/>
  <c r="AC7" i="5"/>
  <c r="AC300" i="5"/>
  <c r="AC262" i="5"/>
  <c r="AC184" i="5"/>
  <c r="AC111" i="5"/>
  <c r="AC49" i="5"/>
  <c r="AC36" i="5"/>
  <c r="AC14" i="5"/>
  <c r="AC16" i="5"/>
  <c r="AC95" i="5"/>
  <c r="AC89" i="5"/>
  <c r="AC168" i="5"/>
  <c r="AC281" i="5"/>
  <c r="AC240" i="5"/>
  <c r="AC249" i="5"/>
  <c r="AC232" i="5"/>
  <c r="AC102" i="5"/>
  <c r="AC12" i="5"/>
  <c r="AC97" i="5"/>
  <c r="AC38" i="5"/>
  <c r="AC94" i="5"/>
  <c r="AC139" i="5"/>
  <c r="AC83" i="5"/>
  <c r="AC256" i="5"/>
  <c r="AC250" i="5"/>
  <c r="AC237" i="5"/>
  <c r="AC187" i="5"/>
  <c r="AC118" i="5"/>
  <c r="AC37" i="5"/>
  <c r="AC108" i="5"/>
  <c r="AC254" i="5"/>
  <c r="AC276" i="5"/>
  <c r="AC87" i="5"/>
  <c r="AC289" i="5"/>
  <c r="AC261" i="5"/>
  <c r="AC126" i="5"/>
  <c r="AC82" i="5"/>
  <c r="AC266" i="5"/>
  <c r="AC242" i="5"/>
  <c r="AC119" i="5"/>
  <c r="AC107" i="5"/>
  <c r="AC72" i="5"/>
  <c r="AC71" i="5"/>
  <c r="AC57" i="5"/>
  <c r="AC235" i="5"/>
  <c r="AC133" i="5"/>
  <c r="AC8" i="5"/>
  <c r="AC295" i="5"/>
  <c r="AC252" i="5"/>
  <c r="AC130" i="5"/>
  <c r="AC275" i="5"/>
  <c r="AC253" i="5"/>
  <c r="AC185" i="5"/>
  <c r="AC120" i="5"/>
  <c r="AC58" i="5"/>
  <c r="AC297" i="5"/>
  <c r="AC283" i="5"/>
  <c r="AC260" i="5"/>
  <c r="AC290" i="5"/>
  <c r="AC244" i="5"/>
  <c r="AC193" i="5"/>
  <c r="AC131" i="5"/>
  <c r="AC113" i="5"/>
  <c r="AC17" i="5"/>
  <c r="AC141" i="5"/>
  <c r="AC47" i="5"/>
  <c r="AC268" i="5"/>
  <c r="AC299" i="5"/>
  <c r="AC148" i="5"/>
  <c r="AC112" i="5"/>
  <c r="AC50" i="5"/>
  <c r="AC18" i="5"/>
  <c r="AC245" i="5"/>
  <c r="AC25" i="5"/>
  <c r="AC284" i="5"/>
  <c r="AC167" i="5"/>
  <c r="AC171" i="5"/>
  <c r="AC142" i="5"/>
  <c r="AC277" i="5"/>
  <c r="AC246" i="5"/>
  <c r="AC188" i="5"/>
  <c r="AC145" i="5"/>
  <c r="AC98" i="5"/>
  <c r="AC55" i="5"/>
  <c r="AC39" i="5"/>
  <c r="AC32" i="5"/>
  <c r="AC147" i="5"/>
  <c r="M168" i="5"/>
  <c r="O168" i="5" s="1"/>
  <c r="K30" i="6"/>
  <c r="K31" i="6" s="1"/>
  <c r="K32" i="6" s="1"/>
  <c r="K33" i="6" s="1"/>
  <c r="G9" i="6"/>
  <c r="I230" i="5"/>
  <c r="F31" i="6" s="1"/>
  <c r="F18" i="6"/>
  <c r="BM5" i="5"/>
  <c r="I270" i="5"/>
  <c r="F36" i="6" s="1"/>
  <c r="M271" i="5"/>
  <c r="O271" i="5" s="1"/>
  <c r="I7" i="5"/>
  <c r="F14" i="6" s="1"/>
  <c r="M21" i="5"/>
  <c r="O21" i="5" s="1"/>
  <c r="L47" i="5"/>
  <c r="M231" i="5"/>
  <c r="O231" i="5" s="1"/>
  <c r="L24" i="5"/>
  <c r="L7" i="5"/>
  <c r="L230" i="5"/>
  <c r="AD67" i="5" l="1"/>
  <c r="AD68" i="5"/>
  <c r="AD63" i="5"/>
  <c r="AD62" i="5"/>
  <c r="AD61" i="5"/>
  <c r="AD59" i="5"/>
  <c r="AD60" i="5"/>
  <c r="AD52" i="5"/>
  <c r="AD51" i="5"/>
  <c r="AD80" i="5"/>
  <c r="AD81" i="5"/>
  <c r="AD79" i="5"/>
  <c r="AD65" i="5"/>
  <c r="AD66" i="5"/>
  <c r="AD64" i="5"/>
  <c r="M180" i="5"/>
  <c r="O180" i="5" s="1"/>
  <c r="AD74" i="5"/>
  <c r="AD75" i="5"/>
  <c r="AD73" i="5"/>
  <c r="G28" i="6"/>
  <c r="AD138" i="5"/>
  <c r="AD45" i="5"/>
  <c r="AD43" i="5"/>
  <c r="AD42" i="5"/>
  <c r="AD41" i="5"/>
  <c r="AD46" i="5"/>
  <c r="AD136" i="5"/>
  <c r="AD137" i="5"/>
  <c r="AD123" i="5"/>
  <c r="AD122" i="5"/>
  <c r="AD124" i="5"/>
  <c r="AD121" i="5"/>
  <c r="AD104" i="5"/>
  <c r="AD103" i="5"/>
  <c r="AD105" i="5"/>
  <c r="N47" i="5"/>
  <c r="H22" i="6" s="1"/>
  <c r="AD228" i="5"/>
  <c r="AD227" i="5"/>
  <c r="AD229" i="5"/>
  <c r="AD226" i="5"/>
  <c r="AD225" i="5"/>
  <c r="AD200" i="5"/>
  <c r="AD211" i="5"/>
  <c r="AD205" i="5"/>
  <c r="AD202" i="5"/>
  <c r="AD207" i="5"/>
  <c r="AD199" i="5"/>
  <c r="AD204" i="5"/>
  <c r="AD201" i="5"/>
  <c r="AD212" i="5"/>
  <c r="AD209" i="5"/>
  <c r="AD206" i="5"/>
  <c r="AD198" i="5"/>
  <c r="AD203" i="5"/>
  <c r="AD197" i="5"/>
  <c r="AD223" i="5"/>
  <c r="AD217" i="5"/>
  <c r="AD222" i="5"/>
  <c r="AD219" i="5"/>
  <c r="AD216" i="5"/>
  <c r="AD224" i="5"/>
  <c r="AD221" i="5"/>
  <c r="AD218" i="5"/>
  <c r="AD215" i="5"/>
  <c r="AD220" i="5"/>
  <c r="AD214" i="5"/>
  <c r="AD213" i="5"/>
  <c r="AD191" i="5"/>
  <c r="AD190" i="5"/>
  <c r="AD196" i="5"/>
  <c r="AD189" i="5"/>
  <c r="AD195" i="5"/>
  <c r="K47" i="5"/>
  <c r="M47" i="5" s="1"/>
  <c r="O47" i="5" s="1"/>
  <c r="AD83" i="5"/>
  <c r="AD144" i="5"/>
  <c r="AD296" i="5"/>
  <c r="AD233" i="5"/>
  <c r="AD133" i="5"/>
  <c r="AD58" i="5"/>
  <c r="AD39" i="5"/>
  <c r="AD106" i="5"/>
  <c r="AD301" i="5"/>
  <c r="AD271" i="5"/>
  <c r="AD87" i="5"/>
  <c r="AD140" i="5"/>
  <c r="AD277" i="5"/>
  <c r="AD193" i="5"/>
  <c r="AD145" i="5"/>
  <c r="AD33" i="5"/>
  <c r="AD17" i="5"/>
  <c r="AD269" i="5"/>
  <c r="AD115" i="5"/>
  <c r="AD241" i="5"/>
  <c r="AD70" i="5"/>
  <c r="AD185" i="5"/>
  <c r="AD253" i="5"/>
  <c r="AD97" i="5"/>
  <c r="AD25" i="5"/>
  <c r="AD53" i="5"/>
  <c r="AD19" i="5"/>
  <c r="AD248" i="5"/>
  <c r="AD260" i="5"/>
  <c r="AD11" i="5"/>
  <c r="AD139" i="5"/>
  <c r="AD244" i="5"/>
  <c r="AD112" i="5"/>
  <c r="AD171" i="5"/>
  <c r="AD285" i="5"/>
  <c r="AD256" i="5"/>
  <c r="AD127" i="5"/>
  <c r="AD108" i="5"/>
  <c r="AD78" i="5"/>
  <c r="AD181" i="5"/>
  <c r="AD291" i="5"/>
  <c r="AD134" i="5"/>
  <c r="AD231" i="5"/>
  <c r="AD34" i="5"/>
  <c r="AD28" i="5"/>
  <c r="AD174" i="5"/>
  <c r="AD292" i="5"/>
  <c r="AD254" i="5"/>
  <c r="AD186" i="5"/>
  <c r="AD22" i="5"/>
  <c r="AD267" i="5"/>
  <c r="AD71" i="5"/>
  <c r="AD283" i="5"/>
  <c r="AD165" i="5"/>
  <c r="AD298" i="5"/>
  <c r="AD246" i="5"/>
  <c r="AD116" i="5"/>
  <c r="AD98" i="5"/>
  <c r="AD76" i="5"/>
  <c r="AD242" i="5"/>
  <c r="AD177" i="5"/>
  <c r="AD279" i="5"/>
  <c r="AD239" i="5"/>
  <c r="AD128" i="5"/>
  <c r="AD99" i="5"/>
  <c r="AD56" i="5"/>
  <c r="AD29" i="5"/>
  <c r="AD91" i="5"/>
  <c r="AD7" i="5"/>
  <c r="AD172" i="5"/>
  <c r="AD272" i="5"/>
  <c r="AD188" i="5"/>
  <c r="AD179" i="5"/>
  <c r="AD135" i="5"/>
  <c r="AD109" i="5"/>
  <c r="AD297" i="5"/>
  <c r="AD47" i="5"/>
  <c r="AD286" i="5"/>
  <c r="AD148" i="5"/>
  <c r="AD146" i="5"/>
  <c r="AD9" i="5"/>
  <c r="AD180" i="5"/>
  <c r="AD94" i="5"/>
  <c r="AD282" i="5"/>
  <c r="AD251" i="5"/>
  <c r="AD265" i="5"/>
  <c r="AD163" i="5"/>
  <c r="AD257" i="5"/>
  <c r="AD182" i="5"/>
  <c r="AD110" i="5"/>
  <c r="AD175" i="5"/>
  <c r="AD293" i="5"/>
  <c r="AD247" i="5"/>
  <c r="AD117" i="5"/>
  <c r="AD100" i="5"/>
  <c r="AD20" i="5"/>
  <c r="AD238" i="5"/>
  <c r="AD230" i="5"/>
  <c r="AD178" i="5"/>
  <c r="AD287" i="5"/>
  <c r="AD149" i="5"/>
  <c r="AD35" i="5"/>
  <c r="AD13" i="5"/>
  <c r="AD26" i="5"/>
  <c r="AD147" i="5"/>
  <c r="AD270" i="5"/>
  <c r="AD23" i="5"/>
  <c r="AD93" i="5"/>
  <c r="AD166" i="5"/>
  <c r="AD273" i="5"/>
  <c r="AD263" i="5"/>
  <c r="AD183" i="5"/>
  <c r="AD129" i="5"/>
  <c r="AD44" i="5"/>
  <c r="AD96" i="5"/>
  <c r="AD24" i="5"/>
  <c r="AD245" i="5"/>
  <c r="AD157" i="5"/>
  <c r="AD170" i="5"/>
  <c r="AD288" i="5"/>
  <c r="AD299" i="5"/>
  <c r="AD54" i="5"/>
  <c r="AD30" i="5"/>
  <c r="AD18" i="5"/>
  <c r="AD48" i="5"/>
  <c r="AD119" i="5"/>
  <c r="AD160" i="5"/>
  <c r="AD173" i="5"/>
  <c r="AD294" i="5"/>
  <c r="AD280" i="5"/>
  <c r="AD150" i="5"/>
  <c r="AD101" i="5"/>
  <c r="AD14" i="5"/>
  <c r="AD15" i="5"/>
  <c r="AD290" i="5"/>
  <c r="AD155" i="5"/>
  <c r="AD164" i="5"/>
  <c r="AD274" i="5"/>
  <c r="AD262" i="5"/>
  <c r="AD259" i="5"/>
  <c r="AD90" i="5"/>
  <c r="AD187" i="5"/>
  <c r="AD95" i="5"/>
  <c r="AD8" i="5"/>
  <c r="AD158" i="5"/>
  <c r="AD176" i="5"/>
  <c r="AD300" i="5"/>
  <c r="AD240" i="5"/>
  <c r="AD249" i="5"/>
  <c r="AD55" i="5"/>
  <c r="AD77" i="5"/>
  <c r="AD36" i="5"/>
  <c r="AE4" i="5"/>
  <c r="AE69" i="5" s="1"/>
  <c r="AD113" i="5"/>
  <c r="AD234" i="5"/>
  <c r="AD40" i="5"/>
  <c r="AD85" i="5"/>
  <c r="AD154" i="5"/>
  <c r="AD169" i="5"/>
  <c r="AD281" i="5"/>
  <c r="AD237" i="5"/>
  <c r="AD118" i="5"/>
  <c r="AD49" i="5"/>
  <c r="AD31" i="5"/>
  <c r="AD12" i="5"/>
  <c r="AD125" i="5"/>
  <c r="AD236" i="5"/>
  <c r="AD114" i="5"/>
  <c r="AD37" i="5"/>
  <c r="AD16" i="5"/>
  <c r="AD27" i="5"/>
  <c r="AD276" i="5"/>
  <c r="AD6" i="5"/>
  <c r="AD162" i="5"/>
  <c r="AD168" i="5"/>
  <c r="AD289" i="5"/>
  <c r="AD255" i="5"/>
  <c r="AD184" i="5"/>
  <c r="AD278" i="5"/>
  <c r="AD159" i="5"/>
  <c r="AD151" i="5"/>
  <c r="AD243" i="5"/>
  <c r="AD126" i="5"/>
  <c r="AD84" i="5"/>
  <c r="AD153" i="5"/>
  <c r="AD167" i="5"/>
  <c r="AD266" i="5"/>
  <c r="AD250" i="5"/>
  <c r="AD111" i="5"/>
  <c r="AD132" i="5"/>
  <c r="AD88" i="5"/>
  <c r="AD161" i="5"/>
  <c r="AD295" i="5"/>
  <c r="AD264" i="5"/>
  <c r="AD102" i="5"/>
  <c r="AD72" i="5"/>
  <c r="AD32" i="5"/>
  <c r="AD258" i="5"/>
  <c r="AD141" i="5"/>
  <c r="AD82" i="5"/>
  <c r="AD284" i="5"/>
  <c r="AD86" i="5"/>
  <c r="AD156" i="5"/>
  <c r="AD142" i="5"/>
  <c r="AD275" i="5"/>
  <c r="AD261" i="5"/>
  <c r="AD235" i="5"/>
  <c r="AD130" i="5"/>
  <c r="AD92" i="5"/>
  <c r="AD57" i="5"/>
  <c r="AD38" i="5"/>
  <c r="AD120" i="5"/>
  <c r="AD89" i="5"/>
  <c r="AD152" i="5"/>
  <c r="AD10" i="5"/>
  <c r="AD268" i="5"/>
  <c r="AD252" i="5"/>
  <c r="AD131" i="5"/>
  <c r="AD107" i="5"/>
  <c r="AD50" i="5"/>
  <c r="AD232" i="5"/>
  <c r="AD21" i="5"/>
  <c r="AD143" i="5"/>
  <c r="K24" i="5"/>
  <c r="M24" i="5" s="1"/>
  <c r="O24" i="5" s="1"/>
  <c r="K167" i="5"/>
  <c r="N167" i="5"/>
  <c r="H28" i="6" s="1"/>
  <c r="K230" i="5"/>
  <c r="M230" i="5" s="1"/>
  <c r="O230" i="5" s="1"/>
  <c r="N230" i="5"/>
  <c r="H31" i="6" s="1"/>
  <c r="N24" i="5"/>
  <c r="H18" i="6" s="1"/>
  <c r="L139" i="5"/>
  <c r="K34" i="6"/>
  <c r="K35" i="6" s="1"/>
  <c r="K36" i="6" s="1"/>
  <c r="K37" i="6" s="1"/>
  <c r="K38" i="6" s="1"/>
  <c r="G10" i="6"/>
  <c r="BN5" i="5"/>
  <c r="K7" i="5"/>
  <c r="N7" i="5"/>
  <c r="H14" i="6" s="1"/>
  <c r="N270" i="5"/>
  <c r="H36" i="6" s="1"/>
  <c r="K270" i="5"/>
  <c r="M270" i="5" s="1"/>
  <c r="O270" i="5" s="1"/>
  <c r="AE67" i="5" l="1"/>
  <c r="AE68" i="5"/>
  <c r="AE63" i="5"/>
  <c r="AE62" i="5"/>
  <c r="AE61" i="5"/>
  <c r="AE59" i="5"/>
  <c r="AE60" i="5"/>
  <c r="AE52" i="5"/>
  <c r="AE51" i="5"/>
  <c r="AE80" i="5"/>
  <c r="AE81" i="5"/>
  <c r="AE79" i="5"/>
  <c r="AE65" i="5"/>
  <c r="AE66" i="5"/>
  <c r="AE64" i="5"/>
  <c r="AE74" i="5"/>
  <c r="AE73" i="5"/>
  <c r="AE75" i="5"/>
  <c r="AE138" i="5"/>
  <c r="AE45" i="5"/>
  <c r="AE43" i="5"/>
  <c r="AE42" i="5"/>
  <c r="AE41" i="5"/>
  <c r="AE46" i="5"/>
  <c r="AE136" i="5"/>
  <c r="AE137" i="5"/>
  <c r="AE123" i="5"/>
  <c r="AE122" i="5"/>
  <c r="AE124" i="5"/>
  <c r="AE121" i="5"/>
  <c r="AE104" i="5"/>
  <c r="AE103" i="5"/>
  <c r="AE105" i="5"/>
  <c r="AE228" i="5"/>
  <c r="AE227" i="5"/>
  <c r="AE229" i="5"/>
  <c r="AE226" i="5"/>
  <c r="AE225" i="5"/>
  <c r="AE200" i="5"/>
  <c r="AE211" i="5"/>
  <c r="AE205" i="5"/>
  <c r="AE202" i="5"/>
  <c r="AE207" i="5"/>
  <c r="AE199" i="5"/>
  <c r="AE204" i="5"/>
  <c r="AE201" i="5"/>
  <c r="AE212" i="5"/>
  <c r="AE209" i="5"/>
  <c r="AE206" i="5"/>
  <c r="AE198" i="5"/>
  <c r="AE203" i="5"/>
  <c r="AE197" i="5"/>
  <c r="AE223" i="5"/>
  <c r="AE217" i="5"/>
  <c r="AE222" i="5"/>
  <c r="AE219" i="5"/>
  <c r="AE216" i="5"/>
  <c r="AE224" i="5"/>
  <c r="AE221" i="5"/>
  <c r="AE218" i="5"/>
  <c r="AE215" i="5"/>
  <c r="AE214" i="5"/>
  <c r="AE220" i="5"/>
  <c r="AE213" i="5"/>
  <c r="AE191" i="5"/>
  <c r="AE190" i="5"/>
  <c r="AE196" i="5"/>
  <c r="AE189" i="5"/>
  <c r="AE195" i="5"/>
  <c r="AE83" i="5"/>
  <c r="AE166" i="5"/>
  <c r="AE294" i="5"/>
  <c r="AE273" i="5"/>
  <c r="AE249" i="5"/>
  <c r="AE239" i="5"/>
  <c r="AE183" i="5"/>
  <c r="AE90" i="5"/>
  <c r="AE23" i="5"/>
  <c r="AE44" i="5"/>
  <c r="AE291" i="5"/>
  <c r="AE6" i="5"/>
  <c r="AE92" i="5"/>
  <c r="AE113" i="5"/>
  <c r="AE258" i="5"/>
  <c r="AE245" i="5"/>
  <c r="AE232" i="5"/>
  <c r="AE150" i="5"/>
  <c r="AE98" i="5"/>
  <c r="AE19" i="5"/>
  <c r="AE263" i="5"/>
  <c r="AE54" i="5"/>
  <c r="AE87" i="5"/>
  <c r="AE170" i="5"/>
  <c r="AE274" i="5"/>
  <c r="AE299" i="5"/>
  <c r="AE128" i="5"/>
  <c r="AE93" i="5"/>
  <c r="AE36" i="5"/>
  <c r="AE12" i="5"/>
  <c r="AE49" i="5"/>
  <c r="AE173" i="5"/>
  <c r="AF4" i="5"/>
  <c r="AF69" i="5" s="1"/>
  <c r="AE13" i="5"/>
  <c r="AE91" i="5"/>
  <c r="AE70" i="5"/>
  <c r="AE110" i="5"/>
  <c r="AE29" i="5"/>
  <c r="AE247" i="5"/>
  <c r="AE82" i="5"/>
  <c r="AE300" i="5"/>
  <c r="AE280" i="5"/>
  <c r="AE118" i="5"/>
  <c r="AE11" i="5"/>
  <c r="AE27" i="5"/>
  <c r="AE238" i="5"/>
  <c r="AE120" i="5"/>
  <c r="AE282" i="5"/>
  <c r="AE18" i="5"/>
  <c r="AE186" i="5"/>
  <c r="AE135" i="5"/>
  <c r="AE22" i="5"/>
  <c r="AE132" i="5"/>
  <c r="AE160" i="5"/>
  <c r="AE164" i="5"/>
  <c r="AE281" i="5"/>
  <c r="AE240" i="5"/>
  <c r="AE184" i="5"/>
  <c r="AE111" i="5"/>
  <c r="AE35" i="5"/>
  <c r="AE125" i="5"/>
  <c r="AE301" i="5"/>
  <c r="AE31" i="5"/>
  <c r="AE16" i="5"/>
  <c r="AE8" i="5"/>
  <c r="AE107" i="5"/>
  <c r="AE131" i="5"/>
  <c r="AE34" i="5"/>
  <c r="AE14" i="5"/>
  <c r="AE155" i="5"/>
  <c r="AE176" i="5"/>
  <c r="AE256" i="5"/>
  <c r="AE288" i="5"/>
  <c r="AE102" i="5"/>
  <c r="AE77" i="5"/>
  <c r="AE9" i="5"/>
  <c r="AE251" i="5"/>
  <c r="AE231" i="5"/>
  <c r="AE55" i="5"/>
  <c r="AE25" i="5"/>
  <c r="AE71" i="5"/>
  <c r="AE243" i="5"/>
  <c r="AE241" i="5"/>
  <c r="AE101" i="5"/>
  <c r="AE158" i="5"/>
  <c r="AE169" i="5"/>
  <c r="AE289" i="5"/>
  <c r="AE255" i="5"/>
  <c r="AE15" i="5"/>
  <c r="AE56" i="5"/>
  <c r="AE147" i="5"/>
  <c r="AE40" i="5"/>
  <c r="AE21" i="5"/>
  <c r="AE72" i="5"/>
  <c r="AE185" i="5"/>
  <c r="AE126" i="5"/>
  <c r="AE78" i="5"/>
  <c r="AE154" i="5"/>
  <c r="AE168" i="5"/>
  <c r="AE266" i="5"/>
  <c r="AE250" i="5"/>
  <c r="AE262" i="5"/>
  <c r="AE106" i="5"/>
  <c r="AE37" i="5"/>
  <c r="AE267" i="5"/>
  <c r="AE26" i="5"/>
  <c r="AE162" i="5"/>
  <c r="AE167" i="5"/>
  <c r="AE295" i="5"/>
  <c r="AE148" i="5"/>
  <c r="AE157" i="5"/>
  <c r="AE275" i="5"/>
  <c r="AE259" i="5"/>
  <c r="AE130" i="5"/>
  <c r="AE119" i="5"/>
  <c r="AE57" i="5"/>
  <c r="AE50" i="5"/>
  <c r="AE114" i="5"/>
  <c r="AE48" i="5"/>
  <c r="AE271" i="5"/>
  <c r="AE108" i="5"/>
  <c r="AE260" i="5"/>
  <c r="AE134" i="5"/>
  <c r="AE182" i="5"/>
  <c r="AE237" i="5"/>
  <c r="AE129" i="5"/>
  <c r="AE153" i="5"/>
  <c r="AE257" i="5"/>
  <c r="AE264" i="5"/>
  <c r="AE187" i="5"/>
  <c r="AE38" i="5"/>
  <c r="AE115" i="5"/>
  <c r="AE53" i="5"/>
  <c r="AE117" i="5"/>
  <c r="AE283" i="5"/>
  <c r="AE161" i="5"/>
  <c r="AE142" i="5"/>
  <c r="AE290" i="5"/>
  <c r="AE261" i="5"/>
  <c r="AE97" i="5"/>
  <c r="AE95" i="5"/>
  <c r="AE17" i="5"/>
  <c r="AE28" i="5"/>
  <c r="AE230" i="5"/>
  <c r="AE146" i="5"/>
  <c r="AE85" i="5"/>
  <c r="AE178" i="5"/>
  <c r="AE156" i="5"/>
  <c r="AE143" i="5"/>
  <c r="AE268" i="5"/>
  <c r="AE265" i="5"/>
  <c r="AE112" i="5"/>
  <c r="AE39" i="5"/>
  <c r="AE47" i="5"/>
  <c r="AE159" i="5"/>
  <c r="AE141" i="5"/>
  <c r="AE284" i="5"/>
  <c r="AE242" i="5"/>
  <c r="AE76" i="5"/>
  <c r="AE32" i="5"/>
  <c r="AE152" i="5"/>
  <c r="AE10" i="5"/>
  <c r="AE296" i="5"/>
  <c r="AE252" i="5"/>
  <c r="AE193" i="5"/>
  <c r="AE234" i="5"/>
  <c r="AE94" i="5"/>
  <c r="AE246" i="5"/>
  <c r="AE175" i="5"/>
  <c r="AE287" i="5"/>
  <c r="AE151" i="5"/>
  <c r="AE144" i="5"/>
  <c r="AE277" i="5"/>
  <c r="AE233" i="5"/>
  <c r="AE276" i="5"/>
  <c r="AE100" i="5"/>
  <c r="AE140" i="5"/>
  <c r="AE269" i="5"/>
  <c r="AE253" i="5"/>
  <c r="AE133" i="5"/>
  <c r="AE99" i="5"/>
  <c r="AE96" i="5"/>
  <c r="AE7" i="5"/>
  <c r="AE171" i="5"/>
  <c r="AE139" i="5"/>
  <c r="AE285" i="5"/>
  <c r="AE244" i="5"/>
  <c r="AE179" i="5"/>
  <c r="AE145" i="5"/>
  <c r="AE109" i="5"/>
  <c r="AE58" i="5"/>
  <c r="AE33" i="5"/>
  <c r="AE278" i="5"/>
  <c r="AE174" i="5"/>
  <c r="AE292" i="5"/>
  <c r="AE235" i="5"/>
  <c r="AE180" i="5"/>
  <c r="AE127" i="5"/>
  <c r="AE116" i="5"/>
  <c r="AE248" i="5"/>
  <c r="AE272" i="5"/>
  <c r="AE293" i="5"/>
  <c r="AE30" i="5"/>
  <c r="AE20" i="5"/>
  <c r="AE165" i="5"/>
  <c r="AE298" i="5"/>
  <c r="AE236" i="5"/>
  <c r="AE297" i="5"/>
  <c r="AE88" i="5"/>
  <c r="AE177" i="5"/>
  <c r="AE279" i="5"/>
  <c r="AE254" i="5"/>
  <c r="AE149" i="5"/>
  <c r="AE86" i="5"/>
  <c r="AE172" i="5"/>
  <c r="AE188" i="5"/>
  <c r="AE181" i="5"/>
  <c r="AE84" i="5"/>
  <c r="AE163" i="5"/>
  <c r="AE286" i="5"/>
  <c r="AE270" i="5"/>
  <c r="AE89" i="5"/>
  <c r="AE24" i="5"/>
  <c r="M167" i="5"/>
  <c r="O167" i="5" s="1"/>
  <c r="N139" i="5"/>
  <c r="K139" i="5"/>
  <c r="G11" i="6"/>
  <c r="K39" i="6"/>
  <c r="K40" i="6" s="1"/>
  <c r="K41" i="6" s="1"/>
  <c r="K42" i="6" s="1"/>
  <c r="K43" i="6" s="1"/>
  <c r="K44" i="6" s="1"/>
  <c r="K45" i="6" s="1"/>
  <c r="K46" i="6" s="1"/>
  <c r="BO5" i="5"/>
  <c r="M7" i="5"/>
  <c r="O7" i="5" s="1"/>
  <c r="AF67" i="5" l="1"/>
  <c r="AF68" i="5"/>
  <c r="AF63" i="5"/>
  <c r="AF62" i="5"/>
  <c r="AF61" i="5"/>
  <c r="AF59" i="5"/>
  <c r="AF60" i="5"/>
  <c r="AF52" i="5"/>
  <c r="AF51" i="5"/>
  <c r="AF80" i="5"/>
  <c r="AF81" i="5"/>
  <c r="AF79" i="5"/>
  <c r="AF65" i="5"/>
  <c r="AF66" i="5"/>
  <c r="AF64" i="5"/>
  <c r="AF74" i="5"/>
  <c r="AF75" i="5"/>
  <c r="AF73" i="5"/>
  <c r="AF138" i="5"/>
  <c r="AF43" i="5"/>
  <c r="AF42" i="5"/>
  <c r="AF41" i="5"/>
  <c r="AF46" i="5"/>
  <c r="AF45" i="5"/>
  <c r="AF137" i="5"/>
  <c r="AF136" i="5"/>
  <c r="AF123" i="5"/>
  <c r="AF122" i="5"/>
  <c r="AF124" i="5"/>
  <c r="AF121" i="5"/>
  <c r="AF104" i="5"/>
  <c r="AF103" i="5"/>
  <c r="AF105" i="5"/>
  <c r="AF228" i="5"/>
  <c r="AF227" i="5"/>
  <c r="AF229" i="5"/>
  <c r="AF226" i="5"/>
  <c r="AF225" i="5"/>
  <c r="AF211" i="5"/>
  <c r="AF205" i="5"/>
  <c r="AF200" i="5"/>
  <c r="AF202" i="5"/>
  <c r="AF207" i="5"/>
  <c r="AF199" i="5"/>
  <c r="AF204" i="5"/>
  <c r="AF201" i="5"/>
  <c r="AF212" i="5"/>
  <c r="AF209" i="5"/>
  <c r="AF206" i="5"/>
  <c r="AF198" i="5"/>
  <c r="AF203" i="5"/>
  <c r="AF197" i="5"/>
  <c r="AF217" i="5"/>
  <c r="AF222" i="5"/>
  <c r="AF219" i="5"/>
  <c r="AF216" i="5"/>
  <c r="AF224" i="5"/>
  <c r="AF221" i="5"/>
  <c r="AF218" i="5"/>
  <c r="AF215" i="5"/>
  <c r="AF223" i="5"/>
  <c r="AF214" i="5"/>
  <c r="AF220" i="5"/>
  <c r="AF213" i="5"/>
  <c r="AF191" i="5"/>
  <c r="AF190" i="5"/>
  <c r="AF196" i="5"/>
  <c r="AF189" i="5"/>
  <c r="AF195" i="5"/>
  <c r="AF84" i="5"/>
  <c r="AF172" i="5"/>
  <c r="AF280" i="5"/>
  <c r="AF129" i="5"/>
  <c r="AF93" i="5"/>
  <c r="AF36" i="5"/>
  <c r="AF19" i="5"/>
  <c r="AF267" i="5"/>
  <c r="AF24" i="5"/>
  <c r="AF102" i="5"/>
  <c r="AF49" i="5"/>
  <c r="AF11" i="5"/>
  <c r="AF12" i="5"/>
  <c r="AF283" i="5"/>
  <c r="AF87" i="5"/>
  <c r="AF163" i="5"/>
  <c r="AF300" i="5"/>
  <c r="AF288" i="5"/>
  <c r="AF262" i="5"/>
  <c r="AF55" i="5"/>
  <c r="AF13" i="5"/>
  <c r="AF278" i="5"/>
  <c r="AF6" i="5"/>
  <c r="AF250" i="5"/>
  <c r="AF233" i="5"/>
  <c r="AF301" i="5"/>
  <c r="AF83" i="5"/>
  <c r="AF175" i="5"/>
  <c r="AF281" i="5"/>
  <c r="AF255" i="5"/>
  <c r="AF184" i="5"/>
  <c r="AF118" i="5"/>
  <c r="AF77" i="5"/>
  <c r="AF31" i="5"/>
  <c r="AF18" i="5"/>
  <c r="AF251" i="5"/>
  <c r="AF15" i="5"/>
  <c r="AF299" i="5"/>
  <c r="AF82" i="5"/>
  <c r="AF178" i="5"/>
  <c r="AF289" i="5"/>
  <c r="AF158" i="5"/>
  <c r="AF57" i="5"/>
  <c r="AF96" i="5"/>
  <c r="AF231" i="5"/>
  <c r="AF160" i="5"/>
  <c r="AF166" i="5"/>
  <c r="AF266" i="5"/>
  <c r="AF37" i="5"/>
  <c r="AF132" i="5"/>
  <c r="AF155" i="5"/>
  <c r="AF92" i="5"/>
  <c r="AG4" i="5"/>
  <c r="AG69" i="5" s="1"/>
  <c r="AF72" i="5"/>
  <c r="AF242" i="5"/>
  <c r="AF170" i="5"/>
  <c r="AF295" i="5"/>
  <c r="AF264" i="5"/>
  <c r="AF27" i="5"/>
  <c r="AF290" i="5"/>
  <c r="AF249" i="5"/>
  <c r="AF38" i="5"/>
  <c r="AF35" i="5"/>
  <c r="AF153" i="5"/>
  <c r="AF173" i="5"/>
  <c r="AF275" i="5"/>
  <c r="AF265" i="5"/>
  <c r="AF147" i="5"/>
  <c r="AF164" i="5"/>
  <c r="AF9" i="5"/>
  <c r="AF70" i="5"/>
  <c r="AF245" i="5"/>
  <c r="AF154" i="5"/>
  <c r="AF169" i="5"/>
  <c r="AF268" i="5"/>
  <c r="AF252" i="5"/>
  <c r="AF237" i="5"/>
  <c r="AF185" i="5"/>
  <c r="AF181" i="5"/>
  <c r="AF130" i="5"/>
  <c r="AF50" i="5"/>
  <c r="AF113" i="5"/>
  <c r="AF76" i="5"/>
  <c r="AF282" i="5"/>
  <c r="AF162" i="5"/>
  <c r="AF119" i="5"/>
  <c r="AF17" i="5"/>
  <c r="AF168" i="5"/>
  <c r="AF284" i="5"/>
  <c r="AF253" i="5"/>
  <c r="AF187" i="5"/>
  <c r="AF99" i="5"/>
  <c r="AF44" i="5"/>
  <c r="AF157" i="5"/>
  <c r="AF167" i="5"/>
  <c r="AF296" i="5"/>
  <c r="AF244" i="5"/>
  <c r="AF235" i="5"/>
  <c r="AF193" i="5"/>
  <c r="AF120" i="5"/>
  <c r="AF107" i="5"/>
  <c r="AF48" i="5"/>
  <c r="AF271" i="5"/>
  <c r="AF277" i="5"/>
  <c r="AF131" i="5"/>
  <c r="AF90" i="5"/>
  <c r="AF238" i="5"/>
  <c r="AF25" i="5"/>
  <c r="AF32" i="5"/>
  <c r="AF248" i="5"/>
  <c r="AF56" i="5"/>
  <c r="AF259" i="5"/>
  <c r="AF270" i="5"/>
  <c r="AF161" i="5"/>
  <c r="AF256" i="5"/>
  <c r="AF97" i="5"/>
  <c r="AF28" i="5"/>
  <c r="AF125" i="5"/>
  <c r="AF100" i="5"/>
  <c r="AF91" i="5"/>
  <c r="AF156" i="5"/>
  <c r="AF269" i="5"/>
  <c r="AF236" i="5"/>
  <c r="AF186" i="5"/>
  <c r="AF150" i="5"/>
  <c r="AF112" i="5"/>
  <c r="AF115" i="5"/>
  <c r="AF39" i="5"/>
  <c r="AF95" i="5"/>
  <c r="AF140" i="5"/>
  <c r="AF89" i="5"/>
  <c r="AF159" i="5"/>
  <c r="AF285" i="5"/>
  <c r="AF274" i="5"/>
  <c r="AF240" i="5"/>
  <c r="AF126" i="5"/>
  <c r="AF53" i="5"/>
  <c r="AF33" i="5"/>
  <c r="AF243" i="5"/>
  <c r="AF26" i="5"/>
  <c r="AF8" i="5"/>
  <c r="AF108" i="5"/>
  <c r="AF114" i="5"/>
  <c r="AF293" i="5"/>
  <c r="AF165" i="5"/>
  <c r="AF30" i="5"/>
  <c r="AF101" i="5"/>
  <c r="AF152" i="5"/>
  <c r="AF261" i="5"/>
  <c r="AF254" i="5"/>
  <c r="AF133" i="5"/>
  <c r="AF58" i="5"/>
  <c r="AF135" i="5"/>
  <c r="AF20" i="5"/>
  <c r="AF151" i="5"/>
  <c r="AF142" i="5"/>
  <c r="AF292" i="5"/>
  <c r="AF246" i="5"/>
  <c r="AF180" i="5"/>
  <c r="AF145" i="5"/>
  <c r="AF109" i="5"/>
  <c r="AF78" i="5"/>
  <c r="AF106" i="5"/>
  <c r="AF276" i="5"/>
  <c r="AF21" i="5"/>
  <c r="AF127" i="5"/>
  <c r="AF291" i="5"/>
  <c r="AF16" i="5"/>
  <c r="AF230" i="5"/>
  <c r="AF88" i="5"/>
  <c r="AF23" i="5"/>
  <c r="AF141" i="5"/>
  <c r="AF298" i="5"/>
  <c r="AF294" i="5"/>
  <c r="AF188" i="5"/>
  <c r="AF116" i="5"/>
  <c r="AF98" i="5"/>
  <c r="AF171" i="5"/>
  <c r="AF85" i="5"/>
  <c r="AF149" i="5"/>
  <c r="AF10" i="5"/>
  <c r="AF279" i="5"/>
  <c r="AF247" i="5"/>
  <c r="AF182" i="5"/>
  <c r="AF111" i="5"/>
  <c r="AF34" i="5"/>
  <c r="AF234" i="5"/>
  <c r="AF260" i="5"/>
  <c r="AF94" i="5"/>
  <c r="AF258" i="5"/>
  <c r="AF144" i="5"/>
  <c r="AF272" i="5"/>
  <c r="AF239" i="5"/>
  <c r="AF179" i="5"/>
  <c r="AF134" i="5"/>
  <c r="AF110" i="5"/>
  <c r="AF71" i="5"/>
  <c r="AF29" i="5"/>
  <c r="AF22" i="5"/>
  <c r="AF297" i="5"/>
  <c r="AF40" i="5"/>
  <c r="AF148" i="5"/>
  <c r="AF241" i="5"/>
  <c r="AF183" i="5"/>
  <c r="AF176" i="5"/>
  <c r="AF143" i="5"/>
  <c r="AF286" i="5"/>
  <c r="AF263" i="5"/>
  <c r="AF128" i="5"/>
  <c r="AF177" i="5"/>
  <c r="AF232" i="5"/>
  <c r="AF117" i="5"/>
  <c r="AF47" i="5"/>
  <c r="AF86" i="5"/>
  <c r="AF174" i="5"/>
  <c r="AF139" i="5"/>
  <c r="AF287" i="5"/>
  <c r="AF257" i="5"/>
  <c r="AF146" i="5"/>
  <c r="AF54" i="5"/>
  <c r="AF7" i="5"/>
  <c r="AF273" i="5"/>
  <c r="AF14" i="5"/>
  <c r="N151" i="5"/>
  <c r="K151" i="5"/>
  <c r="M151" i="5" s="1"/>
  <c r="O151" i="5" s="1"/>
  <c r="F27" i="6"/>
  <c r="N113" i="5"/>
  <c r="H27" i="6" s="1"/>
  <c r="K113" i="5"/>
  <c r="G27" i="6"/>
  <c r="L113" i="5"/>
  <c r="J94" i="5" s="1"/>
  <c r="M139" i="5"/>
  <c r="O139" i="5" s="1"/>
  <c r="BP5" i="5"/>
  <c r="AG68" i="5" l="1"/>
  <c r="AG67" i="5"/>
  <c r="AG63" i="5"/>
  <c r="AG62" i="5"/>
  <c r="AG61" i="5"/>
  <c r="AG60" i="5"/>
  <c r="AG59" i="5"/>
  <c r="AG52" i="5"/>
  <c r="AG51" i="5"/>
  <c r="AG80" i="5"/>
  <c r="AG81" i="5"/>
  <c r="AG79" i="5"/>
  <c r="AG65" i="5"/>
  <c r="AG66" i="5"/>
  <c r="AG64" i="5"/>
  <c r="AG75" i="5"/>
  <c r="AG74" i="5"/>
  <c r="AG73" i="5"/>
  <c r="AG138" i="5"/>
  <c r="AG43" i="5"/>
  <c r="AG42" i="5"/>
  <c r="AG41" i="5"/>
  <c r="AG46" i="5"/>
  <c r="AG45" i="5"/>
  <c r="AG137" i="5"/>
  <c r="AG136" i="5"/>
  <c r="AG122" i="5"/>
  <c r="AG124" i="5"/>
  <c r="AG121" i="5"/>
  <c r="AG123" i="5"/>
  <c r="AG104" i="5"/>
  <c r="AG103" i="5"/>
  <c r="AG105" i="5"/>
  <c r="AG228" i="5"/>
  <c r="AG227" i="5"/>
  <c r="AG225" i="5"/>
  <c r="AG229" i="5"/>
  <c r="AG226" i="5"/>
  <c r="AG205" i="5"/>
  <c r="AG202" i="5"/>
  <c r="AG207" i="5"/>
  <c r="AG199" i="5"/>
  <c r="AG204" i="5"/>
  <c r="AG211" i="5"/>
  <c r="AG201" i="5"/>
  <c r="AG212" i="5"/>
  <c r="AG209" i="5"/>
  <c r="AG206" i="5"/>
  <c r="AG198" i="5"/>
  <c r="AG203" i="5"/>
  <c r="AG200" i="5"/>
  <c r="AG197" i="5"/>
  <c r="AG217" i="5"/>
  <c r="AG222" i="5"/>
  <c r="AG223" i="5"/>
  <c r="AG219" i="5"/>
  <c r="AG216" i="5"/>
  <c r="AG224" i="5"/>
  <c r="AG221" i="5"/>
  <c r="AG218" i="5"/>
  <c r="AG215" i="5"/>
  <c r="AG220" i="5"/>
  <c r="AG214" i="5"/>
  <c r="AG213" i="5"/>
  <c r="AG191" i="5"/>
  <c r="AG190" i="5"/>
  <c r="AG196" i="5"/>
  <c r="AG189" i="5"/>
  <c r="AG195" i="5"/>
  <c r="AG88" i="5"/>
  <c r="AG163" i="5"/>
  <c r="AG289" i="5"/>
  <c r="AG288" i="5"/>
  <c r="AG241" i="5"/>
  <c r="AG147" i="5"/>
  <c r="AG93" i="5"/>
  <c r="AG26" i="5"/>
  <c r="AG11" i="5"/>
  <c r="AG125" i="5"/>
  <c r="AG23" i="5"/>
  <c r="AG87" i="5"/>
  <c r="AG175" i="5"/>
  <c r="AG266" i="5"/>
  <c r="AG294" i="5"/>
  <c r="AG237" i="5"/>
  <c r="AG130" i="5"/>
  <c r="AG99" i="5"/>
  <c r="AG37" i="5"/>
  <c r="AG15" i="5"/>
  <c r="AG32" i="5"/>
  <c r="AG49" i="5"/>
  <c r="AG248" i="5"/>
  <c r="AG24" i="5"/>
  <c r="AG146" i="5"/>
  <c r="AG89" i="5"/>
  <c r="AG258" i="5"/>
  <c r="AG83" i="5"/>
  <c r="AG178" i="5"/>
  <c r="AG295" i="5"/>
  <c r="AG274" i="5"/>
  <c r="AG255" i="5"/>
  <c r="AG118" i="5"/>
  <c r="AG77" i="5"/>
  <c r="AG27" i="5"/>
  <c r="AH4" i="5"/>
  <c r="AH69" i="5" s="1"/>
  <c r="AG282" i="5"/>
  <c r="AG265" i="5"/>
  <c r="AG12" i="5"/>
  <c r="AG271" i="5"/>
  <c r="AG50" i="5"/>
  <c r="AG230" i="5"/>
  <c r="AG82" i="5"/>
  <c r="AG166" i="5"/>
  <c r="AG275" i="5"/>
  <c r="AG264" i="5"/>
  <c r="AG235" i="5"/>
  <c r="AG102" i="5"/>
  <c r="AG54" i="5"/>
  <c r="AG14" i="5"/>
  <c r="AG95" i="5"/>
  <c r="AG170" i="5"/>
  <c r="AG299" i="5"/>
  <c r="AG48" i="5"/>
  <c r="AG84" i="5"/>
  <c r="AG257" i="5"/>
  <c r="AG57" i="5"/>
  <c r="AG126" i="5"/>
  <c r="AG76" i="5"/>
  <c r="AG160" i="5"/>
  <c r="AG173" i="5"/>
  <c r="AG290" i="5"/>
  <c r="AG261" i="5"/>
  <c r="AG185" i="5"/>
  <c r="AG72" i="5"/>
  <c r="AG38" i="5"/>
  <c r="AG9" i="5"/>
  <c r="AG113" i="5"/>
  <c r="AG25" i="5"/>
  <c r="AG268" i="5"/>
  <c r="AG91" i="5"/>
  <c r="AG283" i="5"/>
  <c r="AG8" i="5"/>
  <c r="AG245" i="5"/>
  <c r="AG30" i="5"/>
  <c r="AG280" i="5"/>
  <c r="AG31" i="5"/>
  <c r="AG155" i="5"/>
  <c r="AG169" i="5"/>
  <c r="AG242" i="5"/>
  <c r="AG240" i="5"/>
  <c r="AG114" i="5"/>
  <c r="AG97" i="5"/>
  <c r="AG158" i="5"/>
  <c r="AG168" i="5"/>
  <c r="AG284" i="5"/>
  <c r="AG252" i="5"/>
  <c r="AG120" i="5"/>
  <c r="AG111" i="5"/>
  <c r="AG301" i="5"/>
  <c r="AG177" i="5"/>
  <c r="AG154" i="5"/>
  <c r="AG167" i="5"/>
  <c r="AG296" i="5"/>
  <c r="AG233" i="5"/>
  <c r="AG92" i="5"/>
  <c r="AG28" i="5"/>
  <c r="AG267" i="5"/>
  <c r="AG40" i="5"/>
  <c r="AG55" i="5"/>
  <c r="AG47" i="5"/>
  <c r="AG232" i="5"/>
  <c r="AG6" i="5"/>
  <c r="AG162" i="5"/>
  <c r="AG277" i="5"/>
  <c r="AG253" i="5"/>
  <c r="AG188" i="5"/>
  <c r="AG186" i="5"/>
  <c r="AG131" i="5"/>
  <c r="AG39" i="5"/>
  <c r="AG278" i="5"/>
  <c r="AG234" i="5"/>
  <c r="AG269" i="5"/>
  <c r="AG17" i="5"/>
  <c r="AG193" i="5"/>
  <c r="AG36" i="5"/>
  <c r="AG157" i="5"/>
  <c r="AG259" i="5"/>
  <c r="AG244" i="5"/>
  <c r="AG182" i="5"/>
  <c r="AG150" i="5"/>
  <c r="AG107" i="5"/>
  <c r="AG90" i="5"/>
  <c r="AG33" i="5"/>
  <c r="AG276" i="5"/>
  <c r="AG297" i="5"/>
  <c r="AG70" i="5"/>
  <c r="AG142" i="5"/>
  <c r="AG256" i="5"/>
  <c r="AG153" i="5"/>
  <c r="AG254" i="5"/>
  <c r="AG231" i="5"/>
  <c r="AG20" i="5"/>
  <c r="AG161" i="5"/>
  <c r="AG141" i="5"/>
  <c r="AG285" i="5"/>
  <c r="AG246" i="5"/>
  <c r="AG133" i="5"/>
  <c r="AG112" i="5"/>
  <c r="AG44" i="5"/>
  <c r="AG19" i="5"/>
  <c r="AG243" i="5"/>
  <c r="AG260" i="5"/>
  <c r="AG16" i="5"/>
  <c r="AG21" i="5"/>
  <c r="AG184" i="5"/>
  <c r="AG129" i="5"/>
  <c r="AG251" i="5"/>
  <c r="AG156" i="5"/>
  <c r="AG10" i="5"/>
  <c r="AG292" i="5"/>
  <c r="AG247" i="5"/>
  <c r="AG180" i="5"/>
  <c r="AG148" i="5"/>
  <c r="AG53" i="5"/>
  <c r="AG159" i="5"/>
  <c r="AG144" i="5"/>
  <c r="AG298" i="5"/>
  <c r="AG239" i="5"/>
  <c r="AG187" i="5"/>
  <c r="AG145" i="5"/>
  <c r="AG108" i="5"/>
  <c r="AG58" i="5"/>
  <c r="AG281" i="5"/>
  <c r="AG250" i="5"/>
  <c r="AG152" i="5"/>
  <c r="AG143" i="5"/>
  <c r="AG279" i="5"/>
  <c r="AG249" i="5"/>
  <c r="AG183" i="5"/>
  <c r="AG181" i="5"/>
  <c r="AG127" i="5"/>
  <c r="AG78" i="5"/>
  <c r="AG34" i="5"/>
  <c r="AG132" i="5"/>
  <c r="AG291" i="5"/>
  <c r="AG94" i="5"/>
  <c r="AG238" i="5"/>
  <c r="AG71" i="5"/>
  <c r="AG106" i="5"/>
  <c r="AG151" i="5"/>
  <c r="AG140" i="5"/>
  <c r="AG272" i="5"/>
  <c r="AG262" i="5"/>
  <c r="AG134" i="5"/>
  <c r="AG109" i="5"/>
  <c r="AG98" i="5"/>
  <c r="AG29" i="5"/>
  <c r="AG22" i="5"/>
  <c r="AG56" i="5"/>
  <c r="AG7" i="5"/>
  <c r="AG110" i="5"/>
  <c r="AG164" i="5"/>
  <c r="AG139" i="5"/>
  <c r="AG286" i="5"/>
  <c r="AG116" i="5"/>
  <c r="AG270" i="5"/>
  <c r="AG176" i="5"/>
  <c r="AG263" i="5"/>
  <c r="AG179" i="5"/>
  <c r="AG128" i="5"/>
  <c r="AG96" i="5"/>
  <c r="AG101" i="5"/>
  <c r="AG171" i="5"/>
  <c r="AG293" i="5"/>
  <c r="AG135" i="5"/>
  <c r="AG100" i="5"/>
  <c r="AG35" i="5"/>
  <c r="AG13" i="5"/>
  <c r="AG18" i="5"/>
  <c r="AG86" i="5"/>
  <c r="AG174" i="5"/>
  <c r="AG287" i="5"/>
  <c r="AG117" i="5"/>
  <c r="AG85" i="5"/>
  <c r="AG165" i="5"/>
  <c r="AG300" i="5"/>
  <c r="AG273" i="5"/>
  <c r="AG236" i="5"/>
  <c r="AG149" i="5"/>
  <c r="AG115" i="5"/>
  <c r="AG172" i="5"/>
  <c r="AG119" i="5"/>
  <c r="I94" i="5"/>
  <c r="K94" i="5" s="1"/>
  <c r="M113" i="5"/>
  <c r="O113" i="5" s="1"/>
  <c r="BQ5" i="5"/>
  <c r="AH68" i="5" l="1"/>
  <c r="AH67" i="5"/>
  <c r="AH62" i="5"/>
  <c r="AH61" i="5"/>
  <c r="AH63" i="5"/>
  <c r="AH60" i="5"/>
  <c r="AH59" i="5"/>
  <c r="AH52" i="5"/>
  <c r="AH51" i="5"/>
  <c r="AH81" i="5"/>
  <c r="AH80" i="5"/>
  <c r="AH79" i="5"/>
  <c r="AH66" i="5"/>
  <c r="AH65" i="5"/>
  <c r="AH64" i="5"/>
  <c r="AH75" i="5"/>
  <c r="AH74" i="5"/>
  <c r="AH73" i="5"/>
  <c r="AH138" i="5"/>
  <c r="AH43" i="5"/>
  <c r="AH42" i="5"/>
  <c r="AH41" i="5"/>
  <c r="AH46" i="5"/>
  <c r="AH45" i="5"/>
  <c r="AH137" i="5"/>
  <c r="AH136" i="5"/>
  <c r="AH122" i="5"/>
  <c r="AH124" i="5"/>
  <c r="AH121" i="5"/>
  <c r="AH123" i="5"/>
  <c r="F25" i="6"/>
  <c r="AH103" i="5"/>
  <c r="AH105" i="5"/>
  <c r="AH104" i="5"/>
  <c r="AH225" i="5"/>
  <c r="AH227" i="5"/>
  <c r="AH229" i="5"/>
  <c r="AH226" i="5"/>
  <c r="AH228" i="5"/>
  <c r="AH205" i="5"/>
  <c r="AH202" i="5"/>
  <c r="AH207" i="5"/>
  <c r="AH199" i="5"/>
  <c r="AH204" i="5"/>
  <c r="AH201" i="5"/>
  <c r="AH212" i="5"/>
  <c r="AH209" i="5"/>
  <c r="AH206" i="5"/>
  <c r="AH198" i="5"/>
  <c r="AH203" i="5"/>
  <c r="AH200" i="5"/>
  <c r="AH211" i="5"/>
  <c r="AH197" i="5"/>
  <c r="AH217" i="5"/>
  <c r="AH222" i="5"/>
  <c r="AH219" i="5"/>
  <c r="AH216" i="5"/>
  <c r="AH224" i="5"/>
  <c r="AH221" i="5"/>
  <c r="AH218" i="5"/>
  <c r="AH215" i="5"/>
  <c r="AH220" i="5"/>
  <c r="AH223" i="5"/>
  <c r="AH214" i="5"/>
  <c r="AH213" i="5"/>
  <c r="N94" i="5"/>
  <c r="H25" i="6" s="1"/>
  <c r="AH191" i="5"/>
  <c r="AH190" i="5"/>
  <c r="AH196" i="5"/>
  <c r="AH189" i="5"/>
  <c r="AH195" i="5"/>
  <c r="AH88" i="5"/>
  <c r="AH172" i="5"/>
  <c r="AH289" i="5"/>
  <c r="AH265" i="5"/>
  <c r="AH129" i="5"/>
  <c r="AH99" i="5"/>
  <c r="AH36" i="5"/>
  <c r="AH18" i="5"/>
  <c r="AH26" i="5"/>
  <c r="AH245" i="5"/>
  <c r="AH6" i="5"/>
  <c r="AH27" i="5"/>
  <c r="AH9" i="5"/>
  <c r="AH33" i="5"/>
  <c r="AH180" i="5"/>
  <c r="AH231" i="5"/>
  <c r="AH274" i="5"/>
  <c r="AH184" i="5"/>
  <c r="AH83" i="5"/>
  <c r="AH163" i="5"/>
  <c r="AH266" i="5"/>
  <c r="AH242" i="5"/>
  <c r="AH77" i="5"/>
  <c r="AH31" i="5"/>
  <c r="AH11" i="5"/>
  <c r="AH232" i="5"/>
  <c r="AH295" i="5"/>
  <c r="AH235" i="5"/>
  <c r="AH250" i="5"/>
  <c r="AH118" i="5"/>
  <c r="AH15" i="5"/>
  <c r="AI4" i="5"/>
  <c r="AI69" i="5" s="1"/>
  <c r="AH271" i="5"/>
  <c r="AH133" i="5"/>
  <c r="AH106" i="5"/>
  <c r="AH29" i="5"/>
  <c r="AH70" i="5"/>
  <c r="AH87" i="5"/>
  <c r="AH175" i="5"/>
  <c r="AH252" i="5"/>
  <c r="AH125" i="5"/>
  <c r="AH258" i="5"/>
  <c r="AH115" i="5"/>
  <c r="AH165" i="5"/>
  <c r="AH117" i="5"/>
  <c r="AH82" i="5"/>
  <c r="AH178" i="5"/>
  <c r="AH275" i="5"/>
  <c r="AH233" i="5"/>
  <c r="AH241" i="5"/>
  <c r="AH119" i="5"/>
  <c r="AH57" i="5"/>
  <c r="AH14" i="5"/>
  <c r="AH287" i="5"/>
  <c r="AH91" i="5"/>
  <c r="AH12" i="5"/>
  <c r="AH238" i="5"/>
  <c r="AH282" i="5"/>
  <c r="AH301" i="5"/>
  <c r="AH108" i="5"/>
  <c r="AH94" i="5"/>
  <c r="AH160" i="5"/>
  <c r="AH166" i="5"/>
  <c r="AH290" i="5"/>
  <c r="AH300" i="5"/>
  <c r="AH130" i="5"/>
  <c r="AH37" i="5"/>
  <c r="AH49" i="5"/>
  <c r="AH102" i="5"/>
  <c r="AH32" i="5"/>
  <c r="AH21" i="5"/>
  <c r="AH76" i="5"/>
  <c r="AH48" i="5"/>
  <c r="AH155" i="5"/>
  <c r="AH170" i="5"/>
  <c r="AH268" i="5"/>
  <c r="AH253" i="5"/>
  <c r="AH255" i="5"/>
  <c r="AH72" i="5"/>
  <c r="AH35" i="5"/>
  <c r="AH158" i="5"/>
  <c r="AH173" i="5"/>
  <c r="AH284" i="5"/>
  <c r="AH244" i="5"/>
  <c r="AH120" i="5"/>
  <c r="AH23" i="5"/>
  <c r="AH260" i="5"/>
  <c r="AH297" i="5"/>
  <c r="AH182" i="5"/>
  <c r="AH154" i="5"/>
  <c r="AH169" i="5"/>
  <c r="AH296" i="5"/>
  <c r="AH256" i="5"/>
  <c r="AH111" i="5"/>
  <c r="AH50" i="5"/>
  <c r="AH38" i="5"/>
  <c r="AH17" i="5"/>
  <c r="AH95" i="5"/>
  <c r="AH236" i="5"/>
  <c r="AH185" i="5"/>
  <c r="AH92" i="5"/>
  <c r="AH114" i="5"/>
  <c r="AH291" i="5"/>
  <c r="AH132" i="5"/>
  <c r="AH139" i="5"/>
  <c r="AH146" i="5"/>
  <c r="AH259" i="5"/>
  <c r="AH162" i="5"/>
  <c r="AH168" i="5"/>
  <c r="AH277" i="5"/>
  <c r="AH131" i="5"/>
  <c r="AH47" i="5"/>
  <c r="AH276" i="5"/>
  <c r="AH157" i="5"/>
  <c r="AH167" i="5"/>
  <c r="AH269" i="5"/>
  <c r="AH254" i="5"/>
  <c r="AH150" i="5"/>
  <c r="AH90" i="5"/>
  <c r="AH25" i="5"/>
  <c r="AH230" i="5"/>
  <c r="AH153" i="5"/>
  <c r="AH285" i="5"/>
  <c r="AH246" i="5"/>
  <c r="AH126" i="5"/>
  <c r="AH107" i="5"/>
  <c r="AH55" i="5"/>
  <c r="AH28" i="5"/>
  <c r="AH278" i="5"/>
  <c r="AH234" i="5"/>
  <c r="AH8" i="5"/>
  <c r="AH248" i="5"/>
  <c r="AH22" i="5"/>
  <c r="AH113" i="5"/>
  <c r="AH270" i="5"/>
  <c r="AH161" i="5"/>
  <c r="AH261" i="5"/>
  <c r="AH237" i="5"/>
  <c r="AH186" i="5"/>
  <c r="AH93" i="5"/>
  <c r="AH44" i="5"/>
  <c r="AH39" i="5"/>
  <c r="AH58" i="5"/>
  <c r="AH34" i="5"/>
  <c r="AH40" i="5"/>
  <c r="AH283" i="5"/>
  <c r="AH7" i="5"/>
  <c r="AH179" i="5"/>
  <c r="AH239" i="5"/>
  <c r="AH156" i="5"/>
  <c r="AH292" i="5"/>
  <c r="AH281" i="5"/>
  <c r="AH97" i="5"/>
  <c r="AH152" i="5"/>
  <c r="AH298" i="5"/>
  <c r="AH247" i="5"/>
  <c r="AH264" i="5"/>
  <c r="AH188" i="5"/>
  <c r="AH148" i="5"/>
  <c r="AH112" i="5"/>
  <c r="AH78" i="5"/>
  <c r="AH147" i="5"/>
  <c r="AH89" i="5"/>
  <c r="AH24" i="5"/>
  <c r="AH159" i="5"/>
  <c r="AH279" i="5"/>
  <c r="AH249" i="5"/>
  <c r="AH251" i="5"/>
  <c r="AH145" i="5"/>
  <c r="AH149" i="5"/>
  <c r="AH96" i="5"/>
  <c r="AH151" i="5"/>
  <c r="AH272" i="5"/>
  <c r="AH257" i="5"/>
  <c r="AH187" i="5"/>
  <c r="AH56" i="5"/>
  <c r="AH243" i="5"/>
  <c r="AH141" i="5"/>
  <c r="AH286" i="5"/>
  <c r="AH240" i="5"/>
  <c r="AH181" i="5"/>
  <c r="AH127" i="5"/>
  <c r="AH98" i="5"/>
  <c r="AH71" i="5"/>
  <c r="AH20" i="5"/>
  <c r="AH30" i="5"/>
  <c r="AH84" i="5"/>
  <c r="AH13" i="5"/>
  <c r="AH10" i="5"/>
  <c r="AH293" i="5"/>
  <c r="AH134" i="5"/>
  <c r="AH109" i="5"/>
  <c r="AH53" i="5"/>
  <c r="AH16" i="5"/>
  <c r="AH101" i="5"/>
  <c r="AH164" i="5"/>
  <c r="AH144" i="5"/>
  <c r="AH273" i="5"/>
  <c r="AH183" i="5"/>
  <c r="AH193" i="5"/>
  <c r="AH116" i="5"/>
  <c r="AH176" i="5"/>
  <c r="AH143" i="5"/>
  <c r="AH299" i="5"/>
  <c r="AH262" i="5"/>
  <c r="AH128" i="5"/>
  <c r="AH110" i="5"/>
  <c r="AH86" i="5"/>
  <c r="AH171" i="5"/>
  <c r="AH142" i="5"/>
  <c r="AH280" i="5"/>
  <c r="AH135" i="5"/>
  <c r="AH100" i="5"/>
  <c r="AH294" i="5"/>
  <c r="AH19" i="5"/>
  <c r="AH177" i="5"/>
  <c r="AH85" i="5"/>
  <c r="AH174" i="5"/>
  <c r="AH140" i="5"/>
  <c r="AH288" i="5"/>
  <c r="AH263" i="5"/>
  <c r="AH54" i="5"/>
  <c r="AH267" i="5"/>
  <c r="I6" i="5"/>
  <c r="G25" i="6"/>
  <c r="L94" i="5"/>
  <c r="J6" i="5" s="1"/>
  <c r="BR5" i="5"/>
  <c r="AI68" i="5" l="1"/>
  <c r="AI67" i="5"/>
  <c r="AI62" i="5"/>
  <c r="AI61" i="5"/>
  <c r="AI63" i="5"/>
  <c r="AI60" i="5"/>
  <c r="AI59" i="5"/>
  <c r="AI52" i="5"/>
  <c r="AI51" i="5"/>
  <c r="AI81" i="5"/>
  <c r="AI80" i="5"/>
  <c r="AI79" i="5"/>
  <c r="AI66" i="5"/>
  <c r="AI65" i="5"/>
  <c r="AI64" i="5"/>
  <c r="AI75" i="5"/>
  <c r="AI74" i="5"/>
  <c r="AI73" i="5"/>
  <c r="AI138" i="5"/>
  <c r="AI43" i="5"/>
  <c r="AI45" i="5"/>
  <c r="AI42" i="5"/>
  <c r="AI41" i="5"/>
  <c r="AI46" i="5"/>
  <c r="AI137" i="5"/>
  <c r="AI136" i="5"/>
  <c r="AI122" i="5"/>
  <c r="AI124" i="5"/>
  <c r="AI121" i="5"/>
  <c r="AI123" i="5"/>
  <c r="AI103" i="5"/>
  <c r="AI105" i="5"/>
  <c r="AI104" i="5"/>
  <c r="AI227" i="5"/>
  <c r="AI229" i="5"/>
  <c r="AI226" i="5"/>
  <c r="AI228" i="5"/>
  <c r="AI225" i="5"/>
  <c r="AI202" i="5"/>
  <c r="AI207" i="5"/>
  <c r="AI199" i="5"/>
  <c r="AI204" i="5"/>
  <c r="AI201" i="5"/>
  <c r="AI212" i="5"/>
  <c r="AI209" i="5"/>
  <c r="AI205" i="5"/>
  <c r="AI206" i="5"/>
  <c r="AI198" i="5"/>
  <c r="AI197" i="5"/>
  <c r="AI203" i="5"/>
  <c r="AI200" i="5"/>
  <c r="AI211" i="5"/>
  <c r="AI217" i="5"/>
  <c r="AI222" i="5"/>
  <c r="AI219" i="5"/>
  <c r="AI216" i="5"/>
  <c r="AI224" i="5"/>
  <c r="AI221" i="5"/>
  <c r="AI218" i="5"/>
  <c r="AI215" i="5"/>
  <c r="AI223" i="5"/>
  <c r="AI220" i="5"/>
  <c r="AI214" i="5"/>
  <c r="AI213" i="5"/>
  <c r="AI191" i="5"/>
  <c r="AI190" i="5"/>
  <c r="AI196" i="5"/>
  <c r="AI189" i="5"/>
  <c r="AI195" i="5"/>
  <c r="AI88" i="5"/>
  <c r="AI163" i="5"/>
  <c r="AI257" i="5"/>
  <c r="AI265" i="5"/>
  <c r="AI236" i="5"/>
  <c r="AI14" i="5"/>
  <c r="AI283" i="5"/>
  <c r="AI99" i="5"/>
  <c r="AI113" i="5"/>
  <c r="AI271" i="5"/>
  <c r="AI150" i="5"/>
  <c r="AI248" i="5"/>
  <c r="AI145" i="5"/>
  <c r="AI101" i="5"/>
  <c r="AI232" i="5"/>
  <c r="AI83" i="5"/>
  <c r="AI175" i="5"/>
  <c r="AI290" i="5"/>
  <c r="AI242" i="5"/>
  <c r="AI72" i="5"/>
  <c r="AI50" i="5"/>
  <c r="AI38" i="5"/>
  <c r="AJ4" i="5"/>
  <c r="AJ69" i="5" s="1"/>
  <c r="AI49" i="5"/>
  <c r="AI178" i="5"/>
  <c r="AI268" i="5"/>
  <c r="AI111" i="5"/>
  <c r="AI12" i="5"/>
  <c r="AI58" i="5"/>
  <c r="AI34" i="5"/>
  <c r="AI234" i="5"/>
  <c r="AI109" i="5"/>
  <c r="AI47" i="5"/>
  <c r="AI31" i="5"/>
  <c r="AI275" i="5"/>
  <c r="AI87" i="5"/>
  <c r="AI258" i="5"/>
  <c r="AI78" i="5"/>
  <c r="AI76" i="5"/>
  <c r="AI56" i="5"/>
  <c r="AI132" i="5"/>
  <c r="AI276" i="5"/>
  <c r="AI7" i="5"/>
  <c r="AI291" i="5"/>
  <c r="AI94" i="5"/>
  <c r="AI82" i="5"/>
  <c r="AI166" i="5"/>
  <c r="AI284" i="5"/>
  <c r="AI185" i="5"/>
  <c r="AI92" i="5"/>
  <c r="AI97" i="5"/>
  <c r="AI48" i="5"/>
  <c r="AI9" i="5"/>
  <c r="AI32" i="5"/>
  <c r="AI282" i="5"/>
  <c r="AI57" i="5"/>
  <c r="AI26" i="5"/>
  <c r="AI39" i="5"/>
  <c r="AI112" i="5"/>
  <c r="AI8" i="5"/>
  <c r="AI172" i="5"/>
  <c r="AI170" i="5"/>
  <c r="AI296" i="5"/>
  <c r="AI252" i="5"/>
  <c r="AI179" i="5"/>
  <c r="AI90" i="5"/>
  <c r="AI28" i="5"/>
  <c r="AI17" i="5"/>
  <c r="AI95" i="5"/>
  <c r="AI243" i="5"/>
  <c r="AI180" i="5"/>
  <c r="AI231" i="5"/>
  <c r="AI93" i="5"/>
  <c r="AI24" i="5"/>
  <c r="AI158" i="5"/>
  <c r="AI173" i="5"/>
  <c r="AI277" i="5"/>
  <c r="AI233" i="5"/>
  <c r="AI55" i="5"/>
  <c r="AI267" i="5"/>
  <c r="AI21" i="5"/>
  <c r="AI70" i="5"/>
  <c r="AI16" i="5"/>
  <c r="AI177" i="5"/>
  <c r="AI6" i="5"/>
  <c r="AI154" i="5"/>
  <c r="AI169" i="5"/>
  <c r="AI269" i="5"/>
  <c r="AI253" i="5"/>
  <c r="AI131" i="5"/>
  <c r="AI107" i="5"/>
  <c r="AI33" i="5"/>
  <c r="AI278" i="5"/>
  <c r="AI25" i="5"/>
  <c r="AI29" i="5"/>
  <c r="AI100" i="5"/>
  <c r="AI146" i="5"/>
  <c r="AI162" i="5"/>
  <c r="AI168" i="5"/>
  <c r="AI285" i="5"/>
  <c r="AI244" i="5"/>
  <c r="AI188" i="5"/>
  <c r="AI19" i="5"/>
  <c r="AI23" i="5"/>
  <c r="AI245" i="5"/>
  <c r="AI157" i="5"/>
  <c r="AI167" i="5"/>
  <c r="AI292" i="5"/>
  <c r="AI266" i="5"/>
  <c r="AI182" i="5"/>
  <c r="AI126" i="5"/>
  <c r="AI108" i="5"/>
  <c r="AI118" i="5"/>
  <c r="AI11" i="5"/>
  <c r="AI110" i="5"/>
  <c r="AI35" i="5"/>
  <c r="AI96" i="5"/>
  <c r="AI153" i="5"/>
  <c r="AI298" i="5"/>
  <c r="AI256" i="5"/>
  <c r="AI240" i="5"/>
  <c r="AI186" i="5"/>
  <c r="AI133" i="5"/>
  <c r="AI187" i="5"/>
  <c r="AI241" i="5"/>
  <c r="AI91" i="5"/>
  <c r="AI161" i="5"/>
  <c r="AI279" i="5"/>
  <c r="AI235" i="5"/>
  <c r="AI148" i="5"/>
  <c r="AI98" i="5"/>
  <c r="AI40" i="5"/>
  <c r="AI115" i="5"/>
  <c r="AI250" i="5"/>
  <c r="AI84" i="5"/>
  <c r="AI102" i="5"/>
  <c r="AI156" i="5"/>
  <c r="AI272" i="5"/>
  <c r="AI254" i="5"/>
  <c r="AI160" i="5"/>
  <c r="AI286" i="5"/>
  <c r="AI246" i="5"/>
  <c r="AI297" i="5"/>
  <c r="AI53" i="5"/>
  <c r="AI147" i="5"/>
  <c r="AI155" i="5"/>
  <c r="AI293" i="5"/>
  <c r="AI237" i="5"/>
  <c r="AI183" i="5"/>
  <c r="AI181" i="5"/>
  <c r="AI127" i="5"/>
  <c r="AI129" i="5"/>
  <c r="AI71" i="5"/>
  <c r="AI20" i="5"/>
  <c r="AI261" i="5"/>
  <c r="AI281" i="5"/>
  <c r="AI18" i="5"/>
  <c r="AI152" i="5"/>
  <c r="AI141" i="5"/>
  <c r="AI287" i="5"/>
  <c r="AI247" i="5"/>
  <c r="AI134" i="5"/>
  <c r="AI116" i="5"/>
  <c r="AI106" i="5"/>
  <c r="AI260" i="5"/>
  <c r="AI125" i="5"/>
  <c r="AI159" i="5"/>
  <c r="AI10" i="5"/>
  <c r="AI273" i="5"/>
  <c r="AI239" i="5"/>
  <c r="AI149" i="5"/>
  <c r="AI13" i="5"/>
  <c r="AI151" i="5"/>
  <c r="AI142" i="5"/>
  <c r="AI299" i="5"/>
  <c r="AI249" i="5"/>
  <c r="AI264" i="5"/>
  <c r="AI193" i="5"/>
  <c r="AI128" i="5"/>
  <c r="AI120" i="5"/>
  <c r="AI238" i="5"/>
  <c r="AI27" i="5"/>
  <c r="AI164" i="5"/>
  <c r="AI144" i="5"/>
  <c r="AI280" i="5"/>
  <c r="AI289" i="5"/>
  <c r="AI251" i="5"/>
  <c r="AI135" i="5"/>
  <c r="AI54" i="5"/>
  <c r="AI44" i="5"/>
  <c r="AI270" i="5"/>
  <c r="AI89" i="5"/>
  <c r="AI176" i="5"/>
  <c r="AI143" i="5"/>
  <c r="AI288" i="5"/>
  <c r="AI263" i="5"/>
  <c r="AI130" i="5"/>
  <c r="AI301" i="5"/>
  <c r="AI171" i="5"/>
  <c r="AI140" i="5"/>
  <c r="AI294" i="5"/>
  <c r="AI262" i="5"/>
  <c r="AI184" i="5"/>
  <c r="AI117" i="5"/>
  <c r="AI77" i="5"/>
  <c r="AI30" i="5"/>
  <c r="AI22" i="5"/>
  <c r="AI230" i="5"/>
  <c r="AI295" i="5"/>
  <c r="AI37" i="5"/>
  <c r="AI86" i="5"/>
  <c r="AI174" i="5"/>
  <c r="AI139" i="5"/>
  <c r="AI274" i="5"/>
  <c r="AI259" i="5"/>
  <c r="AI85" i="5"/>
  <c r="AI165" i="5"/>
  <c r="AI300" i="5"/>
  <c r="AI255" i="5"/>
  <c r="AI119" i="5"/>
  <c r="AI15" i="5"/>
  <c r="AI36" i="5"/>
  <c r="AI114" i="5"/>
  <c r="L6" i="5"/>
  <c r="G43" i="6"/>
  <c r="E8" i="6"/>
  <c r="K6" i="5"/>
  <c r="N6" i="5"/>
  <c r="H43" i="6" s="1"/>
  <c r="E9" i="6" s="1"/>
  <c r="E7" i="6"/>
  <c r="F43" i="6"/>
  <c r="M94" i="5"/>
  <c r="O94" i="5" s="1"/>
  <c r="BS5" i="5"/>
  <c r="AJ68" i="5" l="1"/>
  <c r="AJ67" i="5"/>
  <c r="AJ62" i="5"/>
  <c r="AJ61" i="5"/>
  <c r="AJ63" i="5"/>
  <c r="AJ60" i="5"/>
  <c r="AJ59" i="5"/>
  <c r="AJ52" i="5"/>
  <c r="AJ51" i="5"/>
  <c r="AJ81" i="5"/>
  <c r="AJ80" i="5"/>
  <c r="AJ79" i="5"/>
  <c r="AJ66" i="5"/>
  <c r="AJ65" i="5"/>
  <c r="AJ64" i="5"/>
  <c r="AJ75" i="5"/>
  <c r="AJ74" i="5"/>
  <c r="AJ73" i="5"/>
  <c r="AJ138" i="5"/>
  <c r="AJ43" i="5"/>
  <c r="AJ42" i="5"/>
  <c r="AJ41" i="5"/>
  <c r="AJ46" i="5"/>
  <c r="AJ45" i="5"/>
  <c r="AJ137" i="5"/>
  <c r="AJ136" i="5"/>
  <c r="AJ124" i="5"/>
  <c r="AJ121" i="5"/>
  <c r="AJ123" i="5"/>
  <c r="AJ122" i="5"/>
  <c r="AJ103" i="5"/>
  <c r="AJ105" i="5"/>
  <c r="AJ104" i="5"/>
  <c r="AJ227" i="5"/>
  <c r="AJ229" i="5"/>
  <c r="AJ226" i="5"/>
  <c r="AJ228" i="5"/>
  <c r="AJ225" i="5"/>
  <c r="AJ202" i="5"/>
  <c r="AJ207" i="5"/>
  <c r="AJ199" i="5"/>
  <c r="AJ204" i="5"/>
  <c r="AJ201" i="5"/>
  <c r="AJ212" i="5"/>
  <c r="AJ209" i="5"/>
  <c r="AJ206" i="5"/>
  <c r="AJ198" i="5"/>
  <c r="AJ203" i="5"/>
  <c r="AJ200" i="5"/>
  <c r="AJ211" i="5"/>
  <c r="AJ205" i="5"/>
  <c r="AJ197" i="5"/>
  <c r="AJ217" i="5"/>
  <c r="AJ222" i="5"/>
  <c r="AJ219" i="5"/>
  <c r="AJ216" i="5"/>
  <c r="AJ224" i="5"/>
  <c r="AJ221" i="5"/>
  <c r="AJ218" i="5"/>
  <c r="AJ215" i="5"/>
  <c r="AJ223" i="5"/>
  <c r="AJ220" i="5"/>
  <c r="AJ214" i="5"/>
  <c r="AJ213" i="5"/>
  <c r="AJ191" i="5"/>
  <c r="AJ190" i="5"/>
  <c r="AJ196" i="5"/>
  <c r="AJ189" i="5"/>
  <c r="AJ195" i="5"/>
  <c r="AJ88" i="5"/>
  <c r="AJ175" i="5"/>
  <c r="AJ296" i="5"/>
  <c r="AJ252" i="5"/>
  <c r="AJ255" i="5"/>
  <c r="AJ111" i="5"/>
  <c r="AJ57" i="5"/>
  <c r="AJ15" i="5"/>
  <c r="AJ36" i="5"/>
  <c r="AJ95" i="5"/>
  <c r="AJ72" i="5"/>
  <c r="AJ9" i="5"/>
  <c r="AJ17" i="5"/>
  <c r="AJ248" i="5"/>
  <c r="AJ14" i="5"/>
  <c r="AJ283" i="5"/>
  <c r="AJ33" i="5"/>
  <c r="AJ76" i="5"/>
  <c r="AJ25" i="5"/>
  <c r="AJ270" i="5"/>
  <c r="AJ29" i="5"/>
  <c r="AJ35" i="5"/>
  <c r="AJ245" i="5"/>
  <c r="AJ83" i="5"/>
  <c r="AJ178" i="5"/>
  <c r="AJ277" i="5"/>
  <c r="AJ261" i="5"/>
  <c r="AJ232" i="5"/>
  <c r="AJ185" i="5"/>
  <c r="AJ92" i="5"/>
  <c r="AJ18" i="5"/>
  <c r="AJ56" i="5"/>
  <c r="AJ271" i="5"/>
  <c r="AJ166" i="5"/>
  <c r="AJ259" i="5"/>
  <c r="AJ233" i="5"/>
  <c r="AJ297" i="5"/>
  <c r="AJ291" i="5"/>
  <c r="AJ172" i="5"/>
  <c r="AJ48" i="5"/>
  <c r="AJ284" i="5"/>
  <c r="AJ87" i="5"/>
  <c r="AJ22" i="5"/>
  <c r="AJ26" i="5"/>
  <c r="AJ180" i="5"/>
  <c r="AJ30" i="5"/>
  <c r="AJ82" i="5"/>
  <c r="AJ170" i="5"/>
  <c r="AJ269" i="5"/>
  <c r="AJ253" i="5"/>
  <c r="AJ107" i="5"/>
  <c r="AJ37" i="5"/>
  <c r="AJ11" i="5"/>
  <c r="AJ114" i="5"/>
  <c r="AJ93" i="5"/>
  <c r="AJ49" i="5"/>
  <c r="AK4" i="5"/>
  <c r="AK69" i="5" s="1"/>
  <c r="AJ231" i="5"/>
  <c r="AJ292" i="5"/>
  <c r="AJ90" i="5"/>
  <c r="AJ156" i="5"/>
  <c r="AJ173" i="5"/>
  <c r="AJ285" i="5"/>
  <c r="AJ244" i="5"/>
  <c r="AJ188" i="5"/>
  <c r="AJ131" i="5"/>
  <c r="AJ234" i="5"/>
  <c r="AJ125" i="5"/>
  <c r="AJ8" i="5"/>
  <c r="AJ21" i="5"/>
  <c r="AJ238" i="5"/>
  <c r="AJ135" i="5"/>
  <c r="AJ113" i="5"/>
  <c r="AJ31" i="5"/>
  <c r="AJ158" i="5"/>
  <c r="AJ169" i="5"/>
  <c r="AJ266" i="5"/>
  <c r="AJ27" i="5"/>
  <c r="AJ243" i="5"/>
  <c r="AJ230" i="5"/>
  <c r="AJ129" i="5"/>
  <c r="AJ99" i="5"/>
  <c r="AJ154" i="5"/>
  <c r="AJ168" i="5"/>
  <c r="AJ298" i="5"/>
  <c r="AJ256" i="5"/>
  <c r="AJ186" i="5"/>
  <c r="AJ179" i="5"/>
  <c r="AJ97" i="5"/>
  <c r="AJ55" i="5"/>
  <c r="AJ12" i="5"/>
  <c r="AJ40" i="5"/>
  <c r="AJ119" i="5"/>
  <c r="AJ38" i="5"/>
  <c r="AJ282" i="5"/>
  <c r="AJ150" i="5"/>
  <c r="AJ13" i="5"/>
  <c r="AJ91" i="5"/>
  <c r="AJ109" i="5"/>
  <c r="AJ116" i="5"/>
  <c r="AJ101" i="5"/>
  <c r="AJ161" i="5"/>
  <c r="AJ167" i="5"/>
  <c r="AJ279" i="5"/>
  <c r="AJ235" i="5"/>
  <c r="AJ23" i="5"/>
  <c r="AJ108" i="5"/>
  <c r="AJ258" i="5"/>
  <c r="AJ287" i="5"/>
  <c r="AJ47" i="5"/>
  <c r="AJ162" i="5"/>
  <c r="AJ272" i="5"/>
  <c r="AJ236" i="5"/>
  <c r="AJ53" i="5"/>
  <c r="AJ127" i="5"/>
  <c r="AJ84" i="5"/>
  <c r="AJ242" i="5"/>
  <c r="AJ157" i="5"/>
  <c r="AJ262" i="5"/>
  <c r="AJ254" i="5"/>
  <c r="AJ126" i="5"/>
  <c r="AJ98" i="5"/>
  <c r="AJ58" i="5"/>
  <c r="AJ28" i="5"/>
  <c r="AJ20" i="5"/>
  <c r="AJ70" i="5"/>
  <c r="AJ145" i="5"/>
  <c r="AJ268" i="5"/>
  <c r="AJ241" i="5"/>
  <c r="AJ163" i="5"/>
  <c r="AJ153" i="5"/>
  <c r="AJ286" i="5"/>
  <c r="AJ246" i="5"/>
  <c r="AJ187" i="5"/>
  <c r="AJ133" i="5"/>
  <c r="AJ78" i="5"/>
  <c r="AJ39" i="5"/>
  <c r="AJ16" i="5"/>
  <c r="AJ50" i="5"/>
  <c r="AJ260" i="5"/>
  <c r="AJ160" i="5"/>
  <c r="AJ141" i="5"/>
  <c r="AJ293" i="5"/>
  <c r="AJ237" i="5"/>
  <c r="AJ183" i="5"/>
  <c r="AJ181" i="5"/>
  <c r="AJ148" i="5"/>
  <c r="AJ250" i="5"/>
  <c r="AJ155" i="5"/>
  <c r="AJ10" i="5"/>
  <c r="AJ273" i="5"/>
  <c r="AJ247" i="5"/>
  <c r="AJ19" i="5"/>
  <c r="AJ117" i="5"/>
  <c r="AJ44" i="5"/>
  <c r="AJ152" i="5"/>
  <c r="AJ144" i="5"/>
  <c r="AJ299" i="5"/>
  <c r="AJ267" i="5"/>
  <c r="AJ193" i="5"/>
  <c r="AJ115" i="5"/>
  <c r="AJ77" i="5"/>
  <c r="AJ7" i="5"/>
  <c r="AJ71" i="5"/>
  <c r="AJ132" i="5"/>
  <c r="AJ94" i="5"/>
  <c r="AJ276" i="5"/>
  <c r="AJ159" i="5"/>
  <c r="AJ143" i="5"/>
  <c r="AJ280" i="5"/>
  <c r="AJ110" i="5"/>
  <c r="AJ151" i="5"/>
  <c r="AJ142" i="5"/>
  <c r="AJ288" i="5"/>
  <c r="AJ249" i="5"/>
  <c r="AJ134" i="5"/>
  <c r="AJ34" i="5"/>
  <c r="AJ265" i="5"/>
  <c r="AJ164" i="5"/>
  <c r="AJ140" i="5"/>
  <c r="AJ294" i="5"/>
  <c r="AJ263" i="5"/>
  <c r="AJ128" i="5"/>
  <c r="AJ100" i="5"/>
  <c r="AJ102" i="5"/>
  <c r="AJ176" i="5"/>
  <c r="AJ139" i="5"/>
  <c r="AJ274" i="5"/>
  <c r="AJ240" i="5"/>
  <c r="AJ257" i="5"/>
  <c r="AJ184" i="5"/>
  <c r="AJ112" i="5"/>
  <c r="AJ120" i="5"/>
  <c r="AJ96" i="5"/>
  <c r="AJ106" i="5"/>
  <c r="AJ24" i="5"/>
  <c r="AJ147" i="5"/>
  <c r="AJ171" i="5"/>
  <c r="AJ300" i="5"/>
  <c r="AJ264" i="5"/>
  <c r="AJ149" i="5"/>
  <c r="AJ239" i="5"/>
  <c r="AJ174" i="5"/>
  <c r="AJ295" i="5"/>
  <c r="AJ281" i="5"/>
  <c r="AJ251" i="5"/>
  <c r="AJ146" i="5"/>
  <c r="AJ54" i="5"/>
  <c r="AJ32" i="5"/>
  <c r="AJ6" i="5"/>
  <c r="AJ89" i="5"/>
  <c r="AJ130" i="5"/>
  <c r="AJ86" i="5"/>
  <c r="AJ165" i="5"/>
  <c r="AJ275" i="5"/>
  <c r="AJ301" i="5"/>
  <c r="AJ85" i="5"/>
  <c r="AJ177" i="5"/>
  <c r="AJ290" i="5"/>
  <c r="AJ289" i="5"/>
  <c r="AJ118" i="5"/>
  <c r="AJ182" i="5"/>
  <c r="AJ278" i="5"/>
  <c r="M6" i="5"/>
  <c r="O6" i="5" s="1"/>
  <c r="AK68" i="5" l="1"/>
  <c r="AK67" i="5"/>
  <c r="AK62" i="5"/>
  <c r="AK61" i="5"/>
  <c r="AK63" i="5"/>
  <c r="AK60" i="5"/>
  <c r="AK59" i="5"/>
  <c r="AK52" i="5"/>
  <c r="AK51" i="5"/>
  <c r="AK81" i="5"/>
  <c r="AK80" i="5"/>
  <c r="AK79" i="5"/>
  <c r="AK66" i="5"/>
  <c r="AK65" i="5"/>
  <c r="AK64" i="5"/>
  <c r="AK75" i="5"/>
  <c r="AK74" i="5"/>
  <c r="AK73" i="5"/>
  <c r="AK138" i="5"/>
  <c r="AK42" i="5"/>
  <c r="AK41" i="5"/>
  <c r="AK46" i="5"/>
  <c r="AK43" i="5"/>
  <c r="AK45" i="5"/>
  <c r="AK137" i="5"/>
  <c r="AK136" i="5"/>
  <c r="AK122" i="5"/>
  <c r="AK124" i="5"/>
  <c r="AK121" i="5"/>
  <c r="AK123" i="5"/>
  <c r="AK103" i="5"/>
  <c r="AK105" i="5"/>
  <c r="AK104" i="5"/>
  <c r="AK227" i="5"/>
  <c r="AK229" i="5"/>
  <c r="AK226" i="5"/>
  <c r="AK228" i="5"/>
  <c r="AK225" i="5"/>
  <c r="AK202" i="5"/>
  <c r="AK207" i="5"/>
  <c r="AK199" i="5"/>
  <c r="AK204" i="5"/>
  <c r="AK201" i="5"/>
  <c r="AK212" i="5"/>
  <c r="AK209" i="5"/>
  <c r="AK206" i="5"/>
  <c r="AK198" i="5"/>
  <c r="AK203" i="5"/>
  <c r="AK200" i="5"/>
  <c r="AK211" i="5"/>
  <c r="AK205" i="5"/>
  <c r="AK197" i="5"/>
  <c r="AK222" i="5"/>
  <c r="AK219" i="5"/>
  <c r="AK216" i="5"/>
  <c r="AK224" i="5"/>
  <c r="AK221" i="5"/>
  <c r="AK218" i="5"/>
  <c r="AK215" i="5"/>
  <c r="AK223" i="5"/>
  <c r="AK220" i="5"/>
  <c r="AK217" i="5"/>
  <c r="AK214" i="5"/>
  <c r="AK213" i="5"/>
  <c r="AK191" i="5"/>
  <c r="AK190" i="5"/>
  <c r="AK196" i="5"/>
  <c r="AK189" i="5"/>
  <c r="AK195" i="5"/>
  <c r="AK88" i="5"/>
  <c r="AK170" i="5"/>
  <c r="AK257" i="5"/>
  <c r="AK300" i="5"/>
  <c r="AK119" i="5"/>
  <c r="AK115" i="5"/>
  <c r="AK91" i="5"/>
  <c r="AK236" i="5"/>
  <c r="AK6" i="5"/>
  <c r="AK260" i="5"/>
  <c r="AK125" i="5"/>
  <c r="AK90" i="5"/>
  <c r="AK133" i="5"/>
  <c r="AK58" i="5"/>
  <c r="AK234" i="5"/>
  <c r="AK35" i="5"/>
  <c r="AK87" i="5"/>
  <c r="AK173" i="5"/>
  <c r="AK290" i="5"/>
  <c r="AK281" i="5"/>
  <c r="AK147" i="5"/>
  <c r="AK54" i="5"/>
  <c r="AK30" i="5"/>
  <c r="AK99" i="5"/>
  <c r="AK245" i="5"/>
  <c r="AK164" i="5"/>
  <c r="AK268" i="5"/>
  <c r="AK185" i="5"/>
  <c r="AK130" i="5"/>
  <c r="AK23" i="5"/>
  <c r="AK278" i="5"/>
  <c r="AK50" i="5"/>
  <c r="AK82" i="5"/>
  <c r="AK301" i="5"/>
  <c r="AK93" i="5"/>
  <c r="AK55" i="5"/>
  <c r="AK118" i="5"/>
  <c r="AK116" i="5"/>
  <c r="AK7" i="5"/>
  <c r="AK83" i="5"/>
  <c r="AK176" i="5"/>
  <c r="AK284" i="5"/>
  <c r="AK289" i="5"/>
  <c r="AK120" i="5"/>
  <c r="AK92" i="5"/>
  <c r="AK36" i="5"/>
  <c r="AK96" i="5"/>
  <c r="AK258" i="5"/>
  <c r="AK131" i="5"/>
  <c r="AK48" i="5"/>
  <c r="AK32" i="5"/>
  <c r="AK57" i="5"/>
  <c r="AK37" i="5"/>
  <c r="AK231" i="5"/>
  <c r="AK8" i="5"/>
  <c r="AK31" i="5"/>
  <c r="AK25" i="5"/>
  <c r="AK110" i="5"/>
  <c r="AK89" i="5"/>
  <c r="AK297" i="5"/>
  <c r="AK158" i="5"/>
  <c r="AK171" i="5"/>
  <c r="AK296" i="5"/>
  <c r="AK252" i="5"/>
  <c r="AK26" i="5"/>
  <c r="AK49" i="5"/>
  <c r="AK17" i="5"/>
  <c r="AK97" i="5"/>
  <c r="AK12" i="5"/>
  <c r="AK100" i="5"/>
  <c r="AK128" i="5"/>
  <c r="AK291" i="5"/>
  <c r="AK154" i="5"/>
  <c r="AK174" i="5"/>
  <c r="AK277" i="5"/>
  <c r="AK261" i="5"/>
  <c r="AK72" i="5"/>
  <c r="AK11" i="5"/>
  <c r="AK18" i="5"/>
  <c r="AK113" i="5"/>
  <c r="AK145" i="5"/>
  <c r="AK16" i="5"/>
  <c r="AK188" i="5"/>
  <c r="AK132" i="5"/>
  <c r="AK162" i="5"/>
  <c r="AK165" i="5"/>
  <c r="AK269" i="5"/>
  <c r="AK233" i="5"/>
  <c r="AK237" i="5"/>
  <c r="AK232" i="5"/>
  <c r="AK186" i="5"/>
  <c r="AK15" i="5"/>
  <c r="AK95" i="5"/>
  <c r="AK271" i="5"/>
  <c r="AK112" i="5"/>
  <c r="AK77" i="5"/>
  <c r="AK21" i="5"/>
  <c r="AK238" i="5"/>
  <c r="AK276" i="5"/>
  <c r="AK20" i="5"/>
  <c r="AK157" i="5"/>
  <c r="AK177" i="5"/>
  <c r="AK285" i="5"/>
  <c r="AK253" i="5"/>
  <c r="AK19" i="5"/>
  <c r="AK9" i="5"/>
  <c r="AK40" i="5"/>
  <c r="AK270" i="5"/>
  <c r="AK153" i="5"/>
  <c r="AK172" i="5"/>
  <c r="AK292" i="5"/>
  <c r="AK244" i="5"/>
  <c r="AK187" i="5"/>
  <c r="AK179" i="5"/>
  <c r="AK107" i="5"/>
  <c r="AK27" i="5"/>
  <c r="AL4" i="5"/>
  <c r="AL69" i="5" s="1"/>
  <c r="AK248" i="5"/>
  <c r="AK14" i="5"/>
  <c r="AK53" i="5"/>
  <c r="AK109" i="5"/>
  <c r="AK161" i="5"/>
  <c r="AK163" i="5"/>
  <c r="AK298" i="5"/>
  <c r="AK266" i="5"/>
  <c r="AK235" i="5"/>
  <c r="AK181" i="5"/>
  <c r="AK114" i="5"/>
  <c r="AK139" i="5"/>
  <c r="AK156" i="5"/>
  <c r="AK175" i="5"/>
  <c r="AK279" i="5"/>
  <c r="AK256" i="5"/>
  <c r="AK150" i="5"/>
  <c r="AK38" i="5"/>
  <c r="AK70" i="5"/>
  <c r="AK33" i="5"/>
  <c r="AK250" i="5"/>
  <c r="AK22" i="5"/>
  <c r="AK152" i="5"/>
  <c r="AK178" i="5"/>
  <c r="AK272" i="5"/>
  <c r="AK283" i="5"/>
  <c r="AK265" i="5"/>
  <c r="AK183" i="5"/>
  <c r="AK193" i="5"/>
  <c r="AK126" i="5"/>
  <c r="AK108" i="5"/>
  <c r="AK249" i="5"/>
  <c r="AK240" i="5"/>
  <c r="AK102" i="5"/>
  <c r="AK160" i="5"/>
  <c r="AK166" i="5"/>
  <c r="AK262" i="5"/>
  <c r="AK275" i="5"/>
  <c r="AK106" i="5"/>
  <c r="AK78" i="5"/>
  <c r="AK111" i="5"/>
  <c r="AK155" i="5"/>
  <c r="AK169" i="5"/>
  <c r="AK286" i="5"/>
  <c r="AK254" i="5"/>
  <c r="AK148" i="5"/>
  <c r="AK98" i="5"/>
  <c r="AK44" i="5"/>
  <c r="AK28" i="5"/>
  <c r="AK13" i="5"/>
  <c r="AK243" i="5"/>
  <c r="AK282" i="5"/>
  <c r="AK168" i="5"/>
  <c r="AK39" i="5"/>
  <c r="AK29" i="5"/>
  <c r="AK230" i="5"/>
  <c r="AK180" i="5"/>
  <c r="AK274" i="5"/>
  <c r="AK159" i="5"/>
  <c r="AK263" i="5"/>
  <c r="AK246" i="5"/>
  <c r="AK242" i="5"/>
  <c r="AK76" i="5"/>
  <c r="AK71" i="5"/>
  <c r="AK47" i="5"/>
  <c r="AK101" i="5"/>
  <c r="AK151" i="5"/>
  <c r="AK167" i="5"/>
  <c r="AK293" i="5"/>
  <c r="AK295" i="5"/>
  <c r="AK127" i="5"/>
  <c r="AK34" i="5"/>
  <c r="AK141" i="5"/>
  <c r="AK287" i="5"/>
  <c r="AK247" i="5"/>
  <c r="AK134" i="5"/>
  <c r="AK56" i="5"/>
  <c r="AK10" i="5"/>
  <c r="AK273" i="5"/>
  <c r="AK267" i="5"/>
  <c r="AK241" i="5"/>
  <c r="AK144" i="5"/>
  <c r="AK299" i="5"/>
  <c r="AK239" i="5"/>
  <c r="AK251" i="5"/>
  <c r="AK184" i="5"/>
  <c r="AK182" i="5"/>
  <c r="AK135" i="5"/>
  <c r="AK24" i="5"/>
  <c r="AK84" i="5"/>
  <c r="AK143" i="5"/>
  <c r="AK280" i="5"/>
  <c r="AK259" i="5"/>
  <c r="AK146" i="5"/>
  <c r="AK94" i="5"/>
  <c r="AK86" i="5"/>
  <c r="AK142" i="5"/>
  <c r="AK264" i="5"/>
  <c r="AK117" i="5"/>
  <c r="AK149" i="5"/>
  <c r="AK85" i="5"/>
  <c r="AK140" i="5"/>
  <c r="AK288" i="5"/>
  <c r="AK255" i="5"/>
  <c r="AK294" i="5"/>
  <c r="AK129" i="5"/>
  <c r="AL68" i="5" l="1"/>
  <c r="AL67" i="5"/>
  <c r="AL62" i="5"/>
  <c r="AL61" i="5"/>
  <c r="AL63" i="5"/>
  <c r="AL60" i="5"/>
  <c r="AL59" i="5"/>
  <c r="AL52" i="5"/>
  <c r="AL51" i="5"/>
  <c r="AL81" i="5"/>
  <c r="AL80" i="5"/>
  <c r="AL79" i="5"/>
  <c r="AL66" i="5"/>
  <c r="AL65" i="5"/>
  <c r="AL64" i="5"/>
  <c r="AL75" i="5"/>
  <c r="AL74" i="5"/>
  <c r="AL73" i="5"/>
  <c r="AL138" i="5"/>
  <c r="AL42" i="5"/>
  <c r="AL41" i="5"/>
  <c r="AL46" i="5"/>
  <c r="AL45" i="5"/>
  <c r="AL43" i="5"/>
  <c r="AL137" i="5"/>
  <c r="AL136" i="5"/>
  <c r="AL122" i="5"/>
  <c r="AL124" i="5"/>
  <c r="AL121" i="5"/>
  <c r="AL123" i="5"/>
  <c r="AL103" i="5"/>
  <c r="AL105" i="5"/>
  <c r="AL104" i="5"/>
  <c r="AL227" i="5"/>
  <c r="AL229" i="5"/>
  <c r="AL226" i="5"/>
  <c r="AL228" i="5"/>
  <c r="AL225" i="5"/>
  <c r="AL207" i="5"/>
  <c r="AL199" i="5"/>
  <c r="AL204" i="5"/>
  <c r="AL202" i="5"/>
  <c r="AL201" i="5"/>
  <c r="AL212" i="5"/>
  <c r="AL209" i="5"/>
  <c r="AL206" i="5"/>
  <c r="AL198" i="5"/>
  <c r="AL203" i="5"/>
  <c r="AL200" i="5"/>
  <c r="AL211" i="5"/>
  <c r="AL205" i="5"/>
  <c r="AL197" i="5"/>
  <c r="AL222" i="5"/>
  <c r="AL219" i="5"/>
  <c r="AL216" i="5"/>
  <c r="AL224" i="5"/>
  <c r="AL221" i="5"/>
  <c r="AL218" i="5"/>
  <c r="AL215" i="5"/>
  <c r="AL223" i="5"/>
  <c r="AL220" i="5"/>
  <c r="AL217" i="5"/>
  <c r="AL214" i="5"/>
  <c r="AL213" i="5"/>
  <c r="AL190" i="5"/>
  <c r="AL196" i="5"/>
  <c r="AL189" i="5"/>
  <c r="AL195" i="5"/>
  <c r="AL191" i="5"/>
  <c r="AL88" i="5"/>
  <c r="AL172" i="5"/>
  <c r="AL292" i="5"/>
  <c r="AL244" i="5"/>
  <c r="AL118" i="5"/>
  <c r="AL49" i="5"/>
  <c r="AL26" i="5"/>
  <c r="AL17" i="5"/>
  <c r="AL248" i="5"/>
  <c r="AL72" i="5"/>
  <c r="AL11" i="5"/>
  <c r="AL90" i="5"/>
  <c r="AL55" i="5"/>
  <c r="AL12" i="5"/>
  <c r="AL9" i="5"/>
  <c r="AL239" i="5"/>
  <c r="AL87" i="5"/>
  <c r="AL163" i="5"/>
  <c r="AL298" i="5"/>
  <c r="AL266" i="5"/>
  <c r="AL186" i="5"/>
  <c r="AL231" i="5"/>
  <c r="AL14" i="5"/>
  <c r="AL187" i="5"/>
  <c r="AL95" i="5"/>
  <c r="AL16" i="5"/>
  <c r="AL287" i="5"/>
  <c r="AL97" i="5"/>
  <c r="AL19" i="5"/>
  <c r="AL112" i="5"/>
  <c r="AL30" i="5"/>
  <c r="AL83" i="5"/>
  <c r="AL175" i="5"/>
  <c r="AL279" i="5"/>
  <c r="AL256" i="5"/>
  <c r="AL130" i="5"/>
  <c r="AL57" i="5"/>
  <c r="AL37" i="5"/>
  <c r="AM4" i="5"/>
  <c r="AM69" i="5" s="1"/>
  <c r="AL113" i="5"/>
  <c r="AL40" i="5"/>
  <c r="AL131" i="5"/>
  <c r="AL21" i="5"/>
  <c r="AL179" i="5"/>
  <c r="AL20" i="5"/>
  <c r="AL94" i="5"/>
  <c r="AL33" i="5"/>
  <c r="AL258" i="5"/>
  <c r="AL115" i="5"/>
  <c r="AL129" i="5"/>
  <c r="AL177" i="5"/>
  <c r="AL82" i="5"/>
  <c r="AL178" i="5"/>
  <c r="AL272" i="5"/>
  <c r="AL235" i="5"/>
  <c r="AL243" i="5"/>
  <c r="AL120" i="5"/>
  <c r="AL50" i="5"/>
  <c r="AL15" i="5"/>
  <c r="AL125" i="5"/>
  <c r="AL282" i="5"/>
  <c r="AL254" i="5"/>
  <c r="AL27" i="5"/>
  <c r="AL132" i="5"/>
  <c r="AL76" i="5"/>
  <c r="AL38" i="5"/>
  <c r="AL70" i="5"/>
  <c r="AL260" i="5"/>
  <c r="AL25" i="5"/>
  <c r="AL238" i="5"/>
  <c r="AL7" i="5"/>
  <c r="AL270" i="5"/>
  <c r="AL182" i="5"/>
  <c r="AL158" i="5"/>
  <c r="AL166" i="5"/>
  <c r="AL262" i="5"/>
  <c r="AL193" i="5"/>
  <c r="AL100" i="5"/>
  <c r="AL230" i="5"/>
  <c r="AL110" i="5"/>
  <c r="AL154" i="5"/>
  <c r="AL169" i="5"/>
  <c r="AL286" i="5"/>
  <c r="AL246" i="5"/>
  <c r="AL240" i="5"/>
  <c r="AL299" i="5"/>
  <c r="AL297" i="5"/>
  <c r="AL36" i="5"/>
  <c r="AL162" i="5"/>
  <c r="AL168" i="5"/>
  <c r="AL263" i="5"/>
  <c r="AL237" i="5"/>
  <c r="AL242" i="5"/>
  <c r="AL183" i="5"/>
  <c r="AL181" i="5"/>
  <c r="AL114" i="5"/>
  <c r="AL119" i="5"/>
  <c r="AL245" i="5"/>
  <c r="AL157" i="5"/>
  <c r="AL167" i="5"/>
  <c r="AL293" i="5"/>
  <c r="AL247" i="5"/>
  <c r="AL107" i="5"/>
  <c r="AL106" i="5"/>
  <c r="AL18" i="5"/>
  <c r="AL23" i="5"/>
  <c r="AL91" i="5"/>
  <c r="AL153" i="5"/>
  <c r="AL273" i="5"/>
  <c r="AL267" i="5"/>
  <c r="AL93" i="5"/>
  <c r="AL58" i="5"/>
  <c r="AL28" i="5"/>
  <c r="AL13" i="5"/>
  <c r="AL53" i="5"/>
  <c r="AL126" i="5"/>
  <c r="AL99" i="5"/>
  <c r="AL8" i="5"/>
  <c r="AL161" i="5"/>
  <c r="AL141" i="5"/>
  <c r="AL234" i="5"/>
  <c r="AL156" i="5"/>
  <c r="AL10" i="5"/>
  <c r="AL280" i="5"/>
  <c r="AL249" i="5"/>
  <c r="AL264" i="5"/>
  <c r="AL39" i="5"/>
  <c r="AL22" i="5"/>
  <c r="AL160" i="5"/>
  <c r="AL144" i="5"/>
  <c r="AL288" i="5"/>
  <c r="AL255" i="5"/>
  <c r="AL133" i="5"/>
  <c r="AL78" i="5"/>
  <c r="AL291" i="5"/>
  <c r="AL180" i="5"/>
  <c r="AL35" i="5"/>
  <c r="AL253" i="5"/>
  <c r="AL155" i="5"/>
  <c r="AL143" i="5"/>
  <c r="AL265" i="5"/>
  <c r="AL250" i="5"/>
  <c r="AL184" i="5"/>
  <c r="AL148" i="5"/>
  <c r="AL108" i="5"/>
  <c r="AL31" i="5"/>
  <c r="AL152" i="5"/>
  <c r="AL142" i="5"/>
  <c r="AL294" i="5"/>
  <c r="AL241" i="5"/>
  <c r="AL188" i="5"/>
  <c r="AL145" i="5"/>
  <c r="AL98" i="5"/>
  <c r="AL71" i="5"/>
  <c r="AL135" i="5"/>
  <c r="AL159" i="5"/>
  <c r="AL140" i="5"/>
  <c r="AL274" i="5"/>
  <c r="AL257" i="5"/>
  <c r="AL24" i="5"/>
  <c r="AL232" i="5"/>
  <c r="AL149" i="5"/>
  <c r="AL151" i="5"/>
  <c r="AL139" i="5"/>
  <c r="AL300" i="5"/>
  <c r="AL251" i="5"/>
  <c r="AL276" i="5"/>
  <c r="AL127" i="5"/>
  <c r="AL109" i="5"/>
  <c r="AL34" i="5"/>
  <c r="AL147" i="5"/>
  <c r="AL47" i="5"/>
  <c r="AL261" i="5"/>
  <c r="AL170" i="5"/>
  <c r="AL290" i="5"/>
  <c r="AL281" i="5"/>
  <c r="AL236" i="5"/>
  <c r="AL134" i="5"/>
  <c r="AL77" i="5"/>
  <c r="AL56" i="5"/>
  <c r="AL29" i="5"/>
  <c r="AL6" i="5"/>
  <c r="AL173" i="5"/>
  <c r="AL268" i="5"/>
  <c r="AL301" i="5"/>
  <c r="AL116" i="5"/>
  <c r="AL111" i="5"/>
  <c r="AL278" i="5"/>
  <c r="AL84" i="5"/>
  <c r="AL164" i="5"/>
  <c r="AL284" i="5"/>
  <c r="AL289" i="5"/>
  <c r="AL128" i="5"/>
  <c r="AL176" i="5"/>
  <c r="AL296" i="5"/>
  <c r="AL295" i="5"/>
  <c r="AL96" i="5"/>
  <c r="AL285" i="5"/>
  <c r="AL92" i="5"/>
  <c r="AL86" i="5"/>
  <c r="AL171" i="5"/>
  <c r="AL277" i="5"/>
  <c r="AL283" i="5"/>
  <c r="AL185" i="5"/>
  <c r="AL150" i="5"/>
  <c r="AL146" i="5"/>
  <c r="AL101" i="5"/>
  <c r="AL54" i="5"/>
  <c r="AL85" i="5"/>
  <c r="AL174" i="5"/>
  <c r="AL259" i="5"/>
  <c r="AL275" i="5"/>
  <c r="AL117" i="5"/>
  <c r="AL102" i="5"/>
  <c r="AL44" i="5"/>
  <c r="AL32" i="5"/>
  <c r="AL271" i="5"/>
  <c r="AL252" i="5"/>
  <c r="AL48" i="5"/>
  <c r="AL89" i="5"/>
  <c r="AL165" i="5"/>
  <c r="AL269" i="5"/>
  <c r="AL233" i="5"/>
  <c r="AM68" i="5" l="1"/>
  <c r="AM67" i="5"/>
  <c r="AM62" i="5"/>
  <c r="AM61" i="5"/>
  <c r="AM63" i="5"/>
  <c r="AM60" i="5"/>
  <c r="AM59" i="5"/>
  <c r="AM52" i="5"/>
  <c r="AM51" i="5"/>
  <c r="AM81" i="5"/>
  <c r="AM80" i="5"/>
  <c r="AM79" i="5"/>
  <c r="AM66" i="5"/>
  <c r="AM65" i="5"/>
  <c r="AM64" i="5"/>
  <c r="AM75" i="5"/>
  <c r="AM74" i="5"/>
  <c r="AM73" i="5"/>
  <c r="AM138" i="5"/>
  <c r="AM42" i="5"/>
  <c r="AM41" i="5"/>
  <c r="AM46" i="5"/>
  <c r="AM45" i="5"/>
  <c r="AM43" i="5"/>
  <c r="AM137" i="5"/>
  <c r="AM136" i="5"/>
  <c r="AM122" i="5"/>
  <c r="AM124" i="5"/>
  <c r="AM121" i="5"/>
  <c r="AM123" i="5"/>
  <c r="AM103" i="5"/>
  <c r="AM105" i="5"/>
  <c r="AM104" i="5"/>
  <c r="AM227" i="5"/>
  <c r="AM229" i="5"/>
  <c r="AM226" i="5"/>
  <c r="AM228" i="5"/>
  <c r="AM225" i="5"/>
  <c r="AM207" i="5"/>
  <c r="AM199" i="5"/>
  <c r="AM204" i="5"/>
  <c r="AM201" i="5"/>
  <c r="AM212" i="5"/>
  <c r="AM209" i="5"/>
  <c r="AM206" i="5"/>
  <c r="AM198" i="5"/>
  <c r="AM203" i="5"/>
  <c r="AM200" i="5"/>
  <c r="AM211" i="5"/>
  <c r="AM205" i="5"/>
  <c r="AM197" i="5"/>
  <c r="AM202" i="5"/>
  <c r="AM222" i="5"/>
  <c r="AM219" i="5"/>
  <c r="AM216" i="5"/>
  <c r="AM224" i="5"/>
  <c r="AM221" i="5"/>
  <c r="AM218" i="5"/>
  <c r="AM215" i="5"/>
  <c r="AM223" i="5"/>
  <c r="AM220" i="5"/>
  <c r="AM217" i="5"/>
  <c r="AM214" i="5"/>
  <c r="AM213" i="5"/>
  <c r="AM190" i="5"/>
  <c r="AM196" i="5"/>
  <c r="AM189" i="5"/>
  <c r="AM195" i="5"/>
  <c r="AM191" i="5"/>
  <c r="AM88" i="5"/>
  <c r="AM177" i="5"/>
  <c r="AM298" i="5"/>
  <c r="AM253" i="5"/>
  <c r="AM237" i="5"/>
  <c r="AM243" i="5"/>
  <c r="AM132" i="5"/>
  <c r="AM111" i="5"/>
  <c r="AM49" i="5"/>
  <c r="AM26" i="5"/>
  <c r="AM32" i="5"/>
  <c r="AM87" i="5"/>
  <c r="AM172" i="5"/>
  <c r="AM279" i="5"/>
  <c r="AM244" i="5"/>
  <c r="AM186" i="5"/>
  <c r="AM106" i="5"/>
  <c r="AM11" i="5"/>
  <c r="AM231" i="5"/>
  <c r="AM163" i="5"/>
  <c r="AM40" i="5"/>
  <c r="AM57" i="5"/>
  <c r="AM113" i="5"/>
  <c r="AM28" i="5"/>
  <c r="AM120" i="5"/>
  <c r="AM292" i="5"/>
  <c r="AM266" i="5"/>
  <c r="AM15" i="5"/>
  <c r="AN4" i="5"/>
  <c r="AN69" i="5" s="1"/>
  <c r="AM17" i="5"/>
  <c r="AM107" i="5"/>
  <c r="AM95" i="5"/>
  <c r="AM55" i="5"/>
  <c r="AM16" i="5"/>
  <c r="AM56" i="5"/>
  <c r="AM24" i="5"/>
  <c r="AM297" i="5"/>
  <c r="AM83" i="5"/>
  <c r="AM272" i="5"/>
  <c r="AM27" i="5"/>
  <c r="AM14" i="5"/>
  <c r="AM193" i="5"/>
  <c r="AM94" i="5"/>
  <c r="AM22" i="5"/>
  <c r="AM260" i="5"/>
  <c r="AM8" i="5"/>
  <c r="AM82" i="5"/>
  <c r="AM175" i="5"/>
  <c r="AM262" i="5"/>
  <c r="AM256" i="5"/>
  <c r="AM180" i="5"/>
  <c r="AM179" i="5"/>
  <c r="AM72" i="5"/>
  <c r="AM282" i="5"/>
  <c r="AM187" i="5"/>
  <c r="AM92" i="5"/>
  <c r="AM148" i="5"/>
  <c r="AM258" i="5"/>
  <c r="AM102" i="5"/>
  <c r="AM158" i="5"/>
  <c r="AM178" i="5"/>
  <c r="AM286" i="5"/>
  <c r="AM235" i="5"/>
  <c r="AM265" i="5"/>
  <c r="AM154" i="5"/>
  <c r="AM169" i="5"/>
  <c r="AM263" i="5"/>
  <c r="AM236" i="5"/>
  <c r="AM181" i="5"/>
  <c r="AM126" i="5"/>
  <c r="AM93" i="5"/>
  <c r="AM50" i="5"/>
  <c r="AM38" i="5"/>
  <c r="AM9" i="5"/>
  <c r="AM70" i="5"/>
  <c r="AM58" i="5"/>
  <c r="AM18" i="5"/>
  <c r="AM23" i="5"/>
  <c r="AM125" i="5"/>
  <c r="AM97" i="5"/>
  <c r="AM13" i="5"/>
  <c r="AM238" i="5"/>
  <c r="AM230" i="5"/>
  <c r="AM47" i="5"/>
  <c r="AM278" i="5"/>
  <c r="AM6" i="5"/>
  <c r="AM184" i="5"/>
  <c r="AM165" i="5"/>
  <c r="AM162" i="5"/>
  <c r="AM168" i="5"/>
  <c r="AM293" i="5"/>
  <c r="AM254" i="5"/>
  <c r="AM150" i="5"/>
  <c r="AM25" i="5"/>
  <c r="AM133" i="5"/>
  <c r="AM77" i="5"/>
  <c r="AM21" i="5"/>
  <c r="AM37" i="5"/>
  <c r="AM249" i="5"/>
  <c r="AM99" i="5"/>
  <c r="AM291" i="5"/>
  <c r="AM110" i="5"/>
  <c r="AM147" i="5"/>
  <c r="AM157" i="5"/>
  <c r="AM167" i="5"/>
  <c r="AM273" i="5"/>
  <c r="AM246" i="5"/>
  <c r="AM90" i="5"/>
  <c r="AM153" i="5"/>
  <c r="AM141" i="5"/>
  <c r="AM299" i="5"/>
  <c r="AM247" i="5"/>
  <c r="AM112" i="5"/>
  <c r="AM161" i="5"/>
  <c r="AM10" i="5"/>
  <c r="AM280" i="5"/>
  <c r="AM267" i="5"/>
  <c r="AM145" i="5"/>
  <c r="AM108" i="5"/>
  <c r="AM39" i="5"/>
  <c r="AM19" i="5"/>
  <c r="AM7" i="5"/>
  <c r="AM245" i="5"/>
  <c r="AM100" i="5"/>
  <c r="AM36" i="5"/>
  <c r="AM156" i="5"/>
  <c r="AM140" i="5"/>
  <c r="AM288" i="5"/>
  <c r="AM239" i="5"/>
  <c r="AM127" i="5"/>
  <c r="AM44" i="5"/>
  <c r="AM33" i="5"/>
  <c r="AM160" i="5"/>
  <c r="AM144" i="5"/>
  <c r="AM294" i="5"/>
  <c r="AM240" i="5"/>
  <c r="AM183" i="5"/>
  <c r="AM134" i="5"/>
  <c r="AM130" i="5"/>
  <c r="AM53" i="5"/>
  <c r="AM146" i="5"/>
  <c r="AM155" i="5"/>
  <c r="AM143" i="5"/>
  <c r="AM274" i="5"/>
  <c r="AM255" i="5"/>
  <c r="AM116" i="5"/>
  <c r="AM98" i="5"/>
  <c r="AM78" i="5"/>
  <c r="AM91" i="5"/>
  <c r="AM287" i="5"/>
  <c r="AM96" i="5"/>
  <c r="AM34" i="5"/>
  <c r="AM29" i="5"/>
  <c r="AM234" i="5"/>
  <c r="AM30" i="5"/>
  <c r="AM159" i="5"/>
  <c r="AM142" i="5"/>
  <c r="AM300" i="5"/>
  <c r="AM250" i="5"/>
  <c r="AM188" i="5"/>
  <c r="AM128" i="5"/>
  <c r="AM20" i="5"/>
  <c r="AM101" i="5"/>
  <c r="AM31" i="5"/>
  <c r="AM152" i="5"/>
  <c r="AM139" i="5"/>
  <c r="AM281" i="5"/>
  <c r="AM257" i="5"/>
  <c r="AM182" i="5"/>
  <c r="AM109" i="5"/>
  <c r="AM76" i="5"/>
  <c r="AM270" i="5"/>
  <c r="AM151" i="5"/>
  <c r="AM290" i="5"/>
  <c r="AM301" i="5"/>
  <c r="AM251" i="5"/>
  <c r="AM135" i="5"/>
  <c r="AM71" i="5"/>
  <c r="AM166" i="5"/>
  <c r="AM268" i="5"/>
  <c r="AM289" i="5"/>
  <c r="AM264" i="5"/>
  <c r="AM131" i="5"/>
  <c r="AM170" i="5"/>
  <c r="AM284" i="5"/>
  <c r="AM295" i="5"/>
  <c r="AM242" i="5"/>
  <c r="AM129" i="5"/>
  <c r="AM35" i="5"/>
  <c r="AM114" i="5"/>
  <c r="AM173" i="5"/>
  <c r="AM296" i="5"/>
  <c r="AM283" i="5"/>
  <c r="AM149" i="5"/>
  <c r="AM12" i="5"/>
  <c r="AM248" i="5"/>
  <c r="AM164" i="5"/>
  <c r="AM277" i="5"/>
  <c r="AM275" i="5"/>
  <c r="AM118" i="5"/>
  <c r="AM86" i="5"/>
  <c r="AM176" i="5"/>
  <c r="AM259" i="5"/>
  <c r="AM276" i="5"/>
  <c r="AM252" i="5"/>
  <c r="AM185" i="5"/>
  <c r="AM119" i="5"/>
  <c r="AM117" i="5"/>
  <c r="AM54" i="5"/>
  <c r="AM271" i="5"/>
  <c r="AM85" i="5"/>
  <c r="AM171" i="5"/>
  <c r="AM269" i="5"/>
  <c r="AM261" i="5"/>
  <c r="AM241" i="5"/>
  <c r="AM115" i="5"/>
  <c r="AM84" i="5"/>
  <c r="AM89" i="5"/>
  <c r="AM174" i="5"/>
  <c r="AM285" i="5"/>
  <c r="AM233" i="5"/>
  <c r="AM232" i="5"/>
  <c r="AM48" i="5"/>
  <c r="AN68" i="5" l="1"/>
  <c r="AN67" i="5"/>
  <c r="AN62" i="5"/>
  <c r="AN61" i="5"/>
  <c r="AN63" i="5"/>
  <c r="AN60" i="5"/>
  <c r="AN59" i="5"/>
  <c r="AN52" i="5"/>
  <c r="AN51" i="5"/>
  <c r="AN81" i="5"/>
  <c r="AN80" i="5"/>
  <c r="AN79" i="5"/>
  <c r="AN66" i="5"/>
  <c r="AN65" i="5"/>
  <c r="AN64" i="5"/>
  <c r="AN75" i="5"/>
  <c r="AN74" i="5"/>
  <c r="AN73" i="5"/>
  <c r="AN138" i="5"/>
  <c r="AN42" i="5"/>
  <c r="AN41" i="5"/>
  <c r="AN46" i="5"/>
  <c r="AN45" i="5"/>
  <c r="AN43" i="5"/>
  <c r="AN137" i="5"/>
  <c r="AN136" i="5"/>
  <c r="AN122" i="5"/>
  <c r="AN124" i="5"/>
  <c r="AN121" i="5"/>
  <c r="AN123" i="5"/>
  <c r="AN103" i="5"/>
  <c r="AN105" i="5"/>
  <c r="AN104" i="5"/>
  <c r="AN229" i="5"/>
  <c r="AN226" i="5"/>
  <c r="AN228" i="5"/>
  <c r="AN225" i="5"/>
  <c r="AN227" i="5"/>
  <c r="AN207" i="5"/>
  <c r="AN199" i="5"/>
  <c r="AN204" i="5"/>
  <c r="AN201" i="5"/>
  <c r="AN212" i="5"/>
  <c r="AN209" i="5"/>
  <c r="AN206" i="5"/>
  <c r="AN198" i="5"/>
  <c r="AN203" i="5"/>
  <c r="AN200" i="5"/>
  <c r="AN211" i="5"/>
  <c r="AN205" i="5"/>
  <c r="AN197" i="5"/>
  <c r="AN202" i="5"/>
  <c r="AN219" i="5"/>
  <c r="AN216" i="5"/>
  <c r="AN224" i="5"/>
  <c r="AN221" i="5"/>
  <c r="AN218" i="5"/>
  <c r="AN215" i="5"/>
  <c r="AN223" i="5"/>
  <c r="AN220" i="5"/>
  <c r="AN217" i="5"/>
  <c r="AN214" i="5"/>
  <c r="AN222" i="5"/>
  <c r="AN213" i="5"/>
  <c r="AN190" i="5"/>
  <c r="AN196" i="5"/>
  <c r="AN189" i="5"/>
  <c r="AN195" i="5"/>
  <c r="AN191" i="5"/>
  <c r="AN88" i="5"/>
  <c r="AN165" i="5"/>
  <c r="AN272" i="5"/>
  <c r="AN254" i="5"/>
  <c r="AN98" i="5"/>
  <c r="AN76" i="5"/>
  <c r="AN19" i="5"/>
  <c r="AN12" i="5"/>
  <c r="AN287" i="5"/>
  <c r="AN231" i="5"/>
  <c r="AN87" i="5"/>
  <c r="AN177" i="5"/>
  <c r="AN262" i="5"/>
  <c r="AN246" i="5"/>
  <c r="AN133" i="5"/>
  <c r="AN99" i="5"/>
  <c r="AN71" i="5"/>
  <c r="AN9" i="5"/>
  <c r="AN113" i="5"/>
  <c r="AN286" i="5"/>
  <c r="AN109" i="5"/>
  <c r="AN21" i="5"/>
  <c r="AN278" i="5"/>
  <c r="AN111" i="5"/>
  <c r="AN18" i="5"/>
  <c r="AN114" i="5"/>
  <c r="AN283" i="5"/>
  <c r="AN263" i="5"/>
  <c r="AN282" i="5"/>
  <c r="AN90" i="5"/>
  <c r="AN94" i="5"/>
  <c r="AN24" i="5"/>
  <c r="AN77" i="5"/>
  <c r="AN131" i="5"/>
  <c r="AN38" i="5"/>
  <c r="AN15" i="5"/>
  <c r="AN235" i="5"/>
  <c r="AN83" i="5"/>
  <c r="AN172" i="5"/>
  <c r="AN237" i="5"/>
  <c r="AN148" i="5"/>
  <c r="AN147" i="5"/>
  <c r="AN120" i="5"/>
  <c r="AN245" i="5"/>
  <c r="AN258" i="5"/>
  <c r="AN13" i="5"/>
  <c r="AN82" i="5"/>
  <c r="AN163" i="5"/>
  <c r="AN293" i="5"/>
  <c r="AN247" i="5"/>
  <c r="AN242" i="5"/>
  <c r="AN188" i="5"/>
  <c r="AN145" i="5"/>
  <c r="AN100" i="5"/>
  <c r="AN72" i="5"/>
  <c r="AN117" i="5"/>
  <c r="AN58" i="5"/>
  <c r="AN158" i="5"/>
  <c r="AN175" i="5"/>
  <c r="AN273" i="5"/>
  <c r="AN267" i="5"/>
  <c r="AN182" i="5"/>
  <c r="AN115" i="5"/>
  <c r="AN78" i="5"/>
  <c r="AN17" i="5"/>
  <c r="AN291" i="5"/>
  <c r="AN40" i="5"/>
  <c r="AN70" i="5"/>
  <c r="AN134" i="5"/>
  <c r="AN146" i="5"/>
  <c r="AN7" i="5"/>
  <c r="AN32" i="5"/>
  <c r="AN233" i="5"/>
  <c r="AN154" i="5"/>
  <c r="AN169" i="5"/>
  <c r="AN299" i="5"/>
  <c r="AN239" i="5"/>
  <c r="AN184" i="5"/>
  <c r="AN127" i="5"/>
  <c r="AN34" i="5"/>
  <c r="AN297" i="5"/>
  <c r="AN29" i="5"/>
  <c r="AN25" i="5"/>
  <c r="AN47" i="5"/>
  <c r="AN118" i="5"/>
  <c r="AN187" i="5"/>
  <c r="AN162" i="5"/>
  <c r="AN168" i="5"/>
  <c r="AN280" i="5"/>
  <c r="AN249" i="5"/>
  <c r="AN54" i="5"/>
  <c r="AN22" i="5"/>
  <c r="AN183" i="5"/>
  <c r="AN37" i="5"/>
  <c r="AN180" i="5"/>
  <c r="AN28" i="5"/>
  <c r="AN238" i="5"/>
  <c r="AN157" i="5"/>
  <c r="AN167" i="5"/>
  <c r="AN288" i="5"/>
  <c r="AN290" i="5"/>
  <c r="AN116" i="5"/>
  <c r="AN20" i="5"/>
  <c r="AN8" i="5"/>
  <c r="AN35" i="5"/>
  <c r="AN301" i="5"/>
  <c r="AN92" i="5"/>
  <c r="AN56" i="5"/>
  <c r="AN153" i="5"/>
  <c r="AN10" i="5"/>
  <c r="AN265" i="5"/>
  <c r="AN240" i="5"/>
  <c r="AN128" i="5"/>
  <c r="AN48" i="5"/>
  <c r="AN57" i="5"/>
  <c r="AN261" i="5"/>
  <c r="AN16" i="5"/>
  <c r="AN101" i="5"/>
  <c r="AN185" i="5"/>
  <c r="AN23" i="5"/>
  <c r="AN161" i="5"/>
  <c r="AN144" i="5"/>
  <c r="AN294" i="5"/>
  <c r="AN255" i="5"/>
  <c r="AN150" i="5"/>
  <c r="AN135" i="5"/>
  <c r="AN49" i="5"/>
  <c r="AN234" i="5"/>
  <c r="AN230" i="5"/>
  <c r="AN179" i="5"/>
  <c r="AN156" i="5"/>
  <c r="AN143" i="5"/>
  <c r="AN274" i="5"/>
  <c r="AN250" i="5"/>
  <c r="AN31" i="5"/>
  <c r="AN110" i="5"/>
  <c r="AN260" i="5"/>
  <c r="AN84" i="5"/>
  <c r="AN160" i="5"/>
  <c r="AN142" i="5"/>
  <c r="AN300" i="5"/>
  <c r="AN241" i="5"/>
  <c r="AN30" i="5"/>
  <c r="AN27" i="5"/>
  <c r="AN236" i="5"/>
  <c r="AN11" i="5"/>
  <c r="AN155" i="5"/>
  <c r="AN141" i="5"/>
  <c r="AN281" i="5"/>
  <c r="AN257" i="5"/>
  <c r="AN129" i="5"/>
  <c r="AN126" i="5"/>
  <c r="AN107" i="5"/>
  <c r="AN159" i="5"/>
  <c r="AN140" i="5"/>
  <c r="AN289" i="5"/>
  <c r="AN251" i="5"/>
  <c r="AN149" i="5"/>
  <c r="AN102" i="5"/>
  <c r="AN91" i="5"/>
  <c r="AN44" i="5"/>
  <c r="AN119" i="5"/>
  <c r="AN271" i="5"/>
  <c r="AN152" i="5"/>
  <c r="AN139" i="5"/>
  <c r="AN295" i="5"/>
  <c r="AN264" i="5"/>
  <c r="AN270" i="5"/>
  <c r="AN151" i="5"/>
  <c r="AN284" i="5"/>
  <c r="AN275" i="5"/>
  <c r="AN268" i="5"/>
  <c r="AN186" i="5"/>
  <c r="AN130" i="5"/>
  <c r="AN106" i="5"/>
  <c r="AN36" i="5"/>
  <c r="AN6" i="5"/>
  <c r="AN178" i="5"/>
  <c r="AN296" i="5"/>
  <c r="AN276" i="5"/>
  <c r="AN252" i="5"/>
  <c r="AN243" i="5"/>
  <c r="AN279" i="5"/>
  <c r="AN33" i="5"/>
  <c r="AN166" i="5"/>
  <c r="AN277" i="5"/>
  <c r="AN253" i="5"/>
  <c r="AN132" i="5"/>
  <c r="AN50" i="5"/>
  <c r="AN26" i="5"/>
  <c r="AN125" i="5"/>
  <c r="AN96" i="5"/>
  <c r="AN93" i="5"/>
  <c r="AN174" i="5"/>
  <c r="AN170" i="5"/>
  <c r="AN259" i="5"/>
  <c r="AN244" i="5"/>
  <c r="AN232" i="5"/>
  <c r="AN173" i="5"/>
  <c r="AN269" i="5"/>
  <c r="AN55" i="5"/>
  <c r="AN86" i="5"/>
  <c r="AN164" i="5"/>
  <c r="AN285" i="5"/>
  <c r="AN181" i="5"/>
  <c r="AN14" i="5"/>
  <c r="AN85" i="5"/>
  <c r="AN176" i="5"/>
  <c r="AN292" i="5"/>
  <c r="AN266" i="5"/>
  <c r="AN97" i="5"/>
  <c r="AN108" i="5"/>
  <c r="AN248" i="5"/>
  <c r="AN89" i="5"/>
  <c r="AN171" i="5"/>
  <c r="AN298" i="5"/>
  <c r="AN256" i="5"/>
  <c r="AN193" i="5"/>
  <c r="AN112" i="5"/>
  <c r="AN53" i="5"/>
  <c r="AN39" i="5"/>
  <c r="AO4" i="5"/>
  <c r="AO69" i="5" s="1"/>
  <c r="AN95" i="5"/>
  <c r="AO68" i="5" l="1"/>
  <c r="AO67" i="5"/>
  <c r="AO62" i="5"/>
  <c r="AO61" i="5"/>
  <c r="AO63" i="5"/>
  <c r="AO60" i="5"/>
  <c r="AO59" i="5"/>
  <c r="AO52" i="5"/>
  <c r="AO51" i="5"/>
  <c r="AO81" i="5"/>
  <c r="AO80" i="5"/>
  <c r="AO79" i="5"/>
  <c r="AO66" i="5"/>
  <c r="AO65" i="5"/>
  <c r="AO64" i="5"/>
  <c r="AO75" i="5"/>
  <c r="AO74" i="5"/>
  <c r="AO73" i="5"/>
  <c r="AO138" i="5"/>
  <c r="AO42" i="5"/>
  <c r="AO41" i="5"/>
  <c r="AO46" i="5"/>
  <c r="AO45" i="5"/>
  <c r="AO43" i="5"/>
  <c r="AO137" i="5"/>
  <c r="AO136" i="5"/>
  <c r="AO122" i="5"/>
  <c r="AO121" i="5"/>
  <c r="AO123" i="5"/>
  <c r="AO124" i="5"/>
  <c r="AO103" i="5"/>
  <c r="AO105" i="5"/>
  <c r="AO104" i="5"/>
  <c r="AO229" i="5"/>
  <c r="AO226" i="5"/>
  <c r="AO227" i="5"/>
  <c r="AO228" i="5"/>
  <c r="AO225" i="5"/>
  <c r="AO204" i="5"/>
  <c r="AO201" i="5"/>
  <c r="AO212" i="5"/>
  <c r="AO207" i="5"/>
  <c r="AO209" i="5"/>
  <c r="AO206" i="5"/>
  <c r="AO198" i="5"/>
  <c r="AO203" i="5"/>
  <c r="AO199" i="5"/>
  <c r="AO200" i="5"/>
  <c r="AO211" i="5"/>
  <c r="AO205" i="5"/>
  <c r="AO197" i="5"/>
  <c r="AO202" i="5"/>
  <c r="AO222" i="5"/>
  <c r="AO219" i="5"/>
  <c r="AO216" i="5"/>
  <c r="AO224" i="5"/>
  <c r="AO221" i="5"/>
  <c r="AO218" i="5"/>
  <c r="AO215" i="5"/>
  <c r="AO223" i="5"/>
  <c r="AO220" i="5"/>
  <c r="AO217" i="5"/>
  <c r="AO214" i="5"/>
  <c r="AO213" i="5"/>
  <c r="AO190" i="5"/>
  <c r="AO196" i="5"/>
  <c r="AO189" i="5"/>
  <c r="AO195" i="5"/>
  <c r="AO191" i="5"/>
  <c r="AO88" i="5"/>
  <c r="AO174" i="5"/>
  <c r="AO272" i="5"/>
  <c r="AO254" i="5"/>
  <c r="AO268" i="5"/>
  <c r="AO184" i="5"/>
  <c r="AO145" i="5"/>
  <c r="AO113" i="5"/>
  <c r="AO276" i="5"/>
  <c r="AO248" i="5"/>
  <c r="AO261" i="5"/>
  <c r="AO116" i="5"/>
  <c r="AO40" i="5"/>
  <c r="AO267" i="5"/>
  <c r="AO49" i="5"/>
  <c r="AO70" i="5"/>
  <c r="AO96" i="5"/>
  <c r="AO236" i="5"/>
  <c r="AO31" i="5"/>
  <c r="AO120" i="5"/>
  <c r="AO9" i="5"/>
  <c r="AO82" i="5"/>
  <c r="AO165" i="5"/>
  <c r="AO262" i="5"/>
  <c r="AO246" i="5"/>
  <c r="AO115" i="5"/>
  <c r="AO109" i="5"/>
  <c r="AO98" i="5"/>
  <c r="AO34" i="5"/>
  <c r="AO238" i="5"/>
  <c r="AO231" i="5"/>
  <c r="AO282" i="5"/>
  <c r="AO182" i="5"/>
  <c r="AO273" i="5"/>
  <c r="AO128" i="5"/>
  <c r="AO36" i="5"/>
  <c r="AO118" i="5"/>
  <c r="AO245" i="5"/>
  <c r="AO38" i="5"/>
  <c r="AO301" i="5"/>
  <c r="AO58" i="5"/>
  <c r="AO249" i="5"/>
  <c r="AO107" i="5"/>
  <c r="AO83" i="5"/>
  <c r="AO177" i="5"/>
  <c r="AO286" i="5"/>
  <c r="AO291" i="5"/>
  <c r="AO127" i="5"/>
  <c r="AO133" i="5"/>
  <c r="AO29" i="5"/>
  <c r="AO22" i="5"/>
  <c r="AO100" i="5"/>
  <c r="AO169" i="5"/>
  <c r="AO35" i="5"/>
  <c r="AO72" i="5"/>
  <c r="AO131" i="5"/>
  <c r="AO147" i="5"/>
  <c r="AO95" i="5"/>
  <c r="AO171" i="5"/>
  <c r="AO87" i="5"/>
  <c r="AO172" i="5"/>
  <c r="AO263" i="5"/>
  <c r="AO237" i="5"/>
  <c r="AO188" i="5"/>
  <c r="AO134" i="5"/>
  <c r="AO48" i="5"/>
  <c r="AO99" i="5"/>
  <c r="AO76" i="5"/>
  <c r="AO154" i="5"/>
  <c r="AO93" i="5"/>
  <c r="AO7" i="5"/>
  <c r="AO39" i="5"/>
  <c r="AO271" i="5"/>
  <c r="AO11" i="5"/>
  <c r="AO158" i="5"/>
  <c r="AO163" i="5"/>
  <c r="AO293" i="5"/>
  <c r="AO247" i="5"/>
  <c r="AO78" i="5"/>
  <c r="AO47" i="5"/>
  <c r="AO18" i="5"/>
  <c r="AO251" i="5"/>
  <c r="AO33" i="5"/>
  <c r="AO180" i="5"/>
  <c r="AO162" i="5"/>
  <c r="AO168" i="5"/>
  <c r="AO299" i="5"/>
  <c r="AO239" i="5"/>
  <c r="AO135" i="5"/>
  <c r="AO54" i="5"/>
  <c r="AO92" i="5"/>
  <c r="AO17" i="5"/>
  <c r="AO234" i="5"/>
  <c r="AO8" i="5"/>
  <c r="AO30" i="5"/>
  <c r="AO25" i="5"/>
  <c r="AO258" i="5"/>
  <c r="AO141" i="5"/>
  <c r="AO94" i="5"/>
  <c r="AO270" i="5"/>
  <c r="AO27" i="5"/>
  <c r="AO19" i="5"/>
  <c r="AO157" i="5"/>
  <c r="AO167" i="5"/>
  <c r="AO280" i="5"/>
  <c r="AO240" i="5"/>
  <c r="AO146" i="5"/>
  <c r="AO77" i="5"/>
  <c r="AO288" i="5"/>
  <c r="AO129" i="5"/>
  <c r="AO90" i="5"/>
  <c r="AO44" i="5"/>
  <c r="AO155" i="5"/>
  <c r="AO10" i="5"/>
  <c r="AO264" i="5"/>
  <c r="AO255" i="5"/>
  <c r="AO185" i="5"/>
  <c r="AO183" i="5"/>
  <c r="AO117" i="5"/>
  <c r="AO101" i="5"/>
  <c r="AO114" i="5"/>
  <c r="AO23" i="5"/>
  <c r="AO297" i="5"/>
  <c r="AO16" i="5"/>
  <c r="AO102" i="5"/>
  <c r="AO287" i="5"/>
  <c r="AO37" i="5"/>
  <c r="AO278" i="5"/>
  <c r="AO20" i="5"/>
  <c r="AO153" i="5"/>
  <c r="AO250" i="5"/>
  <c r="AO160" i="5"/>
  <c r="AO144" i="5"/>
  <c r="AO294" i="5"/>
  <c r="AO149" i="5"/>
  <c r="AO111" i="5"/>
  <c r="AO50" i="5"/>
  <c r="AO24" i="5"/>
  <c r="AO132" i="5"/>
  <c r="AO108" i="5"/>
  <c r="AO161" i="5"/>
  <c r="AO143" i="5"/>
  <c r="AO274" i="5"/>
  <c r="AO257" i="5"/>
  <c r="AP4" i="5"/>
  <c r="AP69" i="5" s="1"/>
  <c r="AO28" i="5"/>
  <c r="AO71" i="5"/>
  <c r="AO156" i="5"/>
  <c r="AO142" i="5"/>
  <c r="AO300" i="5"/>
  <c r="AO242" i="5"/>
  <c r="AO130" i="5"/>
  <c r="AO55" i="5"/>
  <c r="AO57" i="5"/>
  <c r="AO26" i="5"/>
  <c r="AO32" i="5"/>
  <c r="AO106" i="5"/>
  <c r="AO15" i="5"/>
  <c r="AO6" i="5"/>
  <c r="AO14" i="5"/>
  <c r="AO112" i="5"/>
  <c r="AO152" i="5"/>
  <c r="AO140" i="5"/>
  <c r="AO281" i="5"/>
  <c r="AO265" i="5"/>
  <c r="AO233" i="5"/>
  <c r="AO159" i="5"/>
  <c r="AO139" i="5"/>
  <c r="AO289" i="5"/>
  <c r="AO232" i="5"/>
  <c r="AO186" i="5"/>
  <c r="AO230" i="5"/>
  <c r="AO151" i="5"/>
  <c r="AO296" i="5"/>
  <c r="AO295" i="5"/>
  <c r="AO126" i="5"/>
  <c r="AO260" i="5"/>
  <c r="AO175" i="5"/>
  <c r="AO277" i="5"/>
  <c r="AO283" i="5"/>
  <c r="AO178" i="5"/>
  <c r="AO259" i="5"/>
  <c r="AO275" i="5"/>
  <c r="AO252" i="5"/>
  <c r="AO179" i="5"/>
  <c r="AO97" i="5"/>
  <c r="AO53" i="5"/>
  <c r="AO12" i="5"/>
  <c r="AO91" i="5"/>
  <c r="AO110" i="5"/>
  <c r="AO166" i="5"/>
  <c r="AO269" i="5"/>
  <c r="AO290" i="5"/>
  <c r="AO243" i="5"/>
  <c r="AO187" i="5"/>
  <c r="AO13" i="5"/>
  <c r="AO279" i="5"/>
  <c r="AO235" i="5"/>
  <c r="AO119" i="5"/>
  <c r="AO21" i="5"/>
  <c r="AO170" i="5"/>
  <c r="AO285" i="5"/>
  <c r="AO244" i="5"/>
  <c r="AO181" i="5"/>
  <c r="AO86" i="5"/>
  <c r="AO173" i="5"/>
  <c r="AO292" i="5"/>
  <c r="AO284" i="5"/>
  <c r="AO84" i="5"/>
  <c r="AO148" i="5"/>
  <c r="AO241" i="5"/>
  <c r="AO85" i="5"/>
  <c r="AO164" i="5"/>
  <c r="AO253" i="5"/>
  <c r="AO266" i="5"/>
  <c r="AO193" i="5"/>
  <c r="AO56" i="5"/>
  <c r="AO89" i="5"/>
  <c r="AO176" i="5"/>
  <c r="AO298" i="5"/>
  <c r="AO256" i="5"/>
  <c r="AO150" i="5"/>
  <c r="AO125" i="5"/>
  <c r="AP68" i="5" l="1"/>
  <c r="AP67" i="5"/>
  <c r="AP61" i="5"/>
  <c r="AP62" i="5"/>
  <c r="AP63" i="5"/>
  <c r="AP60" i="5"/>
  <c r="AP59" i="5"/>
  <c r="AP52" i="5"/>
  <c r="AP51" i="5"/>
  <c r="AP81" i="5"/>
  <c r="AP80" i="5"/>
  <c r="AP79" i="5"/>
  <c r="AP64" i="5"/>
  <c r="AP66" i="5"/>
  <c r="AP65" i="5"/>
  <c r="AP75" i="5"/>
  <c r="AP74" i="5"/>
  <c r="AP73" i="5"/>
  <c r="AP138" i="5"/>
  <c r="AP41" i="5"/>
  <c r="AP46" i="5"/>
  <c r="AP42" i="5"/>
  <c r="AP45" i="5"/>
  <c r="AP43" i="5"/>
  <c r="AP137" i="5"/>
  <c r="AP136" i="5"/>
  <c r="AP121" i="5"/>
  <c r="AP123" i="5"/>
  <c r="AP122" i="5"/>
  <c r="AP124" i="5"/>
  <c r="AP105" i="5"/>
  <c r="AP103" i="5"/>
  <c r="AP104" i="5"/>
  <c r="AP229" i="5"/>
  <c r="AP226" i="5"/>
  <c r="AP228" i="5"/>
  <c r="AP227" i="5"/>
  <c r="AP225" i="5"/>
  <c r="AP204" i="5"/>
  <c r="AP201" i="5"/>
  <c r="AP212" i="5"/>
  <c r="AP209" i="5"/>
  <c r="AP206" i="5"/>
  <c r="AP198" i="5"/>
  <c r="AP203" i="5"/>
  <c r="AP200" i="5"/>
  <c r="AP211" i="5"/>
  <c r="AP205" i="5"/>
  <c r="AP197" i="5"/>
  <c r="AP202" i="5"/>
  <c r="AP207" i="5"/>
  <c r="AP199" i="5"/>
  <c r="AP219" i="5"/>
  <c r="AP216" i="5"/>
  <c r="AP224" i="5"/>
  <c r="AP221" i="5"/>
  <c r="AP218" i="5"/>
  <c r="AP215" i="5"/>
  <c r="AP223" i="5"/>
  <c r="AP217" i="5"/>
  <c r="AP222" i="5"/>
  <c r="AP220" i="5"/>
  <c r="AP214" i="5"/>
  <c r="AP213" i="5"/>
  <c r="AP196" i="5"/>
  <c r="AP189" i="5"/>
  <c r="AP195" i="5"/>
  <c r="AP190" i="5"/>
  <c r="AP191" i="5"/>
  <c r="AP88" i="5"/>
  <c r="AP174" i="5"/>
  <c r="AP263" i="5"/>
  <c r="AP246" i="5"/>
  <c r="AP188" i="5"/>
  <c r="AP134" i="5"/>
  <c r="AP78" i="5"/>
  <c r="AP34" i="5"/>
  <c r="AP8" i="5"/>
  <c r="AP25" i="5"/>
  <c r="AP96" i="5"/>
  <c r="AP31" i="5"/>
  <c r="AP186" i="5"/>
  <c r="AP53" i="5"/>
  <c r="AP171" i="5"/>
  <c r="AP83" i="5"/>
  <c r="AP165" i="5"/>
  <c r="AP293" i="5"/>
  <c r="AP247" i="5"/>
  <c r="AP182" i="5"/>
  <c r="AP116" i="5"/>
  <c r="AP54" i="5"/>
  <c r="AP29" i="5"/>
  <c r="AP22" i="5"/>
  <c r="AP125" i="5"/>
  <c r="AP282" i="5"/>
  <c r="AP70" i="5"/>
  <c r="AP251" i="5"/>
  <c r="AP107" i="5"/>
  <c r="AP26" i="5"/>
  <c r="AP27" i="5"/>
  <c r="AP71" i="5"/>
  <c r="AP114" i="5"/>
  <c r="AP87" i="5"/>
  <c r="AP177" i="5"/>
  <c r="AP273" i="5"/>
  <c r="AP267" i="5"/>
  <c r="AP128" i="5"/>
  <c r="AP49" i="5"/>
  <c r="AP40" i="5"/>
  <c r="AP172" i="5"/>
  <c r="AP299" i="5"/>
  <c r="AP244" i="5"/>
  <c r="AP135" i="5"/>
  <c r="AP92" i="5"/>
  <c r="AP20" i="5"/>
  <c r="AP238" i="5"/>
  <c r="AP301" i="5"/>
  <c r="AP106" i="5"/>
  <c r="AP37" i="5"/>
  <c r="AP7" i="5"/>
  <c r="AP82" i="5"/>
  <c r="AP239" i="5"/>
  <c r="AP18" i="5"/>
  <c r="AP13" i="5"/>
  <c r="AP286" i="5"/>
  <c r="AP158" i="5"/>
  <c r="AP169" i="5"/>
  <c r="AP280" i="5"/>
  <c r="AP249" i="5"/>
  <c r="AP146" i="5"/>
  <c r="AP101" i="5"/>
  <c r="AP77" i="5"/>
  <c r="AP35" i="5"/>
  <c r="AP241" i="5"/>
  <c r="AP95" i="5"/>
  <c r="AP240" i="5"/>
  <c r="AP120" i="5"/>
  <c r="AP287" i="5"/>
  <c r="AP148" i="5"/>
  <c r="AP270" i="5"/>
  <c r="AP6" i="5"/>
  <c r="AP258" i="5"/>
  <c r="AP39" i="5"/>
  <c r="AP109" i="5"/>
  <c r="AP84" i="5"/>
  <c r="AP154" i="5"/>
  <c r="AP175" i="5"/>
  <c r="AP264" i="5"/>
  <c r="AP117" i="5"/>
  <c r="AP187" i="5"/>
  <c r="AP162" i="5"/>
  <c r="AP168" i="5"/>
  <c r="AP288" i="5"/>
  <c r="AP277" i="5"/>
  <c r="AP185" i="5"/>
  <c r="AP183" i="5"/>
  <c r="AP129" i="5"/>
  <c r="AP115" i="5"/>
  <c r="AP93" i="5"/>
  <c r="AP276" i="5"/>
  <c r="AP261" i="5"/>
  <c r="AP16" i="5"/>
  <c r="AP283" i="5"/>
  <c r="AP230" i="5"/>
  <c r="AP245" i="5"/>
  <c r="AP278" i="5"/>
  <c r="AP126" i="5"/>
  <c r="AP147" i="5"/>
  <c r="AP297" i="5"/>
  <c r="AP248" i="5"/>
  <c r="AP157" i="5"/>
  <c r="AP167" i="5"/>
  <c r="AP294" i="5"/>
  <c r="AP255" i="5"/>
  <c r="AP149" i="5"/>
  <c r="AP102" i="5"/>
  <c r="AP91" i="5"/>
  <c r="AP30" i="5"/>
  <c r="AP48" i="5"/>
  <c r="AP21" i="5"/>
  <c r="AP118" i="5"/>
  <c r="AP72" i="5"/>
  <c r="AP260" i="5"/>
  <c r="AP145" i="5"/>
  <c r="AP99" i="5"/>
  <c r="AP24" i="5"/>
  <c r="AP113" i="5"/>
  <c r="AP179" i="5"/>
  <c r="AP153" i="5"/>
  <c r="AP10" i="5"/>
  <c r="AP274" i="5"/>
  <c r="AP250" i="5"/>
  <c r="AP14" i="5"/>
  <c r="AP57" i="5"/>
  <c r="AP23" i="5"/>
  <c r="AP119" i="5"/>
  <c r="AP94" i="5"/>
  <c r="AP90" i="5"/>
  <c r="AP44" i="5"/>
  <c r="AP161" i="5"/>
  <c r="AP144" i="5"/>
  <c r="AP300" i="5"/>
  <c r="AP257" i="5"/>
  <c r="AP47" i="5"/>
  <c r="AP32" i="5"/>
  <c r="AP15" i="5"/>
  <c r="AP76" i="5"/>
  <c r="AP180" i="5"/>
  <c r="AP156" i="5"/>
  <c r="AP143" i="5"/>
  <c r="AP281" i="5"/>
  <c r="AP242" i="5"/>
  <c r="AP233" i="5"/>
  <c r="AP36" i="5"/>
  <c r="AP132" i="5"/>
  <c r="AP97" i="5"/>
  <c r="AP33" i="5"/>
  <c r="AP231" i="5"/>
  <c r="AP160" i="5"/>
  <c r="AP142" i="5"/>
  <c r="AP289" i="5"/>
  <c r="AP268" i="5"/>
  <c r="AP232" i="5"/>
  <c r="AP130" i="5"/>
  <c r="AP150" i="5"/>
  <c r="AP254" i="5"/>
  <c r="AP155" i="5"/>
  <c r="AP141" i="5"/>
  <c r="AP266" i="5"/>
  <c r="AP252" i="5"/>
  <c r="AP131" i="5"/>
  <c r="AP55" i="5"/>
  <c r="AP12" i="5"/>
  <c r="AP11" i="5"/>
  <c r="AP152" i="5"/>
  <c r="AP140" i="5"/>
  <c r="AP295" i="5"/>
  <c r="AP243" i="5"/>
  <c r="AP50" i="5"/>
  <c r="AP159" i="5"/>
  <c r="AP139" i="5"/>
  <c r="AP275" i="5"/>
  <c r="AP110" i="5"/>
  <c r="AP151" i="5"/>
  <c r="AP259" i="5"/>
  <c r="AP290" i="5"/>
  <c r="AP133" i="5"/>
  <c r="AP38" i="5"/>
  <c r="AP163" i="5"/>
  <c r="AP269" i="5"/>
  <c r="AP291" i="5"/>
  <c r="AP237" i="5"/>
  <c r="AP178" i="5"/>
  <c r="AP285" i="5"/>
  <c r="AP284" i="5"/>
  <c r="AP181" i="5"/>
  <c r="AP112" i="5"/>
  <c r="AP58" i="5"/>
  <c r="AP28" i="5"/>
  <c r="AQ4" i="5"/>
  <c r="AQ69" i="5" s="1"/>
  <c r="AP265" i="5"/>
  <c r="AP127" i="5"/>
  <c r="AP166" i="5"/>
  <c r="AP292" i="5"/>
  <c r="AP253" i="5"/>
  <c r="AP108" i="5"/>
  <c r="AP170" i="5"/>
  <c r="AP298" i="5"/>
  <c r="AP256" i="5"/>
  <c r="AP9" i="5"/>
  <c r="AP100" i="5"/>
  <c r="AP17" i="5"/>
  <c r="AP86" i="5"/>
  <c r="AP173" i="5"/>
  <c r="AP279" i="5"/>
  <c r="AP235" i="5"/>
  <c r="AP193" i="5"/>
  <c r="AP98" i="5"/>
  <c r="AP56" i="5"/>
  <c r="AP19" i="5"/>
  <c r="AP85" i="5"/>
  <c r="AP164" i="5"/>
  <c r="AP272" i="5"/>
  <c r="AP236" i="5"/>
  <c r="AP234" i="5"/>
  <c r="AP89" i="5"/>
  <c r="AP176" i="5"/>
  <c r="AP262" i="5"/>
  <c r="AP296" i="5"/>
  <c r="AP184" i="5"/>
  <c r="AP111" i="5"/>
  <c r="AP271" i="5"/>
  <c r="AQ68" i="5" l="1"/>
  <c r="AQ67" i="5"/>
  <c r="AQ61" i="5"/>
  <c r="AQ63" i="5"/>
  <c r="AQ62" i="5"/>
  <c r="AQ60" i="5"/>
  <c r="AQ59" i="5"/>
  <c r="AQ52" i="5"/>
  <c r="AQ51" i="5"/>
  <c r="AQ81" i="5"/>
  <c r="AQ80" i="5"/>
  <c r="AQ79" i="5"/>
  <c r="AQ66" i="5"/>
  <c r="AQ65" i="5"/>
  <c r="AQ64" i="5"/>
  <c r="AQ75" i="5"/>
  <c r="AQ74" i="5"/>
  <c r="AQ73" i="5"/>
  <c r="AQ138" i="5"/>
  <c r="AQ41" i="5"/>
  <c r="AQ46" i="5"/>
  <c r="AQ45" i="5"/>
  <c r="AQ43" i="5"/>
  <c r="AQ42" i="5"/>
  <c r="AQ137" i="5"/>
  <c r="AQ136" i="5"/>
  <c r="AQ124" i="5"/>
  <c r="AQ121" i="5"/>
  <c r="AQ123" i="5"/>
  <c r="AQ122" i="5"/>
  <c r="AQ105" i="5"/>
  <c r="AQ104" i="5"/>
  <c r="AQ103" i="5"/>
  <c r="AQ229" i="5"/>
  <c r="AQ226" i="5"/>
  <c r="AQ228" i="5"/>
  <c r="AQ227" i="5"/>
  <c r="AQ225" i="5"/>
  <c r="AQ204" i="5"/>
  <c r="AQ201" i="5"/>
  <c r="AQ212" i="5"/>
  <c r="AQ209" i="5"/>
  <c r="AQ206" i="5"/>
  <c r="AQ198" i="5"/>
  <c r="AQ203" i="5"/>
  <c r="AQ200" i="5"/>
  <c r="AQ211" i="5"/>
  <c r="AQ205" i="5"/>
  <c r="AQ202" i="5"/>
  <c r="AQ207" i="5"/>
  <c r="AQ199" i="5"/>
  <c r="AQ197" i="5"/>
  <c r="AQ219" i="5"/>
  <c r="AQ216" i="5"/>
  <c r="AQ224" i="5"/>
  <c r="AQ221" i="5"/>
  <c r="AQ218" i="5"/>
  <c r="AQ215" i="5"/>
  <c r="AQ223" i="5"/>
  <c r="AQ217" i="5"/>
  <c r="AQ222" i="5"/>
  <c r="AQ214" i="5"/>
  <c r="AQ220" i="5"/>
  <c r="AQ213" i="5"/>
  <c r="AQ196" i="5"/>
  <c r="AQ189" i="5"/>
  <c r="AQ195" i="5"/>
  <c r="AQ191" i="5"/>
  <c r="AQ190" i="5"/>
  <c r="AQ88" i="5"/>
  <c r="AQ171" i="5"/>
  <c r="AQ299" i="5"/>
  <c r="AQ255" i="5"/>
  <c r="AQ185" i="5"/>
  <c r="AQ126" i="5"/>
  <c r="AQ55" i="5"/>
  <c r="AQ32" i="5"/>
  <c r="AQ119" i="5"/>
  <c r="AQ238" i="5"/>
  <c r="AQ236" i="5"/>
  <c r="AQ95" i="5"/>
  <c r="AQ33" i="5"/>
  <c r="AQ271" i="5"/>
  <c r="AQ276" i="5"/>
  <c r="AQ260" i="5"/>
  <c r="AQ24" i="5"/>
  <c r="AQ109" i="5"/>
  <c r="AQ48" i="5"/>
  <c r="AQ92" i="5"/>
  <c r="AQ17" i="5"/>
  <c r="AQ16" i="5"/>
  <c r="AQ87" i="5"/>
  <c r="AQ174" i="5"/>
  <c r="AQ280" i="5"/>
  <c r="AQ250" i="5"/>
  <c r="AQ232" i="5"/>
  <c r="AQ133" i="5"/>
  <c r="AQ50" i="5"/>
  <c r="AQ282" i="5"/>
  <c r="AQ145" i="5"/>
  <c r="AQ13" i="5"/>
  <c r="AQ21" i="5"/>
  <c r="AQ265" i="5"/>
  <c r="AQ58" i="5"/>
  <c r="AQ98" i="5"/>
  <c r="AQ116" i="5"/>
  <c r="AQ23" i="5"/>
  <c r="AQ6" i="5"/>
  <c r="AQ36" i="5"/>
  <c r="AQ37" i="5"/>
  <c r="AR4" i="5"/>
  <c r="AR69" i="5" s="1"/>
  <c r="AQ164" i="5"/>
  <c r="AQ83" i="5"/>
  <c r="AQ165" i="5"/>
  <c r="AQ264" i="5"/>
  <c r="AQ257" i="5"/>
  <c r="AQ179" i="5"/>
  <c r="AQ150" i="5"/>
  <c r="AQ44" i="5"/>
  <c r="AQ96" i="5"/>
  <c r="AQ38" i="5"/>
  <c r="AQ291" i="5"/>
  <c r="AQ40" i="5"/>
  <c r="AQ169" i="5"/>
  <c r="AQ97" i="5"/>
  <c r="AQ11" i="5"/>
  <c r="AQ251" i="5"/>
  <c r="AQ241" i="5"/>
  <c r="AQ187" i="5"/>
  <c r="AQ249" i="5"/>
  <c r="AQ14" i="5"/>
  <c r="AQ82" i="5"/>
  <c r="AQ177" i="5"/>
  <c r="AQ288" i="5"/>
  <c r="AQ259" i="5"/>
  <c r="AQ148" i="5"/>
  <c r="AQ53" i="5"/>
  <c r="AQ18" i="5"/>
  <c r="AQ15" i="5"/>
  <c r="AQ180" i="5"/>
  <c r="AQ301" i="5"/>
  <c r="AQ70" i="5"/>
  <c r="AQ294" i="5"/>
  <c r="AQ263" i="5"/>
  <c r="AQ25" i="5"/>
  <c r="AQ270" i="5"/>
  <c r="AQ72" i="5"/>
  <c r="AQ12" i="5"/>
  <c r="AQ162" i="5"/>
  <c r="AQ268" i="5"/>
  <c r="AQ28" i="5"/>
  <c r="AQ78" i="5"/>
  <c r="AQ287" i="5"/>
  <c r="AQ277" i="5"/>
  <c r="AQ107" i="5"/>
  <c r="AQ157" i="5"/>
  <c r="AQ172" i="5"/>
  <c r="AQ274" i="5"/>
  <c r="AQ252" i="5"/>
  <c r="AQ253" i="5"/>
  <c r="AQ131" i="5"/>
  <c r="AQ39" i="5"/>
  <c r="AQ20" i="5"/>
  <c r="AQ234" i="5"/>
  <c r="AQ272" i="5"/>
  <c r="AQ54" i="5"/>
  <c r="AQ132" i="5"/>
  <c r="AQ117" i="5"/>
  <c r="AQ233" i="5"/>
  <c r="AQ8" i="5"/>
  <c r="AQ153" i="5"/>
  <c r="AQ168" i="5"/>
  <c r="AQ300" i="5"/>
  <c r="AQ112" i="5"/>
  <c r="AQ239" i="5"/>
  <c r="AQ47" i="5"/>
  <c r="AQ261" i="5"/>
  <c r="AQ29" i="5"/>
  <c r="AQ139" i="5"/>
  <c r="AQ161" i="5"/>
  <c r="AQ167" i="5"/>
  <c r="AQ281" i="5"/>
  <c r="AQ186" i="5"/>
  <c r="AQ108" i="5"/>
  <c r="AQ76" i="5"/>
  <c r="AQ19" i="5"/>
  <c r="AQ34" i="5"/>
  <c r="AQ181" i="5"/>
  <c r="AQ149" i="5"/>
  <c r="AQ240" i="5"/>
  <c r="AQ156" i="5"/>
  <c r="AQ144" i="5"/>
  <c r="AQ289" i="5"/>
  <c r="AQ125" i="5"/>
  <c r="AQ94" i="5"/>
  <c r="AQ7" i="5"/>
  <c r="AQ71" i="5"/>
  <c r="AQ128" i="5"/>
  <c r="AQ267" i="5"/>
  <c r="AQ49" i="5"/>
  <c r="AQ160" i="5"/>
  <c r="AQ143" i="5"/>
  <c r="AQ295" i="5"/>
  <c r="AQ106" i="5"/>
  <c r="AQ26" i="5"/>
  <c r="AQ30" i="5"/>
  <c r="AQ258" i="5"/>
  <c r="AQ115" i="5"/>
  <c r="AQ155" i="5"/>
  <c r="AQ142" i="5"/>
  <c r="AQ275" i="5"/>
  <c r="AQ127" i="5"/>
  <c r="AQ283" i="5"/>
  <c r="AQ100" i="5"/>
  <c r="AQ110" i="5"/>
  <c r="AQ230" i="5"/>
  <c r="AQ135" i="5"/>
  <c r="AQ113" i="5"/>
  <c r="AQ248" i="5"/>
  <c r="AQ158" i="5"/>
  <c r="AQ141" i="5"/>
  <c r="AQ290" i="5"/>
  <c r="AQ111" i="5"/>
  <c r="AQ188" i="5"/>
  <c r="AQ183" i="5"/>
  <c r="AQ154" i="5"/>
  <c r="AQ10" i="5"/>
  <c r="AQ284" i="5"/>
  <c r="AQ193" i="5"/>
  <c r="AQ134" i="5"/>
  <c r="AQ35" i="5"/>
  <c r="AQ99" i="5"/>
  <c r="AQ152" i="5"/>
  <c r="AQ159" i="5"/>
  <c r="AQ140" i="5"/>
  <c r="AQ296" i="5"/>
  <c r="AQ242" i="5"/>
  <c r="AQ244" i="5"/>
  <c r="AQ245" i="5"/>
  <c r="AQ278" i="5"/>
  <c r="AQ151" i="5"/>
  <c r="AQ269" i="5"/>
  <c r="AQ256" i="5"/>
  <c r="AQ93" i="5"/>
  <c r="AQ163" i="5"/>
  <c r="AQ285" i="5"/>
  <c r="AQ235" i="5"/>
  <c r="AQ182" i="5"/>
  <c r="AQ101" i="5"/>
  <c r="AQ89" i="5"/>
  <c r="AQ231" i="5"/>
  <c r="AQ273" i="5"/>
  <c r="AQ175" i="5"/>
  <c r="AQ292" i="5"/>
  <c r="AQ266" i="5"/>
  <c r="AQ184" i="5"/>
  <c r="AQ146" i="5"/>
  <c r="AQ90" i="5"/>
  <c r="AQ31" i="5"/>
  <c r="AQ9" i="5"/>
  <c r="AQ176" i="5"/>
  <c r="AQ22" i="5"/>
  <c r="AQ178" i="5"/>
  <c r="AQ298" i="5"/>
  <c r="AQ254" i="5"/>
  <c r="AQ166" i="5"/>
  <c r="AQ279" i="5"/>
  <c r="AQ246" i="5"/>
  <c r="AQ129" i="5"/>
  <c r="AQ102" i="5"/>
  <c r="AQ77" i="5"/>
  <c r="AQ27" i="5"/>
  <c r="AQ56" i="5"/>
  <c r="AQ147" i="5"/>
  <c r="AQ297" i="5"/>
  <c r="AQ84" i="5"/>
  <c r="AQ57" i="5"/>
  <c r="AQ86" i="5"/>
  <c r="AQ170" i="5"/>
  <c r="AQ262" i="5"/>
  <c r="AQ237" i="5"/>
  <c r="AQ243" i="5"/>
  <c r="AQ114" i="5"/>
  <c r="AQ85" i="5"/>
  <c r="AQ173" i="5"/>
  <c r="AQ286" i="5"/>
  <c r="AQ247" i="5"/>
  <c r="AQ130" i="5"/>
  <c r="AQ118" i="5"/>
  <c r="AQ91" i="5"/>
  <c r="AQ293" i="5"/>
  <c r="AQ120" i="5"/>
  <c r="AR68" i="5" l="1"/>
  <c r="AR67" i="5"/>
  <c r="AR61" i="5"/>
  <c r="AR63" i="5"/>
  <c r="AR62" i="5"/>
  <c r="AR60" i="5"/>
  <c r="AR59" i="5"/>
  <c r="AR52" i="5"/>
  <c r="AR51" i="5"/>
  <c r="AR81" i="5"/>
  <c r="AR80" i="5"/>
  <c r="AR79" i="5"/>
  <c r="AR66" i="5"/>
  <c r="AR65" i="5"/>
  <c r="AR64" i="5"/>
  <c r="AR75" i="5"/>
  <c r="AR74" i="5"/>
  <c r="AR73" i="5"/>
  <c r="AR138" i="5"/>
  <c r="AR41" i="5"/>
  <c r="AR46" i="5"/>
  <c r="AR45" i="5"/>
  <c r="AR43" i="5"/>
  <c r="AR42" i="5"/>
  <c r="AR137" i="5"/>
  <c r="AR136" i="5"/>
  <c r="AR124" i="5"/>
  <c r="AR123" i="5"/>
  <c r="AR122" i="5"/>
  <c r="AR121" i="5"/>
  <c r="AR105" i="5"/>
  <c r="AR104" i="5"/>
  <c r="AR103" i="5"/>
  <c r="AR229" i="5"/>
  <c r="AR226" i="5"/>
  <c r="AR228" i="5"/>
  <c r="AR227" i="5"/>
  <c r="AR225" i="5"/>
  <c r="AR201" i="5"/>
  <c r="AR212" i="5"/>
  <c r="AR209" i="5"/>
  <c r="AR206" i="5"/>
  <c r="AR198" i="5"/>
  <c r="AR203" i="5"/>
  <c r="AR200" i="5"/>
  <c r="AR211" i="5"/>
  <c r="AR205" i="5"/>
  <c r="AR202" i="5"/>
  <c r="AR204" i="5"/>
  <c r="AR207" i="5"/>
  <c r="AR199" i="5"/>
  <c r="AR197" i="5"/>
  <c r="AR219" i="5"/>
  <c r="AR216" i="5"/>
  <c r="AR224" i="5"/>
  <c r="AR221" i="5"/>
  <c r="AR218" i="5"/>
  <c r="AR215" i="5"/>
  <c r="AR223" i="5"/>
  <c r="AR217" i="5"/>
  <c r="AR222" i="5"/>
  <c r="AR214" i="5"/>
  <c r="AR220" i="5"/>
  <c r="AR213" i="5"/>
  <c r="AR196" i="5"/>
  <c r="AR189" i="5"/>
  <c r="AR195" i="5"/>
  <c r="AR191" i="5"/>
  <c r="AR190" i="5"/>
  <c r="AR88" i="5"/>
  <c r="AR171" i="5"/>
  <c r="AR273" i="5"/>
  <c r="AR237" i="5"/>
  <c r="AR146" i="5"/>
  <c r="AR101" i="5"/>
  <c r="AR232" i="5"/>
  <c r="AR113" i="5"/>
  <c r="AR231" i="5"/>
  <c r="AR182" i="5"/>
  <c r="AR87" i="5"/>
  <c r="AR174" i="5"/>
  <c r="AR299" i="5"/>
  <c r="AR247" i="5"/>
  <c r="AR245" i="5"/>
  <c r="AR117" i="5"/>
  <c r="AR90" i="5"/>
  <c r="AR30" i="5"/>
  <c r="AR238" i="5"/>
  <c r="AR70" i="5"/>
  <c r="AR14" i="5"/>
  <c r="AR249" i="5"/>
  <c r="AR40" i="5"/>
  <c r="AR239" i="5"/>
  <c r="AR96" i="5"/>
  <c r="AR288" i="5"/>
  <c r="AR37" i="5"/>
  <c r="AR18" i="5"/>
  <c r="AR9" i="5"/>
  <c r="AR230" i="5"/>
  <c r="AR108" i="5"/>
  <c r="AR125" i="5"/>
  <c r="AR128" i="5"/>
  <c r="AR35" i="5"/>
  <c r="AR82" i="5"/>
  <c r="AR165" i="5"/>
  <c r="AR280" i="5"/>
  <c r="AR269" i="5"/>
  <c r="AR185" i="5"/>
  <c r="AR129" i="5"/>
  <c r="AR54" i="5"/>
  <c r="AR278" i="5"/>
  <c r="AR55" i="5"/>
  <c r="AR36" i="5"/>
  <c r="AR287" i="5"/>
  <c r="AR31" i="5"/>
  <c r="AR240" i="5"/>
  <c r="AR49" i="5"/>
  <c r="AR260" i="5"/>
  <c r="AR147" i="5"/>
  <c r="AR94" i="5"/>
  <c r="AR301" i="5"/>
  <c r="AR8" i="5"/>
  <c r="AR91" i="5"/>
  <c r="AR83" i="5"/>
  <c r="AR177" i="5"/>
  <c r="AR264" i="5"/>
  <c r="AR149" i="5"/>
  <c r="AR48" i="5"/>
  <c r="AR25" i="5"/>
  <c r="AR115" i="5"/>
  <c r="AR21" i="5"/>
  <c r="AR233" i="5"/>
  <c r="AR130" i="5"/>
  <c r="AR258" i="5"/>
  <c r="AR148" i="5"/>
  <c r="AR292" i="5"/>
  <c r="AR32" i="5"/>
  <c r="AR162" i="5"/>
  <c r="AR172" i="5"/>
  <c r="AR255" i="5"/>
  <c r="AR267" i="5"/>
  <c r="AR118" i="5"/>
  <c r="AR7" i="5"/>
  <c r="AR133" i="5"/>
  <c r="AR243" i="5"/>
  <c r="AR183" i="5"/>
  <c r="AR157" i="5"/>
  <c r="AR169" i="5"/>
  <c r="AR102" i="5"/>
  <c r="AR27" i="5"/>
  <c r="AR76" i="5"/>
  <c r="AR53" i="5"/>
  <c r="AR176" i="5"/>
  <c r="AR153" i="5"/>
  <c r="AR168" i="5"/>
  <c r="AR294" i="5"/>
  <c r="AR250" i="5"/>
  <c r="AR16" i="5"/>
  <c r="AR44" i="5"/>
  <c r="AR23" i="5"/>
  <c r="AR56" i="5"/>
  <c r="AR297" i="5"/>
  <c r="AR161" i="5"/>
  <c r="AR167" i="5"/>
  <c r="AR274" i="5"/>
  <c r="AR241" i="5"/>
  <c r="AR120" i="5"/>
  <c r="AR92" i="5"/>
  <c r="AR77" i="5"/>
  <c r="AR234" i="5"/>
  <c r="AR276" i="5"/>
  <c r="AR271" i="5"/>
  <c r="AR236" i="5"/>
  <c r="AR95" i="5"/>
  <c r="AR132" i="5"/>
  <c r="AR107" i="5"/>
  <c r="AS4" i="5"/>
  <c r="AS69" i="5" s="1"/>
  <c r="AR47" i="5"/>
  <c r="AR248" i="5"/>
  <c r="AR291" i="5"/>
  <c r="AR110" i="5"/>
  <c r="AR156" i="5"/>
  <c r="AR144" i="5"/>
  <c r="AR300" i="5"/>
  <c r="AR257" i="5"/>
  <c r="AR131" i="5"/>
  <c r="AR111" i="5"/>
  <c r="AR93" i="5"/>
  <c r="AR251" i="5"/>
  <c r="AR72" i="5"/>
  <c r="AR24" i="5"/>
  <c r="AR57" i="5"/>
  <c r="AR12" i="5"/>
  <c r="AR26" i="5"/>
  <c r="AR20" i="5"/>
  <c r="AR160" i="5"/>
  <c r="AR143" i="5"/>
  <c r="AR281" i="5"/>
  <c r="AR259" i="5"/>
  <c r="AR179" i="5"/>
  <c r="AR114" i="5"/>
  <c r="AR38" i="5"/>
  <c r="AR270" i="5"/>
  <c r="AR145" i="5"/>
  <c r="AR33" i="5"/>
  <c r="AR265" i="5"/>
  <c r="AR22" i="5"/>
  <c r="AR155" i="5"/>
  <c r="AR142" i="5"/>
  <c r="AR289" i="5"/>
  <c r="AR242" i="5"/>
  <c r="AR186" i="5"/>
  <c r="AR126" i="5"/>
  <c r="AR180" i="5"/>
  <c r="AR119" i="5"/>
  <c r="AR158" i="5"/>
  <c r="AR141" i="5"/>
  <c r="AR266" i="5"/>
  <c r="AR252" i="5"/>
  <c r="AR253" i="5"/>
  <c r="AR261" i="5"/>
  <c r="AR284" i="5"/>
  <c r="AR154" i="5"/>
  <c r="AR10" i="5"/>
  <c r="AR295" i="5"/>
  <c r="AR244" i="5"/>
  <c r="AR150" i="5"/>
  <c r="AR50" i="5"/>
  <c r="AR181" i="5"/>
  <c r="AR28" i="5"/>
  <c r="AR159" i="5"/>
  <c r="AR140" i="5"/>
  <c r="AR275" i="5"/>
  <c r="AR187" i="5"/>
  <c r="AR99" i="5"/>
  <c r="AR100" i="5"/>
  <c r="AR152" i="5"/>
  <c r="AR139" i="5"/>
  <c r="AR290" i="5"/>
  <c r="AR13" i="5"/>
  <c r="AR116" i="5"/>
  <c r="AR151" i="5"/>
  <c r="AR285" i="5"/>
  <c r="AR268" i="5"/>
  <c r="AR193" i="5"/>
  <c r="AR112" i="5"/>
  <c r="AR97" i="5"/>
  <c r="AR39" i="5"/>
  <c r="AR6" i="5"/>
  <c r="AR11" i="5"/>
  <c r="AR98" i="5"/>
  <c r="AR29" i="5"/>
  <c r="AR163" i="5"/>
  <c r="AR58" i="5"/>
  <c r="AR293" i="5"/>
  <c r="AR175" i="5"/>
  <c r="AR298" i="5"/>
  <c r="AR296" i="5"/>
  <c r="AR184" i="5"/>
  <c r="AR19" i="5"/>
  <c r="AR106" i="5"/>
  <c r="AR283" i="5"/>
  <c r="AR78" i="5"/>
  <c r="AR71" i="5"/>
  <c r="AR135" i="5"/>
  <c r="AR282" i="5"/>
  <c r="AR178" i="5"/>
  <c r="AR279" i="5"/>
  <c r="AR277" i="5"/>
  <c r="AR188" i="5"/>
  <c r="AR15" i="5"/>
  <c r="AR166" i="5"/>
  <c r="AR272" i="5"/>
  <c r="AR256" i="5"/>
  <c r="AR34" i="5"/>
  <c r="AR246" i="5"/>
  <c r="AR17" i="5"/>
  <c r="AR86" i="5"/>
  <c r="AR170" i="5"/>
  <c r="AR262" i="5"/>
  <c r="AR235" i="5"/>
  <c r="AR134" i="5"/>
  <c r="AR109" i="5"/>
  <c r="AR85" i="5"/>
  <c r="AR173" i="5"/>
  <c r="AR286" i="5"/>
  <c r="AR84" i="5"/>
  <c r="AR89" i="5"/>
  <c r="AR164" i="5"/>
  <c r="AR263" i="5"/>
  <c r="AR254" i="5"/>
  <c r="AR127" i="5"/>
  <c r="AS68" i="5" l="1"/>
  <c r="AS67" i="5"/>
  <c r="AS61" i="5"/>
  <c r="AS63" i="5"/>
  <c r="AS62" i="5"/>
  <c r="AS60" i="5"/>
  <c r="AS59" i="5"/>
  <c r="AS52" i="5"/>
  <c r="AS51" i="5"/>
  <c r="AS81" i="5"/>
  <c r="AS80" i="5"/>
  <c r="AS79" i="5"/>
  <c r="AS66" i="5"/>
  <c r="AS65" i="5"/>
  <c r="AS64" i="5"/>
  <c r="AS75" i="5"/>
  <c r="AS74" i="5"/>
  <c r="AS73" i="5"/>
  <c r="AS138" i="5"/>
  <c r="AS41" i="5"/>
  <c r="AS46" i="5"/>
  <c r="AS45" i="5"/>
  <c r="AS42" i="5"/>
  <c r="AS43" i="5"/>
  <c r="AS137" i="5"/>
  <c r="AS136" i="5"/>
  <c r="AS121" i="5"/>
  <c r="AS124" i="5"/>
  <c r="AS123" i="5"/>
  <c r="AS122" i="5"/>
  <c r="AS105" i="5"/>
  <c r="AS104" i="5"/>
  <c r="AS103" i="5"/>
  <c r="AS229" i="5"/>
  <c r="AS226" i="5"/>
  <c r="AS228" i="5"/>
  <c r="AS227" i="5"/>
  <c r="AS225" i="5"/>
  <c r="AS201" i="5"/>
  <c r="AS212" i="5"/>
  <c r="AS209" i="5"/>
  <c r="AS206" i="5"/>
  <c r="AS198" i="5"/>
  <c r="AS203" i="5"/>
  <c r="AS200" i="5"/>
  <c r="AS211" i="5"/>
  <c r="AS205" i="5"/>
  <c r="AS202" i="5"/>
  <c r="AS207" i="5"/>
  <c r="AS199" i="5"/>
  <c r="AS204" i="5"/>
  <c r="AS197" i="5"/>
  <c r="AS224" i="5"/>
  <c r="AS221" i="5"/>
  <c r="AS218" i="5"/>
  <c r="AS215" i="5"/>
  <c r="AS223" i="5"/>
  <c r="AS217" i="5"/>
  <c r="AS222" i="5"/>
  <c r="AS219" i="5"/>
  <c r="AS216" i="5"/>
  <c r="AS214" i="5"/>
  <c r="AS220" i="5"/>
  <c r="AS213" i="5"/>
  <c r="AS196" i="5"/>
  <c r="AS189" i="5"/>
  <c r="AS195" i="5"/>
  <c r="AS191" i="5"/>
  <c r="AS190" i="5"/>
  <c r="AS86" i="5"/>
  <c r="AS176" i="5"/>
  <c r="AS280" i="5"/>
  <c r="AS240" i="5"/>
  <c r="AS183" i="5"/>
  <c r="AS135" i="5"/>
  <c r="AS71" i="5"/>
  <c r="AS35" i="5"/>
  <c r="AS106" i="5"/>
  <c r="AS21" i="5"/>
  <c r="AS117" i="5"/>
  <c r="AS278" i="5"/>
  <c r="AS120" i="5"/>
  <c r="AS96" i="5"/>
  <c r="AS291" i="5"/>
  <c r="AS102" i="5"/>
  <c r="AS267" i="5"/>
  <c r="AS232" i="5"/>
  <c r="AS234" i="5"/>
  <c r="AS8" i="5"/>
  <c r="AS249" i="5"/>
  <c r="AS231" i="5"/>
  <c r="AS87" i="5"/>
  <c r="AS171" i="5"/>
  <c r="AS264" i="5"/>
  <c r="AS250" i="5"/>
  <c r="AS256" i="5"/>
  <c r="AS146" i="5"/>
  <c r="AS40" i="5"/>
  <c r="AS238" i="5"/>
  <c r="AS70" i="5"/>
  <c r="AS129" i="5"/>
  <c r="AS36" i="5"/>
  <c r="AS260" i="5"/>
  <c r="AS118" i="5"/>
  <c r="AS31" i="5"/>
  <c r="AS272" i="5"/>
  <c r="AS53" i="5"/>
  <c r="AS27" i="5"/>
  <c r="AS133" i="5"/>
  <c r="AS283" i="5"/>
  <c r="AT4" i="5"/>
  <c r="AT69" i="5" s="1"/>
  <c r="AS230" i="5"/>
  <c r="AS180" i="5"/>
  <c r="AS110" i="5"/>
  <c r="AS83" i="5"/>
  <c r="AS174" i="5"/>
  <c r="AS288" i="5"/>
  <c r="AS257" i="5"/>
  <c r="AS55" i="5"/>
  <c r="AS30" i="5"/>
  <c r="AS23" i="5"/>
  <c r="AS48" i="5"/>
  <c r="AS181" i="5"/>
  <c r="AS14" i="5"/>
  <c r="AS11" i="5"/>
  <c r="AS185" i="5"/>
  <c r="AS147" i="5"/>
  <c r="AS82" i="5"/>
  <c r="AS165" i="5"/>
  <c r="AS294" i="5"/>
  <c r="AS255" i="5"/>
  <c r="AS233" i="5"/>
  <c r="AS54" i="5"/>
  <c r="AS25" i="5"/>
  <c r="AS115" i="5"/>
  <c r="AS56" i="5"/>
  <c r="AS16" i="5"/>
  <c r="AS131" i="5"/>
  <c r="AS245" i="5"/>
  <c r="AS150" i="5"/>
  <c r="AS24" i="5"/>
  <c r="AS97" i="5"/>
  <c r="AS297" i="5"/>
  <c r="AS12" i="5"/>
  <c r="AS6" i="5"/>
  <c r="AS241" i="5"/>
  <c r="AS162" i="5"/>
  <c r="AS177" i="5"/>
  <c r="AS274" i="5"/>
  <c r="AS251" i="5"/>
  <c r="AS149" i="5"/>
  <c r="AS271" i="5"/>
  <c r="AS108" i="5"/>
  <c r="AS107" i="5"/>
  <c r="AS77" i="5"/>
  <c r="AS187" i="5"/>
  <c r="AS72" i="5"/>
  <c r="AS17" i="5"/>
  <c r="AS34" i="5"/>
  <c r="AS157" i="5"/>
  <c r="AS169" i="5"/>
  <c r="AS300" i="5"/>
  <c r="AS259" i="5"/>
  <c r="AS99" i="5"/>
  <c r="AS7" i="5"/>
  <c r="AS253" i="5"/>
  <c r="AS243" i="5"/>
  <c r="AS193" i="5"/>
  <c r="AS128" i="5"/>
  <c r="AS153" i="5"/>
  <c r="AS168" i="5"/>
  <c r="AS281" i="5"/>
  <c r="AS242" i="5"/>
  <c r="AS184" i="5"/>
  <c r="AS119" i="5"/>
  <c r="AS92" i="5"/>
  <c r="AS49" i="5"/>
  <c r="AS26" i="5"/>
  <c r="AS95" i="5"/>
  <c r="AS143" i="5"/>
  <c r="AS127" i="5"/>
  <c r="AS47" i="5"/>
  <c r="AS98" i="5"/>
  <c r="AS125" i="5"/>
  <c r="AS18" i="5"/>
  <c r="AS112" i="5"/>
  <c r="AS161" i="5"/>
  <c r="AS167" i="5"/>
  <c r="AS289" i="5"/>
  <c r="AS261" i="5"/>
  <c r="AS186" i="5"/>
  <c r="AS145" i="5"/>
  <c r="AS130" i="5"/>
  <c r="AS111" i="5"/>
  <c r="AS37" i="5"/>
  <c r="AS248" i="5"/>
  <c r="AS93" i="5"/>
  <c r="AS179" i="5"/>
  <c r="AS58" i="5"/>
  <c r="AS39" i="5"/>
  <c r="AS32" i="5"/>
  <c r="AS113" i="5"/>
  <c r="AS88" i="5"/>
  <c r="AS156" i="5"/>
  <c r="AS144" i="5"/>
  <c r="AS266" i="5"/>
  <c r="AS252" i="5"/>
  <c r="AS126" i="5"/>
  <c r="AS270" i="5"/>
  <c r="AS44" i="5"/>
  <c r="AS276" i="5"/>
  <c r="AS282" i="5"/>
  <c r="AS160" i="5"/>
  <c r="AS10" i="5"/>
  <c r="AS295" i="5"/>
  <c r="AS285" i="5"/>
  <c r="AS114" i="5"/>
  <c r="AS236" i="5"/>
  <c r="AS258" i="5"/>
  <c r="AS287" i="5"/>
  <c r="AS57" i="5"/>
  <c r="AS28" i="5"/>
  <c r="AS76" i="5"/>
  <c r="AS91" i="5"/>
  <c r="AS116" i="5"/>
  <c r="AS164" i="5"/>
  <c r="AS90" i="5"/>
  <c r="AS155" i="5"/>
  <c r="AS275" i="5"/>
  <c r="AS15" i="5"/>
  <c r="AS101" i="5"/>
  <c r="AS20" i="5"/>
  <c r="AS158" i="5"/>
  <c r="AS142" i="5"/>
  <c r="AS290" i="5"/>
  <c r="AS299" i="5"/>
  <c r="AS154" i="5"/>
  <c r="AS141" i="5"/>
  <c r="AS268" i="5"/>
  <c r="AS38" i="5"/>
  <c r="AS22" i="5"/>
  <c r="AS100" i="5"/>
  <c r="AS152" i="5"/>
  <c r="AS140" i="5"/>
  <c r="AS284" i="5"/>
  <c r="AS148" i="5"/>
  <c r="AS94" i="5"/>
  <c r="AS132" i="5"/>
  <c r="AS13" i="5"/>
  <c r="AS159" i="5"/>
  <c r="AS139" i="5"/>
  <c r="AS296" i="5"/>
  <c r="AS9" i="5"/>
  <c r="AS301" i="5"/>
  <c r="AS265" i="5"/>
  <c r="AS151" i="5"/>
  <c r="AS292" i="5"/>
  <c r="AS277" i="5"/>
  <c r="AS235" i="5"/>
  <c r="AS33" i="5"/>
  <c r="AS172" i="5"/>
  <c r="AS298" i="5"/>
  <c r="AS246" i="5"/>
  <c r="AS50" i="5"/>
  <c r="AS29" i="5"/>
  <c r="AS163" i="5"/>
  <c r="AS279" i="5"/>
  <c r="AS188" i="5"/>
  <c r="AS109" i="5"/>
  <c r="AS78" i="5"/>
  <c r="AS263" i="5"/>
  <c r="AS175" i="5"/>
  <c r="AS262" i="5"/>
  <c r="AS244" i="5"/>
  <c r="AS182" i="5"/>
  <c r="AS134" i="5"/>
  <c r="AS19" i="5"/>
  <c r="AS178" i="5"/>
  <c r="AS286" i="5"/>
  <c r="AS237" i="5"/>
  <c r="AS85" i="5"/>
  <c r="AS166" i="5"/>
  <c r="AS254" i="5"/>
  <c r="AS247" i="5"/>
  <c r="AS89" i="5"/>
  <c r="AS170" i="5"/>
  <c r="AS293" i="5"/>
  <c r="AS269" i="5"/>
  <c r="AS84" i="5"/>
  <c r="AS173" i="5"/>
  <c r="AS273" i="5"/>
  <c r="AS239" i="5"/>
  <c r="AT68" i="5" l="1"/>
  <c r="AT67" i="5"/>
  <c r="AT61" i="5"/>
  <c r="AT63" i="5"/>
  <c r="AT62" i="5"/>
  <c r="AT60" i="5"/>
  <c r="AT59" i="5"/>
  <c r="AT52" i="5"/>
  <c r="AT51" i="5"/>
  <c r="AT81" i="5"/>
  <c r="AT80" i="5"/>
  <c r="AT79" i="5"/>
  <c r="AT66" i="5"/>
  <c r="AT65" i="5"/>
  <c r="AT64" i="5"/>
  <c r="AT75" i="5"/>
  <c r="AT74" i="5"/>
  <c r="AT73" i="5"/>
  <c r="AT138" i="5"/>
  <c r="AT41" i="5"/>
  <c r="AT46" i="5"/>
  <c r="AT45" i="5"/>
  <c r="AT42" i="5"/>
  <c r="AT43" i="5"/>
  <c r="AT137" i="5"/>
  <c r="AT136" i="5"/>
  <c r="AT124" i="5"/>
  <c r="AT121" i="5"/>
  <c r="AT123" i="5"/>
  <c r="AT122" i="5"/>
  <c r="AT105" i="5"/>
  <c r="AT104" i="5"/>
  <c r="AT103" i="5"/>
  <c r="AT229" i="5"/>
  <c r="AT226" i="5"/>
  <c r="AT228" i="5"/>
  <c r="AT227" i="5"/>
  <c r="AT225" i="5"/>
  <c r="AT201" i="5"/>
  <c r="AT212" i="5"/>
  <c r="AT209" i="5"/>
  <c r="AT206" i="5"/>
  <c r="AT198" i="5"/>
  <c r="AT203" i="5"/>
  <c r="AT200" i="5"/>
  <c r="AT211" i="5"/>
  <c r="AT205" i="5"/>
  <c r="AT202" i="5"/>
  <c r="AT207" i="5"/>
  <c r="AT199" i="5"/>
  <c r="AT204" i="5"/>
  <c r="AT197" i="5"/>
  <c r="AT216" i="5"/>
  <c r="AT224" i="5"/>
  <c r="AT221" i="5"/>
  <c r="AT218" i="5"/>
  <c r="AT215" i="5"/>
  <c r="AT219" i="5"/>
  <c r="AT223" i="5"/>
  <c r="AT217" i="5"/>
  <c r="AT222" i="5"/>
  <c r="AT214" i="5"/>
  <c r="AT220" i="5"/>
  <c r="AT213" i="5"/>
  <c r="AT196" i="5"/>
  <c r="AT189" i="5"/>
  <c r="AT195" i="5"/>
  <c r="AT191" i="5"/>
  <c r="AT190" i="5"/>
  <c r="AT86" i="5"/>
  <c r="AT176" i="5"/>
  <c r="AT264" i="5"/>
  <c r="AT250" i="5"/>
  <c r="AT117" i="5"/>
  <c r="AT111" i="5"/>
  <c r="AT37" i="5"/>
  <c r="AT76" i="5"/>
  <c r="AT276" i="5"/>
  <c r="AT25" i="5"/>
  <c r="AT180" i="5"/>
  <c r="AT265" i="5"/>
  <c r="AT102" i="5"/>
  <c r="AT83" i="5"/>
  <c r="AT171" i="5"/>
  <c r="AT288" i="5"/>
  <c r="AT257" i="5"/>
  <c r="AT261" i="5"/>
  <c r="AT129" i="5"/>
  <c r="AT107" i="5"/>
  <c r="AT27" i="5"/>
  <c r="AT287" i="5"/>
  <c r="AT8" i="5"/>
  <c r="AT50" i="5"/>
  <c r="AT241" i="5"/>
  <c r="AT274" i="5"/>
  <c r="AT169" i="5"/>
  <c r="AT184" i="5"/>
  <c r="AT13" i="5"/>
  <c r="AT179" i="5"/>
  <c r="AT230" i="5"/>
  <c r="AT26" i="5"/>
  <c r="AT87" i="5"/>
  <c r="AT174" i="5"/>
  <c r="AT294" i="5"/>
  <c r="AT255" i="5"/>
  <c r="AT149" i="5"/>
  <c r="AT260" i="5"/>
  <c r="AT97" i="5"/>
  <c r="AT291" i="5"/>
  <c r="AT16" i="5"/>
  <c r="AT38" i="5"/>
  <c r="AT281" i="5"/>
  <c r="AT130" i="5"/>
  <c r="AT271" i="5"/>
  <c r="AT248" i="5"/>
  <c r="AT99" i="5"/>
  <c r="AT9" i="5"/>
  <c r="AT270" i="5"/>
  <c r="AT258" i="5"/>
  <c r="AT34" i="5"/>
  <c r="AT47" i="5"/>
  <c r="AT193" i="5"/>
  <c r="AT15" i="5"/>
  <c r="AT82" i="5"/>
  <c r="AT165" i="5"/>
  <c r="AT259" i="5"/>
  <c r="AT118" i="5"/>
  <c r="AT17" i="5"/>
  <c r="AT114" i="5"/>
  <c r="AT70" i="5"/>
  <c r="AT252" i="5"/>
  <c r="AT58" i="5"/>
  <c r="AT132" i="5"/>
  <c r="AT133" i="5"/>
  <c r="AT145" i="5"/>
  <c r="AT162" i="5"/>
  <c r="AT177" i="5"/>
  <c r="AT300" i="5"/>
  <c r="AT242" i="5"/>
  <c r="AT253" i="5"/>
  <c r="AT119" i="5"/>
  <c r="AT90" i="5"/>
  <c r="AT39" i="5"/>
  <c r="AT113" i="5"/>
  <c r="AT232" i="5"/>
  <c r="AT18" i="5"/>
  <c r="AT20" i="5"/>
  <c r="AT48" i="5"/>
  <c r="AT109" i="5"/>
  <c r="AT146" i="5"/>
  <c r="AT21" i="5"/>
  <c r="AT157" i="5"/>
  <c r="AT33" i="5"/>
  <c r="AT7" i="5"/>
  <c r="AT35" i="5"/>
  <c r="AT94" i="5"/>
  <c r="AT153" i="5"/>
  <c r="AT168" i="5"/>
  <c r="AT289" i="5"/>
  <c r="AT268" i="5"/>
  <c r="AT186" i="5"/>
  <c r="AT120" i="5"/>
  <c r="AT55" i="5"/>
  <c r="AU4" i="5"/>
  <c r="AU69" i="5" s="1"/>
  <c r="AT110" i="5"/>
  <c r="AT263" i="5"/>
  <c r="AT95" i="5"/>
  <c r="AT297" i="5"/>
  <c r="AT283" i="5"/>
  <c r="AT28" i="5"/>
  <c r="AT29" i="5"/>
  <c r="AT44" i="5"/>
  <c r="AT161" i="5"/>
  <c r="AT167" i="5"/>
  <c r="AT266" i="5"/>
  <c r="AT244" i="5"/>
  <c r="AT131" i="5"/>
  <c r="AT19" i="5"/>
  <c r="AT12" i="5"/>
  <c r="AT187" i="5"/>
  <c r="AT24" i="5"/>
  <c r="AT71" i="5"/>
  <c r="AT36" i="5"/>
  <c r="AT251" i="5"/>
  <c r="AT156" i="5"/>
  <c r="AT144" i="5"/>
  <c r="AT267" i="5"/>
  <c r="AT126" i="5"/>
  <c r="AT78" i="5"/>
  <c r="AT11" i="5"/>
  <c r="AT14" i="5"/>
  <c r="AT249" i="5"/>
  <c r="AT91" i="5"/>
  <c r="AT54" i="5"/>
  <c r="AT239" i="5"/>
  <c r="AT160" i="5"/>
  <c r="AT143" i="5"/>
  <c r="AT295" i="5"/>
  <c r="AT127" i="5"/>
  <c r="AT134" i="5"/>
  <c r="AT147" i="5"/>
  <c r="AT108" i="5"/>
  <c r="AT155" i="5"/>
  <c r="AT142" i="5"/>
  <c r="AT275" i="5"/>
  <c r="AT181" i="5"/>
  <c r="AT150" i="5"/>
  <c r="AT32" i="5"/>
  <c r="AT53" i="5"/>
  <c r="AT30" i="5"/>
  <c r="AT116" i="5"/>
  <c r="AT280" i="5"/>
  <c r="AT158" i="5"/>
  <c r="AT141" i="5"/>
  <c r="AT290" i="5"/>
  <c r="AT235" i="5"/>
  <c r="AT115" i="5"/>
  <c r="AT49" i="5"/>
  <c r="AT57" i="5"/>
  <c r="AT164" i="5"/>
  <c r="AT154" i="5"/>
  <c r="AT10" i="5"/>
  <c r="AT284" i="5"/>
  <c r="AT245" i="5"/>
  <c r="AT148" i="5"/>
  <c r="AT125" i="5"/>
  <c r="AT96" i="5"/>
  <c r="AT282" i="5"/>
  <c r="AT31" i="5"/>
  <c r="AT88" i="5"/>
  <c r="AT152" i="5"/>
  <c r="AT140" i="5"/>
  <c r="AT296" i="5"/>
  <c r="AT234" i="5"/>
  <c r="AT6" i="5"/>
  <c r="AT243" i="5"/>
  <c r="AT238" i="5"/>
  <c r="AT56" i="5"/>
  <c r="AT231" i="5"/>
  <c r="AT159" i="5"/>
  <c r="AT139" i="5"/>
  <c r="AT277" i="5"/>
  <c r="AT106" i="5"/>
  <c r="AT40" i="5"/>
  <c r="AT151" i="5"/>
  <c r="AT298" i="5"/>
  <c r="AT285" i="5"/>
  <c r="AT98" i="5"/>
  <c r="AT72" i="5"/>
  <c r="AT172" i="5"/>
  <c r="AT279" i="5"/>
  <c r="AT246" i="5"/>
  <c r="AT163" i="5"/>
  <c r="AT272" i="5"/>
  <c r="AT254" i="5"/>
  <c r="AT188" i="5"/>
  <c r="AT77" i="5"/>
  <c r="AT278" i="5"/>
  <c r="AT22" i="5"/>
  <c r="AT175" i="5"/>
  <c r="AT262" i="5"/>
  <c r="AT292" i="5"/>
  <c r="AT182" i="5"/>
  <c r="AT23" i="5"/>
  <c r="AT135" i="5"/>
  <c r="AT240" i="5"/>
  <c r="AT178" i="5"/>
  <c r="AT286" i="5"/>
  <c r="AT237" i="5"/>
  <c r="AT256" i="5"/>
  <c r="AT236" i="5"/>
  <c r="AT100" i="5"/>
  <c r="AT85" i="5"/>
  <c r="AT166" i="5"/>
  <c r="AT293" i="5"/>
  <c r="AT247" i="5"/>
  <c r="AT128" i="5"/>
  <c r="AT101" i="5"/>
  <c r="AT93" i="5"/>
  <c r="AT185" i="5"/>
  <c r="AT301" i="5"/>
  <c r="AT89" i="5"/>
  <c r="AT170" i="5"/>
  <c r="AT273" i="5"/>
  <c r="AT269" i="5"/>
  <c r="AT233" i="5"/>
  <c r="AT183" i="5"/>
  <c r="AT112" i="5"/>
  <c r="AT84" i="5"/>
  <c r="AT173" i="5"/>
  <c r="AT299" i="5"/>
  <c r="AT92" i="5"/>
  <c r="AU68" i="5" l="1"/>
  <c r="AU67" i="5"/>
  <c r="AU61" i="5"/>
  <c r="AU63" i="5"/>
  <c r="AU62" i="5"/>
  <c r="AU60" i="5"/>
  <c r="AU59" i="5"/>
  <c r="AU52" i="5"/>
  <c r="AU51" i="5"/>
  <c r="AU81" i="5"/>
  <c r="AU80" i="5"/>
  <c r="AU79" i="5"/>
  <c r="AU66" i="5"/>
  <c r="AU65" i="5"/>
  <c r="AU64" i="5"/>
  <c r="AU75" i="5"/>
  <c r="AU74" i="5"/>
  <c r="AU73" i="5"/>
  <c r="AU138" i="5"/>
  <c r="AU46" i="5"/>
  <c r="AU41" i="5"/>
  <c r="AU45" i="5"/>
  <c r="AU43" i="5"/>
  <c r="AU42" i="5"/>
  <c r="AU136" i="5"/>
  <c r="AU137" i="5"/>
  <c r="AU124" i="5"/>
  <c r="AU121" i="5"/>
  <c r="AU123" i="5"/>
  <c r="AU122" i="5"/>
  <c r="AU105" i="5"/>
  <c r="AU104" i="5"/>
  <c r="AU103" i="5"/>
  <c r="AU229" i="5"/>
  <c r="AU226" i="5"/>
  <c r="AU228" i="5"/>
  <c r="AU227" i="5"/>
  <c r="AU225" i="5"/>
  <c r="AU212" i="5"/>
  <c r="AU209" i="5"/>
  <c r="AU206" i="5"/>
  <c r="AU198" i="5"/>
  <c r="AU203" i="5"/>
  <c r="AU200" i="5"/>
  <c r="AU211" i="5"/>
  <c r="AU205" i="5"/>
  <c r="AU202" i="5"/>
  <c r="AU201" i="5"/>
  <c r="AU207" i="5"/>
  <c r="AU199" i="5"/>
  <c r="AU204" i="5"/>
  <c r="AU197" i="5"/>
  <c r="AU224" i="5"/>
  <c r="AU221" i="5"/>
  <c r="AU218" i="5"/>
  <c r="AU215" i="5"/>
  <c r="AU223" i="5"/>
  <c r="AU217" i="5"/>
  <c r="AU222" i="5"/>
  <c r="AU219" i="5"/>
  <c r="AU216" i="5"/>
  <c r="AU214" i="5"/>
  <c r="AU220" i="5"/>
  <c r="AU213" i="5"/>
  <c r="AU196" i="5"/>
  <c r="AU189" i="5"/>
  <c r="AU195" i="5"/>
  <c r="AU191" i="5"/>
  <c r="AU190" i="5"/>
  <c r="AU86" i="5"/>
  <c r="AU176" i="5"/>
  <c r="AU264" i="5"/>
  <c r="AU259" i="5"/>
  <c r="AU184" i="5"/>
  <c r="AU115" i="5"/>
  <c r="AU57" i="5"/>
  <c r="AU37" i="5"/>
  <c r="AU48" i="5"/>
  <c r="AU272" i="5"/>
  <c r="AU25" i="5"/>
  <c r="AU126" i="5"/>
  <c r="AU287" i="5"/>
  <c r="AU38" i="5"/>
  <c r="AU258" i="5"/>
  <c r="AU150" i="5"/>
  <c r="AU7" i="5"/>
  <c r="AU83" i="5"/>
  <c r="AU171" i="5"/>
  <c r="AU288" i="5"/>
  <c r="AU242" i="5"/>
  <c r="AU119" i="5"/>
  <c r="AU106" i="5"/>
  <c r="AU92" i="5"/>
  <c r="AU27" i="5"/>
  <c r="AU113" i="5"/>
  <c r="AU276" i="5"/>
  <c r="AU95" i="5"/>
  <c r="AU130" i="5"/>
  <c r="AU16" i="5"/>
  <c r="AU91" i="5"/>
  <c r="AU70" i="5"/>
  <c r="AU187" i="5"/>
  <c r="AU33" i="5"/>
  <c r="AU58" i="5"/>
  <c r="AU14" i="5"/>
  <c r="AU290" i="5"/>
  <c r="AU182" i="5"/>
  <c r="AU249" i="5"/>
  <c r="AU87" i="5"/>
  <c r="AU174" i="5"/>
  <c r="AU294" i="5"/>
  <c r="AU252" i="5"/>
  <c r="AU111" i="5"/>
  <c r="AU241" i="5"/>
  <c r="AU260" i="5"/>
  <c r="AU107" i="5"/>
  <c r="AU245" i="5"/>
  <c r="AU131" i="5"/>
  <c r="AU114" i="5"/>
  <c r="AU55" i="5"/>
  <c r="AU76" i="5"/>
  <c r="AU148" i="5"/>
  <c r="AU24" i="5"/>
  <c r="AU234" i="5"/>
  <c r="AU50" i="5"/>
  <c r="AU82" i="5"/>
  <c r="AU165" i="5"/>
  <c r="AU274" i="5"/>
  <c r="AU244" i="5"/>
  <c r="AU186" i="5"/>
  <c r="AU145" i="5"/>
  <c r="AU99" i="5"/>
  <c r="AU248" i="5"/>
  <c r="AU155" i="5"/>
  <c r="AU301" i="5"/>
  <c r="AU164" i="5"/>
  <c r="AU162" i="5"/>
  <c r="AU177" i="5"/>
  <c r="AU300" i="5"/>
  <c r="AU253" i="5"/>
  <c r="AU246" i="5"/>
  <c r="AU120" i="5"/>
  <c r="AU53" i="5"/>
  <c r="AU268" i="5"/>
  <c r="AU267" i="5"/>
  <c r="AU243" i="5"/>
  <c r="AU157" i="5"/>
  <c r="AU169" i="5"/>
  <c r="AU281" i="5"/>
  <c r="AU261" i="5"/>
  <c r="AU93" i="5"/>
  <c r="AU28" i="5"/>
  <c r="AU180" i="5"/>
  <c r="AU278" i="5"/>
  <c r="AU282" i="5"/>
  <c r="AU256" i="5"/>
  <c r="AU235" i="5"/>
  <c r="AU97" i="5"/>
  <c r="AU134" i="5"/>
  <c r="AU35" i="5"/>
  <c r="AU40" i="5"/>
  <c r="AU153" i="5"/>
  <c r="AU168" i="5"/>
  <c r="AU289" i="5"/>
  <c r="AU9" i="5"/>
  <c r="AU230" i="5"/>
  <c r="AU232" i="5"/>
  <c r="AU283" i="5"/>
  <c r="AU161" i="5"/>
  <c r="AU167" i="5"/>
  <c r="AU266" i="5"/>
  <c r="AU181" i="5"/>
  <c r="AU132" i="5"/>
  <c r="AU108" i="5"/>
  <c r="AU19" i="5"/>
  <c r="AV4" i="5"/>
  <c r="AV69" i="5" s="1"/>
  <c r="AU125" i="5"/>
  <c r="AU291" i="5"/>
  <c r="AU32" i="5"/>
  <c r="AU127" i="5"/>
  <c r="AU29" i="5"/>
  <c r="AU26" i="5"/>
  <c r="AU156" i="5"/>
  <c r="AU144" i="5"/>
  <c r="AU295" i="5"/>
  <c r="AU133" i="5"/>
  <c r="AU90" i="5"/>
  <c r="AU11" i="5"/>
  <c r="AU12" i="5"/>
  <c r="AU8" i="5"/>
  <c r="AU179" i="5"/>
  <c r="AU270" i="5"/>
  <c r="AU39" i="5"/>
  <c r="AU34" i="5"/>
  <c r="AU15" i="5"/>
  <c r="AU56" i="5"/>
  <c r="AU112" i="5"/>
  <c r="AU265" i="5"/>
  <c r="AU160" i="5"/>
  <c r="AU143" i="5"/>
  <c r="AU275" i="5"/>
  <c r="AU238" i="5"/>
  <c r="AU13" i="5"/>
  <c r="AU271" i="5"/>
  <c r="AU142" i="5"/>
  <c r="AU47" i="5"/>
  <c r="AU158" i="5"/>
  <c r="AU141" i="5"/>
  <c r="AU263" i="5"/>
  <c r="AU154" i="5"/>
  <c r="AU10" i="5"/>
  <c r="AU284" i="5"/>
  <c r="AU152" i="5"/>
  <c r="AU140" i="5"/>
  <c r="AU296" i="5"/>
  <c r="AU188" i="5"/>
  <c r="AU78" i="5"/>
  <c r="AU20" i="5"/>
  <c r="AU18" i="5"/>
  <c r="AU17" i="5"/>
  <c r="AU94" i="5"/>
  <c r="AU100" i="5"/>
  <c r="AU159" i="5"/>
  <c r="AU139" i="5"/>
  <c r="AU277" i="5"/>
  <c r="AU231" i="5"/>
  <c r="AU239" i="5"/>
  <c r="AU151" i="5"/>
  <c r="AU298" i="5"/>
  <c r="AU285" i="5"/>
  <c r="AU236" i="5"/>
  <c r="AU109" i="5"/>
  <c r="AU96" i="5"/>
  <c r="AU22" i="5"/>
  <c r="AU297" i="5"/>
  <c r="AU6" i="5"/>
  <c r="AU251" i="5"/>
  <c r="AU102" i="5"/>
  <c r="AU77" i="5"/>
  <c r="AU172" i="5"/>
  <c r="AU279" i="5"/>
  <c r="AU292" i="5"/>
  <c r="AU128" i="5"/>
  <c r="AU71" i="5"/>
  <c r="AU30" i="5"/>
  <c r="AU147" i="5"/>
  <c r="AU31" i="5"/>
  <c r="AU88" i="5"/>
  <c r="AU163" i="5"/>
  <c r="AU262" i="5"/>
  <c r="AU237" i="5"/>
  <c r="AU44" i="5"/>
  <c r="AU175" i="5"/>
  <c r="AU286" i="5"/>
  <c r="AU247" i="5"/>
  <c r="AU193" i="5"/>
  <c r="AU135" i="5"/>
  <c r="AU110" i="5"/>
  <c r="AU98" i="5"/>
  <c r="AU255" i="5"/>
  <c r="AU178" i="5"/>
  <c r="AU254" i="5"/>
  <c r="AU269" i="5"/>
  <c r="AU183" i="5"/>
  <c r="AU146" i="5"/>
  <c r="AU101" i="5"/>
  <c r="AU23" i="5"/>
  <c r="AU49" i="5"/>
  <c r="AU72" i="5"/>
  <c r="AU85" i="5"/>
  <c r="AU166" i="5"/>
  <c r="AU293" i="5"/>
  <c r="AU240" i="5"/>
  <c r="AU185" i="5"/>
  <c r="AU117" i="5"/>
  <c r="AU116" i="5"/>
  <c r="AU54" i="5"/>
  <c r="AU36" i="5"/>
  <c r="AU89" i="5"/>
  <c r="AU170" i="5"/>
  <c r="AU273" i="5"/>
  <c r="AU250" i="5"/>
  <c r="AU129" i="5"/>
  <c r="AU280" i="5"/>
  <c r="AU21" i="5"/>
  <c r="AU84" i="5"/>
  <c r="AU173" i="5"/>
  <c r="AU299" i="5"/>
  <c r="AU257" i="5"/>
  <c r="AU233" i="5"/>
  <c r="AU149" i="5"/>
  <c r="AU118" i="5"/>
  <c r="AV67" i="5" l="1"/>
  <c r="AV68" i="5"/>
  <c r="AV61" i="5"/>
  <c r="AV63" i="5"/>
  <c r="AV62" i="5"/>
  <c r="AV59" i="5"/>
  <c r="AV60" i="5"/>
  <c r="AV52" i="5"/>
  <c r="AV51" i="5"/>
  <c r="AV81" i="5"/>
  <c r="AV80" i="5"/>
  <c r="AV79" i="5"/>
  <c r="AV65" i="5"/>
  <c r="AV66" i="5"/>
  <c r="AV64" i="5"/>
  <c r="AV74" i="5"/>
  <c r="AV75" i="5"/>
  <c r="AV73" i="5"/>
  <c r="AV138" i="5"/>
  <c r="AV45" i="5"/>
  <c r="AV46" i="5"/>
  <c r="AV43" i="5"/>
  <c r="AV42" i="5"/>
  <c r="AV41" i="5"/>
  <c r="AV136" i="5"/>
  <c r="AV137" i="5"/>
  <c r="AV121" i="5"/>
  <c r="AV123" i="5"/>
  <c r="AV122" i="5"/>
  <c r="AV124" i="5"/>
  <c r="AV104" i="5"/>
  <c r="AV103" i="5"/>
  <c r="AV105" i="5"/>
  <c r="AV228" i="5"/>
  <c r="AV227" i="5"/>
  <c r="AV226" i="5"/>
  <c r="AV229" i="5"/>
  <c r="AV225" i="5"/>
  <c r="AV209" i="5"/>
  <c r="AV206" i="5"/>
  <c r="AV198" i="5"/>
  <c r="AV203" i="5"/>
  <c r="AV200" i="5"/>
  <c r="AV211" i="5"/>
  <c r="AV205" i="5"/>
  <c r="AV202" i="5"/>
  <c r="AV207" i="5"/>
  <c r="AV199" i="5"/>
  <c r="AV204" i="5"/>
  <c r="AV212" i="5"/>
  <c r="AV201" i="5"/>
  <c r="AV197" i="5"/>
  <c r="AV218" i="5"/>
  <c r="AV215" i="5"/>
  <c r="AV223" i="5"/>
  <c r="AV217" i="5"/>
  <c r="AV222" i="5"/>
  <c r="AV219" i="5"/>
  <c r="AV216" i="5"/>
  <c r="AV224" i="5"/>
  <c r="AV221" i="5"/>
  <c r="AV214" i="5"/>
  <c r="AV220" i="5"/>
  <c r="AV213" i="5"/>
  <c r="AV189" i="5"/>
  <c r="AV195" i="5"/>
  <c r="AV191" i="5"/>
  <c r="AV190" i="5"/>
  <c r="AV196" i="5"/>
  <c r="AV86" i="5"/>
  <c r="AV173" i="5"/>
  <c r="AV274" i="5"/>
  <c r="AV257" i="5"/>
  <c r="AV130" i="5"/>
  <c r="AV111" i="5"/>
  <c r="AV91" i="5"/>
  <c r="AV147" i="5"/>
  <c r="AV287" i="5"/>
  <c r="AV40" i="5"/>
  <c r="AV50" i="5"/>
  <c r="AV261" i="5"/>
  <c r="AV39" i="5"/>
  <c r="AV246" i="5"/>
  <c r="AV248" i="5"/>
  <c r="AV125" i="5"/>
  <c r="AV188" i="5"/>
  <c r="AV278" i="5"/>
  <c r="AV30" i="5"/>
  <c r="AV183" i="5"/>
  <c r="AV82" i="5"/>
  <c r="AV164" i="5"/>
  <c r="AV300" i="5"/>
  <c r="AV255" i="5"/>
  <c r="AV120" i="5"/>
  <c r="AV107" i="5"/>
  <c r="AV38" i="5"/>
  <c r="AV301" i="5"/>
  <c r="AV131" i="5"/>
  <c r="AV28" i="5"/>
  <c r="AV283" i="5"/>
  <c r="AV256" i="5"/>
  <c r="AV96" i="5"/>
  <c r="AV150" i="5"/>
  <c r="AV234" i="5"/>
  <c r="AV49" i="5"/>
  <c r="AV78" i="5"/>
  <c r="AV35" i="5"/>
  <c r="AV32" i="5"/>
  <c r="AV24" i="5"/>
  <c r="AV182" i="5"/>
  <c r="AV270" i="5"/>
  <c r="AV83" i="5"/>
  <c r="AV176" i="5"/>
  <c r="AV281" i="5"/>
  <c r="AV259" i="5"/>
  <c r="AV93" i="5"/>
  <c r="AV95" i="5"/>
  <c r="AV126" i="5"/>
  <c r="AV260" i="5"/>
  <c r="AV56" i="5"/>
  <c r="AW4" i="5"/>
  <c r="AW69" i="5" s="1"/>
  <c r="AV14" i="5"/>
  <c r="AV141" i="5"/>
  <c r="AV230" i="5"/>
  <c r="AV44" i="5"/>
  <c r="AV87" i="5"/>
  <c r="AV171" i="5"/>
  <c r="AV242" i="5"/>
  <c r="AV187" i="5"/>
  <c r="AV114" i="5"/>
  <c r="AV258" i="5"/>
  <c r="AV70" i="5"/>
  <c r="AV110" i="5"/>
  <c r="AV58" i="5"/>
  <c r="AV296" i="5"/>
  <c r="AV19" i="5"/>
  <c r="AV267" i="5"/>
  <c r="AV251" i="5"/>
  <c r="AV99" i="5"/>
  <c r="AV276" i="5"/>
  <c r="AV294" i="5"/>
  <c r="AV153" i="5"/>
  <c r="AV174" i="5"/>
  <c r="AV289" i="5"/>
  <c r="AV252" i="5"/>
  <c r="AV181" i="5"/>
  <c r="AV133" i="5"/>
  <c r="AV55" i="5"/>
  <c r="AV33" i="5"/>
  <c r="AV8" i="5"/>
  <c r="AV13" i="5"/>
  <c r="AV11" i="5"/>
  <c r="AV18" i="5"/>
  <c r="AV112" i="5"/>
  <c r="AV161" i="5"/>
  <c r="AV169" i="5"/>
  <c r="AV266" i="5"/>
  <c r="AV233" i="5"/>
  <c r="AV97" i="5"/>
  <c r="AV282" i="5"/>
  <c r="AV249" i="5"/>
  <c r="AV47" i="5"/>
  <c r="AV90" i="5"/>
  <c r="AV156" i="5"/>
  <c r="AV168" i="5"/>
  <c r="AV295" i="5"/>
  <c r="AV268" i="5"/>
  <c r="AV148" i="5"/>
  <c r="AV108" i="5"/>
  <c r="AV12" i="5"/>
  <c r="AV7" i="5"/>
  <c r="AV77" i="5"/>
  <c r="AV106" i="5"/>
  <c r="AV241" i="5"/>
  <c r="AV186" i="5"/>
  <c r="AV160" i="5"/>
  <c r="AV167" i="5"/>
  <c r="AV275" i="5"/>
  <c r="AV298" i="5"/>
  <c r="AV179" i="5"/>
  <c r="AV145" i="5"/>
  <c r="AV243" i="5"/>
  <c r="AV17" i="5"/>
  <c r="AV118" i="5"/>
  <c r="AV232" i="5"/>
  <c r="AV155" i="5"/>
  <c r="AV143" i="5"/>
  <c r="AV290" i="5"/>
  <c r="AV253" i="5"/>
  <c r="AV193" i="5"/>
  <c r="AV185" i="5"/>
  <c r="AV127" i="5"/>
  <c r="AV34" i="5"/>
  <c r="AV9" i="5"/>
  <c r="AV238" i="5"/>
  <c r="AV245" i="5"/>
  <c r="AV16" i="5"/>
  <c r="AV29" i="5"/>
  <c r="AV128" i="5"/>
  <c r="AV20" i="5"/>
  <c r="AV235" i="5"/>
  <c r="AV31" i="5"/>
  <c r="AV48" i="5"/>
  <c r="AV170" i="5"/>
  <c r="AV158" i="5"/>
  <c r="AV142" i="5"/>
  <c r="AV284" i="5"/>
  <c r="AV236" i="5"/>
  <c r="AV134" i="5"/>
  <c r="AV23" i="5"/>
  <c r="AV76" i="5"/>
  <c r="AV135" i="5"/>
  <c r="AV27" i="5"/>
  <c r="AV154" i="5"/>
  <c r="AV152" i="5"/>
  <c r="AV10" i="5"/>
  <c r="AV277" i="5"/>
  <c r="AV109" i="5"/>
  <c r="AV25" i="5"/>
  <c r="AV162" i="5"/>
  <c r="AV144" i="5"/>
  <c r="AV269" i="5"/>
  <c r="AV265" i="5"/>
  <c r="AV54" i="5"/>
  <c r="AV21" i="5"/>
  <c r="AV57" i="5"/>
  <c r="AV88" i="5"/>
  <c r="AV157" i="5"/>
  <c r="AV140" i="5"/>
  <c r="AV285" i="5"/>
  <c r="AV71" i="5"/>
  <c r="AV180" i="5"/>
  <c r="AV94" i="5"/>
  <c r="AV113" i="5"/>
  <c r="AV26" i="5"/>
  <c r="AV184" i="5"/>
  <c r="AV119" i="5"/>
  <c r="AV159" i="5"/>
  <c r="AV139" i="5"/>
  <c r="AV292" i="5"/>
  <c r="AV100" i="5"/>
  <c r="AV102" i="5"/>
  <c r="AV151" i="5"/>
  <c r="AV262" i="5"/>
  <c r="AV254" i="5"/>
  <c r="AV36" i="5"/>
  <c r="AV132" i="5"/>
  <c r="AV22" i="5"/>
  <c r="AV297" i="5"/>
  <c r="AV6" i="5"/>
  <c r="AV165" i="5"/>
  <c r="AV286" i="5"/>
  <c r="AV237" i="5"/>
  <c r="AV101" i="5"/>
  <c r="AV291" i="5"/>
  <c r="AV177" i="5"/>
  <c r="AV293" i="5"/>
  <c r="AV247" i="5"/>
  <c r="AV172" i="5"/>
  <c r="AV273" i="5"/>
  <c r="AV239" i="5"/>
  <c r="AV146" i="5"/>
  <c r="AV116" i="5"/>
  <c r="AV15" i="5"/>
  <c r="AV72" i="5"/>
  <c r="AV163" i="5"/>
  <c r="AV299" i="5"/>
  <c r="AV279" i="5"/>
  <c r="AV244" i="5"/>
  <c r="AV117" i="5"/>
  <c r="AV53" i="5"/>
  <c r="AV85" i="5"/>
  <c r="AV175" i="5"/>
  <c r="AV280" i="5"/>
  <c r="AV272" i="5"/>
  <c r="AV129" i="5"/>
  <c r="AV37" i="5"/>
  <c r="AV263" i="5"/>
  <c r="AV231" i="5"/>
  <c r="AV115" i="5"/>
  <c r="AV89" i="5"/>
  <c r="AV178" i="5"/>
  <c r="AV264" i="5"/>
  <c r="AV240" i="5"/>
  <c r="AV149" i="5"/>
  <c r="AV98" i="5"/>
  <c r="AV84" i="5"/>
  <c r="AV166" i="5"/>
  <c r="AV288" i="5"/>
  <c r="AV250" i="5"/>
  <c r="AV271" i="5"/>
  <c r="AV92" i="5"/>
  <c r="AW67" i="5" l="1"/>
  <c r="AW68" i="5"/>
  <c r="AW61" i="5"/>
  <c r="AW63" i="5"/>
  <c r="AW62" i="5"/>
  <c r="AW59" i="5"/>
  <c r="AW60" i="5"/>
  <c r="AW52" i="5"/>
  <c r="AW51" i="5"/>
  <c r="AW80" i="5"/>
  <c r="AW81" i="5"/>
  <c r="AW79" i="5"/>
  <c r="AW65" i="5"/>
  <c r="AW66" i="5"/>
  <c r="AW64" i="5"/>
  <c r="AW74" i="5"/>
  <c r="AW75" i="5"/>
  <c r="AW73" i="5"/>
  <c r="AW138" i="5"/>
  <c r="AW45" i="5"/>
  <c r="AW43" i="5"/>
  <c r="AW42" i="5"/>
  <c r="AW41" i="5"/>
  <c r="AW46" i="5"/>
  <c r="AW136" i="5"/>
  <c r="AW137" i="5"/>
  <c r="AW121" i="5"/>
  <c r="AW123" i="5"/>
  <c r="AW122" i="5"/>
  <c r="AW124" i="5"/>
  <c r="AW104" i="5"/>
  <c r="AW103" i="5"/>
  <c r="AW105" i="5"/>
  <c r="AW226" i="5"/>
  <c r="AW228" i="5"/>
  <c r="AW227" i="5"/>
  <c r="AW229" i="5"/>
  <c r="AW225" i="5"/>
  <c r="AW206" i="5"/>
  <c r="AW198" i="5"/>
  <c r="AW203" i="5"/>
  <c r="AW200" i="5"/>
  <c r="AW211" i="5"/>
  <c r="AW209" i="5"/>
  <c r="AW205" i="5"/>
  <c r="AW197" i="5"/>
  <c r="AW202" i="5"/>
  <c r="AW207" i="5"/>
  <c r="AW199" i="5"/>
  <c r="AW204" i="5"/>
  <c r="AW201" i="5"/>
  <c r="AW212" i="5"/>
  <c r="AW218" i="5"/>
  <c r="AW215" i="5"/>
  <c r="AW223" i="5"/>
  <c r="AW217" i="5"/>
  <c r="AW221" i="5"/>
  <c r="AW224" i="5"/>
  <c r="AW222" i="5"/>
  <c r="AW219" i="5"/>
  <c r="AW216" i="5"/>
  <c r="AW220" i="5"/>
  <c r="AW214" i="5"/>
  <c r="AW213" i="5"/>
  <c r="AW195" i="5"/>
  <c r="AW191" i="5"/>
  <c r="AW190" i="5"/>
  <c r="AW189" i="5"/>
  <c r="AW196" i="5"/>
  <c r="AW86" i="5"/>
  <c r="AW173" i="5"/>
  <c r="AW274" i="5"/>
  <c r="AW257" i="5"/>
  <c r="AW129" i="5"/>
  <c r="AW92" i="5"/>
  <c r="AW48" i="5"/>
  <c r="AW283" i="5"/>
  <c r="AW251" i="5"/>
  <c r="AW21" i="5"/>
  <c r="AW118" i="5"/>
  <c r="AW36" i="5"/>
  <c r="AW291" i="5"/>
  <c r="AW49" i="5"/>
  <c r="AW44" i="5"/>
  <c r="AW239" i="5"/>
  <c r="AW135" i="5"/>
  <c r="AW145" i="5"/>
  <c r="AW32" i="5"/>
  <c r="AW87" i="5"/>
  <c r="AW164" i="5"/>
  <c r="AW300" i="5"/>
  <c r="AW259" i="5"/>
  <c r="AW184" i="5"/>
  <c r="AW57" i="5"/>
  <c r="AW238" i="5"/>
  <c r="AW111" i="5"/>
  <c r="AW243" i="5"/>
  <c r="AW260" i="5"/>
  <c r="AW70" i="5"/>
  <c r="AW37" i="5"/>
  <c r="AW131" i="5"/>
  <c r="AW27" i="5"/>
  <c r="AW248" i="5"/>
  <c r="AW126" i="5"/>
  <c r="AW148" i="5"/>
  <c r="AW96" i="5"/>
  <c r="AW102" i="5"/>
  <c r="AW83" i="5"/>
  <c r="AW176" i="5"/>
  <c r="AW281" i="5"/>
  <c r="AW242" i="5"/>
  <c r="AW119" i="5"/>
  <c r="AW31" i="5"/>
  <c r="AW244" i="5"/>
  <c r="AW120" i="5"/>
  <c r="AW125" i="5"/>
  <c r="AW77" i="5"/>
  <c r="AW265" i="5"/>
  <c r="AW24" i="5"/>
  <c r="AW301" i="5"/>
  <c r="AW233" i="5"/>
  <c r="AW82" i="5"/>
  <c r="AW171" i="5"/>
  <c r="AW289" i="5"/>
  <c r="AW252" i="5"/>
  <c r="AW187" i="5"/>
  <c r="AW130" i="5"/>
  <c r="AW107" i="5"/>
  <c r="AW114" i="5"/>
  <c r="AW93" i="5"/>
  <c r="AW232" i="5"/>
  <c r="AW297" i="5"/>
  <c r="AW282" i="5"/>
  <c r="AW50" i="5"/>
  <c r="AW230" i="5"/>
  <c r="AW98" i="5"/>
  <c r="AW278" i="5"/>
  <c r="AW134" i="5"/>
  <c r="AW7" i="5"/>
  <c r="AW18" i="5"/>
  <c r="AW267" i="5"/>
  <c r="AW106" i="5"/>
  <c r="AW25" i="5"/>
  <c r="AW153" i="5"/>
  <c r="AW174" i="5"/>
  <c r="AW266" i="5"/>
  <c r="AW181" i="5"/>
  <c r="AW16" i="5"/>
  <c r="AW8" i="5"/>
  <c r="AW147" i="5"/>
  <c r="AW39" i="5"/>
  <c r="AW296" i="5"/>
  <c r="AW94" i="5"/>
  <c r="AW17" i="5"/>
  <c r="AW56" i="5"/>
  <c r="AW161" i="5"/>
  <c r="AW169" i="5"/>
  <c r="AW295" i="5"/>
  <c r="AW253" i="5"/>
  <c r="AW91" i="5"/>
  <c r="AW47" i="5"/>
  <c r="AW152" i="5"/>
  <c r="AW170" i="5"/>
  <c r="AW156" i="5"/>
  <c r="AW168" i="5"/>
  <c r="AW275" i="5"/>
  <c r="AW262" i="5"/>
  <c r="AW97" i="5"/>
  <c r="AW95" i="5"/>
  <c r="AW127" i="5"/>
  <c r="AW14" i="5"/>
  <c r="AW182" i="5"/>
  <c r="AW180" i="5"/>
  <c r="AW270" i="5"/>
  <c r="AW76" i="5"/>
  <c r="AW72" i="5"/>
  <c r="AW54" i="5"/>
  <c r="AW158" i="5"/>
  <c r="AW167" i="5"/>
  <c r="AW290" i="5"/>
  <c r="AW261" i="5"/>
  <c r="AW185" i="5"/>
  <c r="AW133" i="5"/>
  <c r="AW108" i="5"/>
  <c r="AW38" i="5"/>
  <c r="AW132" i="5"/>
  <c r="AW112" i="5"/>
  <c r="AW234" i="5"/>
  <c r="AW188" i="5"/>
  <c r="AW26" i="5"/>
  <c r="AW110" i="5"/>
  <c r="AW160" i="5"/>
  <c r="AW143" i="5"/>
  <c r="AW268" i="5"/>
  <c r="AW246" i="5"/>
  <c r="AW150" i="5"/>
  <c r="AW28" i="5"/>
  <c r="AW55" i="5"/>
  <c r="AW9" i="5"/>
  <c r="AW149" i="5"/>
  <c r="AW155" i="5"/>
  <c r="AW144" i="5"/>
  <c r="AW284" i="5"/>
  <c r="AW235" i="5"/>
  <c r="AW193" i="5"/>
  <c r="AW33" i="5"/>
  <c r="AW277" i="5"/>
  <c r="AW142" i="5"/>
  <c r="AW294" i="5"/>
  <c r="AW40" i="5"/>
  <c r="AW157" i="5"/>
  <c r="AW141" i="5"/>
  <c r="AW241" i="5"/>
  <c r="AW162" i="5"/>
  <c r="AW10" i="5"/>
  <c r="AW269" i="5"/>
  <c r="AW58" i="5"/>
  <c r="AW154" i="5"/>
  <c r="AW140" i="5"/>
  <c r="AW285" i="5"/>
  <c r="AW128" i="5"/>
  <c r="AW99" i="5"/>
  <c r="AX4" i="5"/>
  <c r="AX69" i="5" s="1"/>
  <c r="AW53" i="5"/>
  <c r="AW258" i="5"/>
  <c r="AW263" i="5"/>
  <c r="AW12" i="5"/>
  <c r="AW231" i="5"/>
  <c r="AW88" i="5"/>
  <c r="AW159" i="5"/>
  <c r="AW139" i="5"/>
  <c r="AW292" i="5"/>
  <c r="AW146" i="5"/>
  <c r="AW11" i="5"/>
  <c r="AW22" i="5"/>
  <c r="AW151" i="5"/>
  <c r="AW286" i="5"/>
  <c r="AW298" i="5"/>
  <c r="AW100" i="5"/>
  <c r="AW78" i="5"/>
  <c r="AW34" i="5"/>
  <c r="AW19" i="5"/>
  <c r="AW6" i="5"/>
  <c r="AW23" i="5"/>
  <c r="AW165" i="5"/>
  <c r="AW293" i="5"/>
  <c r="AW279" i="5"/>
  <c r="AW179" i="5"/>
  <c r="AW101" i="5"/>
  <c r="AW29" i="5"/>
  <c r="AW113" i="5"/>
  <c r="AW177" i="5"/>
  <c r="AW273" i="5"/>
  <c r="AW237" i="5"/>
  <c r="AW90" i="5"/>
  <c r="AW20" i="5"/>
  <c r="AW15" i="5"/>
  <c r="AW287" i="5"/>
  <c r="AW172" i="5"/>
  <c r="AW299" i="5"/>
  <c r="AW247" i="5"/>
  <c r="AW245" i="5"/>
  <c r="AW71" i="5"/>
  <c r="AW163" i="5"/>
  <c r="AW280" i="5"/>
  <c r="AW236" i="5"/>
  <c r="AW183" i="5"/>
  <c r="AW116" i="5"/>
  <c r="AW109" i="5"/>
  <c r="AW35" i="5"/>
  <c r="AW186" i="5"/>
  <c r="AW115" i="5"/>
  <c r="AW13" i="5"/>
  <c r="AW85" i="5"/>
  <c r="AW175" i="5"/>
  <c r="AW264" i="5"/>
  <c r="AW272" i="5"/>
  <c r="AW254" i="5"/>
  <c r="AW249" i="5"/>
  <c r="AW89" i="5"/>
  <c r="AW178" i="5"/>
  <c r="AW255" i="5"/>
  <c r="AW240" i="5"/>
  <c r="AW30" i="5"/>
  <c r="AW271" i="5"/>
  <c r="AW84" i="5"/>
  <c r="AW166" i="5"/>
  <c r="AW288" i="5"/>
  <c r="AW250" i="5"/>
  <c r="AW256" i="5"/>
  <c r="AW117" i="5"/>
  <c r="AW276" i="5"/>
  <c r="AX67" i="5" l="1"/>
  <c r="AX68" i="5"/>
  <c r="AX61" i="5"/>
  <c r="AX63" i="5"/>
  <c r="AX62" i="5"/>
  <c r="AX59" i="5"/>
  <c r="AX60" i="5"/>
  <c r="AX52" i="5"/>
  <c r="AX51" i="5"/>
  <c r="AX80" i="5"/>
  <c r="AX81" i="5"/>
  <c r="AX79" i="5"/>
  <c r="AX65" i="5"/>
  <c r="AX66" i="5"/>
  <c r="AX64" i="5"/>
  <c r="AX74" i="5"/>
  <c r="AX75" i="5"/>
  <c r="AX73" i="5"/>
  <c r="AX138" i="5"/>
  <c r="AX45" i="5"/>
  <c r="AX43" i="5"/>
  <c r="AX42" i="5"/>
  <c r="AX41" i="5"/>
  <c r="AX46" i="5"/>
  <c r="AX136" i="5"/>
  <c r="AX137" i="5"/>
  <c r="AX121" i="5"/>
  <c r="AX122" i="5"/>
  <c r="AX123" i="5"/>
  <c r="AX124" i="5"/>
  <c r="AX104" i="5"/>
  <c r="AX103" i="5"/>
  <c r="AX105" i="5"/>
  <c r="AX228" i="5"/>
  <c r="AX227" i="5"/>
  <c r="AX229" i="5"/>
  <c r="AX226" i="5"/>
  <c r="AX225" i="5"/>
  <c r="AX203" i="5"/>
  <c r="AX198" i="5"/>
  <c r="AX200" i="5"/>
  <c r="AX211" i="5"/>
  <c r="AX205" i="5"/>
  <c r="AX202" i="5"/>
  <c r="AX207" i="5"/>
  <c r="AX199" i="5"/>
  <c r="AX204" i="5"/>
  <c r="AX206" i="5"/>
  <c r="AX201" i="5"/>
  <c r="AX212" i="5"/>
  <c r="AX209" i="5"/>
  <c r="AX197" i="5"/>
  <c r="AX218" i="5"/>
  <c r="AX215" i="5"/>
  <c r="AX223" i="5"/>
  <c r="AX217" i="5"/>
  <c r="AX222" i="5"/>
  <c r="AX219" i="5"/>
  <c r="AX216" i="5"/>
  <c r="AX224" i="5"/>
  <c r="AX221" i="5"/>
  <c r="AX214" i="5"/>
  <c r="AX220" i="5"/>
  <c r="AX213" i="5"/>
  <c r="AX195" i="5"/>
  <c r="AX191" i="5"/>
  <c r="AX190" i="5"/>
  <c r="AX196" i="5"/>
  <c r="AX189" i="5"/>
  <c r="AX86" i="5"/>
  <c r="AX173" i="5"/>
  <c r="AX281" i="5"/>
  <c r="AX242" i="5"/>
  <c r="AX102" i="5"/>
  <c r="AX26" i="5"/>
  <c r="AX276" i="5"/>
  <c r="AX17" i="5"/>
  <c r="AX266" i="5"/>
  <c r="AX57" i="5"/>
  <c r="AX37" i="5"/>
  <c r="AX53" i="5"/>
  <c r="AX96" i="5"/>
  <c r="AX248" i="5"/>
  <c r="AX76" i="5"/>
  <c r="AX238" i="5"/>
  <c r="AX112" i="5"/>
  <c r="AX29" i="5"/>
  <c r="AX270" i="5"/>
  <c r="AX135" i="5"/>
  <c r="AX265" i="5"/>
  <c r="AX87" i="5"/>
  <c r="AX164" i="5"/>
  <c r="AX289" i="5"/>
  <c r="AX252" i="5"/>
  <c r="AX119" i="5"/>
  <c r="AX92" i="5"/>
  <c r="AX93" i="5"/>
  <c r="AX44" i="5"/>
  <c r="AX301" i="5"/>
  <c r="AX13" i="5"/>
  <c r="AX271" i="5"/>
  <c r="AX83" i="5"/>
  <c r="AX130" i="5"/>
  <c r="AX72" i="5"/>
  <c r="AX260" i="5"/>
  <c r="AX117" i="5"/>
  <c r="AX283" i="5"/>
  <c r="AX287" i="5"/>
  <c r="AX18" i="5"/>
  <c r="AX16" i="5"/>
  <c r="AX85" i="5"/>
  <c r="AX176" i="5"/>
  <c r="AX286" i="5"/>
  <c r="AX38" i="5"/>
  <c r="AX245" i="5"/>
  <c r="AX193" i="5"/>
  <c r="AX114" i="5"/>
  <c r="AX237" i="5"/>
  <c r="AX297" i="5"/>
  <c r="AX127" i="5"/>
  <c r="AX35" i="5"/>
  <c r="AX36" i="5"/>
  <c r="AX82" i="5"/>
  <c r="AX171" i="5"/>
  <c r="AX295" i="5"/>
  <c r="AX244" i="5"/>
  <c r="AX120" i="5"/>
  <c r="AX111" i="5"/>
  <c r="AX50" i="5"/>
  <c r="AX70" i="5"/>
  <c r="AX90" i="5"/>
  <c r="AX99" i="5"/>
  <c r="AX179" i="5"/>
  <c r="AX258" i="5"/>
  <c r="AX56" i="5"/>
  <c r="AX300" i="5"/>
  <c r="AX77" i="5"/>
  <c r="AX161" i="5"/>
  <c r="AX174" i="5"/>
  <c r="AX275" i="5"/>
  <c r="AX187" i="5"/>
  <c r="AX131" i="5"/>
  <c r="AX107" i="5"/>
  <c r="AX27" i="5"/>
  <c r="AX232" i="5"/>
  <c r="AX21" i="5"/>
  <c r="AX181" i="5"/>
  <c r="AX47" i="5"/>
  <c r="AX94" i="5"/>
  <c r="AX39" i="5"/>
  <c r="AX272" i="5"/>
  <c r="AX186" i="5"/>
  <c r="AX118" i="5"/>
  <c r="AX31" i="5"/>
  <c r="AX156" i="5"/>
  <c r="AX169" i="5"/>
  <c r="AX290" i="5"/>
  <c r="AX253" i="5"/>
  <c r="AX235" i="5"/>
  <c r="AX185" i="5"/>
  <c r="AX132" i="5"/>
  <c r="AX249" i="5"/>
  <c r="AX142" i="5"/>
  <c r="AX230" i="5"/>
  <c r="AX14" i="5"/>
  <c r="AX170" i="5"/>
  <c r="AX160" i="5"/>
  <c r="AX168" i="5"/>
  <c r="AX268" i="5"/>
  <c r="AX263" i="5"/>
  <c r="AX126" i="5"/>
  <c r="AX97" i="5"/>
  <c r="AX55" i="5"/>
  <c r="AX95" i="5"/>
  <c r="AX150" i="5"/>
  <c r="AX251" i="5"/>
  <c r="AX98" i="5"/>
  <c r="AX28" i="5"/>
  <c r="AX269" i="5"/>
  <c r="AX149" i="5"/>
  <c r="AX109" i="5"/>
  <c r="AX267" i="5"/>
  <c r="AX25" i="5"/>
  <c r="AX155" i="5"/>
  <c r="AX167" i="5"/>
  <c r="AX284" i="5"/>
  <c r="AX262" i="5"/>
  <c r="AX133" i="5"/>
  <c r="AX108" i="5"/>
  <c r="AX282" i="5"/>
  <c r="AX278" i="5"/>
  <c r="AX148" i="5"/>
  <c r="AX145" i="5"/>
  <c r="AX32" i="5"/>
  <c r="AX129" i="5"/>
  <c r="AX158" i="5"/>
  <c r="AX143" i="5"/>
  <c r="AX296" i="5"/>
  <c r="AX261" i="5"/>
  <c r="AX188" i="5"/>
  <c r="AX125" i="5"/>
  <c r="AX34" i="5"/>
  <c r="AX7" i="5"/>
  <c r="AX19" i="5"/>
  <c r="AX180" i="5"/>
  <c r="AX154" i="5"/>
  <c r="AX144" i="5"/>
  <c r="AX277" i="5"/>
  <c r="AX256" i="5"/>
  <c r="AX115" i="5"/>
  <c r="AX236" i="5"/>
  <c r="AX6" i="5"/>
  <c r="AX11" i="5"/>
  <c r="AX243" i="5"/>
  <c r="AX152" i="5"/>
  <c r="AX233" i="5"/>
  <c r="AX162" i="5"/>
  <c r="AX141" i="5"/>
  <c r="AX285" i="5"/>
  <c r="AX182" i="5"/>
  <c r="AX30" i="5"/>
  <c r="AX231" i="5"/>
  <c r="AX157" i="5"/>
  <c r="AX10" i="5"/>
  <c r="AX292" i="5"/>
  <c r="AX33" i="5"/>
  <c r="AX153" i="5"/>
  <c r="AX140" i="5"/>
  <c r="AX298" i="5"/>
  <c r="AX134" i="5"/>
  <c r="AX20" i="5"/>
  <c r="AX291" i="5"/>
  <c r="AX159" i="5"/>
  <c r="AX139" i="5"/>
  <c r="AX279" i="5"/>
  <c r="AX116" i="5"/>
  <c r="AX71" i="5"/>
  <c r="AX12" i="5"/>
  <c r="AY4" i="5"/>
  <c r="AY69" i="5" s="1"/>
  <c r="AX106" i="5"/>
  <c r="AX147" i="5"/>
  <c r="AX24" i="5"/>
  <c r="AX113" i="5"/>
  <c r="AX9" i="5"/>
  <c r="AX241" i="5"/>
  <c r="AX259" i="5"/>
  <c r="AX151" i="5"/>
  <c r="AX293" i="5"/>
  <c r="AX247" i="5"/>
  <c r="AX128" i="5"/>
  <c r="AX58" i="5"/>
  <c r="AX110" i="5"/>
  <c r="AX165" i="5"/>
  <c r="AX273" i="5"/>
  <c r="AX101" i="5"/>
  <c r="AX177" i="5"/>
  <c r="AX299" i="5"/>
  <c r="AX254" i="5"/>
  <c r="AX100" i="5"/>
  <c r="AX15" i="5"/>
  <c r="AX234" i="5"/>
  <c r="AX78" i="5"/>
  <c r="AX172" i="5"/>
  <c r="AX280" i="5"/>
  <c r="AX184" i="5"/>
  <c r="AX8" i="5"/>
  <c r="AX163" i="5"/>
  <c r="AX264" i="5"/>
  <c r="AX240" i="5"/>
  <c r="AX183" i="5"/>
  <c r="AX239" i="5"/>
  <c r="AX89" i="5"/>
  <c r="AX175" i="5"/>
  <c r="AX288" i="5"/>
  <c r="AX250" i="5"/>
  <c r="AX54" i="5"/>
  <c r="AX84" i="5"/>
  <c r="AX178" i="5"/>
  <c r="AX294" i="5"/>
  <c r="AX257" i="5"/>
  <c r="AX146" i="5"/>
  <c r="AX49" i="5"/>
  <c r="AX23" i="5"/>
  <c r="AX48" i="5"/>
  <c r="AX22" i="5"/>
  <c r="AX40" i="5"/>
  <c r="AX88" i="5"/>
  <c r="AX166" i="5"/>
  <c r="AX274" i="5"/>
  <c r="AX255" i="5"/>
  <c r="AX246" i="5"/>
  <c r="AX91" i="5"/>
  <c r="AY67" i="5" l="1"/>
  <c r="AY68" i="5"/>
  <c r="AY63" i="5"/>
  <c r="AY62" i="5"/>
  <c r="AY61" i="5"/>
  <c r="AY59" i="5"/>
  <c r="AY60" i="5"/>
  <c r="AY52" i="5"/>
  <c r="AY51" i="5"/>
  <c r="AY80" i="5"/>
  <c r="AY81" i="5"/>
  <c r="AY79" i="5"/>
  <c r="AY65" i="5"/>
  <c r="AY66" i="5"/>
  <c r="AY64" i="5"/>
  <c r="AY74" i="5"/>
  <c r="AY75" i="5"/>
  <c r="AY73" i="5"/>
  <c r="AY138" i="5"/>
  <c r="AY45" i="5"/>
  <c r="AY41" i="5"/>
  <c r="AY43" i="5"/>
  <c r="AY42" i="5"/>
  <c r="AY46" i="5"/>
  <c r="AY136" i="5"/>
  <c r="AY137" i="5"/>
  <c r="AY123" i="5"/>
  <c r="AY122" i="5"/>
  <c r="AY124" i="5"/>
  <c r="AY121" i="5"/>
  <c r="AY104" i="5"/>
  <c r="AY103" i="5"/>
  <c r="AY105" i="5"/>
  <c r="AY228" i="5"/>
  <c r="AY227" i="5"/>
  <c r="AY229" i="5"/>
  <c r="AY226" i="5"/>
  <c r="AY225" i="5"/>
  <c r="AY203" i="5"/>
  <c r="AY200" i="5"/>
  <c r="AY211" i="5"/>
  <c r="AY205" i="5"/>
  <c r="AY202" i="5"/>
  <c r="AY207" i="5"/>
  <c r="AY199" i="5"/>
  <c r="AY204" i="5"/>
  <c r="AY201" i="5"/>
  <c r="AY212" i="5"/>
  <c r="AY209" i="5"/>
  <c r="AY206" i="5"/>
  <c r="AY198" i="5"/>
  <c r="AY197" i="5"/>
  <c r="AY218" i="5"/>
  <c r="AY215" i="5"/>
  <c r="AY223" i="5"/>
  <c r="AY217" i="5"/>
  <c r="AY222" i="5"/>
  <c r="AY219" i="5"/>
  <c r="AY216" i="5"/>
  <c r="AY224" i="5"/>
  <c r="AY221" i="5"/>
  <c r="AY214" i="5"/>
  <c r="AY220" i="5"/>
  <c r="AY213" i="5"/>
  <c r="AY195" i="5"/>
  <c r="AY191" i="5"/>
  <c r="AY190" i="5"/>
  <c r="AY196" i="5"/>
  <c r="AY189" i="5"/>
  <c r="AY89" i="5"/>
  <c r="AY173" i="5"/>
  <c r="AY281" i="5"/>
  <c r="AY242" i="5"/>
  <c r="AY233" i="5"/>
  <c r="AY119" i="5"/>
  <c r="AY107" i="5"/>
  <c r="AY57" i="5"/>
  <c r="AY36" i="5"/>
  <c r="AY49" i="5"/>
  <c r="AY234" i="5"/>
  <c r="AY231" i="5"/>
  <c r="AY117" i="5"/>
  <c r="AY31" i="5"/>
  <c r="AY243" i="5"/>
  <c r="AY260" i="5"/>
  <c r="AY37" i="5"/>
  <c r="AY187" i="5"/>
  <c r="AY27" i="5"/>
  <c r="AY56" i="5"/>
  <c r="AY141" i="5"/>
  <c r="AY87" i="5"/>
  <c r="AY164" i="5"/>
  <c r="AY289" i="5"/>
  <c r="AY252" i="5"/>
  <c r="AY149" i="5"/>
  <c r="AY93" i="5"/>
  <c r="AY125" i="5"/>
  <c r="AY114" i="5"/>
  <c r="AY248" i="5"/>
  <c r="AY131" i="5"/>
  <c r="AY265" i="5"/>
  <c r="AY91" i="5"/>
  <c r="AY112" i="5"/>
  <c r="AY38" i="5"/>
  <c r="AY282" i="5"/>
  <c r="AY188" i="5"/>
  <c r="AY83" i="5"/>
  <c r="AY176" i="5"/>
  <c r="AY266" i="5"/>
  <c r="AY244" i="5"/>
  <c r="AY185" i="5"/>
  <c r="AY130" i="5"/>
  <c r="AY97" i="5"/>
  <c r="AY72" i="5"/>
  <c r="AY44" i="5"/>
  <c r="AY297" i="5"/>
  <c r="AY70" i="5"/>
  <c r="AY253" i="5"/>
  <c r="AY120" i="5"/>
  <c r="AY16" i="5"/>
  <c r="AY291" i="5"/>
  <c r="AY106" i="5"/>
  <c r="AY47" i="5"/>
  <c r="AY251" i="5"/>
  <c r="AY54" i="5"/>
  <c r="AY170" i="5"/>
  <c r="AY82" i="5"/>
  <c r="AY171" i="5"/>
  <c r="AY295" i="5"/>
  <c r="AY50" i="5"/>
  <c r="AY258" i="5"/>
  <c r="AY92" i="5"/>
  <c r="AY108" i="5"/>
  <c r="AY95" i="5"/>
  <c r="AY78" i="5"/>
  <c r="AY269" i="5"/>
  <c r="AY71" i="5"/>
  <c r="AY48" i="5"/>
  <c r="AY161" i="5"/>
  <c r="AY174" i="5"/>
  <c r="AY275" i="5"/>
  <c r="AY263" i="5"/>
  <c r="AY32" i="5"/>
  <c r="AY285" i="5"/>
  <c r="AY29" i="5"/>
  <c r="AY11" i="5"/>
  <c r="AY132" i="5"/>
  <c r="AY267" i="5"/>
  <c r="AY232" i="5"/>
  <c r="AY241" i="5"/>
  <c r="AY156" i="5"/>
  <c r="AY169" i="5"/>
  <c r="AY290" i="5"/>
  <c r="AY262" i="5"/>
  <c r="AY181" i="5"/>
  <c r="AY126" i="5"/>
  <c r="AY58" i="5"/>
  <c r="AY110" i="5"/>
  <c r="AY160" i="5"/>
  <c r="AY168" i="5"/>
  <c r="AY268" i="5"/>
  <c r="AY261" i="5"/>
  <c r="AY133" i="5"/>
  <c r="AY239" i="5"/>
  <c r="AY293" i="5"/>
  <c r="AY39" i="5"/>
  <c r="AY33" i="5"/>
  <c r="AY22" i="5"/>
  <c r="AY155" i="5"/>
  <c r="AY167" i="5"/>
  <c r="AY284" i="5"/>
  <c r="AY256" i="5"/>
  <c r="AY193" i="5"/>
  <c r="AY150" i="5"/>
  <c r="AY99" i="5"/>
  <c r="AY26" i="5"/>
  <c r="AY283" i="5"/>
  <c r="AY271" i="5"/>
  <c r="AY145" i="5"/>
  <c r="AY182" i="5"/>
  <c r="AY249" i="5"/>
  <c r="AY128" i="5"/>
  <c r="AY113" i="5"/>
  <c r="AY270" i="5"/>
  <c r="AY12" i="5"/>
  <c r="AY238" i="5"/>
  <c r="AY158" i="5"/>
  <c r="AY143" i="5"/>
  <c r="AY296" i="5"/>
  <c r="AY236" i="5"/>
  <c r="AY148" i="5"/>
  <c r="AY109" i="5"/>
  <c r="AY55" i="5"/>
  <c r="AY18" i="5"/>
  <c r="AY25" i="5"/>
  <c r="AY146" i="5"/>
  <c r="AY134" i="5"/>
  <c r="AY7" i="5"/>
  <c r="AY19" i="5"/>
  <c r="AY90" i="5"/>
  <c r="AY278" i="5"/>
  <c r="AY21" i="5"/>
  <c r="AY154" i="5"/>
  <c r="AY142" i="5"/>
  <c r="AY277" i="5"/>
  <c r="AY246" i="5"/>
  <c r="AY28" i="5"/>
  <c r="AY230" i="5"/>
  <c r="AY96" i="5"/>
  <c r="AY180" i="5"/>
  <c r="AZ4" i="5"/>
  <c r="AZ69" i="5" s="1"/>
  <c r="AY85" i="5"/>
  <c r="AY152" i="5"/>
  <c r="AY14" i="5"/>
  <c r="AY147" i="5"/>
  <c r="AY162" i="5"/>
  <c r="AY10" i="5"/>
  <c r="AY254" i="5"/>
  <c r="AY111" i="5"/>
  <c r="AY118" i="5"/>
  <c r="AY157" i="5"/>
  <c r="AY144" i="5"/>
  <c r="AY292" i="5"/>
  <c r="AY247" i="5"/>
  <c r="AY135" i="5"/>
  <c r="AY77" i="5"/>
  <c r="AY153" i="5"/>
  <c r="AY140" i="5"/>
  <c r="AY298" i="5"/>
  <c r="AY237" i="5"/>
  <c r="AY179" i="5"/>
  <c r="AY100" i="5"/>
  <c r="AY53" i="5"/>
  <c r="AY13" i="5"/>
  <c r="AY301" i="5"/>
  <c r="AY24" i="5"/>
  <c r="AY35" i="5"/>
  <c r="AY159" i="5"/>
  <c r="AY139" i="5"/>
  <c r="AY279" i="5"/>
  <c r="AY183" i="5"/>
  <c r="AY94" i="5"/>
  <c r="AY34" i="5"/>
  <c r="AY245" i="5"/>
  <c r="AY40" i="5"/>
  <c r="AY98" i="5"/>
  <c r="AY151" i="5"/>
  <c r="AY273" i="5"/>
  <c r="AY272" i="5"/>
  <c r="AY101" i="5"/>
  <c r="AY20" i="5"/>
  <c r="AY9" i="5"/>
  <c r="AY76" i="5"/>
  <c r="AY6" i="5"/>
  <c r="AY165" i="5"/>
  <c r="AY300" i="5"/>
  <c r="AY299" i="5"/>
  <c r="AY286" i="5"/>
  <c r="AY177" i="5"/>
  <c r="AY280" i="5"/>
  <c r="AY235" i="5"/>
  <c r="AY17" i="5"/>
  <c r="AY172" i="5"/>
  <c r="AY264" i="5"/>
  <c r="AY240" i="5"/>
  <c r="AY127" i="5"/>
  <c r="AY15" i="5"/>
  <c r="AY276" i="5"/>
  <c r="AY129" i="5"/>
  <c r="AY163" i="5"/>
  <c r="AY255" i="5"/>
  <c r="AY250" i="5"/>
  <c r="AY184" i="5"/>
  <c r="AY102" i="5"/>
  <c r="AY8" i="5"/>
  <c r="AY84" i="5"/>
  <c r="AY175" i="5"/>
  <c r="AY288" i="5"/>
  <c r="AY116" i="5"/>
  <c r="AY30" i="5"/>
  <c r="AY88" i="5"/>
  <c r="AY178" i="5"/>
  <c r="AY294" i="5"/>
  <c r="AY257" i="5"/>
  <c r="AY115" i="5"/>
  <c r="AY259" i="5"/>
  <c r="AY86" i="5"/>
  <c r="AY166" i="5"/>
  <c r="AY274" i="5"/>
  <c r="AY287" i="5"/>
  <c r="AY186" i="5"/>
  <c r="AY23" i="5"/>
  <c r="AZ67" i="5" l="1"/>
  <c r="AZ68" i="5"/>
  <c r="AZ63" i="5"/>
  <c r="AZ62" i="5"/>
  <c r="AZ61" i="5"/>
  <c r="AZ59" i="5"/>
  <c r="AZ60" i="5"/>
  <c r="AZ52" i="5"/>
  <c r="AZ51" i="5"/>
  <c r="AZ80" i="5"/>
  <c r="AZ81" i="5"/>
  <c r="AZ79" i="5"/>
  <c r="AZ65" i="5"/>
  <c r="AZ66" i="5"/>
  <c r="AZ64" i="5"/>
  <c r="AZ74" i="5"/>
  <c r="AZ75" i="5"/>
  <c r="AZ73" i="5"/>
  <c r="AZ138" i="5"/>
  <c r="AZ45" i="5"/>
  <c r="AZ43" i="5"/>
  <c r="AZ42" i="5"/>
  <c r="AZ46" i="5"/>
  <c r="AZ41" i="5"/>
  <c r="AZ136" i="5"/>
  <c r="AZ137" i="5"/>
  <c r="AZ123" i="5"/>
  <c r="AZ122" i="5"/>
  <c r="AZ124" i="5"/>
  <c r="AZ121" i="5"/>
  <c r="AZ104" i="5"/>
  <c r="AZ103" i="5"/>
  <c r="AZ105" i="5"/>
  <c r="AZ228" i="5"/>
  <c r="AZ227" i="5"/>
  <c r="AZ229" i="5"/>
  <c r="AZ226" i="5"/>
  <c r="AZ225" i="5"/>
  <c r="AZ203" i="5"/>
  <c r="AZ200" i="5"/>
  <c r="AZ211" i="5"/>
  <c r="AZ205" i="5"/>
  <c r="AZ202" i="5"/>
  <c r="AZ207" i="5"/>
  <c r="AZ199" i="5"/>
  <c r="AZ204" i="5"/>
  <c r="AZ201" i="5"/>
  <c r="AZ212" i="5"/>
  <c r="AZ209" i="5"/>
  <c r="AZ206" i="5"/>
  <c r="AZ198" i="5"/>
  <c r="AZ197" i="5"/>
  <c r="AZ218" i="5"/>
  <c r="AZ215" i="5"/>
  <c r="AZ223" i="5"/>
  <c r="AZ217" i="5"/>
  <c r="AZ222" i="5"/>
  <c r="AZ219" i="5"/>
  <c r="AZ216" i="5"/>
  <c r="AZ224" i="5"/>
  <c r="AZ221" i="5"/>
  <c r="AZ214" i="5"/>
  <c r="AZ220" i="5"/>
  <c r="AZ213" i="5"/>
  <c r="AZ195" i="5"/>
  <c r="AZ191" i="5"/>
  <c r="AZ190" i="5"/>
  <c r="AZ196" i="5"/>
  <c r="AZ189" i="5"/>
  <c r="AZ89" i="5"/>
  <c r="AZ173" i="5"/>
  <c r="AZ266" i="5"/>
  <c r="AZ244" i="5"/>
  <c r="AZ185" i="5"/>
  <c r="AZ149" i="5"/>
  <c r="AZ115" i="5"/>
  <c r="AZ49" i="5"/>
  <c r="AZ31" i="5"/>
  <c r="AZ95" i="5"/>
  <c r="AZ111" i="5"/>
  <c r="AZ26" i="5"/>
  <c r="AZ56" i="5"/>
  <c r="AZ16" i="5"/>
  <c r="AZ146" i="5"/>
  <c r="AZ282" i="5"/>
  <c r="AZ271" i="5"/>
  <c r="AZ131" i="5"/>
  <c r="AZ25" i="5"/>
  <c r="AZ267" i="5"/>
  <c r="AZ108" i="5"/>
  <c r="AZ145" i="5"/>
  <c r="AZ251" i="5"/>
  <c r="AZ83" i="5"/>
  <c r="AZ164" i="5"/>
  <c r="AZ295" i="5"/>
  <c r="AZ253" i="5"/>
  <c r="AZ187" i="5"/>
  <c r="AZ130" i="5"/>
  <c r="AZ180" i="5"/>
  <c r="AZ100" i="5"/>
  <c r="AZ125" i="5"/>
  <c r="AZ297" i="5"/>
  <c r="AZ93" i="5"/>
  <c r="AZ21" i="5"/>
  <c r="AZ291" i="5"/>
  <c r="AZ87" i="5"/>
  <c r="AZ176" i="5"/>
  <c r="AZ275" i="5"/>
  <c r="AZ263" i="5"/>
  <c r="AZ181" i="5"/>
  <c r="AZ120" i="5"/>
  <c r="AZ44" i="5"/>
  <c r="AZ107" i="5"/>
  <c r="AZ238" i="5"/>
  <c r="AZ126" i="5"/>
  <c r="AZ283" i="5"/>
  <c r="AZ72" i="5"/>
  <c r="AZ245" i="5"/>
  <c r="AZ114" i="5"/>
  <c r="AZ28" i="5"/>
  <c r="AZ112" i="5"/>
  <c r="AZ7" i="5"/>
  <c r="AZ270" i="5"/>
  <c r="AZ82" i="5"/>
  <c r="AZ171" i="5"/>
  <c r="AZ257" i="5"/>
  <c r="AZ262" i="5"/>
  <c r="AZ77" i="5"/>
  <c r="AZ37" i="5"/>
  <c r="AZ265" i="5"/>
  <c r="AZ76" i="5"/>
  <c r="AZ27" i="5"/>
  <c r="AZ129" i="5"/>
  <c r="AZ132" i="5"/>
  <c r="AZ55" i="5"/>
  <c r="AZ98" i="5"/>
  <c r="AZ9" i="5"/>
  <c r="AZ78" i="5"/>
  <c r="AZ289" i="5"/>
  <c r="AZ119" i="5"/>
  <c r="AZ161" i="5"/>
  <c r="AZ174" i="5"/>
  <c r="AZ290" i="5"/>
  <c r="AZ261" i="5"/>
  <c r="AZ193" i="5"/>
  <c r="AZ148" i="5"/>
  <c r="AZ39" i="5"/>
  <c r="AZ243" i="5"/>
  <c r="AZ156" i="5"/>
  <c r="AZ169" i="5"/>
  <c r="AZ268" i="5"/>
  <c r="AZ256" i="5"/>
  <c r="AZ57" i="5"/>
  <c r="AZ186" i="5"/>
  <c r="AZ141" i="5"/>
  <c r="AZ33" i="5"/>
  <c r="AZ160" i="5"/>
  <c r="AZ168" i="5"/>
  <c r="AZ284" i="5"/>
  <c r="AZ246" i="5"/>
  <c r="AZ230" i="5"/>
  <c r="AZ285" i="5"/>
  <c r="AZ127" i="5"/>
  <c r="AZ258" i="5"/>
  <c r="AZ254" i="5"/>
  <c r="AZ170" i="5"/>
  <c r="AZ260" i="5"/>
  <c r="AZ155" i="5"/>
  <c r="AZ167" i="5"/>
  <c r="AZ296" i="5"/>
  <c r="AZ273" i="5"/>
  <c r="AZ188" i="5"/>
  <c r="AZ133" i="5"/>
  <c r="AZ117" i="5"/>
  <c r="AZ50" i="5"/>
  <c r="AZ38" i="5"/>
  <c r="AZ32" i="5"/>
  <c r="AZ278" i="5"/>
  <c r="AZ248" i="5"/>
  <c r="AZ92" i="5"/>
  <c r="AZ152" i="5"/>
  <c r="AZ241" i="5"/>
  <c r="AZ239" i="5"/>
  <c r="AZ40" i="5"/>
  <c r="AZ70" i="5"/>
  <c r="AZ158" i="5"/>
  <c r="AZ143" i="5"/>
  <c r="AZ277" i="5"/>
  <c r="AZ237" i="5"/>
  <c r="AZ182" i="5"/>
  <c r="AZ150" i="5"/>
  <c r="AZ231" i="5"/>
  <c r="AZ47" i="5"/>
  <c r="AZ110" i="5"/>
  <c r="AZ135" i="5"/>
  <c r="AZ184" i="5"/>
  <c r="AZ154" i="5"/>
  <c r="AZ142" i="5"/>
  <c r="AZ269" i="5"/>
  <c r="AZ179" i="5"/>
  <c r="AZ292" i="5"/>
  <c r="AZ91" i="5"/>
  <c r="AZ11" i="5"/>
  <c r="AZ71" i="5"/>
  <c r="AZ162" i="5"/>
  <c r="AZ10" i="5"/>
  <c r="AZ102" i="5"/>
  <c r="AZ157" i="5"/>
  <c r="AZ144" i="5"/>
  <c r="AZ298" i="5"/>
  <c r="AZ36" i="5"/>
  <c r="AZ153" i="5"/>
  <c r="AZ140" i="5"/>
  <c r="AZ279" i="5"/>
  <c r="AZ236" i="5"/>
  <c r="AZ247" i="5"/>
  <c r="AZ183" i="5"/>
  <c r="AZ134" i="5"/>
  <c r="AZ99" i="5"/>
  <c r="AZ58" i="5"/>
  <c r="AZ34" i="5"/>
  <c r="AZ301" i="5"/>
  <c r="AZ234" i="5"/>
  <c r="AZ24" i="5"/>
  <c r="AZ276" i="5"/>
  <c r="AZ48" i="5"/>
  <c r="AZ17" i="5"/>
  <c r="AZ18" i="5"/>
  <c r="AZ159" i="5"/>
  <c r="AZ139" i="5"/>
  <c r="AZ272" i="5"/>
  <c r="AZ116" i="5"/>
  <c r="AZ109" i="5"/>
  <c r="AZ53" i="5"/>
  <c r="AZ29" i="5"/>
  <c r="AZ22" i="5"/>
  <c r="AZ94" i="5"/>
  <c r="AZ147" i="5"/>
  <c r="AZ106" i="5"/>
  <c r="AZ96" i="5"/>
  <c r="AZ151" i="5"/>
  <c r="AZ299" i="5"/>
  <c r="AZ286" i="5"/>
  <c r="AZ235" i="5"/>
  <c r="AZ128" i="5"/>
  <c r="AZ113" i="5"/>
  <c r="AZ35" i="5"/>
  <c r="AZ12" i="5"/>
  <c r="AZ232" i="5"/>
  <c r="AZ6" i="5"/>
  <c r="AZ19" i="5"/>
  <c r="AZ85" i="5"/>
  <c r="AZ165" i="5"/>
  <c r="AZ280" i="5"/>
  <c r="AZ293" i="5"/>
  <c r="AZ30" i="5"/>
  <c r="AZ177" i="5"/>
  <c r="AZ264" i="5"/>
  <c r="AZ287" i="5"/>
  <c r="AZ172" i="5"/>
  <c r="AZ288" i="5"/>
  <c r="AZ240" i="5"/>
  <c r="AZ233" i="5"/>
  <c r="AZ163" i="5"/>
  <c r="AZ294" i="5"/>
  <c r="AZ250" i="5"/>
  <c r="AZ54" i="5"/>
  <c r="AZ97" i="5"/>
  <c r="AZ15" i="5"/>
  <c r="AZ249" i="5"/>
  <c r="AZ84" i="5"/>
  <c r="AZ175" i="5"/>
  <c r="AZ274" i="5"/>
  <c r="AZ255" i="5"/>
  <c r="AZ118" i="5"/>
  <c r="AZ14" i="5"/>
  <c r="AZ13" i="5"/>
  <c r="AZ8" i="5"/>
  <c r="AZ252" i="5"/>
  <c r="BA4" i="5"/>
  <c r="BA69" i="5" s="1"/>
  <c r="AZ88" i="5"/>
  <c r="AZ178" i="5"/>
  <c r="AZ300" i="5"/>
  <c r="AZ259" i="5"/>
  <c r="AZ101" i="5"/>
  <c r="AZ23" i="5"/>
  <c r="AZ20" i="5"/>
  <c r="AZ86" i="5"/>
  <c r="AZ166" i="5"/>
  <c r="AZ281" i="5"/>
  <c r="AZ242" i="5"/>
  <c r="AZ90" i="5"/>
  <c r="BA67" i="5" l="1"/>
  <c r="BA68" i="5"/>
  <c r="BA63" i="5"/>
  <c r="BA62" i="5"/>
  <c r="BA61" i="5"/>
  <c r="BA59" i="5"/>
  <c r="BA60" i="5"/>
  <c r="BA52" i="5"/>
  <c r="BA51" i="5"/>
  <c r="BA80" i="5"/>
  <c r="BA81" i="5"/>
  <c r="BA79" i="5"/>
  <c r="BA65" i="5"/>
  <c r="BA66" i="5"/>
  <c r="BA64" i="5"/>
  <c r="BA74" i="5"/>
  <c r="BA75" i="5"/>
  <c r="BA73" i="5"/>
  <c r="BA138" i="5"/>
  <c r="BA45" i="5"/>
  <c r="BA43" i="5"/>
  <c r="BA42" i="5"/>
  <c r="BA41" i="5"/>
  <c r="BA46" i="5"/>
  <c r="BA136" i="5"/>
  <c r="BA137" i="5"/>
  <c r="BA123" i="5"/>
  <c r="BA122" i="5"/>
  <c r="BA124" i="5"/>
  <c r="BA121" i="5"/>
  <c r="BA104" i="5"/>
  <c r="BA103" i="5"/>
  <c r="BA105" i="5"/>
  <c r="BA228" i="5"/>
  <c r="BA227" i="5"/>
  <c r="BA229" i="5"/>
  <c r="BA226" i="5"/>
  <c r="BA225" i="5"/>
  <c r="BA200" i="5"/>
  <c r="BA211" i="5"/>
  <c r="BA205" i="5"/>
  <c r="BA202" i="5"/>
  <c r="BA207" i="5"/>
  <c r="BA199" i="5"/>
  <c r="BA204" i="5"/>
  <c r="BA203" i="5"/>
  <c r="BA201" i="5"/>
  <c r="BA212" i="5"/>
  <c r="BA209" i="5"/>
  <c r="BA206" i="5"/>
  <c r="BA198" i="5"/>
  <c r="BA197" i="5"/>
  <c r="BA223" i="5"/>
  <c r="BA217" i="5"/>
  <c r="BA222" i="5"/>
  <c r="BA219" i="5"/>
  <c r="BA216" i="5"/>
  <c r="BA224" i="5"/>
  <c r="BA221" i="5"/>
  <c r="BA218" i="5"/>
  <c r="BA215" i="5"/>
  <c r="BA220" i="5"/>
  <c r="BA214" i="5"/>
  <c r="BA213" i="5"/>
  <c r="BA191" i="5"/>
  <c r="BA190" i="5"/>
  <c r="BA195" i="5"/>
  <c r="BA196" i="5"/>
  <c r="BA189" i="5"/>
  <c r="BA89" i="5"/>
  <c r="BA166" i="5"/>
  <c r="BA266" i="5"/>
  <c r="BA299" i="5"/>
  <c r="BA185" i="5"/>
  <c r="BA119" i="5"/>
  <c r="BA116" i="5"/>
  <c r="BA100" i="5"/>
  <c r="BA36" i="5"/>
  <c r="BA71" i="5"/>
  <c r="BA276" i="5"/>
  <c r="BA260" i="5"/>
  <c r="BA295" i="5"/>
  <c r="BA149" i="5"/>
  <c r="BA282" i="5"/>
  <c r="BA173" i="5"/>
  <c r="BA130" i="5"/>
  <c r="BA77" i="5"/>
  <c r="BA278" i="5"/>
  <c r="BA107" i="5"/>
  <c r="BA27" i="5"/>
  <c r="BA238" i="5"/>
  <c r="BA57" i="5"/>
  <c r="BA181" i="5"/>
  <c r="BA162" i="5"/>
  <c r="BA288" i="5"/>
  <c r="BA273" i="5"/>
  <c r="BA129" i="5"/>
  <c r="BA106" i="5"/>
  <c r="BA83" i="5"/>
  <c r="BA170" i="5"/>
  <c r="BA244" i="5"/>
  <c r="BA111" i="5"/>
  <c r="BA31" i="5"/>
  <c r="BA87" i="5"/>
  <c r="BA253" i="5"/>
  <c r="BA37" i="5"/>
  <c r="BA95" i="5"/>
  <c r="BA271" i="5"/>
  <c r="BA110" i="5"/>
  <c r="BA25" i="5"/>
  <c r="BA285" i="5"/>
  <c r="BA265" i="5"/>
  <c r="BA275" i="5"/>
  <c r="BA32" i="5"/>
  <c r="BA132" i="5"/>
  <c r="BA154" i="5"/>
  <c r="BA283" i="5"/>
  <c r="BA144" i="5"/>
  <c r="BA22" i="5"/>
  <c r="BA174" i="5"/>
  <c r="BA82" i="5"/>
  <c r="BA164" i="5"/>
  <c r="BA290" i="5"/>
  <c r="BA263" i="5"/>
  <c r="BA193" i="5"/>
  <c r="BA8" i="5"/>
  <c r="BA33" i="5"/>
  <c r="BA161" i="5"/>
  <c r="BA176" i="5"/>
  <c r="BA268" i="5"/>
  <c r="BA262" i="5"/>
  <c r="BA188" i="5"/>
  <c r="BA120" i="5"/>
  <c r="BA93" i="5"/>
  <c r="BA179" i="5"/>
  <c r="BA125" i="5"/>
  <c r="BA152" i="5"/>
  <c r="BA112" i="5"/>
  <c r="BA13" i="5"/>
  <c r="BA156" i="5"/>
  <c r="BA169" i="5"/>
  <c r="BA284" i="5"/>
  <c r="BA261" i="5"/>
  <c r="BA182" i="5"/>
  <c r="BA131" i="5"/>
  <c r="BA58" i="5"/>
  <c r="BA38" i="5"/>
  <c r="BA248" i="5"/>
  <c r="BA117" i="5"/>
  <c r="BA18" i="5"/>
  <c r="BA232" i="5"/>
  <c r="BA28" i="5"/>
  <c r="BA141" i="5"/>
  <c r="BA251" i="5"/>
  <c r="BA150" i="5"/>
  <c r="BA160" i="5"/>
  <c r="BA168" i="5"/>
  <c r="BA296" i="5"/>
  <c r="BA235" i="5"/>
  <c r="BA72" i="5"/>
  <c r="BA99" i="5"/>
  <c r="BA280" i="5"/>
  <c r="BA55" i="5"/>
  <c r="BA247" i="5"/>
  <c r="BA44" i="5"/>
  <c r="BA180" i="5"/>
  <c r="BA298" i="5"/>
  <c r="BA34" i="5"/>
  <c r="BA155" i="5"/>
  <c r="BA167" i="5"/>
  <c r="BA277" i="5"/>
  <c r="BA246" i="5"/>
  <c r="BA186" i="5"/>
  <c r="BA126" i="5"/>
  <c r="BA114" i="5"/>
  <c r="BA50" i="5"/>
  <c r="BA26" i="5"/>
  <c r="BA230" i="5"/>
  <c r="BA292" i="5"/>
  <c r="BA148" i="5"/>
  <c r="BA7" i="5"/>
  <c r="BA145" i="5"/>
  <c r="BA47" i="5"/>
  <c r="BA17" i="5"/>
  <c r="BA85" i="5"/>
  <c r="BA158" i="5"/>
  <c r="BA142" i="5"/>
  <c r="BA269" i="5"/>
  <c r="BA254" i="5"/>
  <c r="BA133" i="5"/>
  <c r="BA108" i="5"/>
  <c r="BA92" i="5"/>
  <c r="BA39" i="5"/>
  <c r="BA231" i="5"/>
  <c r="BA115" i="5"/>
  <c r="BA98" i="5"/>
  <c r="BA10" i="5"/>
  <c r="BA157" i="5"/>
  <c r="BA143" i="5"/>
  <c r="BA279" i="5"/>
  <c r="BA183" i="5"/>
  <c r="BA127" i="5"/>
  <c r="BA109" i="5"/>
  <c r="BA96" i="5"/>
  <c r="BA29" i="5"/>
  <c r="BA147" i="5"/>
  <c r="BA297" i="5"/>
  <c r="BA270" i="5"/>
  <c r="BA153" i="5"/>
  <c r="BA140" i="5"/>
  <c r="BA272" i="5"/>
  <c r="BA134" i="5"/>
  <c r="BA113" i="5"/>
  <c r="BA245" i="5"/>
  <c r="BA258" i="5"/>
  <c r="BA24" i="5"/>
  <c r="BA14" i="5"/>
  <c r="BA291" i="5"/>
  <c r="BA6" i="5"/>
  <c r="BA146" i="5"/>
  <c r="BA159" i="5"/>
  <c r="BA139" i="5"/>
  <c r="BA286" i="5"/>
  <c r="BA239" i="5"/>
  <c r="BA128" i="5"/>
  <c r="BA53" i="5"/>
  <c r="BA94" i="5"/>
  <c r="BA97" i="5"/>
  <c r="BA9" i="5"/>
  <c r="BA40" i="5"/>
  <c r="BA151" i="5"/>
  <c r="BA264" i="5"/>
  <c r="BA293" i="5"/>
  <c r="BA236" i="5"/>
  <c r="BA135" i="5"/>
  <c r="BA78" i="5"/>
  <c r="BA76" i="5"/>
  <c r="BA12" i="5"/>
  <c r="BA91" i="5"/>
  <c r="BA301" i="5"/>
  <c r="BA241" i="5"/>
  <c r="BA54" i="5"/>
  <c r="BA171" i="5"/>
  <c r="BA255" i="5"/>
  <c r="BA287" i="5"/>
  <c r="BA234" i="5"/>
  <c r="BA35" i="5"/>
  <c r="BA165" i="5"/>
  <c r="BA294" i="5"/>
  <c r="BA240" i="5"/>
  <c r="BA233" i="5"/>
  <c r="BA11" i="5"/>
  <c r="BA243" i="5"/>
  <c r="BA19" i="5"/>
  <c r="BA267" i="5"/>
  <c r="BA16" i="5"/>
  <c r="BA289" i="5"/>
  <c r="BA177" i="5"/>
  <c r="BA274" i="5"/>
  <c r="BA250" i="5"/>
  <c r="BA237" i="5"/>
  <c r="BA184" i="5"/>
  <c r="BA101" i="5"/>
  <c r="BA178" i="5"/>
  <c r="BA84" i="5"/>
  <c r="BA172" i="5"/>
  <c r="BA300" i="5"/>
  <c r="BA257" i="5"/>
  <c r="BA249" i="5"/>
  <c r="BA90" i="5"/>
  <c r="BA30" i="5"/>
  <c r="BA15" i="5"/>
  <c r="BA56" i="5"/>
  <c r="BA70" i="5"/>
  <c r="BA21" i="5"/>
  <c r="BA102" i="5"/>
  <c r="BA48" i="5"/>
  <c r="BA88" i="5"/>
  <c r="BA163" i="5"/>
  <c r="BA281" i="5"/>
  <c r="BA259" i="5"/>
  <c r="BA49" i="5"/>
  <c r="BA20" i="5"/>
  <c r="BB4" i="5"/>
  <c r="BB69" i="5" s="1"/>
  <c r="BA86" i="5"/>
  <c r="BA175" i="5"/>
  <c r="BA256" i="5"/>
  <c r="BA242" i="5"/>
  <c r="BA187" i="5"/>
  <c r="BA118" i="5"/>
  <c r="BA23" i="5"/>
  <c r="BA252" i="5"/>
  <c r="BB67" i="5" l="1"/>
  <c r="BB68" i="5"/>
  <c r="BB63" i="5"/>
  <c r="BB62" i="5"/>
  <c r="BB61" i="5"/>
  <c r="BB59" i="5"/>
  <c r="BB60" i="5"/>
  <c r="BB52" i="5"/>
  <c r="BB51" i="5"/>
  <c r="BB80" i="5"/>
  <c r="BB81" i="5"/>
  <c r="BB79" i="5"/>
  <c r="BB65" i="5"/>
  <c r="BB66" i="5"/>
  <c r="BB64" i="5"/>
  <c r="BB74" i="5"/>
  <c r="BB75" i="5"/>
  <c r="BB73" i="5"/>
  <c r="BB138" i="5"/>
  <c r="BB45" i="5"/>
  <c r="BB43" i="5"/>
  <c r="BB42" i="5"/>
  <c r="BB41" i="5"/>
  <c r="BB46" i="5"/>
  <c r="BB136" i="5"/>
  <c r="BB137" i="5"/>
  <c r="BB123" i="5"/>
  <c r="BB122" i="5"/>
  <c r="BB124" i="5"/>
  <c r="BB121" i="5"/>
  <c r="BB104" i="5"/>
  <c r="BB103" i="5"/>
  <c r="BB105" i="5"/>
  <c r="BB228" i="5"/>
  <c r="BB227" i="5"/>
  <c r="BB229" i="5"/>
  <c r="BB226" i="5"/>
  <c r="BB225" i="5"/>
  <c r="BB200" i="5"/>
  <c r="BB211" i="5"/>
  <c r="BB205" i="5"/>
  <c r="BB202" i="5"/>
  <c r="BB207" i="5"/>
  <c r="BB199" i="5"/>
  <c r="BB204" i="5"/>
  <c r="BB201" i="5"/>
  <c r="BB212" i="5"/>
  <c r="BB209" i="5"/>
  <c r="BB206" i="5"/>
  <c r="BB198" i="5"/>
  <c r="BB203" i="5"/>
  <c r="BB197" i="5"/>
  <c r="BB223" i="5"/>
  <c r="BB218" i="5"/>
  <c r="BB217" i="5"/>
  <c r="BB222" i="5"/>
  <c r="BB219" i="5"/>
  <c r="BB216" i="5"/>
  <c r="BB224" i="5"/>
  <c r="BB221" i="5"/>
  <c r="BB215" i="5"/>
  <c r="BB220" i="5"/>
  <c r="BB214" i="5"/>
  <c r="BB213" i="5"/>
  <c r="BB191" i="5"/>
  <c r="BB190" i="5"/>
  <c r="BB196" i="5"/>
  <c r="BB189" i="5"/>
  <c r="BB195" i="5"/>
  <c r="BB89" i="5"/>
  <c r="BB166" i="5"/>
  <c r="BB290" i="5"/>
  <c r="BB252" i="5"/>
  <c r="BB130" i="5"/>
  <c r="BB107" i="5"/>
  <c r="BB77" i="5"/>
  <c r="BB27" i="5"/>
  <c r="BB95" i="5"/>
  <c r="BB170" i="5"/>
  <c r="BB93" i="5"/>
  <c r="BB125" i="5"/>
  <c r="BB149" i="5"/>
  <c r="BB44" i="5"/>
  <c r="BB87" i="5"/>
  <c r="BB268" i="5"/>
  <c r="BB243" i="5"/>
  <c r="BB120" i="5"/>
  <c r="BB132" i="5"/>
  <c r="BB16" i="5"/>
  <c r="BB282" i="5"/>
  <c r="BB232" i="5"/>
  <c r="BB35" i="5"/>
  <c r="BB83" i="5"/>
  <c r="BB173" i="5"/>
  <c r="BB284" i="5"/>
  <c r="BB233" i="5"/>
  <c r="BB193" i="5"/>
  <c r="BB131" i="5"/>
  <c r="BB58" i="5"/>
  <c r="BB57" i="5"/>
  <c r="BB38" i="5"/>
  <c r="BB301" i="5"/>
  <c r="BB99" i="5"/>
  <c r="BB29" i="5"/>
  <c r="BB24" i="5"/>
  <c r="BB18" i="5"/>
  <c r="BB82" i="5"/>
  <c r="BB164" i="5"/>
  <c r="BB296" i="5"/>
  <c r="BB244" i="5"/>
  <c r="BB188" i="5"/>
  <c r="BB126" i="5"/>
  <c r="BB97" i="5"/>
  <c r="BB110" i="5"/>
  <c r="BB283" i="5"/>
  <c r="BB271" i="5"/>
  <c r="BB76" i="5"/>
  <c r="BB160" i="5"/>
  <c r="BB176" i="5"/>
  <c r="BB277" i="5"/>
  <c r="BB253" i="5"/>
  <c r="BB182" i="5"/>
  <c r="BB133" i="5"/>
  <c r="BB114" i="5"/>
  <c r="BB72" i="5"/>
  <c r="BB28" i="5"/>
  <c r="BB251" i="5"/>
  <c r="BB267" i="5"/>
  <c r="BB25" i="5"/>
  <c r="BB248" i="5"/>
  <c r="BB33" i="5"/>
  <c r="BB34" i="5"/>
  <c r="BB109" i="5"/>
  <c r="BB146" i="5"/>
  <c r="BB85" i="5"/>
  <c r="BB260" i="5"/>
  <c r="BB155" i="5"/>
  <c r="BB169" i="5"/>
  <c r="BB269" i="5"/>
  <c r="BB263" i="5"/>
  <c r="BB115" i="5"/>
  <c r="BB108" i="5"/>
  <c r="BB50" i="5"/>
  <c r="BB39" i="5"/>
  <c r="BB241" i="5"/>
  <c r="BB291" i="5"/>
  <c r="BB8" i="5"/>
  <c r="BB183" i="5"/>
  <c r="BB117" i="5"/>
  <c r="BB7" i="5"/>
  <c r="BB147" i="5"/>
  <c r="BB157" i="5"/>
  <c r="BB168" i="5"/>
  <c r="BB285" i="5"/>
  <c r="BB262" i="5"/>
  <c r="BB186" i="5"/>
  <c r="BB145" i="5"/>
  <c r="BB234" i="5"/>
  <c r="BB128" i="5"/>
  <c r="BB180" i="5"/>
  <c r="BB270" i="5"/>
  <c r="BB181" i="5"/>
  <c r="BB17" i="5"/>
  <c r="BB40" i="5"/>
  <c r="BB158" i="5"/>
  <c r="BB167" i="5"/>
  <c r="BB292" i="5"/>
  <c r="BB261" i="5"/>
  <c r="BB127" i="5"/>
  <c r="BB19" i="5"/>
  <c r="BB106" i="5"/>
  <c r="BB246" i="5"/>
  <c r="BB98" i="5"/>
  <c r="BB94" i="5"/>
  <c r="BB154" i="5"/>
  <c r="BB142" i="5"/>
  <c r="BB298" i="5"/>
  <c r="BB256" i="5"/>
  <c r="BB134" i="5"/>
  <c r="BB112" i="5"/>
  <c r="BB56" i="5"/>
  <c r="BB245" i="5"/>
  <c r="BB258" i="5"/>
  <c r="BB231" i="5"/>
  <c r="BB141" i="5"/>
  <c r="BB53" i="5"/>
  <c r="BB91" i="5"/>
  <c r="BB47" i="5"/>
  <c r="BB135" i="5"/>
  <c r="BB71" i="5"/>
  <c r="BB162" i="5"/>
  <c r="BB279" i="5"/>
  <c r="BB116" i="5"/>
  <c r="BB278" i="5"/>
  <c r="BB118" i="5"/>
  <c r="BB36" i="5"/>
  <c r="BB153" i="5"/>
  <c r="BB143" i="5"/>
  <c r="BB272" i="5"/>
  <c r="BB264" i="5"/>
  <c r="BB179" i="5"/>
  <c r="BB242" i="5"/>
  <c r="BB161" i="5"/>
  <c r="BB10" i="5"/>
  <c r="BB286" i="5"/>
  <c r="BB254" i="5"/>
  <c r="BB148" i="5"/>
  <c r="BB156" i="5"/>
  <c r="BB144" i="5"/>
  <c r="BB293" i="5"/>
  <c r="BB239" i="5"/>
  <c r="BB265" i="5"/>
  <c r="BB152" i="5"/>
  <c r="BB140" i="5"/>
  <c r="BB287" i="5"/>
  <c r="BB100" i="5"/>
  <c r="BB78" i="5"/>
  <c r="BB276" i="5"/>
  <c r="BB297" i="5"/>
  <c r="BB230" i="5"/>
  <c r="BB54" i="5"/>
  <c r="BB159" i="5"/>
  <c r="BB139" i="5"/>
  <c r="BB273" i="5"/>
  <c r="BB9" i="5"/>
  <c r="BB151" i="5"/>
  <c r="BB288" i="5"/>
  <c r="BB299" i="5"/>
  <c r="BB235" i="5"/>
  <c r="BB129" i="5"/>
  <c r="BB13" i="5"/>
  <c r="BB119" i="5"/>
  <c r="BB238" i="5"/>
  <c r="BB6" i="5"/>
  <c r="BB111" i="5"/>
  <c r="BB113" i="5"/>
  <c r="BB171" i="5"/>
  <c r="BB294" i="5"/>
  <c r="BB280" i="5"/>
  <c r="BB11" i="5"/>
  <c r="BB22" i="5"/>
  <c r="BC4" i="5"/>
  <c r="BC69" i="5" s="1"/>
  <c r="BB21" i="5"/>
  <c r="BB174" i="5"/>
  <c r="BB274" i="5"/>
  <c r="BB240" i="5"/>
  <c r="BB247" i="5"/>
  <c r="BB184" i="5"/>
  <c r="BB150" i="5"/>
  <c r="BB101" i="5"/>
  <c r="BB30" i="5"/>
  <c r="BB15" i="5"/>
  <c r="BB96" i="5"/>
  <c r="BB236" i="5"/>
  <c r="BB249" i="5"/>
  <c r="BB14" i="5"/>
  <c r="BB275" i="5"/>
  <c r="BB165" i="5"/>
  <c r="BB300" i="5"/>
  <c r="BB237" i="5"/>
  <c r="BB90" i="5"/>
  <c r="BB177" i="5"/>
  <c r="BB281" i="5"/>
  <c r="BB250" i="5"/>
  <c r="BB55" i="5"/>
  <c r="BB23" i="5"/>
  <c r="BB20" i="5"/>
  <c r="BB26" i="5"/>
  <c r="BB178" i="5"/>
  <c r="BB84" i="5"/>
  <c r="BB172" i="5"/>
  <c r="BB289" i="5"/>
  <c r="BB257" i="5"/>
  <c r="BB88" i="5"/>
  <c r="BB163" i="5"/>
  <c r="BB266" i="5"/>
  <c r="BB259" i="5"/>
  <c r="BB102" i="5"/>
  <c r="BB49" i="5"/>
  <c r="BB31" i="5"/>
  <c r="BB12" i="5"/>
  <c r="BB48" i="5"/>
  <c r="BB70" i="5"/>
  <c r="BB86" i="5"/>
  <c r="BB175" i="5"/>
  <c r="BB295" i="5"/>
  <c r="BB255" i="5"/>
  <c r="BB187" i="5"/>
  <c r="BB185" i="5"/>
  <c r="BB92" i="5"/>
  <c r="BB37" i="5"/>
  <c r="BB32" i="5"/>
  <c r="BC67" i="5" l="1"/>
  <c r="BC68" i="5"/>
  <c r="BC63" i="5"/>
  <c r="BC62" i="5"/>
  <c r="BC61" i="5"/>
  <c r="BC59" i="5"/>
  <c r="BC60" i="5"/>
  <c r="BC52" i="5"/>
  <c r="BC51" i="5"/>
  <c r="BC80" i="5"/>
  <c r="BC81" i="5"/>
  <c r="BC79" i="5"/>
  <c r="BC65" i="5"/>
  <c r="BC66" i="5"/>
  <c r="BC64" i="5"/>
  <c r="BC73" i="5"/>
  <c r="BC74" i="5"/>
  <c r="BC75" i="5"/>
  <c r="BC138" i="5"/>
  <c r="BC45" i="5"/>
  <c r="BC43" i="5"/>
  <c r="BC42" i="5"/>
  <c r="BC41" i="5"/>
  <c r="BC46" i="5"/>
  <c r="BC136" i="5"/>
  <c r="BC137" i="5"/>
  <c r="BC123" i="5"/>
  <c r="BC122" i="5"/>
  <c r="BC124" i="5"/>
  <c r="BC121" i="5"/>
  <c r="BC104" i="5"/>
  <c r="BC103" i="5"/>
  <c r="BC105" i="5"/>
  <c r="BC228" i="5"/>
  <c r="BC227" i="5"/>
  <c r="BC229" i="5"/>
  <c r="BC226" i="5"/>
  <c r="BC225" i="5"/>
  <c r="BC200" i="5"/>
  <c r="BC211" i="5"/>
  <c r="BC205" i="5"/>
  <c r="BC202" i="5"/>
  <c r="BC207" i="5"/>
  <c r="BC199" i="5"/>
  <c r="BC204" i="5"/>
  <c r="BC201" i="5"/>
  <c r="BC212" i="5"/>
  <c r="BC209" i="5"/>
  <c r="BC206" i="5"/>
  <c r="BC198" i="5"/>
  <c r="BC203" i="5"/>
  <c r="BC197" i="5"/>
  <c r="BC223" i="5"/>
  <c r="BC217" i="5"/>
  <c r="BC222" i="5"/>
  <c r="BC219" i="5"/>
  <c r="BC216" i="5"/>
  <c r="BC224" i="5"/>
  <c r="BC221" i="5"/>
  <c r="BC218" i="5"/>
  <c r="BC215" i="5"/>
  <c r="BC214" i="5"/>
  <c r="BC220" i="5"/>
  <c r="BC213" i="5"/>
  <c r="BC191" i="5"/>
  <c r="BC190" i="5"/>
  <c r="BC196" i="5"/>
  <c r="BC189" i="5"/>
  <c r="BC195" i="5"/>
  <c r="BC89" i="5"/>
  <c r="BC166" i="5"/>
  <c r="BC257" i="5"/>
  <c r="BC255" i="5"/>
  <c r="BC131" i="5"/>
  <c r="BC117" i="5"/>
  <c r="BC44" i="5"/>
  <c r="BC232" i="5"/>
  <c r="BC282" i="5"/>
  <c r="BC245" i="5"/>
  <c r="BC243" i="5"/>
  <c r="BC118" i="5"/>
  <c r="BC272" i="5"/>
  <c r="BC90" i="5"/>
  <c r="BC132" i="5"/>
  <c r="BC83" i="5"/>
  <c r="BC170" i="5"/>
  <c r="BC290" i="5"/>
  <c r="BC242" i="5"/>
  <c r="BC265" i="5"/>
  <c r="BC187" i="5"/>
  <c r="BC126" i="5"/>
  <c r="BC55" i="5"/>
  <c r="BC27" i="5"/>
  <c r="BC113" i="5"/>
  <c r="BC276" i="5"/>
  <c r="BC260" i="5"/>
  <c r="BC173" i="5"/>
  <c r="BC133" i="5"/>
  <c r="BC114" i="5"/>
  <c r="BC95" i="5"/>
  <c r="BC297" i="5"/>
  <c r="BC251" i="5"/>
  <c r="BC8" i="5"/>
  <c r="BC33" i="5"/>
  <c r="BC231" i="5"/>
  <c r="BC94" i="5"/>
  <c r="BC299" i="5"/>
  <c r="BC26" i="5"/>
  <c r="BC57" i="5"/>
  <c r="BC125" i="5"/>
  <c r="BC97" i="5"/>
  <c r="BC82" i="5"/>
  <c r="BC268" i="5"/>
  <c r="BC252" i="5"/>
  <c r="BC108" i="5"/>
  <c r="BC181" i="5"/>
  <c r="BC241" i="5"/>
  <c r="BC283" i="5"/>
  <c r="BC171" i="5"/>
  <c r="BC84" i="5"/>
  <c r="BC50" i="5"/>
  <c r="BC295" i="5"/>
  <c r="BC87" i="5"/>
  <c r="BC164" i="5"/>
  <c r="BC284" i="5"/>
  <c r="BC233" i="5"/>
  <c r="BC150" i="5"/>
  <c r="BC38" i="5"/>
  <c r="BC258" i="5"/>
  <c r="BC234" i="5"/>
  <c r="BC271" i="5"/>
  <c r="BC25" i="5"/>
  <c r="BC155" i="5"/>
  <c r="BC188" i="5"/>
  <c r="BC98" i="5"/>
  <c r="BC238" i="5"/>
  <c r="BC28" i="5"/>
  <c r="BC47" i="5"/>
  <c r="BC143" i="5"/>
  <c r="BC14" i="5"/>
  <c r="BD4" i="5"/>
  <c r="BD69" i="5" s="1"/>
  <c r="BC32" i="5"/>
  <c r="BC178" i="5"/>
  <c r="BC160" i="5"/>
  <c r="BC176" i="5"/>
  <c r="BC296" i="5"/>
  <c r="BC244" i="5"/>
  <c r="BC193" i="5"/>
  <c r="BC186" i="5"/>
  <c r="BC145" i="5"/>
  <c r="BC112" i="5"/>
  <c r="BC18" i="5"/>
  <c r="BC169" i="5"/>
  <c r="BC253" i="5"/>
  <c r="BC96" i="5"/>
  <c r="BC248" i="5"/>
  <c r="BC39" i="5"/>
  <c r="BC24" i="5"/>
  <c r="BC274" i="5"/>
  <c r="BC149" i="5"/>
  <c r="BC267" i="5"/>
  <c r="BC85" i="5"/>
  <c r="BC277" i="5"/>
  <c r="BC127" i="5"/>
  <c r="BC29" i="5"/>
  <c r="BC280" i="5"/>
  <c r="BC111" i="5"/>
  <c r="BC158" i="5"/>
  <c r="BC168" i="5"/>
  <c r="BC269" i="5"/>
  <c r="BC263" i="5"/>
  <c r="BC182" i="5"/>
  <c r="BC180" i="5"/>
  <c r="BC148" i="5"/>
  <c r="BC99" i="5"/>
  <c r="BC53" i="5"/>
  <c r="BC147" i="5"/>
  <c r="BC270" i="5"/>
  <c r="BC6" i="5"/>
  <c r="BC301" i="5"/>
  <c r="BC116" i="5"/>
  <c r="BC15" i="5"/>
  <c r="BC154" i="5"/>
  <c r="BC167" i="5"/>
  <c r="BC285" i="5"/>
  <c r="BC262" i="5"/>
  <c r="BC179" i="5"/>
  <c r="BC134" i="5"/>
  <c r="BC109" i="5"/>
  <c r="BC58" i="5"/>
  <c r="BC246" i="5"/>
  <c r="BC13" i="5"/>
  <c r="BC40" i="5"/>
  <c r="BC93" i="5"/>
  <c r="BC162" i="5"/>
  <c r="BC142" i="5"/>
  <c r="BC292" i="5"/>
  <c r="BC261" i="5"/>
  <c r="BC76" i="5"/>
  <c r="BC34" i="5"/>
  <c r="BC71" i="5"/>
  <c r="BC230" i="5"/>
  <c r="BC20" i="5"/>
  <c r="BC12" i="5"/>
  <c r="BC157" i="5"/>
  <c r="BC141" i="5"/>
  <c r="BC298" i="5"/>
  <c r="BC235" i="5"/>
  <c r="BC100" i="5"/>
  <c r="BC19" i="5"/>
  <c r="BC128" i="5"/>
  <c r="BC7" i="5"/>
  <c r="BC247" i="5"/>
  <c r="BC9" i="5"/>
  <c r="BC16" i="5"/>
  <c r="BC153" i="5"/>
  <c r="BC10" i="5"/>
  <c r="BC279" i="5"/>
  <c r="BC236" i="5"/>
  <c r="BC135" i="5"/>
  <c r="BC91" i="5"/>
  <c r="BC17" i="5"/>
  <c r="BC129" i="5"/>
  <c r="BC30" i="5"/>
  <c r="BC36" i="5"/>
  <c r="BC161" i="5"/>
  <c r="BC146" i="5"/>
  <c r="BC120" i="5"/>
  <c r="BC156" i="5"/>
  <c r="BC144" i="5"/>
  <c r="BC286" i="5"/>
  <c r="BC110" i="5"/>
  <c r="BC22" i="5"/>
  <c r="BC249" i="5"/>
  <c r="BC31" i="5"/>
  <c r="BC49" i="5"/>
  <c r="BC21" i="5"/>
  <c r="BC259" i="5"/>
  <c r="BC159" i="5"/>
  <c r="BC140" i="5"/>
  <c r="BC293" i="5"/>
  <c r="BC264" i="5"/>
  <c r="BC183" i="5"/>
  <c r="BC101" i="5"/>
  <c r="BC78" i="5"/>
  <c r="BC184" i="5"/>
  <c r="BC54" i="5"/>
  <c r="BC23" i="5"/>
  <c r="BC152" i="5"/>
  <c r="BC139" i="5"/>
  <c r="BC287" i="5"/>
  <c r="BC254" i="5"/>
  <c r="BC239" i="5"/>
  <c r="BC48" i="5"/>
  <c r="BC151" i="5"/>
  <c r="BC294" i="5"/>
  <c r="BC273" i="5"/>
  <c r="BC237" i="5"/>
  <c r="BC119" i="5"/>
  <c r="BC291" i="5"/>
  <c r="BC102" i="5"/>
  <c r="BC35" i="5"/>
  <c r="BC278" i="5"/>
  <c r="BC115" i="5"/>
  <c r="BC37" i="5"/>
  <c r="BC266" i="5"/>
  <c r="BC130" i="5"/>
  <c r="BC175" i="5"/>
  <c r="BC92" i="5"/>
  <c r="BC174" i="5"/>
  <c r="BC300" i="5"/>
  <c r="BC163" i="5"/>
  <c r="BC70" i="5"/>
  <c r="BC86" i="5"/>
  <c r="BC185" i="5"/>
  <c r="BC165" i="5"/>
  <c r="BC281" i="5"/>
  <c r="BC288" i="5"/>
  <c r="BC106" i="5"/>
  <c r="BC77" i="5"/>
  <c r="BC11" i="5"/>
  <c r="BC107" i="5"/>
  <c r="BC177" i="5"/>
  <c r="BC256" i="5"/>
  <c r="BC240" i="5"/>
  <c r="BC56" i="5"/>
  <c r="BC275" i="5"/>
  <c r="BC88" i="5"/>
  <c r="BC172" i="5"/>
  <c r="BC289" i="5"/>
  <c r="BC250" i="5"/>
  <c r="BC72" i="5"/>
  <c r="BD67" i="5" l="1"/>
  <c r="BD68" i="5"/>
  <c r="BD63" i="5"/>
  <c r="BD62" i="5"/>
  <c r="BD61" i="5"/>
  <c r="BD59" i="5"/>
  <c r="BD60" i="5"/>
  <c r="BD52" i="5"/>
  <c r="BD51" i="5"/>
  <c r="BD80" i="5"/>
  <c r="BD81" i="5"/>
  <c r="BD79" i="5"/>
  <c r="BD65" i="5"/>
  <c r="BD66" i="5"/>
  <c r="BD64" i="5"/>
  <c r="BD74" i="5"/>
  <c r="BD75" i="5"/>
  <c r="BD73" i="5"/>
  <c r="BD138" i="5"/>
  <c r="BD43" i="5"/>
  <c r="BD42" i="5"/>
  <c r="BD45" i="5"/>
  <c r="BD41" i="5"/>
  <c r="BD46" i="5"/>
  <c r="BD137" i="5"/>
  <c r="BD136" i="5"/>
  <c r="BD123" i="5"/>
  <c r="BD122" i="5"/>
  <c r="BD124" i="5"/>
  <c r="BD121" i="5"/>
  <c r="BD104" i="5"/>
  <c r="BD103" i="5"/>
  <c r="BD105" i="5"/>
  <c r="BD227" i="5"/>
  <c r="BD228" i="5"/>
  <c r="BD229" i="5"/>
  <c r="BD226" i="5"/>
  <c r="BD225" i="5"/>
  <c r="BD211" i="5"/>
  <c r="BD205" i="5"/>
  <c r="BD202" i="5"/>
  <c r="BD207" i="5"/>
  <c r="BD199" i="5"/>
  <c r="BD204" i="5"/>
  <c r="BD200" i="5"/>
  <c r="BD201" i="5"/>
  <c r="BD212" i="5"/>
  <c r="BD209" i="5"/>
  <c r="BD206" i="5"/>
  <c r="BD198" i="5"/>
  <c r="BD203" i="5"/>
  <c r="BD197" i="5"/>
  <c r="BD217" i="5"/>
  <c r="BD222" i="5"/>
  <c r="BD219" i="5"/>
  <c r="BD216" i="5"/>
  <c r="BD224" i="5"/>
  <c r="BD221" i="5"/>
  <c r="BD218" i="5"/>
  <c r="BD215" i="5"/>
  <c r="BD223" i="5"/>
  <c r="BD220" i="5"/>
  <c r="BD214" i="5"/>
  <c r="BD213" i="5"/>
  <c r="BD191" i="5"/>
  <c r="BD190" i="5"/>
  <c r="BD196" i="5"/>
  <c r="BD189" i="5"/>
  <c r="BD195" i="5"/>
  <c r="BD84" i="5"/>
  <c r="BD178" i="5"/>
  <c r="BD296" i="5"/>
  <c r="BD253" i="5"/>
  <c r="BD126" i="5"/>
  <c r="BD53" i="5"/>
  <c r="BD39" i="5"/>
  <c r="BD291" i="5"/>
  <c r="BD48" i="5"/>
  <c r="BD282" i="5"/>
  <c r="BD108" i="5"/>
  <c r="BD33" i="5"/>
  <c r="BD32" i="5"/>
  <c r="BD234" i="5"/>
  <c r="BD297" i="5"/>
  <c r="BD70" i="5"/>
  <c r="BD284" i="5"/>
  <c r="BD97" i="5"/>
  <c r="BD83" i="5"/>
  <c r="BD166" i="5"/>
  <c r="BD277" i="5"/>
  <c r="BD263" i="5"/>
  <c r="BD188" i="5"/>
  <c r="BD186" i="5"/>
  <c r="BD133" i="5"/>
  <c r="BD243" i="5"/>
  <c r="BD260" i="5"/>
  <c r="BD248" i="5"/>
  <c r="BD231" i="5"/>
  <c r="BD270" i="5"/>
  <c r="BD87" i="5"/>
  <c r="BD170" i="5"/>
  <c r="BD269" i="5"/>
  <c r="BD262" i="5"/>
  <c r="BD182" i="5"/>
  <c r="BD150" i="5"/>
  <c r="BD58" i="5"/>
  <c r="BD71" i="5"/>
  <c r="BD114" i="5"/>
  <c r="BD271" i="5"/>
  <c r="BD112" i="5"/>
  <c r="BD25" i="5"/>
  <c r="BD283" i="5"/>
  <c r="BD109" i="5"/>
  <c r="BD14" i="5"/>
  <c r="BD30" i="5"/>
  <c r="BD251" i="5"/>
  <c r="BD22" i="5"/>
  <c r="BD82" i="5"/>
  <c r="BD173" i="5"/>
  <c r="BD285" i="5"/>
  <c r="BD274" i="5"/>
  <c r="BD145" i="5"/>
  <c r="BD26" i="5"/>
  <c r="BD160" i="5"/>
  <c r="BD164" i="5"/>
  <c r="BD236" i="5"/>
  <c r="BD127" i="5"/>
  <c r="BD149" i="5"/>
  <c r="BD90" i="5"/>
  <c r="BD17" i="5"/>
  <c r="BD21" i="5"/>
  <c r="BD111" i="5"/>
  <c r="BD29" i="5"/>
  <c r="BD7" i="5"/>
  <c r="BD44" i="5"/>
  <c r="BD259" i="5"/>
  <c r="BD233" i="5"/>
  <c r="BD116" i="5"/>
  <c r="BD193" i="5"/>
  <c r="BD261" i="5"/>
  <c r="BD34" i="5"/>
  <c r="BD129" i="5"/>
  <c r="BD102" i="5"/>
  <c r="BD130" i="5"/>
  <c r="BD99" i="5"/>
  <c r="BD155" i="5"/>
  <c r="BD169" i="5"/>
  <c r="BD292" i="5"/>
  <c r="BD246" i="5"/>
  <c r="BD179" i="5"/>
  <c r="BD78" i="5"/>
  <c r="BD117" i="5"/>
  <c r="BD91" i="5"/>
  <c r="BD38" i="5"/>
  <c r="BD240" i="5"/>
  <c r="BD153" i="5"/>
  <c r="BD168" i="5"/>
  <c r="BD298" i="5"/>
  <c r="BD294" i="5"/>
  <c r="BD148" i="5"/>
  <c r="BD134" i="5"/>
  <c r="BD56" i="5"/>
  <c r="BD13" i="5"/>
  <c r="BD96" i="5"/>
  <c r="BD158" i="5"/>
  <c r="BD167" i="5"/>
  <c r="BD279" i="5"/>
  <c r="BD264" i="5"/>
  <c r="BD128" i="5"/>
  <c r="BD100" i="5"/>
  <c r="BD245" i="5"/>
  <c r="BD275" i="5"/>
  <c r="BD238" i="5"/>
  <c r="BD154" i="5"/>
  <c r="BD142" i="5"/>
  <c r="BD272" i="5"/>
  <c r="BD256" i="5"/>
  <c r="BD135" i="5"/>
  <c r="BD110" i="5"/>
  <c r="BD35" i="5"/>
  <c r="BD106" i="5"/>
  <c r="BD40" i="5"/>
  <c r="BD141" i="5"/>
  <c r="BD295" i="5"/>
  <c r="BD162" i="5"/>
  <c r="BD286" i="5"/>
  <c r="BD254" i="5"/>
  <c r="BD89" i="5"/>
  <c r="BD157" i="5"/>
  <c r="BD10" i="5"/>
  <c r="BD293" i="5"/>
  <c r="BD247" i="5"/>
  <c r="BD183" i="5"/>
  <c r="BD146" i="5"/>
  <c r="BD23" i="5"/>
  <c r="BD9" i="5"/>
  <c r="BD278" i="5"/>
  <c r="BD94" i="5"/>
  <c r="BD144" i="5"/>
  <c r="BD241" i="5"/>
  <c r="BD249" i="5"/>
  <c r="BD125" i="5"/>
  <c r="BD161" i="5"/>
  <c r="BD287" i="5"/>
  <c r="BD265" i="5"/>
  <c r="BD36" i="5"/>
  <c r="BD232" i="5"/>
  <c r="BD107" i="5"/>
  <c r="BD156" i="5"/>
  <c r="BD143" i="5"/>
  <c r="BD273" i="5"/>
  <c r="BD239" i="5"/>
  <c r="BD118" i="5"/>
  <c r="BD276" i="5"/>
  <c r="BD230" i="5"/>
  <c r="BD301" i="5"/>
  <c r="BD184" i="5"/>
  <c r="BD113" i="5"/>
  <c r="BD47" i="5"/>
  <c r="BD77" i="5"/>
  <c r="BD50" i="5"/>
  <c r="BD16" i="5"/>
  <c r="BD95" i="5"/>
  <c r="BD159" i="5"/>
  <c r="BD140" i="5"/>
  <c r="BD299" i="5"/>
  <c r="BD55" i="5"/>
  <c r="BD49" i="5"/>
  <c r="BD31" i="5"/>
  <c r="BD11" i="5"/>
  <c r="BD258" i="5"/>
  <c r="BD24" i="5"/>
  <c r="BD119" i="5"/>
  <c r="BE4" i="5"/>
  <c r="BE69" i="5" s="1"/>
  <c r="BD163" i="5"/>
  <c r="BD268" i="5"/>
  <c r="BD120" i="5"/>
  <c r="BD152" i="5"/>
  <c r="BD139" i="5"/>
  <c r="BD280" i="5"/>
  <c r="BD15" i="5"/>
  <c r="BD20" i="5"/>
  <c r="BD165" i="5"/>
  <c r="BD86" i="5"/>
  <c r="BD177" i="5"/>
  <c r="BD255" i="5"/>
  <c r="BD185" i="5"/>
  <c r="BD76" i="5"/>
  <c r="BD244" i="5"/>
  <c r="BD28" i="5"/>
  <c r="BD151" i="5"/>
  <c r="BD300" i="5"/>
  <c r="BD288" i="5"/>
  <c r="BD235" i="5"/>
  <c r="BD181" i="5"/>
  <c r="BD54" i="5"/>
  <c r="BD37" i="5"/>
  <c r="BD19" i="5"/>
  <c r="BD267" i="5"/>
  <c r="BD6" i="5"/>
  <c r="BD281" i="5"/>
  <c r="BD12" i="5"/>
  <c r="BD131" i="5"/>
  <c r="BD176" i="5"/>
  <c r="BD250" i="5"/>
  <c r="BD98" i="5"/>
  <c r="BD85" i="5"/>
  <c r="BD252" i="5"/>
  <c r="BD171" i="5"/>
  <c r="BD289" i="5"/>
  <c r="BD237" i="5"/>
  <c r="BD57" i="5"/>
  <c r="BD27" i="5"/>
  <c r="BD147" i="5"/>
  <c r="BD92" i="5"/>
  <c r="BD175" i="5"/>
  <c r="BD174" i="5"/>
  <c r="BD266" i="5"/>
  <c r="BD257" i="5"/>
  <c r="BD187" i="5"/>
  <c r="BD72" i="5"/>
  <c r="BD101" i="5"/>
  <c r="BD88" i="5"/>
  <c r="BD172" i="5"/>
  <c r="BD290" i="5"/>
  <c r="BD242" i="5"/>
  <c r="BD115" i="5"/>
  <c r="BD93" i="5"/>
  <c r="BD18" i="5"/>
  <c r="BD132" i="5"/>
  <c r="BD180" i="5"/>
  <c r="BD8" i="5"/>
  <c r="BE67" i="5" l="1"/>
  <c r="BE68" i="5"/>
  <c r="BE63" i="5"/>
  <c r="BE62" i="5"/>
  <c r="BE61" i="5"/>
  <c r="BE60" i="5"/>
  <c r="BE59" i="5"/>
  <c r="BE52" i="5"/>
  <c r="BE51" i="5"/>
  <c r="BE80" i="5"/>
  <c r="BE81" i="5"/>
  <c r="BE79" i="5"/>
  <c r="BE65" i="5"/>
  <c r="BE66" i="5"/>
  <c r="BE64" i="5"/>
  <c r="BE75" i="5"/>
  <c r="BE74" i="5"/>
  <c r="BE73" i="5"/>
  <c r="BE138" i="5"/>
  <c r="BE43" i="5"/>
  <c r="BE42" i="5"/>
  <c r="BE41" i="5"/>
  <c r="BE46" i="5"/>
  <c r="BE45" i="5"/>
  <c r="BE137" i="5"/>
  <c r="BE136" i="5"/>
  <c r="BE122" i="5"/>
  <c r="BE124" i="5"/>
  <c r="BE121" i="5"/>
  <c r="BE123" i="5"/>
  <c r="BE103" i="5"/>
  <c r="BE105" i="5"/>
  <c r="BE104" i="5"/>
  <c r="BE227" i="5"/>
  <c r="BE228" i="5"/>
  <c r="BE229" i="5"/>
  <c r="BE226" i="5"/>
  <c r="BE225" i="5"/>
  <c r="BE211" i="5"/>
  <c r="BE205" i="5"/>
  <c r="BE202" i="5"/>
  <c r="BE207" i="5"/>
  <c r="BE199" i="5"/>
  <c r="BE204" i="5"/>
  <c r="BE201" i="5"/>
  <c r="BE212" i="5"/>
  <c r="BE209" i="5"/>
  <c r="BE206" i="5"/>
  <c r="BE198" i="5"/>
  <c r="BE203" i="5"/>
  <c r="BE200" i="5"/>
  <c r="BE197" i="5"/>
  <c r="BE217" i="5"/>
  <c r="BE223" i="5"/>
  <c r="BE222" i="5"/>
  <c r="BE219" i="5"/>
  <c r="BE216" i="5"/>
  <c r="BE224" i="5"/>
  <c r="BE221" i="5"/>
  <c r="BE218" i="5"/>
  <c r="BE215" i="5"/>
  <c r="BE220" i="5"/>
  <c r="BE214" i="5"/>
  <c r="BE213" i="5"/>
  <c r="BE191" i="5"/>
  <c r="BE190" i="5"/>
  <c r="BE196" i="5"/>
  <c r="BE189" i="5"/>
  <c r="BE195" i="5"/>
  <c r="BE84" i="5"/>
  <c r="BE175" i="5"/>
  <c r="BE268" i="5"/>
  <c r="BE252" i="5"/>
  <c r="BE120" i="5"/>
  <c r="BE107" i="5"/>
  <c r="BE98" i="5"/>
  <c r="BE14" i="5"/>
  <c r="BE49" i="5"/>
  <c r="BE95" i="5"/>
  <c r="BE93" i="5"/>
  <c r="BE38" i="5"/>
  <c r="BE271" i="5"/>
  <c r="BE245" i="5"/>
  <c r="BE25" i="5"/>
  <c r="BE55" i="5"/>
  <c r="BE32" i="5"/>
  <c r="BE70" i="5"/>
  <c r="BE17" i="5"/>
  <c r="BE88" i="5"/>
  <c r="BE178" i="5"/>
  <c r="BE284" i="5"/>
  <c r="BE233" i="5"/>
  <c r="BE97" i="5"/>
  <c r="BE56" i="5"/>
  <c r="BE259" i="5"/>
  <c r="BE108" i="5"/>
  <c r="BE266" i="5"/>
  <c r="BE276" i="5"/>
  <c r="BE294" i="5"/>
  <c r="BE85" i="5"/>
  <c r="BE87" i="5"/>
  <c r="BE166" i="5"/>
  <c r="BE296" i="5"/>
  <c r="BE244" i="5"/>
  <c r="BE188" i="5"/>
  <c r="BE131" i="5"/>
  <c r="BE44" i="5"/>
  <c r="BE160" i="5"/>
  <c r="BE262" i="5"/>
  <c r="BE186" i="5"/>
  <c r="BE39" i="5"/>
  <c r="BE267" i="5"/>
  <c r="BE172" i="5"/>
  <c r="BE82" i="5"/>
  <c r="BE170" i="5"/>
  <c r="BE277" i="5"/>
  <c r="BE253" i="5"/>
  <c r="BE182" i="5"/>
  <c r="BE126" i="5"/>
  <c r="BE117" i="5"/>
  <c r="BE28" i="5"/>
  <c r="BE258" i="5"/>
  <c r="BE301" i="5"/>
  <c r="BE248" i="5"/>
  <c r="BE173" i="5"/>
  <c r="BE133" i="5"/>
  <c r="BE283" i="5"/>
  <c r="BE15" i="5"/>
  <c r="BE255" i="5"/>
  <c r="BE37" i="5"/>
  <c r="BE155" i="5"/>
  <c r="BE169" i="5"/>
  <c r="BE269" i="5"/>
  <c r="BE246" i="5"/>
  <c r="BE150" i="5"/>
  <c r="BE91" i="5"/>
  <c r="BE33" i="5"/>
  <c r="BE278" i="5"/>
  <c r="BE297" i="5"/>
  <c r="BE8" i="5"/>
  <c r="BE53" i="5"/>
  <c r="BE147" i="5"/>
  <c r="BE251" i="5"/>
  <c r="BE231" i="5"/>
  <c r="BE22" i="5"/>
  <c r="BE270" i="5"/>
  <c r="BE179" i="5"/>
  <c r="BE71" i="5"/>
  <c r="BE54" i="5"/>
  <c r="BE11" i="5"/>
  <c r="BE282" i="5"/>
  <c r="BE158" i="5"/>
  <c r="BE168" i="5"/>
  <c r="BE285" i="5"/>
  <c r="BE264" i="5"/>
  <c r="BE145" i="5"/>
  <c r="BE19" i="5"/>
  <c r="BE238" i="5"/>
  <c r="BE6" i="5"/>
  <c r="BE89" i="5"/>
  <c r="BE27" i="5"/>
  <c r="BE154" i="5"/>
  <c r="BE167" i="5"/>
  <c r="BE261" i="5"/>
  <c r="BE254" i="5"/>
  <c r="BE127" i="5"/>
  <c r="BE112" i="5"/>
  <c r="BE96" i="5"/>
  <c r="BE180" i="5"/>
  <c r="BE16" i="5"/>
  <c r="BE29" i="5"/>
  <c r="BE234" i="5"/>
  <c r="BE135" i="5"/>
  <c r="BE237" i="5"/>
  <c r="BE162" i="5"/>
  <c r="BE142" i="5"/>
  <c r="BE292" i="5"/>
  <c r="BE247" i="5"/>
  <c r="BE134" i="5"/>
  <c r="BE109" i="5"/>
  <c r="BE58" i="5"/>
  <c r="BE34" i="5"/>
  <c r="BE243" i="5"/>
  <c r="BE40" i="5"/>
  <c r="BE148" i="5"/>
  <c r="BE94" i="5"/>
  <c r="BE110" i="5"/>
  <c r="BE47" i="5"/>
  <c r="BE76" i="5"/>
  <c r="BE119" i="5"/>
  <c r="BE30" i="5"/>
  <c r="BE13" i="5"/>
  <c r="BE36" i="5"/>
  <c r="BE157" i="5"/>
  <c r="BE141" i="5"/>
  <c r="BE298" i="5"/>
  <c r="BE265" i="5"/>
  <c r="BE24" i="5"/>
  <c r="BE114" i="5"/>
  <c r="BE106" i="5"/>
  <c r="BE130" i="5"/>
  <c r="BE153" i="5"/>
  <c r="BE10" i="5"/>
  <c r="BE279" i="5"/>
  <c r="BE239" i="5"/>
  <c r="BE241" i="5"/>
  <c r="BE187" i="5"/>
  <c r="BE116" i="5"/>
  <c r="BE118" i="5"/>
  <c r="BE90" i="5"/>
  <c r="BE35" i="5"/>
  <c r="BE291" i="5"/>
  <c r="BE230" i="5"/>
  <c r="BE232" i="5"/>
  <c r="BE290" i="5"/>
  <c r="BE193" i="5"/>
  <c r="BE161" i="5"/>
  <c r="BE144" i="5"/>
  <c r="BE272" i="5"/>
  <c r="BE249" i="5"/>
  <c r="BE236" i="5"/>
  <c r="BE183" i="5"/>
  <c r="BE181" i="5"/>
  <c r="BE128" i="5"/>
  <c r="BE100" i="5"/>
  <c r="BE78" i="5"/>
  <c r="BE7" i="5"/>
  <c r="BE132" i="5"/>
  <c r="BE101" i="5"/>
  <c r="BE287" i="5"/>
  <c r="BE125" i="5"/>
  <c r="BE83" i="5"/>
  <c r="BE295" i="5"/>
  <c r="BE72" i="5"/>
  <c r="BE260" i="5"/>
  <c r="BE156" i="5"/>
  <c r="BE143" i="5"/>
  <c r="BE286" i="5"/>
  <c r="BE250" i="5"/>
  <c r="BE99" i="5"/>
  <c r="BE20" i="5"/>
  <c r="BE115" i="5"/>
  <c r="BE152" i="5"/>
  <c r="BE140" i="5"/>
  <c r="BE263" i="5"/>
  <c r="BE235" i="5"/>
  <c r="BE146" i="5"/>
  <c r="BE31" i="5"/>
  <c r="BE257" i="5"/>
  <c r="BE18" i="5"/>
  <c r="BE12" i="5"/>
  <c r="BE159" i="5"/>
  <c r="BE139" i="5"/>
  <c r="BE293" i="5"/>
  <c r="BE129" i="5"/>
  <c r="BE151" i="5"/>
  <c r="BE300" i="5"/>
  <c r="BE174" i="5"/>
  <c r="BE164" i="5"/>
  <c r="BE281" i="5"/>
  <c r="BE273" i="5"/>
  <c r="BE184" i="5"/>
  <c r="BE149" i="5"/>
  <c r="BE9" i="5"/>
  <c r="BE48" i="5"/>
  <c r="BE102" i="5"/>
  <c r="BE165" i="5"/>
  <c r="BE77" i="5"/>
  <c r="BE176" i="5"/>
  <c r="BE256" i="5"/>
  <c r="BE299" i="5"/>
  <c r="BE240" i="5"/>
  <c r="BE23" i="5"/>
  <c r="BE185" i="5"/>
  <c r="BE163" i="5"/>
  <c r="BE50" i="5"/>
  <c r="BE171" i="5"/>
  <c r="BE289" i="5"/>
  <c r="BE280" i="5"/>
  <c r="BE288" i="5"/>
  <c r="BE242" i="5"/>
  <c r="BE111" i="5"/>
  <c r="BE86" i="5"/>
  <c r="BE177" i="5"/>
  <c r="BE275" i="5"/>
  <c r="BE274" i="5"/>
  <c r="BE92" i="5"/>
  <c r="BE57" i="5"/>
  <c r="BE26" i="5"/>
  <c r="BF4" i="5"/>
  <c r="BF69" i="5" s="1"/>
  <c r="BE113" i="5"/>
  <c r="BE21" i="5"/>
  <c r="BF68" i="5" l="1"/>
  <c r="BF67" i="5"/>
  <c r="BF62" i="5"/>
  <c r="BF61" i="5"/>
  <c r="BF63" i="5"/>
  <c r="BF60" i="5"/>
  <c r="BF59" i="5"/>
  <c r="BF52" i="5"/>
  <c r="BF51" i="5"/>
  <c r="BF81" i="5"/>
  <c r="BF80" i="5"/>
  <c r="BF79" i="5"/>
  <c r="BF66" i="5"/>
  <c r="BF65" i="5"/>
  <c r="BF64" i="5"/>
  <c r="BF75" i="5"/>
  <c r="BF74" i="5"/>
  <c r="BF73" i="5"/>
  <c r="BF138" i="5"/>
  <c r="BF43" i="5"/>
  <c r="BF42" i="5"/>
  <c r="BF41" i="5"/>
  <c r="BF46" i="5"/>
  <c r="BF45" i="5"/>
  <c r="BF137" i="5"/>
  <c r="BF136" i="5"/>
  <c r="BF122" i="5"/>
  <c r="BF124" i="5"/>
  <c r="BF121" i="5"/>
  <c r="BF123" i="5"/>
  <c r="BF103" i="5"/>
  <c r="BF105" i="5"/>
  <c r="BF104" i="5"/>
  <c r="BF225" i="5"/>
  <c r="BF227" i="5"/>
  <c r="BF229" i="5"/>
  <c r="BF226" i="5"/>
  <c r="BF228" i="5"/>
  <c r="BF205" i="5"/>
  <c r="BF202" i="5"/>
  <c r="BF207" i="5"/>
  <c r="BF199" i="5"/>
  <c r="BF204" i="5"/>
  <c r="BF201" i="5"/>
  <c r="BF212" i="5"/>
  <c r="BF209" i="5"/>
  <c r="BF206" i="5"/>
  <c r="BF198" i="5"/>
  <c r="BF203" i="5"/>
  <c r="BF200" i="5"/>
  <c r="BF211" i="5"/>
  <c r="BF197" i="5"/>
  <c r="BF217" i="5"/>
  <c r="BF220" i="5"/>
  <c r="BF222" i="5"/>
  <c r="BF219" i="5"/>
  <c r="BF216" i="5"/>
  <c r="BF224" i="5"/>
  <c r="BF221" i="5"/>
  <c r="BF218" i="5"/>
  <c r="BF215" i="5"/>
  <c r="BF223" i="5"/>
  <c r="BF214" i="5"/>
  <c r="BF213" i="5"/>
  <c r="BF191" i="5"/>
  <c r="BF190" i="5"/>
  <c r="BF196" i="5"/>
  <c r="BF189" i="5"/>
  <c r="BF195" i="5"/>
  <c r="BF88" i="5"/>
  <c r="BF175" i="5"/>
  <c r="BF268" i="5"/>
  <c r="BF233" i="5"/>
  <c r="BF130" i="5"/>
  <c r="BF77" i="5"/>
  <c r="BF15" i="5"/>
  <c r="BF14" i="5"/>
  <c r="BF21" i="5"/>
  <c r="BF253" i="5"/>
  <c r="BF72" i="5"/>
  <c r="BF271" i="5"/>
  <c r="BF262" i="5"/>
  <c r="BF17" i="5"/>
  <c r="BF278" i="5"/>
  <c r="BF39" i="5"/>
  <c r="BF99" i="5"/>
  <c r="BF230" i="5"/>
  <c r="BF56" i="5"/>
  <c r="BF83" i="5"/>
  <c r="BF178" i="5"/>
  <c r="BF284" i="5"/>
  <c r="BF300" i="5"/>
  <c r="BF102" i="5"/>
  <c r="BF57" i="5"/>
  <c r="BF37" i="5"/>
  <c r="BF132" i="5"/>
  <c r="BF32" i="5"/>
  <c r="BF260" i="5"/>
  <c r="BF120" i="5"/>
  <c r="BF38" i="5"/>
  <c r="BF25" i="5"/>
  <c r="BF248" i="5"/>
  <c r="BF301" i="5"/>
  <c r="BF283" i="5"/>
  <c r="BF8" i="5"/>
  <c r="BF30" i="5"/>
  <c r="BF117" i="5"/>
  <c r="BF87" i="5"/>
  <c r="BF166" i="5"/>
  <c r="BF296" i="5"/>
  <c r="BF244" i="5"/>
  <c r="BF50" i="5"/>
  <c r="BF27" i="5"/>
  <c r="BF49" i="5"/>
  <c r="BF95" i="5"/>
  <c r="BF185" i="5"/>
  <c r="BF92" i="5"/>
  <c r="BF287" i="5"/>
  <c r="BF269" i="5"/>
  <c r="BF111" i="5"/>
  <c r="BF238" i="5"/>
  <c r="BF48" i="5"/>
  <c r="BF93" i="5"/>
  <c r="BF76" i="5"/>
  <c r="BF96" i="5"/>
  <c r="BF135" i="5"/>
  <c r="BF101" i="5"/>
  <c r="BF82" i="5"/>
  <c r="BF170" i="5"/>
  <c r="BF277" i="5"/>
  <c r="BF24" i="5"/>
  <c r="BF47" i="5"/>
  <c r="BF6" i="5"/>
  <c r="BF160" i="5"/>
  <c r="BF173" i="5"/>
  <c r="BF155" i="5"/>
  <c r="BF169" i="5"/>
  <c r="BF285" i="5"/>
  <c r="BF263" i="5"/>
  <c r="BF107" i="5"/>
  <c r="BF44" i="5"/>
  <c r="BF28" i="5"/>
  <c r="BF146" i="5"/>
  <c r="BF282" i="5"/>
  <c r="BF158" i="5"/>
  <c r="BF168" i="5"/>
  <c r="BF261" i="5"/>
  <c r="BF236" i="5"/>
  <c r="BF251" i="5"/>
  <c r="BF193" i="5"/>
  <c r="BF131" i="5"/>
  <c r="BF114" i="5"/>
  <c r="BF154" i="5"/>
  <c r="BF167" i="5"/>
  <c r="BF292" i="5"/>
  <c r="BF246" i="5"/>
  <c r="BF126" i="5"/>
  <c r="BF97" i="5"/>
  <c r="BF55" i="5"/>
  <c r="BF19" i="5"/>
  <c r="BF23" i="5"/>
  <c r="BF12" i="5"/>
  <c r="BF162" i="5"/>
  <c r="BG4" i="5"/>
  <c r="BG69" i="5" s="1"/>
  <c r="BF298" i="5"/>
  <c r="BF264" i="5"/>
  <c r="BF133" i="5"/>
  <c r="BF108" i="5"/>
  <c r="BF91" i="5"/>
  <c r="BF33" i="5"/>
  <c r="BF234" i="5"/>
  <c r="BF231" i="5"/>
  <c r="BF113" i="5"/>
  <c r="BF11" i="5"/>
  <c r="BF54" i="5"/>
  <c r="BF184" i="5"/>
  <c r="BF157" i="5"/>
  <c r="BF141" i="5"/>
  <c r="BF279" i="5"/>
  <c r="BF256" i="5"/>
  <c r="BF188" i="5"/>
  <c r="BF115" i="5"/>
  <c r="BF53" i="5"/>
  <c r="BF22" i="5"/>
  <c r="BF297" i="5"/>
  <c r="BF16" i="5"/>
  <c r="BF232" i="5"/>
  <c r="BF128" i="5"/>
  <c r="BF153" i="5"/>
  <c r="BF10" i="5"/>
  <c r="BF272" i="5"/>
  <c r="BF254" i="5"/>
  <c r="BF182" i="5"/>
  <c r="BF186" i="5"/>
  <c r="BF150" i="5"/>
  <c r="BF34" i="5"/>
  <c r="BF106" i="5"/>
  <c r="BF291" i="5"/>
  <c r="BF40" i="5"/>
  <c r="BF293" i="5"/>
  <c r="BF98" i="5"/>
  <c r="BF181" i="5"/>
  <c r="BF183" i="5"/>
  <c r="BF243" i="5"/>
  <c r="BF36" i="5"/>
  <c r="BF161" i="5"/>
  <c r="BF144" i="5"/>
  <c r="BF286" i="5"/>
  <c r="BF281" i="5"/>
  <c r="BF145" i="5"/>
  <c r="BF112" i="5"/>
  <c r="BF58" i="5"/>
  <c r="BF29" i="5"/>
  <c r="BF258" i="5"/>
  <c r="BF70" i="5"/>
  <c r="BF127" i="5"/>
  <c r="BF20" i="5"/>
  <c r="BF270" i="5"/>
  <c r="BF147" i="5"/>
  <c r="BF18" i="5"/>
  <c r="BF156" i="5"/>
  <c r="BF143" i="5"/>
  <c r="BF237" i="5"/>
  <c r="BF152" i="5"/>
  <c r="BF142" i="5"/>
  <c r="BF273" i="5"/>
  <c r="BF247" i="5"/>
  <c r="BF180" i="5"/>
  <c r="BF134" i="5"/>
  <c r="BF109" i="5"/>
  <c r="BF90" i="5"/>
  <c r="BF267" i="5"/>
  <c r="BF7" i="5"/>
  <c r="BF159" i="5"/>
  <c r="BF140" i="5"/>
  <c r="BF299" i="5"/>
  <c r="BF265" i="5"/>
  <c r="BF239" i="5"/>
  <c r="BF187" i="5"/>
  <c r="BF148" i="5"/>
  <c r="BF78" i="5"/>
  <c r="BF35" i="5"/>
  <c r="BF118" i="5"/>
  <c r="BF151" i="5"/>
  <c r="BF139" i="5"/>
  <c r="BF280" i="5"/>
  <c r="BF249" i="5"/>
  <c r="BF116" i="5"/>
  <c r="BF164" i="5"/>
  <c r="BF288" i="5"/>
  <c r="BF240" i="5"/>
  <c r="BF100" i="5"/>
  <c r="BF176" i="5"/>
  <c r="BF294" i="5"/>
  <c r="BF149" i="5"/>
  <c r="BF179" i="5"/>
  <c r="BF110" i="5"/>
  <c r="BF71" i="5"/>
  <c r="BF9" i="5"/>
  <c r="BF125" i="5"/>
  <c r="BF276" i="5"/>
  <c r="BF94" i="5"/>
  <c r="BF245" i="5"/>
  <c r="BF290" i="5"/>
  <c r="BF119" i="5"/>
  <c r="BF171" i="5"/>
  <c r="BF274" i="5"/>
  <c r="BF241" i="5"/>
  <c r="BF13" i="5"/>
  <c r="BF172" i="5"/>
  <c r="BF259" i="5"/>
  <c r="BF26" i="5"/>
  <c r="BF84" i="5"/>
  <c r="BF252" i="5"/>
  <c r="BF174" i="5"/>
  <c r="BF289" i="5"/>
  <c r="BF257" i="5"/>
  <c r="BF250" i="5"/>
  <c r="BF89" i="5"/>
  <c r="BF163" i="5"/>
  <c r="BF31" i="5"/>
  <c r="BF86" i="5"/>
  <c r="BF165" i="5"/>
  <c r="BF266" i="5"/>
  <c r="BF255" i="5"/>
  <c r="BF235" i="5"/>
  <c r="BF275" i="5"/>
  <c r="BF85" i="5"/>
  <c r="BF177" i="5"/>
  <c r="BF295" i="5"/>
  <c r="BF242" i="5"/>
  <c r="BF129" i="5"/>
  <c r="BG68" i="5" l="1"/>
  <c r="BG67" i="5"/>
  <c r="BG62" i="5"/>
  <c r="BG61" i="5"/>
  <c r="BG63" i="5"/>
  <c r="BG60" i="5"/>
  <c r="BG59" i="5"/>
  <c r="BG52" i="5"/>
  <c r="BG51" i="5"/>
  <c r="BG81" i="5"/>
  <c r="BG80" i="5"/>
  <c r="BG79" i="5"/>
  <c r="BG66" i="5"/>
  <c r="BG65" i="5"/>
  <c r="BG64" i="5"/>
  <c r="BG75" i="5"/>
  <c r="BG74" i="5"/>
  <c r="BG73" i="5"/>
  <c r="BG138" i="5"/>
  <c r="BG43" i="5"/>
  <c r="BG42" i="5"/>
  <c r="BG41" i="5"/>
  <c r="BG46" i="5"/>
  <c r="BG45" i="5"/>
  <c r="BG137" i="5"/>
  <c r="BG136" i="5"/>
  <c r="BG122" i="5"/>
  <c r="BG124" i="5"/>
  <c r="BG121" i="5"/>
  <c r="BG123" i="5"/>
  <c r="BG103" i="5"/>
  <c r="BG105" i="5"/>
  <c r="BG104" i="5"/>
  <c r="BG227" i="5"/>
  <c r="BG229" i="5"/>
  <c r="BG226" i="5"/>
  <c r="BG228" i="5"/>
  <c r="BG225" i="5"/>
  <c r="BG202" i="5"/>
  <c r="BG207" i="5"/>
  <c r="BG199" i="5"/>
  <c r="BG204" i="5"/>
  <c r="BG197" i="5"/>
  <c r="BG201" i="5"/>
  <c r="BG205" i="5"/>
  <c r="BG212" i="5"/>
  <c r="BG209" i="5"/>
  <c r="BG206" i="5"/>
  <c r="BG198" i="5"/>
  <c r="BG203" i="5"/>
  <c r="BG200" i="5"/>
  <c r="BG211" i="5"/>
  <c r="BG217" i="5"/>
  <c r="BG222" i="5"/>
  <c r="BG219" i="5"/>
  <c r="BG216" i="5"/>
  <c r="BG224" i="5"/>
  <c r="BG221" i="5"/>
  <c r="BG218" i="5"/>
  <c r="BG215" i="5"/>
  <c r="BG223" i="5"/>
  <c r="BG220" i="5"/>
  <c r="BG214" i="5"/>
  <c r="BG213" i="5"/>
  <c r="BG191" i="5"/>
  <c r="BG190" i="5"/>
  <c r="BG196" i="5"/>
  <c r="BG189" i="5"/>
  <c r="BG195" i="5"/>
  <c r="BG299" i="5"/>
  <c r="BG279" i="5"/>
  <c r="BG134" i="5"/>
  <c r="BG28" i="5"/>
  <c r="BG181" i="5"/>
  <c r="BG40" i="5"/>
  <c r="BG31" i="5"/>
  <c r="BG77" i="5"/>
  <c r="BG102" i="5"/>
  <c r="BG234" i="5"/>
  <c r="BG241" i="5"/>
  <c r="BG95" i="5"/>
  <c r="BG260" i="5"/>
  <c r="BG233" i="5"/>
  <c r="BG128" i="5"/>
  <c r="BG131" i="5"/>
  <c r="BG187" i="5"/>
  <c r="BG246" i="5"/>
  <c r="BG297" i="5"/>
  <c r="BG9" i="5"/>
  <c r="BG248" i="5"/>
  <c r="BG145" i="5"/>
  <c r="BG254" i="5"/>
  <c r="BG257" i="5"/>
  <c r="BG184" i="5"/>
  <c r="BG272" i="5"/>
  <c r="BG232" i="5"/>
  <c r="BG15" i="5"/>
  <c r="BG238" i="5"/>
  <c r="BG280" i="5"/>
  <c r="BG296" i="5"/>
  <c r="BG20" i="5"/>
  <c r="BG55" i="5"/>
  <c r="BG261" i="5"/>
  <c r="BG110" i="5"/>
  <c r="BG38" i="5"/>
  <c r="BG242" i="5"/>
  <c r="BG147" i="5"/>
  <c r="BG283" i="5"/>
  <c r="BG236" i="5"/>
  <c r="BG48" i="5"/>
  <c r="BG180" i="5"/>
  <c r="BG275" i="5"/>
  <c r="BG54" i="5"/>
  <c r="BG250" i="5"/>
  <c r="BG150" i="5"/>
  <c r="BG286" i="5"/>
  <c r="BG264" i="5"/>
  <c r="BG268" i="5"/>
  <c r="BG265" i="5"/>
  <c r="BG91" i="5"/>
  <c r="BG243" i="5"/>
  <c r="BG282" i="5"/>
  <c r="BG300" i="5"/>
  <c r="BG97" i="5"/>
  <c r="BG289" i="5"/>
  <c r="BG292" i="5"/>
  <c r="BG29" i="5"/>
  <c r="BG251" i="5"/>
  <c r="BG11" i="5"/>
  <c r="BG113" i="5"/>
  <c r="BG126" i="5"/>
  <c r="BG78" i="5"/>
  <c r="BG114" i="5"/>
  <c r="BG267" i="5"/>
  <c r="BG49" i="5"/>
  <c r="BG239" i="5"/>
  <c r="BG13" i="5"/>
  <c r="BG50" i="5"/>
  <c r="BG100" i="5"/>
  <c r="BG185" i="5"/>
  <c r="BG109" i="5"/>
  <c r="BG36" i="5"/>
  <c r="BG56" i="5"/>
  <c r="BG231" i="5"/>
  <c r="BG27" i="5"/>
  <c r="BG129" i="5"/>
  <c r="BG135" i="5"/>
  <c r="BG301" i="5"/>
  <c r="BG22" i="5"/>
  <c r="BG7" i="5"/>
  <c r="BG255" i="5"/>
  <c r="BG182" i="5"/>
  <c r="BG39" i="5"/>
  <c r="BG291" i="5"/>
  <c r="BG119" i="5"/>
  <c r="BG26" i="5"/>
  <c r="BG271" i="5"/>
  <c r="BG8" i="5"/>
  <c r="BG116" i="5"/>
  <c r="BG281" i="5"/>
  <c r="BG188" i="5"/>
  <c r="BG21" i="5"/>
  <c r="BG263" i="5"/>
  <c r="BG284" i="5"/>
  <c r="BG240" i="5"/>
  <c r="BG12" i="5"/>
  <c r="BG47" i="5"/>
  <c r="BG108" i="5"/>
  <c r="BG34" i="5"/>
  <c r="BG98" i="5"/>
  <c r="BG237" i="5"/>
  <c r="BG290" i="5"/>
  <c r="BG99" i="5"/>
  <c r="BG258" i="5"/>
  <c r="BG76" i="5"/>
  <c r="BG270" i="5"/>
  <c r="BG127" i="5"/>
  <c r="BG262" i="5"/>
  <c r="BG107" i="5"/>
  <c r="BG35" i="5"/>
  <c r="BG132" i="5"/>
  <c r="BG230" i="5"/>
  <c r="BG117" i="5"/>
  <c r="BG120" i="5"/>
  <c r="BG44" i="5"/>
  <c r="BG133" i="5"/>
  <c r="BG269" i="5"/>
  <c r="BG17" i="5"/>
  <c r="BG23" i="5"/>
  <c r="BG53" i="5"/>
  <c r="BG24" i="5"/>
  <c r="BG148" i="5"/>
  <c r="BG101" i="5"/>
  <c r="BG186" i="5"/>
  <c r="BG293" i="5"/>
  <c r="BG276" i="5"/>
  <c r="BG71" i="5"/>
  <c r="BG96" i="5"/>
  <c r="BG94" i="5"/>
  <c r="BG25" i="5"/>
  <c r="BG253" i="5"/>
  <c r="BG130" i="5"/>
  <c r="BG249" i="5"/>
  <c r="BG106" i="5"/>
  <c r="BG6" i="5"/>
  <c r="BG256" i="5"/>
  <c r="BG183" i="5"/>
  <c r="BG90" i="5"/>
  <c r="BG58" i="5"/>
  <c r="BG32" i="5"/>
  <c r="BG72" i="5"/>
  <c r="BG245" i="5"/>
  <c r="BH4" i="5"/>
  <c r="BH69" i="5" s="1"/>
  <c r="BG259" i="5"/>
  <c r="BG112" i="5"/>
  <c r="BG125" i="5"/>
  <c r="BG287" i="5"/>
  <c r="BG16" i="5"/>
  <c r="BG288" i="5"/>
  <c r="BG37" i="5"/>
  <c r="BG285" i="5"/>
  <c r="BG266" i="5"/>
  <c r="BG19" i="5"/>
  <c r="BG70" i="5"/>
  <c r="BG278" i="5"/>
  <c r="BG294" i="5"/>
  <c r="BG169" i="5"/>
  <c r="BG244" i="5"/>
  <c r="BG168" i="5"/>
  <c r="BG141" i="5"/>
  <c r="BG149" i="5"/>
  <c r="BG158" i="5"/>
  <c r="BG167" i="5"/>
  <c r="BG10" i="5"/>
  <c r="BG146" i="5"/>
  <c r="BG154" i="5"/>
  <c r="BG144" i="5"/>
  <c r="BG86" i="5"/>
  <c r="BG273" i="5"/>
  <c r="BG162" i="5"/>
  <c r="BG193" i="5"/>
  <c r="BG142" i="5"/>
  <c r="BG165" i="5"/>
  <c r="BG85" i="5"/>
  <c r="BG118" i="5"/>
  <c r="BG157" i="5"/>
  <c r="BG143" i="5"/>
  <c r="BG173" i="5"/>
  <c r="BG89" i="5"/>
  <c r="BG115" i="5"/>
  <c r="BG153" i="5"/>
  <c r="BG140" i="5"/>
  <c r="BG84" i="5"/>
  <c r="BG247" i="5"/>
  <c r="BG161" i="5"/>
  <c r="BG30" i="5"/>
  <c r="BG139" i="5"/>
  <c r="BG88" i="5"/>
  <c r="BG179" i="5"/>
  <c r="BG156" i="5"/>
  <c r="BG252" i="5"/>
  <c r="BG83" i="5"/>
  <c r="BG235" i="5"/>
  <c r="BG160" i="5"/>
  <c r="BG87" i="5"/>
  <c r="BG155" i="5"/>
  <c r="BG152" i="5"/>
  <c r="BG14" i="5"/>
  <c r="BG82" i="5"/>
  <c r="BG57" i="5"/>
  <c r="BG159" i="5"/>
  <c r="BG164" i="5"/>
  <c r="BG111" i="5"/>
  <c r="BG176" i="5"/>
  <c r="BG151" i="5"/>
  <c r="BG171" i="5"/>
  <c r="BG92" i="5"/>
  <c r="BG170" i="5"/>
  <c r="BG295" i="5"/>
  <c r="BG93" i="5"/>
  <c r="BG174" i="5"/>
  <c r="BG33" i="5"/>
  <c r="BG298" i="5"/>
  <c r="BG18" i="5"/>
  <c r="BG177" i="5"/>
  <c r="BG274" i="5"/>
  <c r="BG172" i="5"/>
  <c r="BG163" i="5"/>
  <c r="BG277" i="5"/>
  <c r="BG175" i="5"/>
  <c r="BG178" i="5"/>
  <c r="BG166" i="5"/>
  <c r="BH68" i="5" l="1"/>
  <c r="BH67" i="5"/>
  <c r="BH62" i="5"/>
  <c r="BH61" i="5"/>
  <c r="BH63" i="5"/>
  <c r="BH60" i="5"/>
  <c r="BH59" i="5"/>
  <c r="BH52" i="5"/>
  <c r="BH51" i="5"/>
  <c r="BH81" i="5"/>
  <c r="BH80" i="5"/>
  <c r="BH79" i="5"/>
  <c r="BH66" i="5"/>
  <c r="BH65" i="5"/>
  <c r="BH64" i="5"/>
  <c r="BH75" i="5"/>
  <c r="BH74" i="5"/>
  <c r="BH73" i="5"/>
  <c r="BH138" i="5"/>
  <c r="BH43" i="5"/>
  <c r="BH42" i="5"/>
  <c r="BH41" i="5"/>
  <c r="BH46" i="5"/>
  <c r="BH45" i="5"/>
  <c r="BH137" i="5"/>
  <c r="BH136" i="5"/>
  <c r="BH122" i="5"/>
  <c r="BH124" i="5"/>
  <c r="BH121" i="5"/>
  <c r="BH123" i="5"/>
  <c r="BH103" i="5"/>
  <c r="BH105" i="5"/>
  <c r="BH104" i="5"/>
  <c r="BH227" i="5"/>
  <c r="BH229" i="5"/>
  <c r="BH226" i="5"/>
  <c r="BH228" i="5"/>
  <c r="BH225" i="5"/>
  <c r="BH202" i="5"/>
  <c r="BH207" i="5"/>
  <c r="BH199" i="5"/>
  <c r="BH204" i="5"/>
  <c r="BH201" i="5"/>
  <c r="BH212" i="5"/>
  <c r="BH209" i="5"/>
  <c r="BH206" i="5"/>
  <c r="BH198" i="5"/>
  <c r="BH203" i="5"/>
  <c r="BH200" i="5"/>
  <c r="BH211" i="5"/>
  <c r="BH205" i="5"/>
  <c r="BH197" i="5"/>
  <c r="BH217" i="5"/>
  <c r="BH222" i="5"/>
  <c r="BH219" i="5"/>
  <c r="BH216" i="5"/>
  <c r="BH224" i="5"/>
  <c r="BH221" i="5"/>
  <c r="BH218" i="5"/>
  <c r="BH215" i="5"/>
  <c r="BH223" i="5"/>
  <c r="BH220" i="5"/>
  <c r="BH214" i="5"/>
  <c r="BH213" i="5"/>
  <c r="BH191" i="5"/>
  <c r="BH190" i="5"/>
  <c r="BH196" i="5"/>
  <c r="BH189" i="5"/>
  <c r="BH195" i="5"/>
  <c r="BH88" i="5"/>
  <c r="BH159" i="5"/>
  <c r="BH177" i="5"/>
  <c r="BH139" i="5"/>
  <c r="BH115" i="5"/>
  <c r="BH18" i="5"/>
  <c r="BH288" i="5"/>
  <c r="BH267" i="5"/>
  <c r="BH285" i="5"/>
  <c r="BH151" i="5"/>
  <c r="BH28" i="5"/>
  <c r="BH245" i="5"/>
  <c r="BH93" i="5"/>
  <c r="BH143" i="5"/>
  <c r="BH83" i="5"/>
  <c r="BH172" i="5"/>
  <c r="BH114" i="5"/>
  <c r="BH248" i="5"/>
  <c r="BH48" i="5"/>
  <c r="BH294" i="5"/>
  <c r="BH99" i="5"/>
  <c r="BH287" i="5"/>
  <c r="BH89" i="5"/>
  <c r="BH12" i="5"/>
  <c r="BH247" i="5"/>
  <c r="BH87" i="5"/>
  <c r="BH163" i="5"/>
  <c r="BH113" i="5"/>
  <c r="BH108" i="5"/>
  <c r="BH26" i="5"/>
  <c r="BH19" i="5"/>
  <c r="BH72" i="5"/>
  <c r="BH96" i="5"/>
  <c r="BH50" i="5"/>
  <c r="BH238" i="5"/>
  <c r="BH98" i="5"/>
  <c r="BH262" i="5"/>
  <c r="BH23" i="5"/>
  <c r="BH82" i="5"/>
  <c r="BH175" i="5"/>
  <c r="BH150" i="5"/>
  <c r="BH291" i="5"/>
  <c r="BH133" i="5"/>
  <c r="BH148" i="5"/>
  <c r="BH289" i="5"/>
  <c r="BH230" i="5"/>
  <c r="BH234" i="5"/>
  <c r="BH118" i="5"/>
  <c r="BH70" i="5"/>
  <c r="BH11" i="5"/>
  <c r="BH152" i="5"/>
  <c r="BH178" i="5"/>
  <c r="BH127" i="5"/>
  <c r="BH274" i="5"/>
  <c r="BH256" i="5"/>
  <c r="BH149" i="5"/>
  <c r="BH76" i="5"/>
  <c r="BH21" i="5"/>
  <c r="BH275" i="5"/>
  <c r="BH187" i="5"/>
  <c r="BH270" i="5"/>
  <c r="BH181" i="5"/>
  <c r="BH182" i="5"/>
  <c r="BH94" i="5"/>
  <c r="BH134" i="5"/>
  <c r="BH27" i="5"/>
  <c r="BH166" i="5"/>
  <c r="BH236" i="5"/>
  <c r="BH126" i="5"/>
  <c r="BH257" i="5"/>
  <c r="BH57" i="5"/>
  <c r="BH58" i="5"/>
  <c r="BH280" i="5"/>
  <c r="BH7" i="5"/>
  <c r="BH183" i="5"/>
  <c r="BH20" i="5"/>
  <c r="BH6" i="5"/>
  <c r="BH259" i="5"/>
  <c r="BH284" i="5"/>
  <c r="BH265" i="5"/>
  <c r="BH254" i="5"/>
  <c r="BH170" i="5"/>
  <c r="BH125" i="5"/>
  <c r="BH111" i="5"/>
  <c r="BH33" i="5"/>
  <c r="BH258" i="5"/>
  <c r="BH47" i="5"/>
  <c r="BH266" i="5"/>
  <c r="BH297" i="5"/>
  <c r="BH90" i="5"/>
  <c r="BH40" i="5"/>
  <c r="BH16" i="5"/>
  <c r="BH173" i="5"/>
  <c r="BH184" i="5"/>
  <c r="BH44" i="5"/>
  <c r="BH32" i="5"/>
  <c r="BH24" i="5"/>
  <c r="BH283" i="5"/>
  <c r="BH22" i="5"/>
  <c r="BH71" i="5"/>
  <c r="BH54" i="5"/>
  <c r="BH169" i="5"/>
  <c r="BI4" i="5"/>
  <c r="BI69" i="5" s="1"/>
  <c r="BH264" i="5"/>
  <c r="BH300" i="5"/>
  <c r="BH91" i="5"/>
  <c r="BH17" i="5"/>
  <c r="BH282" i="5"/>
  <c r="BH29" i="5"/>
  <c r="BH168" i="5"/>
  <c r="BH34" i="5"/>
  <c r="BH299" i="5"/>
  <c r="BH31" i="5"/>
  <c r="BH272" i="5"/>
  <c r="BH269" i="5"/>
  <c r="BH249" i="5"/>
  <c r="BH95" i="5"/>
  <c r="BH278" i="5"/>
  <c r="BH15" i="5"/>
  <c r="BH250" i="5"/>
  <c r="BH155" i="5"/>
  <c r="BH110" i="5"/>
  <c r="BH140" i="5"/>
  <c r="BH49" i="5"/>
  <c r="BH167" i="5"/>
  <c r="BH128" i="5"/>
  <c r="BH53" i="5"/>
  <c r="BH244" i="5"/>
  <c r="BH14" i="5"/>
  <c r="BH55" i="5"/>
  <c r="BH246" i="5"/>
  <c r="BH290" i="5"/>
  <c r="BH243" i="5"/>
  <c r="BH107" i="5"/>
  <c r="BH301" i="5"/>
  <c r="BH109" i="5"/>
  <c r="BH235" i="5"/>
  <c r="BH120" i="5"/>
  <c r="BH135" i="5"/>
  <c r="BH261" i="5"/>
  <c r="BH8" i="5"/>
  <c r="BH231" i="5"/>
  <c r="BH233" i="5"/>
  <c r="BH273" i="5"/>
  <c r="BH292" i="5"/>
  <c r="BH112" i="5"/>
  <c r="BH92" i="5"/>
  <c r="BH146" i="5"/>
  <c r="BH279" i="5"/>
  <c r="BH35" i="5"/>
  <c r="BH119" i="5"/>
  <c r="BH145" i="5"/>
  <c r="BH117" i="5"/>
  <c r="BH106" i="5"/>
  <c r="BH174" i="5"/>
  <c r="BH239" i="5"/>
  <c r="BH251" i="5"/>
  <c r="BH156" i="5"/>
  <c r="BH253" i="5"/>
  <c r="BH116" i="5"/>
  <c r="BH158" i="5"/>
  <c r="BH38" i="5"/>
  <c r="BH154" i="5"/>
  <c r="BH232" i="5"/>
  <c r="BH77" i="5"/>
  <c r="BH255" i="5"/>
  <c r="BH162" i="5"/>
  <c r="BH9" i="5"/>
  <c r="BH252" i="5"/>
  <c r="BH78" i="5"/>
  <c r="BH30" i="5"/>
  <c r="BH37" i="5"/>
  <c r="BH100" i="5"/>
  <c r="BH242" i="5"/>
  <c r="BH102" i="5"/>
  <c r="BH180" i="5"/>
  <c r="BH276" i="5"/>
  <c r="BH179" i="5"/>
  <c r="BH101" i="5"/>
  <c r="BH193" i="5"/>
  <c r="BH185" i="5"/>
  <c r="BH157" i="5"/>
  <c r="BH141" i="5"/>
  <c r="BH147" i="5"/>
  <c r="BH97" i="5"/>
  <c r="BH298" i="5"/>
  <c r="BH293" i="5"/>
  <c r="BH237" i="5"/>
  <c r="BH25" i="5"/>
  <c r="BH153" i="5"/>
  <c r="BH164" i="5"/>
  <c r="BH10" i="5"/>
  <c r="BH271" i="5"/>
  <c r="BH131" i="5"/>
  <c r="BH260" i="5"/>
  <c r="BH277" i="5"/>
  <c r="BH165" i="5"/>
  <c r="BH86" i="5"/>
  <c r="BH161" i="5"/>
  <c r="BH176" i="5"/>
  <c r="BH142" i="5"/>
  <c r="BH295" i="5"/>
  <c r="BH240" i="5"/>
  <c r="BH130" i="5"/>
  <c r="BH281" i="5"/>
  <c r="BH188" i="5"/>
  <c r="BH286" i="5"/>
  <c r="BH39" i="5"/>
  <c r="BH56" i="5"/>
  <c r="BH186" i="5"/>
  <c r="BH241" i="5"/>
  <c r="BH85" i="5"/>
  <c r="BH160" i="5"/>
  <c r="BH171" i="5"/>
  <c r="BH144" i="5"/>
  <c r="BH36" i="5"/>
  <c r="BH129" i="5"/>
  <c r="BH263" i="5"/>
  <c r="BH268" i="5"/>
  <c r="BH296" i="5"/>
  <c r="BH84" i="5"/>
  <c r="BH132" i="5"/>
  <c r="BH13" i="5"/>
  <c r="BI68" i="5" l="1"/>
  <c r="BI67" i="5"/>
  <c r="BI62" i="5"/>
  <c r="BI61" i="5"/>
  <c r="BI63" i="5"/>
  <c r="BI60" i="5"/>
  <c r="BI59" i="5"/>
  <c r="BI52" i="5"/>
  <c r="BI51" i="5"/>
  <c r="BI81" i="5"/>
  <c r="BI80" i="5"/>
  <c r="BI79" i="5"/>
  <c r="BI66" i="5"/>
  <c r="BI65" i="5"/>
  <c r="BI64" i="5"/>
  <c r="BI75" i="5"/>
  <c r="BI74" i="5"/>
  <c r="BI73" i="5"/>
  <c r="BI138" i="5"/>
  <c r="BI43" i="5"/>
  <c r="BI42" i="5"/>
  <c r="BI41" i="5"/>
  <c r="BI46" i="5"/>
  <c r="BI45" i="5"/>
  <c r="BI137" i="5"/>
  <c r="BI136" i="5"/>
  <c r="BI122" i="5"/>
  <c r="BI124" i="5"/>
  <c r="BI121" i="5"/>
  <c r="BI123" i="5"/>
  <c r="BI103" i="5"/>
  <c r="BI105" i="5"/>
  <c r="BI104" i="5"/>
  <c r="BI227" i="5"/>
  <c r="BI229" i="5"/>
  <c r="BI226" i="5"/>
  <c r="BI228" i="5"/>
  <c r="BI225" i="5"/>
  <c r="BI202" i="5"/>
  <c r="BI207" i="5"/>
  <c r="BI199" i="5"/>
  <c r="BI204" i="5"/>
  <c r="BI201" i="5"/>
  <c r="BI212" i="5"/>
  <c r="BI209" i="5"/>
  <c r="BI206" i="5"/>
  <c r="BI198" i="5"/>
  <c r="BI203" i="5"/>
  <c r="BI200" i="5"/>
  <c r="BI211" i="5"/>
  <c r="BI205" i="5"/>
  <c r="BI197" i="5"/>
  <c r="BI222" i="5"/>
  <c r="BI219" i="5"/>
  <c r="BI216" i="5"/>
  <c r="BI224" i="5"/>
  <c r="BI221" i="5"/>
  <c r="BI218" i="5"/>
  <c r="BI215" i="5"/>
  <c r="BI223" i="5"/>
  <c r="BI220" i="5"/>
  <c r="BI217" i="5"/>
  <c r="BI214" i="5"/>
  <c r="BI213" i="5"/>
  <c r="BI190" i="5"/>
  <c r="BI196" i="5"/>
  <c r="BI189" i="5"/>
  <c r="BI191" i="5"/>
  <c r="BI195" i="5"/>
  <c r="BI88" i="5"/>
  <c r="BI172" i="5"/>
  <c r="BI15" i="5"/>
  <c r="BI27" i="5"/>
  <c r="BI300" i="5"/>
  <c r="BI111" i="5"/>
  <c r="BI254" i="5"/>
  <c r="BI238" i="5"/>
  <c r="BI127" i="5"/>
  <c r="BI245" i="5"/>
  <c r="BI234" i="5"/>
  <c r="BI251" i="5"/>
  <c r="BI18" i="5"/>
  <c r="BI142" i="5"/>
  <c r="BI240" i="5"/>
  <c r="BI87" i="5"/>
  <c r="BI163" i="5"/>
  <c r="BI50" i="5"/>
  <c r="BI265" i="5"/>
  <c r="BI109" i="5"/>
  <c r="BI299" i="5"/>
  <c r="BI106" i="5"/>
  <c r="BI275" i="5"/>
  <c r="BI267" i="5"/>
  <c r="BI55" i="5"/>
  <c r="BI112" i="5"/>
  <c r="BI272" i="5"/>
  <c r="BI262" i="5"/>
  <c r="BI193" i="5"/>
  <c r="BI186" i="5"/>
  <c r="BI29" i="5"/>
  <c r="BI271" i="5"/>
  <c r="BI95" i="5"/>
  <c r="BI128" i="5"/>
  <c r="BI119" i="5"/>
  <c r="BI83" i="5"/>
  <c r="BI175" i="5"/>
  <c r="BI250" i="5"/>
  <c r="BI288" i="5"/>
  <c r="BI125" i="5"/>
  <c r="BI301" i="5"/>
  <c r="BI130" i="5"/>
  <c r="BI263" i="5"/>
  <c r="BI36" i="5"/>
  <c r="BI232" i="5"/>
  <c r="BI280" i="5"/>
  <c r="BI31" i="5"/>
  <c r="BI185" i="5"/>
  <c r="BI188" i="5"/>
  <c r="BI82" i="5"/>
  <c r="BI178" i="5"/>
  <c r="BI281" i="5"/>
  <c r="BI258" i="5"/>
  <c r="BI183" i="5"/>
  <c r="BI287" i="5"/>
  <c r="BI248" i="5"/>
  <c r="BI264" i="5"/>
  <c r="BI230" i="5"/>
  <c r="BI135" i="5"/>
  <c r="BI282" i="5"/>
  <c r="BI244" i="5"/>
  <c r="BI148" i="5"/>
  <c r="BI256" i="5"/>
  <c r="BI177" i="5"/>
  <c r="BI158" i="5"/>
  <c r="BI166" i="5"/>
  <c r="BI294" i="5"/>
  <c r="BI70" i="5"/>
  <c r="BI22" i="5"/>
  <c r="BI85" i="5"/>
  <c r="BI154" i="5"/>
  <c r="BI169" i="5"/>
  <c r="BI279" i="5"/>
  <c r="BI269" i="5"/>
  <c r="BI181" i="5"/>
  <c r="BI34" i="5"/>
  <c r="BI116" i="5"/>
  <c r="BI133" i="5"/>
  <c r="BI243" i="5"/>
  <c r="BI114" i="5"/>
  <c r="BI96" i="5"/>
  <c r="BI6" i="5"/>
  <c r="BI134" i="5"/>
  <c r="BI277" i="5"/>
  <c r="BI162" i="5"/>
  <c r="BI168" i="5"/>
  <c r="BI12" i="5"/>
  <c r="BI17" i="5"/>
  <c r="BI94" i="5"/>
  <c r="BI235" i="5"/>
  <c r="BI242" i="5"/>
  <c r="BI150" i="5"/>
  <c r="BI113" i="5"/>
  <c r="BI101" i="5"/>
  <c r="BI266" i="5"/>
  <c r="BI157" i="5"/>
  <c r="BI167" i="5"/>
  <c r="BI20" i="5"/>
  <c r="BI247" i="5"/>
  <c r="BI289" i="5"/>
  <c r="BI76" i="5"/>
  <c r="BI184" i="5"/>
  <c r="BI241" i="5"/>
  <c r="BI274" i="5"/>
  <c r="BI283" i="5"/>
  <c r="BI40" i="5"/>
  <c r="BI152" i="5"/>
  <c r="BI141" i="5"/>
  <c r="BI91" i="5"/>
  <c r="BI11" i="5"/>
  <c r="BI261" i="5"/>
  <c r="BI23" i="5"/>
  <c r="BI296" i="5"/>
  <c r="BI57" i="5"/>
  <c r="BI56" i="5"/>
  <c r="BI39" i="5"/>
  <c r="BI9" i="5"/>
  <c r="BI44" i="5"/>
  <c r="BI153" i="5"/>
  <c r="BI10" i="5"/>
  <c r="BI71" i="5"/>
  <c r="BI93" i="5"/>
  <c r="BI273" i="5"/>
  <c r="BI37" i="5"/>
  <c r="BI295" i="5"/>
  <c r="BI107" i="5"/>
  <c r="BI284" i="5"/>
  <c r="BI149" i="5"/>
  <c r="BI180" i="5"/>
  <c r="BI47" i="5"/>
  <c r="BI161" i="5"/>
  <c r="BI144" i="5"/>
  <c r="BI290" i="5"/>
  <c r="BI236" i="5"/>
  <c r="BI99" i="5"/>
  <c r="BI276" i="5"/>
  <c r="BI285" i="5"/>
  <c r="BI49" i="5"/>
  <c r="BI257" i="5"/>
  <c r="BI110" i="5"/>
  <c r="BI84" i="5"/>
  <c r="BI132" i="5"/>
  <c r="BI156" i="5"/>
  <c r="BI143" i="5"/>
  <c r="BI108" i="5"/>
  <c r="BI77" i="5"/>
  <c r="BI102" i="5"/>
  <c r="BI126" i="5"/>
  <c r="BI233" i="5"/>
  <c r="BI249" i="5"/>
  <c r="BI146" i="5"/>
  <c r="BI54" i="5"/>
  <c r="BI270" i="5"/>
  <c r="BI117" i="5"/>
  <c r="BI145" i="5"/>
  <c r="BI35" i="5"/>
  <c r="BI160" i="5"/>
  <c r="BI174" i="5"/>
  <c r="BI155" i="5"/>
  <c r="BI140" i="5"/>
  <c r="BI182" i="5"/>
  <c r="BI13" i="5"/>
  <c r="BI25" i="5"/>
  <c r="BI297" i="5"/>
  <c r="BI131" i="5"/>
  <c r="BI26" i="5"/>
  <c r="BI28" i="5"/>
  <c r="BI179" i="5"/>
  <c r="BI120" i="5"/>
  <c r="BI100" i="5"/>
  <c r="BI159" i="5"/>
  <c r="BI139" i="5"/>
  <c r="BI252" i="5"/>
  <c r="BI231" i="5"/>
  <c r="BI53" i="5"/>
  <c r="BI92" i="5"/>
  <c r="BI151" i="5"/>
  <c r="BJ4" i="5"/>
  <c r="BJ69" i="5" s="1"/>
  <c r="BI19" i="5"/>
  <c r="BI170" i="5"/>
  <c r="BI7" i="5"/>
  <c r="BI237" i="5"/>
  <c r="BI14" i="5"/>
  <c r="BI48" i="5"/>
  <c r="BI173" i="5"/>
  <c r="BI90" i="5"/>
  <c r="BI239" i="5"/>
  <c r="BI253" i="5"/>
  <c r="BI72" i="5"/>
  <c r="BI278" i="5"/>
  <c r="BI32" i="5"/>
  <c r="BI30" i="5"/>
  <c r="BI115" i="5"/>
  <c r="BI259" i="5"/>
  <c r="BI16" i="5"/>
  <c r="BI292" i="5"/>
  <c r="BI38" i="5"/>
  <c r="BI164" i="5"/>
  <c r="BI78" i="5"/>
  <c r="BI255" i="5"/>
  <c r="BI98" i="5"/>
  <c r="BI129" i="5"/>
  <c r="BI293" i="5"/>
  <c r="BI176" i="5"/>
  <c r="BI291" i="5"/>
  <c r="BI246" i="5"/>
  <c r="BI86" i="5"/>
  <c r="BI171" i="5"/>
  <c r="BI33" i="5"/>
  <c r="BI286" i="5"/>
  <c r="BI187" i="5"/>
  <c r="BI298" i="5"/>
  <c r="BI118" i="5"/>
  <c r="BI260" i="5"/>
  <c r="BI24" i="5"/>
  <c r="BI89" i="5"/>
  <c r="BI165" i="5"/>
  <c r="BI8" i="5"/>
  <c r="BI97" i="5"/>
  <c r="BI21" i="5"/>
  <c r="BI147" i="5"/>
  <c r="BI268" i="5"/>
  <c r="BI58" i="5"/>
  <c r="BJ68" i="5" l="1"/>
  <c r="BJ67" i="5"/>
  <c r="BJ62" i="5"/>
  <c r="BJ61" i="5"/>
  <c r="BJ63" i="5"/>
  <c r="BJ60" i="5"/>
  <c r="BJ59" i="5"/>
  <c r="BJ52" i="5"/>
  <c r="BJ51" i="5"/>
  <c r="BJ81" i="5"/>
  <c r="BJ80" i="5"/>
  <c r="BJ79" i="5"/>
  <c r="BJ66" i="5"/>
  <c r="BJ65" i="5"/>
  <c r="BJ64" i="5"/>
  <c r="BJ75" i="5"/>
  <c r="BJ74" i="5"/>
  <c r="BJ73" i="5"/>
  <c r="BJ138" i="5"/>
  <c r="BJ42" i="5"/>
  <c r="BJ41" i="5"/>
  <c r="BJ46" i="5"/>
  <c r="BJ45" i="5"/>
  <c r="BJ43" i="5"/>
  <c r="BJ137" i="5"/>
  <c r="BJ136" i="5"/>
  <c r="BJ122" i="5"/>
  <c r="BJ124" i="5"/>
  <c r="BJ121" i="5"/>
  <c r="BJ123" i="5"/>
  <c r="BJ103" i="5"/>
  <c r="BJ105" i="5"/>
  <c r="BJ104" i="5"/>
  <c r="BJ227" i="5"/>
  <c r="BJ229" i="5"/>
  <c r="BJ226" i="5"/>
  <c r="BJ228" i="5"/>
  <c r="BJ225" i="5"/>
  <c r="BJ207" i="5"/>
  <c r="BJ199" i="5"/>
  <c r="BJ204" i="5"/>
  <c r="BJ201" i="5"/>
  <c r="BJ212" i="5"/>
  <c r="BJ209" i="5"/>
  <c r="BJ206" i="5"/>
  <c r="BJ198" i="5"/>
  <c r="BJ203" i="5"/>
  <c r="BJ200" i="5"/>
  <c r="BJ211" i="5"/>
  <c r="BJ205" i="5"/>
  <c r="BJ197" i="5"/>
  <c r="BJ202" i="5"/>
  <c r="BJ222" i="5"/>
  <c r="BJ219" i="5"/>
  <c r="BJ216" i="5"/>
  <c r="BJ224" i="5"/>
  <c r="BJ221" i="5"/>
  <c r="BJ218" i="5"/>
  <c r="BJ215" i="5"/>
  <c r="BJ217" i="5"/>
  <c r="BJ223" i="5"/>
  <c r="BJ220" i="5"/>
  <c r="BJ214" i="5"/>
  <c r="BJ213" i="5"/>
  <c r="BJ190" i="5"/>
  <c r="BJ196" i="5"/>
  <c r="BJ189" i="5"/>
  <c r="BJ195" i="5"/>
  <c r="BJ191" i="5"/>
  <c r="BJ88" i="5"/>
  <c r="BJ172" i="5"/>
  <c r="BJ296" i="5"/>
  <c r="BJ131" i="5"/>
  <c r="BJ293" i="5"/>
  <c r="BJ187" i="5"/>
  <c r="BJ245" i="5"/>
  <c r="BJ19" i="5"/>
  <c r="BJ281" i="5"/>
  <c r="BJ116" i="5"/>
  <c r="BJ117" i="5"/>
  <c r="BJ275" i="5"/>
  <c r="BJ23" i="5"/>
  <c r="BJ12" i="5"/>
  <c r="BJ118" i="5"/>
  <c r="BJ93" i="5"/>
  <c r="BJ248" i="5"/>
  <c r="BJ101" i="5"/>
  <c r="BJ87" i="5"/>
  <c r="BJ163" i="5"/>
  <c r="BJ16" i="5"/>
  <c r="BJ249" i="5"/>
  <c r="BJ145" i="5"/>
  <c r="BJ112" i="5"/>
  <c r="BJ70" i="5"/>
  <c r="BJ282" i="5"/>
  <c r="BJ111" i="5"/>
  <c r="BJ13" i="5"/>
  <c r="BJ130" i="5"/>
  <c r="BJ259" i="5"/>
  <c r="BJ298" i="5"/>
  <c r="BJ18" i="5"/>
  <c r="BJ258" i="5"/>
  <c r="BJ184" i="5"/>
  <c r="BJ99" i="5"/>
  <c r="BJ83" i="5"/>
  <c r="BJ175" i="5"/>
  <c r="BJ283" i="5"/>
  <c r="BJ96" i="5"/>
  <c r="BJ110" i="5"/>
  <c r="BJ134" i="5"/>
  <c r="BJ94" i="5"/>
  <c r="BJ243" i="5"/>
  <c r="BJ261" i="5"/>
  <c r="BJ279" i="5"/>
  <c r="BJ15" i="5"/>
  <c r="BJ91" i="5"/>
  <c r="BJ82" i="5"/>
  <c r="BJ178" i="5"/>
  <c r="BJ30" i="5"/>
  <c r="BJ299" i="5"/>
  <c r="BJ17" i="5"/>
  <c r="BJ244" i="5"/>
  <c r="BJ239" i="5"/>
  <c r="BJ272" i="5"/>
  <c r="BJ250" i="5"/>
  <c r="BJ29" i="5"/>
  <c r="BJ126" i="5"/>
  <c r="BJ292" i="5"/>
  <c r="BJ102" i="5"/>
  <c r="BJ133" i="5"/>
  <c r="BJ27" i="5"/>
  <c r="BJ274" i="5"/>
  <c r="BJ32" i="5"/>
  <c r="BJ193" i="5"/>
  <c r="BJ181" i="5"/>
  <c r="BJ158" i="5"/>
  <c r="BJ166" i="5"/>
  <c r="BJ295" i="5"/>
  <c r="BJ56" i="5"/>
  <c r="BJ252" i="5"/>
  <c r="BJ251" i="5"/>
  <c r="BJ114" i="5"/>
  <c r="BJ154" i="5"/>
  <c r="BJ169" i="5"/>
  <c r="BJ90" i="5"/>
  <c r="BJ58" i="5"/>
  <c r="BJ55" i="5"/>
  <c r="BJ273" i="5"/>
  <c r="BJ179" i="5"/>
  <c r="BJ162" i="5"/>
  <c r="BJ301" i="5"/>
  <c r="BJ47" i="5"/>
  <c r="BJ35" i="5"/>
  <c r="BJ147" i="5"/>
  <c r="BJ84" i="5"/>
  <c r="BJ50" i="5"/>
  <c r="BJ168" i="5"/>
  <c r="BJ128" i="5"/>
  <c r="BJ265" i="5"/>
  <c r="BJ232" i="5"/>
  <c r="BJ78" i="5"/>
  <c r="BJ230" i="5"/>
  <c r="BJ271" i="5"/>
  <c r="BJ132" i="5"/>
  <c r="BJ157" i="5"/>
  <c r="BJ167" i="5"/>
  <c r="BJ127" i="5"/>
  <c r="BJ277" i="5"/>
  <c r="BJ262" i="5"/>
  <c r="BJ238" i="5"/>
  <c r="BJ234" i="5"/>
  <c r="BJ107" i="5"/>
  <c r="BJ108" i="5"/>
  <c r="BJ100" i="5"/>
  <c r="BJ153" i="5"/>
  <c r="BJ141" i="5"/>
  <c r="BJ77" i="5"/>
  <c r="BJ254" i="5"/>
  <c r="BJ150" i="5"/>
  <c r="BJ286" i="5"/>
  <c r="BJ185" i="5"/>
  <c r="BJ115" i="5"/>
  <c r="BJ297" i="5"/>
  <c r="BJ161" i="5"/>
  <c r="BJ10" i="5"/>
  <c r="BJ6" i="5"/>
  <c r="BJ289" i="5"/>
  <c r="BJ71" i="5"/>
  <c r="BJ11" i="5"/>
  <c r="BJ242" i="5"/>
  <c r="BJ260" i="5"/>
  <c r="BJ92" i="5"/>
  <c r="BJ142" i="5"/>
  <c r="BJ85" i="5"/>
  <c r="BJ257" i="5"/>
  <c r="BJ48" i="5"/>
  <c r="BJ188" i="5"/>
  <c r="BJ156" i="5"/>
  <c r="BJ144" i="5"/>
  <c r="BJ246" i="5"/>
  <c r="BJ183" i="5"/>
  <c r="BJ21" i="5"/>
  <c r="BJ22" i="5"/>
  <c r="BJ98" i="5"/>
  <c r="BJ38" i="5"/>
  <c r="BJ253" i="5"/>
  <c r="BJ160" i="5"/>
  <c r="BJ143" i="5"/>
  <c r="BJ148" i="5"/>
  <c r="BJ7" i="5"/>
  <c r="BJ263" i="5"/>
  <c r="BJ125" i="5"/>
  <c r="BJ37" i="5"/>
  <c r="BJ49" i="5"/>
  <c r="BJ294" i="5"/>
  <c r="BJ106" i="5"/>
  <c r="BJ54" i="5"/>
  <c r="BJ291" i="5"/>
  <c r="BJ231" i="5"/>
  <c r="BJ44" i="5"/>
  <c r="BJ256" i="5"/>
  <c r="BJ270" i="5"/>
  <c r="BJ155" i="5"/>
  <c r="BJ268" i="5"/>
  <c r="BJ186" i="5"/>
  <c r="BJ26" i="5"/>
  <c r="BJ152" i="5"/>
  <c r="BJ140" i="5"/>
  <c r="BJ135" i="5"/>
  <c r="BJ33" i="5"/>
  <c r="BJ240" i="5"/>
  <c r="BJ53" i="5"/>
  <c r="BJ280" i="5"/>
  <c r="BJ97" i="5"/>
  <c r="BJ20" i="5"/>
  <c r="BJ235" i="5"/>
  <c r="BJ233" i="5"/>
  <c r="BJ287" i="5"/>
  <c r="BJ159" i="5"/>
  <c r="BJ139" i="5"/>
  <c r="BJ95" i="5"/>
  <c r="BJ40" i="5"/>
  <c r="BJ151" i="5"/>
  <c r="BK4" i="5"/>
  <c r="BK69" i="5" s="1"/>
  <c r="BJ247" i="5"/>
  <c r="BJ57" i="5"/>
  <c r="BJ170" i="5"/>
  <c r="BJ120" i="5"/>
  <c r="BJ300" i="5"/>
  <c r="BJ113" i="5"/>
  <c r="BJ14" i="5"/>
  <c r="BJ173" i="5"/>
  <c r="BJ119" i="5"/>
  <c r="BJ276" i="5"/>
  <c r="BJ146" i="5"/>
  <c r="BJ267" i="5"/>
  <c r="BJ269" i="5"/>
  <c r="BJ182" i="5"/>
  <c r="BJ76" i="5"/>
  <c r="BJ39" i="5"/>
  <c r="BJ285" i="5"/>
  <c r="BJ180" i="5"/>
  <c r="BJ25" i="5"/>
  <c r="BJ255" i="5"/>
  <c r="BJ164" i="5"/>
  <c r="BJ24" i="5"/>
  <c r="BJ72" i="5"/>
  <c r="BJ109" i="5"/>
  <c r="BJ8" i="5"/>
  <c r="BJ176" i="5"/>
  <c r="BJ36" i="5"/>
  <c r="BJ278" i="5"/>
  <c r="BJ28" i="5"/>
  <c r="BJ174" i="5"/>
  <c r="BJ236" i="5"/>
  <c r="BJ288" i="5"/>
  <c r="BJ177" i="5"/>
  <c r="BJ290" i="5"/>
  <c r="BJ86" i="5"/>
  <c r="BJ171" i="5"/>
  <c r="BJ284" i="5"/>
  <c r="BJ266" i="5"/>
  <c r="BJ89" i="5"/>
  <c r="BJ165" i="5"/>
  <c r="BJ149" i="5"/>
  <c r="BJ9" i="5"/>
  <c r="BJ34" i="5"/>
  <c r="BJ241" i="5"/>
  <c r="BJ264" i="5"/>
  <c r="BJ237" i="5"/>
  <c r="BJ129" i="5"/>
  <c r="BJ31" i="5"/>
  <c r="BK68" i="5" l="1"/>
  <c r="BK67" i="5"/>
  <c r="BK62" i="5"/>
  <c r="BK61" i="5"/>
  <c r="BK63" i="5"/>
  <c r="BK60" i="5"/>
  <c r="BK59" i="5"/>
  <c r="BK52" i="5"/>
  <c r="BK51" i="5"/>
  <c r="BK81" i="5"/>
  <c r="BK80" i="5"/>
  <c r="BK79" i="5"/>
  <c r="BK66" i="5"/>
  <c r="BK65" i="5"/>
  <c r="BK64" i="5"/>
  <c r="BK75" i="5"/>
  <c r="BK74" i="5"/>
  <c r="BK73" i="5"/>
  <c r="BK138" i="5"/>
  <c r="BK42" i="5"/>
  <c r="BK41" i="5"/>
  <c r="BK46" i="5"/>
  <c r="BK45" i="5"/>
  <c r="BK43" i="5"/>
  <c r="BK137" i="5"/>
  <c r="BK136" i="5"/>
  <c r="BK122" i="5"/>
  <c r="BK124" i="5"/>
  <c r="BK121" i="5"/>
  <c r="BK123" i="5"/>
  <c r="BK103" i="5"/>
  <c r="BK105" i="5"/>
  <c r="BK104" i="5"/>
  <c r="BK227" i="5"/>
  <c r="BK229" i="5"/>
  <c r="BK226" i="5"/>
  <c r="BK228" i="5"/>
  <c r="BK225" i="5"/>
  <c r="BK207" i="5"/>
  <c r="BK199" i="5"/>
  <c r="BK204" i="5"/>
  <c r="BK201" i="5"/>
  <c r="BK212" i="5"/>
  <c r="BK209" i="5"/>
  <c r="BK206" i="5"/>
  <c r="BK198" i="5"/>
  <c r="BK203" i="5"/>
  <c r="BK200" i="5"/>
  <c r="BK211" i="5"/>
  <c r="BK205" i="5"/>
  <c r="BK197" i="5"/>
  <c r="BK202" i="5"/>
  <c r="BK222" i="5"/>
  <c r="BK219" i="5"/>
  <c r="BK216" i="5"/>
  <c r="BK224" i="5"/>
  <c r="BK221" i="5"/>
  <c r="BK218" i="5"/>
  <c r="BK215" i="5"/>
  <c r="BK223" i="5"/>
  <c r="BK220" i="5"/>
  <c r="BK217" i="5"/>
  <c r="BK214" i="5"/>
  <c r="BK213" i="5"/>
  <c r="BK190" i="5"/>
  <c r="BK196" i="5"/>
  <c r="BK189" i="5"/>
  <c r="BK195" i="5"/>
  <c r="BK191" i="5"/>
  <c r="BK88" i="5"/>
  <c r="BK177" i="5"/>
  <c r="BK25" i="5"/>
  <c r="BK294" i="5"/>
  <c r="BK131" i="5"/>
  <c r="BK109" i="5"/>
  <c r="BK118" i="5"/>
  <c r="BK172" i="5"/>
  <c r="BK260" i="5"/>
  <c r="BK265" i="5"/>
  <c r="BK301" i="5"/>
  <c r="BK282" i="5"/>
  <c r="BK278" i="5"/>
  <c r="BK187" i="5"/>
  <c r="BK283" i="5"/>
  <c r="BK83" i="5"/>
  <c r="BK262" i="5"/>
  <c r="BK247" i="5"/>
  <c r="BK9" i="5"/>
  <c r="BK281" i="5"/>
  <c r="BK20" i="5"/>
  <c r="BK35" i="5"/>
  <c r="BK87" i="5"/>
  <c r="BK163" i="5"/>
  <c r="BK119" i="5"/>
  <c r="BK280" i="5"/>
  <c r="BK38" i="5"/>
  <c r="BK107" i="5"/>
  <c r="BK246" i="5"/>
  <c r="BK287" i="5"/>
  <c r="BK34" i="5"/>
  <c r="BK110" i="5"/>
  <c r="BK147" i="5"/>
  <c r="BK11" i="5"/>
  <c r="BK254" i="5"/>
  <c r="BK238" i="5"/>
  <c r="BK267" i="5"/>
  <c r="BK84" i="5"/>
  <c r="BK116" i="5"/>
  <c r="BK82" i="5"/>
  <c r="BK175" i="5"/>
  <c r="BK293" i="5"/>
  <c r="BK98" i="5"/>
  <c r="BK90" i="5"/>
  <c r="BK299" i="5"/>
  <c r="BK135" i="5"/>
  <c r="BK13" i="5"/>
  <c r="BK12" i="5"/>
  <c r="BK240" i="5"/>
  <c r="BK141" i="5"/>
  <c r="BK134" i="5"/>
  <c r="BK253" i="5"/>
  <c r="BK276" i="5"/>
  <c r="BK261" i="5"/>
  <c r="BK8" i="5"/>
  <c r="BK158" i="5"/>
  <c r="BK178" i="5"/>
  <c r="BK26" i="5"/>
  <c r="BK237" i="5"/>
  <c r="BK54" i="5"/>
  <c r="BK32" i="5"/>
  <c r="BK70" i="5"/>
  <c r="BK57" i="5"/>
  <c r="BK58" i="5"/>
  <c r="BK132" i="5"/>
  <c r="BK92" i="5"/>
  <c r="BK154" i="5"/>
  <c r="BK169" i="5"/>
  <c r="BK285" i="5"/>
  <c r="BK27" i="5"/>
  <c r="BK16" i="5"/>
  <c r="BK6" i="5"/>
  <c r="BK18" i="5"/>
  <c r="BK242" i="5"/>
  <c r="BK53" i="5"/>
  <c r="BK97" i="5"/>
  <c r="BK241" i="5"/>
  <c r="BK102" i="5"/>
  <c r="BK244" i="5"/>
  <c r="BK153" i="5"/>
  <c r="BK125" i="5"/>
  <c r="BK120" i="5"/>
  <c r="BK174" i="5"/>
  <c r="BK186" i="5"/>
  <c r="BK30" i="5"/>
  <c r="BK162" i="5"/>
  <c r="BK168" i="5"/>
  <c r="BK148" i="5"/>
  <c r="BK37" i="5"/>
  <c r="BK231" i="5"/>
  <c r="BK188" i="5"/>
  <c r="BK77" i="5"/>
  <c r="BK150" i="5"/>
  <c r="BK31" i="5"/>
  <c r="BK235" i="5"/>
  <c r="BK185" i="5"/>
  <c r="BK182" i="5"/>
  <c r="BK33" i="5"/>
  <c r="BK28" i="5"/>
  <c r="BK268" i="5"/>
  <c r="BK14" i="5"/>
  <c r="BK289" i="5"/>
  <c r="BK157" i="5"/>
  <c r="BK167" i="5"/>
  <c r="BK15" i="5"/>
  <c r="BK249" i="5"/>
  <c r="BK91" i="5"/>
  <c r="BK21" i="5"/>
  <c r="BK115" i="5"/>
  <c r="BK270" i="5"/>
  <c r="BK29" i="5"/>
  <c r="BK273" i="5"/>
  <c r="BK183" i="5"/>
  <c r="BK72" i="5"/>
  <c r="BK50" i="5"/>
  <c r="BK142" i="5"/>
  <c r="BK256" i="5"/>
  <c r="BK193" i="5"/>
  <c r="BK22" i="5"/>
  <c r="BK292" i="5"/>
  <c r="BK161" i="5"/>
  <c r="BK10" i="5"/>
  <c r="BK263" i="5"/>
  <c r="BK291" i="5"/>
  <c r="BK234" i="5"/>
  <c r="BK56" i="5"/>
  <c r="BK259" i="5"/>
  <c r="BK155" i="5"/>
  <c r="BK156" i="5"/>
  <c r="BK144" i="5"/>
  <c r="BK129" i="5"/>
  <c r="BK255" i="5"/>
  <c r="BK106" i="5"/>
  <c r="BK44" i="5"/>
  <c r="BK23" i="5"/>
  <c r="BK149" i="5"/>
  <c r="BK271" i="5"/>
  <c r="BK99" i="5"/>
  <c r="BK49" i="5"/>
  <c r="BK184" i="5"/>
  <c r="BK133" i="5"/>
  <c r="BK257" i="5"/>
  <c r="BK101" i="5"/>
  <c r="BK160" i="5"/>
  <c r="BK143" i="5"/>
  <c r="BK288" i="5"/>
  <c r="BK146" i="5"/>
  <c r="BK275" i="5"/>
  <c r="BK24" i="5"/>
  <c r="BK180" i="5"/>
  <c r="BK93" i="5"/>
  <c r="BK298" i="5"/>
  <c r="BK117" i="5"/>
  <c r="BK290" i="5"/>
  <c r="BK89" i="5"/>
  <c r="BK126" i="5"/>
  <c r="BK165" i="5"/>
  <c r="BK279" i="5"/>
  <c r="BK181" i="5"/>
  <c r="BK296" i="5"/>
  <c r="BK295" i="5"/>
  <c r="BK159" i="5"/>
  <c r="BK140" i="5"/>
  <c r="BK76" i="5"/>
  <c r="BK179" i="5"/>
  <c r="BK95" i="5"/>
  <c r="BK277" i="5"/>
  <c r="BK243" i="5"/>
  <c r="BK40" i="5"/>
  <c r="BK19" i="5"/>
  <c r="BK71" i="5"/>
  <c r="BK230" i="5"/>
  <c r="BK272" i="5"/>
  <c r="BK245" i="5"/>
  <c r="BK152" i="5"/>
  <c r="BK139" i="5"/>
  <c r="BK7" i="5"/>
  <c r="BK248" i="5"/>
  <c r="BK127" i="5"/>
  <c r="BK151" i="5"/>
  <c r="BL4" i="5"/>
  <c r="BL69" i="5" s="1"/>
  <c r="BK166" i="5"/>
  <c r="BK94" i="5"/>
  <c r="BK264" i="5"/>
  <c r="BK170" i="5"/>
  <c r="BK130" i="5"/>
  <c r="BK274" i="5"/>
  <c r="BK55" i="5"/>
  <c r="BK232" i="5"/>
  <c r="BK297" i="5"/>
  <c r="BK233" i="5"/>
  <c r="BK266" i="5"/>
  <c r="BK173" i="5"/>
  <c r="BK113" i="5"/>
  <c r="BK300" i="5"/>
  <c r="BK96" i="5"/>
  <c r="BK128" i="5"/>
  <c r="BK100" i="5"/>
  <c r="BK108" i="5"/>
  <c r="BK164" i="5"/>
  <c r="BK145" i="5"/>
  <c r="BK112" i="5"/>
  <c r="BK78" i="5"/>
  <c r="BK39" i="5"/>
  <c r="BK86" i="5"/>
  <c r="BK176" i="5"/>
  <c r="BK236" i="5"/>
  <c r="BK250" i="5"/>
  <c r="BK284" i="5"/>
  <c r="BK252" i="5"/>
  <c r="BK251" i="5"/>
  <c r="BK48" i="5"/>
  <c r="BK47" i="5"/>
  <c r="BK286" i="5"/>
  <c r="BK17" i="5"/>
  <c r="BK36" i="5"/>
  <c r="BK239" i="5"/>
  <c r="BK85" i="5"/>
  <c r="BK171" i="5"/>
  <c r="BK114" i="5"/>
  <c r="BK111" i="5"/>
  <c r="BK269" i="5"/>
  <c r="BK258" i="5"/>
  <c r="BL68" i="5" l="1"/>
  <c r="BL67" i="5"/>
  <c r="BL62" i="5"/>
  <c r="BL61" i="5"/>
  <c r="BL63" i="5"/>
  <c r="BL60" i="5"/>
  <c r="BL59" i="5"/>
  <c r="BL52" i="5"/>
  <c r="BL51" i="5"/>
  <c r="BL81" i="5"/>
  <c r="BL80" i="5"/>
  <c r="BL79" i="5"/>
  <c r="BL66" i="5"/>
  <c r="BL65" i="5"/>
  <c r="BL64" i="5"/>
  <c r="BL75" i="5"/>
  <c r="BL74" i="5"/>
  <c r="BL73" i="5"/>
  <c r="BL138" i="5"/>
  <c r="BL42" i="5"/>
  <c r="BL41" i="5"/>
  <c r="BL43" i="5"/>
  <c r="BL46" i="5"/>
  <c r="BL45" i="5"/>
  <c r="BL137" i="5"/>
  <c r="BL136" i="5"/>
  <c r="BL122" i="5"/>
  <c r="BL124" i="5"/>
  <c r="BL121" i="5"/>
  <c r="BL123" i="5"/>
  <c r="BL103" i="5"/>
  <c r="BL105" i="5"/>
  <c r="BL104" i="5"/>
  <c r="BL229" i="5"/>
  <c r="BL226" i="5"/>
  <c r="BL227" i="5"/>
  <c r="BL228" i="5"/>
  <c r="BL225" i="5"/>
  <c r="BL207" i="5"/>
  <c r="BL199" i="5"/>
  <c r="BL204" i="5"/>
  <c r="BL201" i="5"/>
  <c r="BL212" i="5"/>
  <c r="BL209" i="5"/>
  <c r="BL206" i="5"/>
  <c r="BL198" i="5"/>
  <c r="BL203" i="5"/>
  <c r="BL200" i="5"/>
  <c r="BL211" i="5"/>
  <c r="BL205" i="5"/>
  <c r="BL197" i="5"/>
  <c r="BL202" i="5"/>
  <c r="BL219" i="5"/>
  <c r="BL216" i="5"/>
  <c r="BL224" i="5"/>
  <c r="BL221" i="5"/>
  <c r="BL218" i="5"/>
  <c r="BL215" i="5"/>
  <c r="BL223" i="5"/>
  <c r="BL220" i="5"/>
  <c r="BL217" i="5"/>
  <c r="BL214" i="5"/>
  <c r="BL222" i="5"/>
  <c r="BL213" i="5"/>
  <c r="BL190" i="5"/>
  <c r="BL196" i="5"/>
  <c r="BL189" i="5"/>
  <c r="BL195" i="5"/>
  <c r="BL191" i="5"/>
  <c r="BL88" i="5"/>
  <c r="BL165" i="5"/>
  <c r="BL101" i="5"/>
  <c r="BL268" i="5"/>
  <c r="BL72" i="5"/>
  <c r="BL134" i="5"/>
  <c r="BL92" i="5"/>
  <c r="BL56" i="5"/>
  <c r="BL273" i="5"/>
  <c r="BL70" i="5"/>
  <c r="BL87" i="5"/>
  <c r="BL177" i="5"/>
  <c r="BL22" i="5"/>
  <c r="BL97" i="5"/>
  <c r="BL132" i="5"/>
  <c r="BL112" i="5"/>
  <c r="BL23" i="5"/>
  <c r="BL278" i="5"/>
  <c r="BL84" i="5"/>
  <c r="BL106" i="5"/>
  <c r="BL256" i="5"/>
  <c r="BL287" i="5"/>
  <c r="BL40" i="5"/>
  <c r="BL282" i="5"/>
  <c r="BL188" i="5"/>
  <c r="BL100" i="5"/>
  <c r="BL183" i="5"/>
  <c r="BL285" i="5"/>
  <c r="BL129" i="5"/>
  <c r="BL57" i="5"/>
  <c r="BL260" i="5"/>
  <c r="BL13" i="5"/>
  <c r="BL284" i="5"/>
  <c r="BL252" i="5"/>
  <c r="BL83" i="5"/>
  <c r="BL172" i="5"/>
  <c r="BL98" i="5"/>
  <c r="BL148" i="5"/>
  <c r="BL261" i="5"/>
  <c r="BL242" i="5"/>
  <c r="BL149" i="5"/>
  <c r="BL28" i="5"/>
  <c r="BL9" i="5"/>
  <c r="BL25" i="5"/>
  <c r="BL179" i="5"/>
  <c r="BL262" i="5"/>
  <c r="BL279" i="5"/>
  <c r="BL297" i="5"/>
  <c r="BL230" i="5"/>
  <c r="BL93" i="5"/>
  <c r="BL108" i="5"/>
  <c r="BL58" i="5"/>
  <c r="BL82" i="5"/>
  <c r="BL163" i="5"/>
  <c r="BL277" i="5"/>
  <c r="BL35" i="5"/>
  <c r="BL32" i="5"/>
  <c r="BL53" i="5"/>
  <c r="BL31" i="5"/>
  <c r="BL109" i="5"/>
  <c r="BL20" i="5"/>
  <c r="BL99" i="5"/>
  <c r="BL235" i="5"/>
  <c r="BL117" i="5"/>
  <c r="BL175" i="5"/>
  <c r="BL16" i="5"/>
  <c r="BL295" i="5"/>
  <c r="BL30" i="5"/>
  <c r="BL185" i="5"/>
  <c r="BL174" i="5"/>
  <c r="BL299" i="5"/>
  <c r="BL158" i="5"/>
  <c r="BL154" i="5"/>
  <c r="BL169" i="5"/>
  <c r="BL254" i="5"/>
  <c r="BL263" i="5"/>
  <c r="BL269" i="5"/>
  <c r="BL168" i="5"/>
  <c r="BL36" i="5"/>
  <c r="BL95" i="5"/>
  <c r="BL272" i="5"/>
  <c r="BL238" i="5"/>
  <c r="BL118" i="5"/>
  <c r="BL182" i="5"/>
  <c r="BL17" i="5"/>
  <c r="BL116" i="5"/>
  <c r="BL290" i="5"/>
  <c r="BL47" i="5"/>
  <c r="BL255" i="5"/>
  <c r="BL162" i="5"/>
  <c r="BL55" i="5"/>
  <c r="BL157" i="5"/>
  <c r="BL167" i="5"/>
  <c r="BL130" i="5"/>
  <c r="BL181" i="5"/>
  <c r="BL298" i="5"/>
  <c r="BL153" i="5"/>
  <c r="BL10" i="5"/>
  <c r="BL294" i="5"/>
  <c r="BL14" i="5"/>
  <c r="BL6" i="5"/>
  <c r="BL251" i="5"/>
  <c r="BL286" i="5"/>
  <c r="BL264" i="5"/>
  <c r="BL135" i="5"/>
  <c r="BL241" i="5"/>
  <c r="BL161" i="5"/>
  <c r="BL144" i="5"/>
  <c r="BL133" i="5"/>
  <c r="BL243" i="5"/>
  <c r="BL291" i="5"/>
  <c r="BL265" i="5"/>
  <c r="BL50" i="5"/>
  <c r="BL39" i="5"/>
  <c r="BL239" i="5"/>
  <c r="BL18" i="5"/>
  <c r="BL155" i="5"/>
  <c r="BL21" i="5"/>
  <c r="BL37" i="5"/>
  <c r="BL38" i="5"/>
  <c r="BL233" i="5"/>
  <c r="BL156" i="5"/>
  <c r="BL143" i="5"/>
  <c r="BL94" i="5"/>
  <c r="BL274" i="5"/>
  <c r="BL91" i="5"/>
  <c r="BL244" i="5"/>
  <c r="BL280" i="5"/>
  <c r="BL110" i="5"/>
  <c r="BL7" i="5"/>
  <c r="BL271" i="5"/>
  <c r="BL146" i="5"/>
  <c r="BL150" i="5"/>
  <c r="BL180" i="5"/>
  <c r="BL160" i="5"/>
  <c r="BL142" i="5"/>
  <c r="BL293" i="5"/>
  <c r="BL78" i="5"/>
  <c r="BL184" i="5"/>
  <c r="BL300" i="5"/>
  <c r="BL111" i="5"/>
  <c r="BL236" i="5"/>
  <c r="BL259" i="5"/>
  <c r="BL276" i="5"/>
  <c r="BL283" i="5"/>
  <c r="BL141" i="5"/>
  <c r="BL237" i="5"/>
  <c r="BL125" i="5"/>
  <c r="BL159" i="5"/>
  <c r="BL140" i="5"/>
  <c r="BL257" i="5"/>
  <c r="BL131" i="5"/>
  <c r="BL193" i="5"/>
  <c r="BL119" i="5"/>
  <c r="BL71" i="5"/>
  <c r="BL11" i="5"/>
  <c r="BL249" i="5"/>
  <c r="BL253" i="5"/>
  <c r="BL96" i="5"/>
  <c r="BL127" i="5"/>
  <c r="BL15" i="5"/>
  <c r="BL234" i="5"/>
  <c r="BL152" i="5"/>
  <c r="BL139" i="5"/>
  <c r="BL245" i="5"/>
  <c r="BL292" i="5"/>
  <c r="BL49" i="5"/>
  <c r="BL120" i="5"/>
  <c r="BL151" i="5"/>
  <c r="BM4" i="5"/>
  <c r="BM69" i="5" s="1"/>
  <c r="BL267" i="5"/>
  <c r="BL178" i="5"/>
  <c r="BL288" i="5"/>
  <c r="BL187" i="5"/>
  <c r="BL107" i="5"/>
  <c r="BL166" i="5"/>
  <c r="BL232" i="5"/>
  <c r="BL248" i="5"/>
  <c r="BL231" i="5"/>
  <c r="BL12" i="5"/>
  <c r="BL33" i="5"/>
  <c r="BL44" i="5"/>
  <c r="BL258" i="5"/>
  <c r="BL54" i="5"/>
  <c r="BL26" i="5"/>
  <c r="BL126" i="5"/>
  <c r="BL270" i="5"/>
  <c r="BL27" i="5"/>
  <c r="BL289" i="5"/>
  <c r="BL247" i="5"/>
  <c r="BL296" i="5"/>
  <c r="BL8" i="5"/>
  <c r="BL147" i="5"/>
  <c r="BL128" i="5"/>
  <c r="BL170" i="5"/>
  <c r="BL34" i="5"/>
  <c r="BL113" i="5"/>
  <c r="BL19" i="5"/>
  <c r="BL145" i="5"/>
  <c r="BL240" i="5"/>
  <c r="BL114" i="5"/>
  <c r="BL102" i="5"/>
  <c r="BL171" i="5"/>
  <c r="BL173" i="5"/>
  <c r="BL24" i="5"/>
  <c r="BL281" i="5"/>
  <c r="BL301" i="5"/>
  <c r="BL86" i="5"/>
  <c r="BL164" i="5"/>
  <c r="BL186" i="5"/>
  <c r="BL250" i="5"/>
  <c r="BL115" i="5"/>
  <c r="BL89" i="5"/>
  <c r="BL85" i="5"/>
  <c r="BL176" i="5"/>
  <c r="BL246" i="5"/>
  <c r="BL48" i="5"/>
  <c r="BL266" i="5"/>
  <c r="BL76" i="5"/>
  <c r="BL77" i="5"/>
  <c r="BL275" i="5"/>
  <c r="BL29" i="5"/>
  <c r="BL90" i="5"/>
  <c r="BM68" i="5" l="1"/>
  <c r="BM67" i="5"/>
  <c r="BM62" i="5"/>
  <c r="BM61" i="5"/>
  <c r="BM63" i="5"/>
  <c r="BM60" i="5"/>
  <c r="BM59" i="5"/>
  <c r="BM52" i="5"/>
  <c r="BM51" i="5"/>
  <c r="BM81" i="5"/>
  <c r="BM80" i="5"/>
  <c r="BM79" i="5"/>
  <c r="BM66" i="5"/>
  <c r="BM65" i="5"/>
  <c r="BM64" i="5"/>
  <c r="BM75" i="5"/>
  <c r="BM74" i="5"/>
  <c r="BM73" i="5"/>
  <c r="BM138" i="5"/>
  <c r="BM42" i="5"/>
  <c r="BM41" i="5"/>
  <c r="BM46" i="5"/>
  <c r="BM43" i="5"/>
  <c r="BM45" i="5"/>
  <c r="BM137" i="5"/>
  <c r="BM136" i="5"/>
  <c r="BM122" i="5"/>
  <c r="BM124" i="5"/>
  <c r="BM121" i="5"/>
  <c r="BM123" i="5"/>
  <c r="BM103" i="5"/>
  <c r="BM105" i="5"/>
  <c r="BM104" i="5"/>
  <c r="BM227" i="5"/>
  <c r="BM229" i="5"/>
  <c r="BM226" i="5"/>
  <c r="BM228" i="5"/>
  <c r="BM225" i="5"/>
  <c r="BM199" i="5"/>
  <c r="BM204" i="5"/>
  <c r="BM207" i="5"/>
  <c r="BM201" i="5"/>
  <c r="BM212" i="5"/>
  <c r="BM209" i="5"/>
  <c r="BM206" i="5"/>
  <c r="BM198" i="5"/>
  <c r="BM203" i="5"/>
  <c r="BM200" i="5"/>
  <c r="BM211" i="5"/>
  <c r="BM205" i="5"/>
  <c r="BM197" i="5"/>
  <c r="BM202" i="5"/>
  <c r="BM219" i="5"/>
  <c r="BM216" i="5"/>
  <c r="BM224" i="5"/>
  <c r="BM221" i="5"/>
  <c r="BM222" i="5"/>
  <c r="BM218" i="5"/>
  <c r="BM215" i="5"/>
  <c r="BM223" i="5"/>
  <c r="BM220" i="5"/>
  <c r="BM217" i="5"/>
  <c r="BM214" i="5"/>
  <c r="BM213" i="5"/>
  <c r="BM190" i="5"/>
  <c r="BM196" i="5"/>
  <c r="BM189" i="5"/>
  <c r="BM195" i="5"/>
  <c r="BM191" i="5"/>
  <c r="BM88" i="5"/>
  <c r="BM174" i="5"/>
  <c r="BM148" i="5"/>
  <c r="BM37" i="5"/>
  <c r="BM301" i="5"/>
  <c r="BM292" i="5"/>
  <c r="BM147" i="5"/>
  <c r="BM239" i="5"/>
  <c r="BM116" i="5"/>
  <c r="BM76" i="5"/>
  <c r="BM293" i="5"/>
  <c r="BM14" i="5"/>
  <c r="BM259" i="5"/>
  <c r="BM10" i="5"/>
  <c r="BM236" i="5"/>
  <c r="BM87" i="5"/>
  <c r="BM165" i="5"/>
  <c r="BM50" i="5"/>
  <c r="BM109" i="5"/>
  <c r="BM126" i="5"/>
  <c r="BM266" i="5"/>
  <c r="BM273" i="5"/>
  <c r="BM58" i="5"/>
  <c r="BM279" i="5"/>
  <c r="BM274" i="5"/>
  <c r="BM31" i="5"/>
  <c r="BM20" i="5"/>
  <c r="BM284" i="5"/>
  <c r="BM168" i="5"/>
  <c r="BM233" i="5"/>
  <c r="BM108" i="5"/>
  <c r="BM117" i="5"/>
  <c r="BM84" i="5"/>
  <c r="BM83" i="5"/>
  <c r="BM177" i="5"/>
  <c r="BM272" i="5"/>
  <c r="BM22" i="5"/>
  <c r="BM77" i="5"/>
  <c r="BM235" i="5"/>
  <c r="BM264" i="5"/>
  <c r="BM268" i="5"/>
  <c r="BM82" i="5"/>
  <c r="BM172" i="5"/>
  <c r="BM71" i="5"/>
  <c r="BM290" i="5"/>
  <c r="BM257" i="5"/>
  <c r="BM54" i="5"/>
  <c r="BM130" i="5"/>
  <c r="BM188" i="5"/>
  <c r="BM113" i="5"/>
  <c r="BM163" i="5"/>
  <c r="BM118" i="5"/>
  <c r="BM91" i="5"/>
  <c r="BM32" i="5"/>
  <c r="BM260" i="5"/>
  <c r="BM17" i="5"/>
  <c r="BM129" i="5"/>
  <c r="BM184" i="5"/>
  <c r="BM278" i="5"/>
  <c r="BM97" i="5"/>
  <c r="BM296" i="5"/>
  <c r="BM287" i="5"/>
  <c r="BM72" i="5"/>
  <c r="BM25" i="5"/>
  <c r="BM158" i="5"/>
  <c r="BM261" i="5"/>
  <c r="BM9" i="5"/>
  <c r="BM276" i="5"/>
  <c r="BM254" i="5"/>
  <c r="BM186" i="5"/>
  <c r="BM182" i="5"/>
  <c r="BM300" i="5"/>
  <c r="BM154" i="5"/>
  <c r="BM169" i="5"/>
  <c r="BM112" i="5"/>
  <c r="BM232" i="5"/>
  <c r="BM48" i="5"/>
  <c r="BM114" i="5"/>
  <c r="BM193" i="5"/>
  <c r="BM53" i="5"/>
  <c r="BM150" i="5"/>
  <c r="BM263" i="5"/>
  <c r="BM238" i="5"/>
  <c r="BM94" i="5"/>
  <c r="BM90" i="5"/>
  <c r="BM270" i="5"/>
  <c r="BM252" i="5"/>
  <c r="BM162" i="5"/>
  <c r="BM244" i="5"/>
  <c r="BM183" i="5"/>
  <c r="BM230" i="5"/>
  <c r="BM267" i="5"/>
  <c r="BM157" i="5"/>
  <c r="BM167" i="5"/>
  <c r="BM26" i="5"/>
  <c r="BM283" i="5"/>
  <c r="BM38" i="5"/>
  <c r="BM107" i="5"/>
  <c r="BM57" i="5"/>
  <c r="BM127" i="5"/>
  <c r="BM28" i="5"/>
  <c r="BM106" i="5"/>
  <c r="BM16" i="5"/>
  <c r="BM173" i="5"/>
  <c r="BM70" i="5"/>
  <c r="BM248" i="5"/>
  <c r="BM56" i="5"/>
  <c r="BM153" i="5"/>
  <c r="BM251" i="5"/>
  <c r="BM275" i="5"/>
  <c r="BM161" i="5"/>
  <c r="BM144" i="5"/>
  <c r="BM282" i="5"/>
  <c r="BM93" i="5"/>
  <c r="BM35" i="5"/>
  <c r="BM39" i="5"/>
  <c r="BM98" i="5"/>
  <c r="BM23" i="5"/>
  <c r="BM86" i="5"/>
  <c r="BM253" i="5"/>
  <c r="BM149" i="5"/>
  <c r="BM125" i="5"/>
  <c r="BM156" i="5"/>
  <c r="BM141" i="5"/>
  <c r="BM133" i="5"/>
  <c r="BM242" i="5"/>
  <c r="BM6" i="5"/>
  <c r="BM27" i="5"/>
  <c r="BM12" i="5"/>
  <c r="BM29" i="5"/>
  <c r="BM285" i="5"/>
  <c r="BM134" i="5"/>
  <c r="BM155" i="5"/>
  <c r="BM143" i="5"/>
  <c r="BM243" i="5"/>
  <c r="BM294" i="5"/>
  <c r="BM247" i="5"/>
  <c r="BM102" i="5"/>
  <c r="BM40" i="5"/>
  <c r="BM18" i="5"/>
  <c r="BM55" i="5"/>
  <c r="BM299" i="5"/>
  <c r="BM245" i="5"/>
  <c r="BM33" i="5"/>
  <c r="BM237" i="5"/>
  <c r="BM256" i="5"/>
  <c r="BM78" i="5"/>
  <c r="BM110" i="5"/>
  <c r="BM111" i="5"/>
  <c r="BM99" i="5"/>
  <c r="BM240" i="5"/>
  <c r="BM246" i="5"/>
  <c r="BM89" i="5"/>
  <c r="BM160" i="5"/>
  <c r="BM142" i="5"/>
  <c r="BM265" i="5"/>
  <c r="BM95" i="5"/>
  <c r="BM289" i="5"/>
  <c r="BM44" i="5"/>
  <c r="BM19" i="5"/>
  <c r="BM152" i="5"/>
  <c r="BM286" i="5"/>
  <c r="BM47" i="5"/>
  <c r="BM277" i="5"/>
  <c r="BM298" i="5"/>
  <c r="BM181" i="5"/>
  <c r="BM140" i="5"/>
  <c r="BM271" i="5"/>
  <c r="BM159" i="5"/>
  <c r="BM139" i="5"/>
  <c r="BM297" i="5"/>
  <c r="BM234" i="5"/>
  <c r="BM151" i="5"/>
  <c r="BN4" i="5"/>
  <c r="BN69" i="5" s="1"/>
  <c r="BM49" i="5"/>
  <c r="BM295" i="5"/>
  <c r="BM8" i="5"/>
  <c r="BM280" i="5"/>
  <c r="BM115" i="5"/>
  <c r="BM291" i="5"/>
  <c r="BM281" i="5"/>
  <c r="BM187" i="5"/>
  <c r="BM146" i="5"/>
  <c r="BM128" i="5"/>
  <c r="BM175" i="5"/>
  <c r="BM13" i="5"/>
  <c r="BM36" i="5"/>
  <c r="BM101" i="5"/>
  <c r="BM171" i="5"/>
  <c r="BM96" i="5"/>
  <c r="BM255" i="5"/>
  <c r="BM250" i="5"/>
  <c r="BM178" i="5"/>
  <c r="BM269" i="5"/>
  <c r="BM24" i="5"/>
  <c r="BM11" i="5"/>
  <c r="BM7" i="5"/>
  <c r="BM92" i="5"/>
  <c r="BM100" i="5"/>
  <c r="BM166" i="5"/>
  <c r="BM241" i="5"/>
  <c r="BM119" i="5"/>
  <c r="BM15" i="5"/>
  <c r="BM180" i="5"/>
  <c r="BM170" i="5"/>
  <c r="BM179" i="5"/>
  <c r="BM131" i="5"/>
  <c r="BM262" i="5"/>
  <c r="BM135" i="5"/>
  <c r="BM21" i="5"/>
  <c r="BM185" i="5"/>
  <c r="BM132" i="5"/>
  <c r="BM249" i="5"/>
  <c r="BM30" i="5"/>
  <c r="BM145" i="5"/>
  <c r="BM176" i="5"/>
  <c r="BM85" i="5"/>
  <c r="BM164" i="5"/>
  <c r="BM258" i="5"/>
  <c r="BM34" i="5"/>
  <c r="BM120" i="5"/>
  <c r="BM288" i="5"/>
  <c r="BM231" i="5"/>
  <c r="BN68" i="5" l="1"/>
  <c r="BN67" i="5"/>
  <c r="BN61" i="5"/>
  <c r="BN62" i="5"/>
  <c r="BN63" i="5"/>
  <c r="BN60" i="5"/>
  <c r="BN59" i="5"/>
  <c r="BN52" i="5"/>
  <c r="BN51" i="5"/>
  <c r="BN79" i="5"/>
  <c r="BN81" i="5"/>
  <c r="BN80" i="5"/>
  <c r="BN66" i="5"/>
  <c r="BN65" i="5"/>
  <c r="BN64" i="5"/>
  <c r="BN75" i="5"/>
  <c r="BN74" i="5"/>
  <c r="BN73" i="5"/>
  <c r="BN138" i="5"/>
  <c r="BN41" i="5"/>
  <c r="BN46" i="5"/>
  <c r="BN45" i="5"/>
  <c r="BN42" i="5"/>
  <c r="BN43" i="5"/>
  <c r="BN137" i="5"/>
  <c r="BN136" i="5"/>
  <c r="BN121" i="5"/>
  <c r="BN123" i="5"/>
  <c r="BN124" i="5"/>
  <c r="BN122" i="5"/>
  <c r="BN105" i="5"/>
  <c r="BN103" i="5"/>
  <c r="BN104" i="5"/>
  <c r="BN229" i="5"/>
  <c r="BN226" i="5"/>
  <c r="BN228" i="5"/>
  <c r="BN227" i="5"/>
  <c r="BN225" i="5"/>
  <c r="BN204" i="5"/>
  <c r="BN201" i="5"/>
  <c r="BN212" i="5"/>
  <c r="BN209" i="5"/>
  <c r="BN206" i="5"/>
  <c r="BN198" i="5"/>
  <c r="BN203" i="5"/>
  <c r="BN200" i="5"/>
  <c r="BN211" i="5"/>
  <c r="BN205" i="5"/>
  <c r="BN197" i="5"/>
  <c r="BN202" i="5"/>
  <c r="BN207" i="5"/>
  <c r="BN199" i="5"/>
  <c r="BN219" i="5"/>
  <c r="BN216" i="5"/>
  <c r="BN224" i="5"/>
  <c r="BN221" i="5"/>
  <c r="BN218" i="5"/>
  <c r="BN215" i="5"/>
  <c r="BN223" i="5"/>
  <c r="BN217" i="5"/>
  <c r="BN222" i="5"/>
  <c r="BN220" i="5"/>
  <c r="BN214" i="5"/>
  <c r="BN213" i="5"/>
  <c r="BN196" i="5"/>
  <c r="BN189" i="5"/>
  <c r="BN195" i="5"/>
  <c r="BN190" i="5"/>
  <c r="BN191" i="5"/>
  <c r="BN88" i="5"/>
  <c r="BN174" i="5"/>
  <c r="BN270" i="5"/>
  <c r="BN133" i="5"/>
  <c r="BN35" i="5"/>
  <c r="BN94" i="5"/>
  <c r="BN179" i="5"/>
  <c r="BN187" i="5"/>
  <c r="BN34" i="5"/>
  <c r="BN231" i="5"/>
  <c r="BN107" i="5"/>
  <c r="BN83" i="5"/>
  <c r="BN253" i="5"/>
  <c r="BN29" i="5"/>
  <c r="BN254" i="5"/>
  <c r="BN266" i="5"/>
  <c r="BN100" i="5"/>
  <c r="BN18" i="5"/>
  <c r="BN292" i="5"/>
  <c r="BN110" i="5"/>
  <c r="BN165" i="5"/>
  <c r="BN76" i="5"/>
  <c r="BN185" i="5"/>
  <c r="BN119" i="5"/>
  <c r="BN186" i="5"/>
  <c r="BN193" i="5"/>
  <c r="BN72" i="5"/>
  <c r="BN71" i="5"/>
  <c r="BN95" i="5"/>
  <c r="BN241" i="5"/>
  <c r="BN87" i="5"/>
  <c r="BN177" i="5"/>
  <c r="BN90" i="5"/>
  <c r="BN236" i="5"/>
  <c r="BN109" i="5"/>
  <c r="BN38" i="5"/>
  <c r="BN113" i="5"/>
  <c r="BN22" i="5"/>
  <c r="BN120" i="5"/>
  <c r="BN233" i="5"/>
  <c r="BN295" i="5"/>
  <c r="BN276" i="5"/>
  <c r="BN40" i="5"/>
  <c r="BN55" i="5"/>
  <c r="BN39" i="5"/>
  <c r="BN181" i="5"/>
  <c r="BN82" i="5"/>
  <c r="BN172" i="5"/>
  <c r="BN301" i="5"/>
  <c r="BN267" i="5"/>
  <c r="BN16" i="5"/>
  <c r="BN149" i="5"/>
  <c r="BN230" i="5"/>
  <c r="BN93" i="5"/>
  <c r="BN91" i="5"/>
  <c r="BN158" i="5"/>
  <c r="BN234" i="5"/>
  <c r="BN286" i="5"/>
  <c r="BN33" i="5"/>
  <c r="BN263" i="5"/>
  <c r="BN132" i="5"/>
  <c r="BN97" i="5"/>
  <c r="BN30" i="5"/>
  <c r="BN23" i="5"/>
  <c r="BN284" i="5"/>
  <c r="BN175" i="5"/>
  <c r="BN269" i="5"/>
  <c r="BN146" i="5"/>
  <c r="BN154" i="5"/>
  <c r="BN169" i="5"/>
  <c r="BN232" i="5"/>
  <c r="BN14" i="5"/>
  <c r="BN57" i="5"/>
  <c r="BN277" i="5"/>
  <c r="BN249" i="5"/>
  <c r="BN27" i="5"/>
  <c r="BN70" i="5"/>
  <c r="BN272" i="5"/>
  <c r="BN21" i="5"/>
  <c r="BN162" i="5"/>
  <c r="BN168" i="5"/>
  <c r="BN294" i="5"/>
  <c r="BN300" i="5"/>
  <c r="BN297" i="5"/>
  <c r="BN56" i="5"/>
  <c r="BN9" i="5"/>
  <c r="BN127" i="5"/>
  <c r="BN248" i="5"/>
  <c r="BN50" i="5"/>
  <c r="BN262" i="5"/>
  <c r="BN281" i="5"/>
  <c r="BN268" i="5"/>
  <c r="BN157" i="5"/>
  <c r="BN167" i="5"/>
  <c r="BN26" i="5"/>
  <c r="BN255" i="5"/>
  <c r="BN36" i="5"/>
  <c r="BN130" i="5"/>
  <c r="BN153" i="5"/>
  <c r="BN10" i="5"/>
  <c r="BN182" i="5"/>
  <c r="BN115" i="5"/>
  <c r="BN283" i="5"/>
  <c r="BN271" i="5"/>
  <c r="BN250" i="5"/>
  <c r="BN77" i="5"/>
  <c r="BN145" i="5"/>
  <c r="BN245" i="5"/>
  <c r="BN112" i="5"/>
  <c r="BN6" i="5"/>
  <c r="BN142" i="5"/>
  <c r="BN246" i="5"/>
  <c r="BN58" i="5"/>
  <c r="BN134" i="5"/>
  <c r="BN128" i="5"/>
  <c r="BN161" i="5"/>
  <c r="BN141" i="5"/>
  <c r="BN183" i="5"/>
  <c r="BN37" i="5"/>
  <c r="BN290" i="5"/>
  <c r="BN96" i="5"/>
  <c r="BN188" i="5"/>
  <c r="BN7" i="5"/>
  <c r="BN247" i="5"/>
  <c r="BN251" i="5"/>
  <c r="BN155" i="5"/>
  <c r="BN298" i="5"/>
  <c r="BN31" i="5"/>
  <c r="BN111" i="5"/>
  <c r="BN156" i="5"/>
  <c r="BN144" i="5"/>
  <c r="BN282" i="5"/>
  <c r="BN49" i="5"/>
  <c r="BN32" i="5"/>
  <c r="BN118" i="5"/>
  <c r="BN150" i="5"/>
  <c r="BN102" i="5"/>
  <c r="BN54" i="5"/>
  <c r="BN116" i="5"/>
  <c r="BN78" i="5"/>
  <c r="BN264" i="5"/>
  <c r="BN160" i="5"/>
  <c r="BN143" i="5"/>
  <c r="BN239" i="5"/>
  <c r="BN240" i="5"/>
  <c r="BN101" i="5"/>
  <c r="BN129" i="5"/>
  <c r="BN180" i="5"/>
  <c r="BN259" i="5"/>
  <c r="BN252" i="5"/>
  <c r="BN147" i="5"/>
  <c r="BN152" i="5"/>
  <c r="BN140" i="5"/>
  <c r="BN135" i="5"/>
  <c r="BN98" i="5"/>
  <c r="BN148" i="5"/>
  <c r="BN11" i="5"/>
  <c r="BN24" i="5"/>
  <c r="BN8" i="5"/>
  <c r="BN12" i="5"/>
  <c r="BN273" i="5"/>
  <c r="BN125" i="5"/>
  <c r="BN257" i="5"/>
  <c r="BN159" i="5"/>
  <c r="BN139" i="5"/>
  <c r="BN265" i="5"/>
  <c r="BN117" i="5"/>
  <c r="BN53" i="5"/>
  <c r="BN151" i="5"/>
  <c r="BO4" i="5"/>
  <c r="BO69" i="5" s="1"/>
  <c r="BN278" i="5"/>
  <c r="BN15" i="5"/>
  <c r="BN171" i="5"/>
  <c r="BN163" i="5"/>
  <c r="BN289" i="5"/>
  <c r="BN280" i="5"/>
  <c r="BN17" i="5"/>
  <c r="BN178" i="5"/>
  <c r="BN184" i="5"/>
  <c r="BN291" i="5"/>
  <c r="BN243" i="5"/>
  <c r="BN131" i="5"/>
  <c r="BN296" i="5"/>
  <c r="BN261" i="5"/>
  <c r="BN293" i="5"/>
  <c r="BN275" i="5"/>
  <c r="BN242" i="5"/>
  <c r="BN299" i="5"/>
  <c r="BN288" i="5"/>
  <c r="BN176" i="5"/>
  <c r="BN166" i="5"/>
  <c r="BN44" i="5"/>
  <c r="BN99" i="5"/>
  <c r="BN13" i="5"/>
  <c r="BN260" i="5"/>
  <c r="BN238" i="5"/>
  <c r="BN170" i="5"/>
  <c r="BN244" i="5"/>
  <c r="BN279" i="5"/>
  <c r="BN106" i="5"/>
  <c r="BN92" i="5"/>
  <c r="BN258" i="5"/>
  <c r="BN274" i="5"/>
  <c r="BN28" i="5"/>
  <c r="BN126" i="5"/>
  <c r="BN237" i="5"/>
  <c r="BN89" i="5"/>
  <c r="BN19" i="5"/>
  <c r="BN86" i="5"/>
  <c r="BN173" i="5"/>
  <c r="BN114" i="5"/>
  <c r="BN287" i="5"/>
  <c r="BN25" i="5"/>
  <c r="BN285" i="5"/>
  <c r="BN235" i="5"/>
  <c r="BN85" i="5"/>
  <c r="BN164" i="5"/>
  <c r="BN256" i="5"/>
  <c r="BN47" i="5"/>
  <c r="BN20" i="5"/>
  <c r="BN48" i="5"/>
  <c r="BN84" i="5"/>
  <c r="BN108" i="5"/>
  <c r="BO68" i="5" l="1"/>
  <c r="BO67" i="5"/>
  <c r="BO61" i="5"/>
  <c r="BO63" i="5"/>
  <c r="BO62" i="5"/>
  <c r="BO60" i="5"/>
  <c r="BO59" i="5"/>
  <c r="BO52" i="5"/>
  <c r="BO51" i="5"/>
  <c r="BO81" i="5"/>
  <c r="BO80" i="5"/>
  <c r="BO79" i="5"/>
  <c r="BO66" i="5"/>
  <c r="BO65" i="5"/>
  <c r="BO64" i="5"/>
  <c r="BO75" i="5"/>
  <c r="BO74" i="5"/>
  <c r="BO73" i="5"/>
  <c r="BO138" i="5"/>
  <c r="BO41" i="5"/>
  <c r="BO46" i="5"/>
  <c r="BO45" i="5"/>
  <c r="BO43" i="5"/>
  <c r="BO42" i="5"/>
  <c r="BO137" i="5"/>
  <c r="BO136" i="5"/>
  <c r="BO124" i="5"/>
  <c r="BO121" i="5"/>
  <c r="BO123" i="5"/>
  <c r="BO122" i="5"/>
  <c r="BO105" i="5"/>
  <c r="BO104" i="5"/>
  <c r="BO103" i="5"/>
  <c r="BO229" i="5"/>
  <c r="BO226" i="5"/>
  <c r="BO228" i="5"/>
  <c r="BO227" i="5"/>
  <c r="BO225" i="5"/>
  <c r="BO204" i="5"/>
  <c r="BO201" i="5"/>
  <c r="BO212" i="5"/>
  <c r="BO209" i="5"/>
  <c r="BO206" i="5"/>
  <c r="BO198" i="5"/>
  <c r="BO203" i="5"/>
  <c r="BO200" i="5"/>
  <c r="BO211" i="5"/>
  <c r="BO205" i="5"/>
  <c r="BO202" i="5"/>
  <c r="BO207" i="5"/>
  <c r="BO199" i="5"/>
  <c r="BO197" i="5"/>
  <c r="BO219" i="5"/>
  <c r="BO216" i="5"/>
  <c r="BO224" i="5"/>
  <c r="BO221" i="5"/>
  <c r="BO218" i="5"/>
  <c r="BO215" i="5"/>
  <c r="BO223" i="5"/>
  <c r="BO217" i="5"/>
  <c r="BO222" i="5"/>
  <c r="BO214" i="5"/>
  <c r="BO220" i="5"/>
  <c r="BO213" i="5"/>
  <c r="BO196" i="5"/>
  <c r="BO189" i="5"/>
  <c r="BO195" i="5"/>
  <c r="BO191" i="5"/>
  <c r="BO190" i="5"/>
  <c r="BO88" i="5"/>
  <c r="BO171" i="5"/>
  <c r="BO237" i="5"/>
  <c r="BO129" i="5"/>
  <c r="BO24" i="5"/>
  <c r="BO187" i="5"/>
  <c r="BO56" i="5"/>
  <c r="BO236" i="5"/>
  <c r="BO274" i="5"/>
  <c r="BO145" i="5"/>
  <c r="BO119" i="5"/>
  <c r="BO269" i="5"/>
  <c r="BO295" i="5"/>
  <c r="BO35" i="5"/>
  <c r="BO87" i="5"/>
  <c r="BO174" i="5"/>
  <c r="BO55" i="5"/>
  <c r="BO102" i="5"/>
  <c r="BO234" i="5"/>
  <c r="BO48" i="5"/>
  <c r="BO18" i="5"/>
  <c r="BO131" i="5"/>
  <c r="BO257" i="5"/>
  <c r="BO112" i="5"/>
  <c r="BO173" i="5"/>
  <c r="BO95" i="5"/>
  <c r="BO231" i="5"/>
  <c r="BO83" i="5"/>
  <c r="BO165" i="5"/>
  <c r="BO186" i="5"/>
  <c r="BO284" i="5"/>
  <c r="BO277" i="5"/>
  <c r="BO21" i="5"/>
  <c r="BO49" i="5"/>
  <c r="BO130" i="5"/>
  <c r="BO93" i="5"/>
  <c r="BO301" i="5"/>
  <c r="BO262" i="5"/>
  <c r="BO6" i="5"/>
  <c r="BO287" i="5"/>
  <c r="BO107" i="5"/>
  <c r="BO82" i="5"/>
  <c r="BO177" i="5"/>
  <c r="BO50" i="5"/>
  <c r="BO53" i="5"/>
  <c r="BO8" i="5"/>
  <c r="BO182" i="5"/>
  <c r="BO249" i="5"/>
  <c r="BO238" i="5"/>
  <c r="BO292" i="5"/>
  <c r="BO180" i="5"/>
  <c r="BO100" i="5"/>
  <c r="BO77" i="5"/>
  <c r="BO38" i="5"/>
  <c r="BO118" i="5"/>
  <c r="BO254" i="5"/>
  <c r="BO261" i="5"/>
  <c r="BO193" i="5"/>
  <c r="BO235" i="5"/>
  <c r="BO280" i="5"/>
  <c r="BO289" i="5"/>
  <c r="BO265" i="5"/>
  <c r="BO270" i="5"/>
  <c r="BO275" i="5"/>
  <c r="BO84" i="5"/>
  <c r="BO34" i="5"/>
  <c r="BO162" i="5"/>
  <c r="BO169" i="5"/>
  <c r="BO241" i="5"/>
  <c r="BO9" i="5"/>
  <c r="BO135" i="5"/>
  <c r="BO116" i="5"/>
  <c r="BO19" i="5"/>
  <c r="BO97" i="5"/>
  <c r="BO188" i="5"/>
  <c r="BO44" i="5"/>
  <c r="BO157" i="5"/>
  <c r="BO172" i="5"/>
  <c r="BO148" i="5"/>
  <c r="BO290" i="5"/>
  <c r="BO230" i="5"/>
  <c r="BO288" i="5"/>
  <c r="BO283" i="5"/>
  <c r="BO58" i="5"/>
  <c r="BO250" i="5"/>
  <c r="BO91" i="5"/>
  <c r="BO282" i="5"/>
  <c r="BO273" i="5"/>
  <c r="BO154" i="5"/>
  <c r="BO150" i="5"/>
  <c r="BO133" i="5"/>
  <c r="BO110" i="5"/>
  <c r="BO153" i="5"/>
  <c r="BO168" i="5"/>
  <c r="BO242" i="5"/>
  <c r="BO17" i="5"/>
  <c r="BO109" i="5"/>
  <c r="BO94" i="5"/>
  <c r="BO161" i="5"/>
  <c r="BO167" i="5"/>
  <c r="BO185" i="5"/>
  <c r="BO54" i="5"/>
  <c r="BO27" i="5"/>
  <c r="BO114" i="5"/>
  <c r="BO90" i="5"/>
  <c r="BO71" i="5"/>
  <c r="BO20" i="5"/>
  <c r="BO176" i="5"/>
  <c r="BO156" i="5"/>
  <c r="BO144" i="5"/>
  <c r="BO57" i="5"/>
  <c r="BO278" i="5"/>
  <c r="BO12" i="5"/>
  <c r="BO183" i="5"/>
  <c r="BO132" i="5"/>
  <c r="BO128" i="5"/>
  <c r="BO248" i="5"/>
  <c r="BO267" i="5"/>
  <c r="BO160" i="5"/>
  <c r="BO143" i="5"/>
  <c r="BO258" i="5"/>
  <c r="BO120" i="5"/>
  <c r="BO113" i="5"/>
  <c r="BO70" i="5"/>
  <c r="BO29" i="5"/>
  <c r="BO134" i="5"/>
  <c r="BO285" i="5"/>
  <c r="BO32" i="5"/>
  <c r="BO255" i="5"/>
  <c r="BO85" i="5"/>
  <c r="BO155" i="5"/>
  <c r="BO142" i="5"/>
  <c r="BO281" i="5"/>
  <c r="BO36" i="5"/>
  <c r="BO126" i="5"/>
  <c r="BO127" i="5"/>
  <c r="BO256" i="5"/>
  <c r="BO106" i="5"/>
  <c r="BO158" i="5"/>
  <c r="BO141" i="5"/>
  <c r="BO147" i="5"/>
  <c r="BO299" i="5"/>
  <c r="BO96" i="5"/>
  <c r="BO263" i="5"/>
  <c r="BO260" i="5"/>
  <c r="BO245" i="5"/>
  <c r="BO240" i="5"/>
  <c r="BO14" i="5"/>
  <c r="BO10" i="5"/>
  <c r="BO159" i="5"/>
  <c r="BO140" i="5"/>
  <c r="BO101" i="5"/>
  <c r="BO149" i="5"/>
  <c r="BO293" i="5"/>
  <c r="BO72" i="5"/>
  <c r="BO268" i="5"/>
  <c r="BO252" i="5"/>
  <c r="BO266" i="5"/>
  <c r="BO244" i="5"/>
  <c r="BO152" i="5"/>
  <c r="BO139" i="5"/>
  <c r="BO297" i="5"/>
  <c r="BO31" i="5"/>
  <c r="BO117" i="5"/>
  <c r="BO78" i="5"/>
  <c r="BO47" i="5"/>
  <c r="BO151" i="5"/>
  <c r="BP4" i="5"/>
  <c r="BP69" i="5" s="1"/>
  <c r="BO259" i="5"/>
  <c r="BO37" i="5"/>
  <c r="BO146" i="5"/>
  <c r="BO28" i="5"/>
  <c r="BO163" i="5"/>
  <c r="BO16" i="5"/>
  <c r="BO76" i="5"/>
  <c r="BO179" i="5"/>
  <c r="BO286" i="5"/>
  <c r="BO175" i="5"/>
  <c r="BO251" i="5"/>
  <c r="BO39" i="5"/>
  <c r="BO7" i="5"/>
  <c r="BO184" i="5"/>
  <c r="BO115" i="5"/>
  <c r="BO239" i="5"/>
  <c r="BO108" i="5"/>
  <c r="BO33" i="5"/>
  <c r="BO178" i="5"/>
  <c r="BO26" i="5"/>
  <c r="BO253" i="5"/>
  <c r="BO246" i="5"/>
  <c r="BO291" i="5"/>
  <c r="BO40" i="5"/>
  <c r="BO294" i="5"/>
  <c r="BO166" i="5"/>
  <c r="BO111" i="5"/>
  <c r="BO25" i="5"/>
  <c r="BO98" i="5"/>
  <c r="BO125" i="5"/>
  <c r="BO232" i="5"/>
  <c r="BO92" i="5"/>
  <c r="BO86" i="5"/>
  <c r="BO170" i="5"/>
  <c r="BO300" i="5"/>
  <c r="BO181" i="5"/>
  <c r="BO22" i="5"/>
  <c r="BO15" i="5"/>
  <c r="BO276" i="5"/>
  <c r="BO264" i="5"/>
  <c r="BO11" i="5"/>
  <c r="BO298" i="5"/>
  <c r="BO99" i="5"/>
  <c r="BO89" i="5"/>
  <c r="BO164" i="5"/>
  <c r="BO233" i="5"/>
  <c r="BO279" i="5"/>
  <c r="BO271" i="5"/>
  <c r="BO296" i="5"/>
  <c r="BO23" i="5"/>
  <c r="BO243" i="5"/>
  <c r="BO272" i="5"/>
  <c r="BO13" i="5"/>
  <c r="BO30" i="5"/>
  <c r="BO247" i="5"/>
  <c r="BP68" i="5" l="1"/>
  <c r="BP67" i="5"/>
  <c r="BP61" i="5"/>
  <c r="BP63" i="5"/>
  <c r="BP62" i="5"/>
  <c r="BP60" i="5"/>
  <c r="BP59" i="5"/>
  <c r="BP52" i="5"/>
  <c r="BP51" i="5"/>
  <c r="BP81" i="5"/>
  <c r="BP80" i="5"/>
  <c r="BP79" i="5"/>
  <c r="BP66" i="5"/>
  <c r="BP65" i="5"/>
  <c r="BP64" i="5"/>
  <c r="BP75" i="5"/>
  <c r="BP74" i="5"/>
  <c r="BP73" i="5"/>
  <c r="BP138" i="5"/>
  <c r="BP41" i="5"/>
  <c r="BP46" i="5"/>
  <c r="BP45" i="5"/>
  <c r="BP43" i="5"/>
  <c r="BP42" i="5"/>
  <c r="BP137" i="5"/>
  <c r="BP136" i="5"/>
  <c r="BP124" i="5"/>
  <c r="BP123" i="5"/>
  <c r="BP121" i="5"/>
  <c r="BP122" i="5"/>
  <c r="BP105" i="5"/>
  <c r="BP104" i="5"/>
  <c r="BP103" i="5"/>
  <c r="BP229" i="5"/>
  <c r="BP226" i="5"/>
  <c r="BP228" i="5"/>
  <c r="BP227" i="5"/>
  <c r="BP225" i="5"/>
  <c r="BP201" i="5"/>
  <c r="BP212" i="5"/>
  <c r="BP209" i="5"/>
  <c r="BP206" i="5"/>
  <c r="BP198" i="5"/>
  <c r="BP203" i="5"/>
  <c r="BP204" i="5"/>
  <c r="BP200" i="5"/>
  <c r="BP211" i="5"/>
  <c r="BP205" i="5"/>
  <c r="BP202" i="5"/>
  <c r="BP207" i="5"/>
  <c r="BP199" i="5"/>
  <c r="BP197" i="5"/>
  <c r="BP219" i="5"/>
  <c r="BP216" i="5"/>
  <c r="BP224" i="5"/>
  <c r="BP221" i="5"/>
  <c r="BP218" i="5"/>
  <c r="BP215" i="5"/>
  <c r="BP223" i="5"/>
  <c r="BP217" i="5"/>
  <c r="BP222" i="5"/>
  <c r="BP214" i="5"/>
  <c r="BP220" i="5"/>
  <c r="BP213" i="5"/>
  <c r="BP196" i="5"/>
  <c r="BP189" i="5"/>
  <c r="BP195" i="5"/>
  <c r="BP191" i="5"/>
  <c r="BP190" i="5"/>
  <c r="BP88" i="5"/>
  <c r="BP171" i="5"/>
  <c r="BP291" i="5"/>
  <c r="BP133" i="5"/>
  <c r="BP101" i="5"/>
  <c r="BP27" i="5"/>
  <c r="BP299" i="5"/>
  <c r="BP285" i="5"/>
  <c r="BP295" i="5"/>
  <c r="BP272" i="5"/>
  <c r="BP23" i="5"/>
  <c r="BP284" i="5"/>
  <c r="BP183" i="5"/>
  <c r="BP249" i="5"/>
  <c r="BP22" i="5"/>
  <c r="BP154" i="5"/>
  <c r="BP87" i="5"/>
  <c r="BP174" i="5"/>
  <c r="BP116" i="5"/>
  <c r="BP269" i="5"/>
  <c r="BP240" i="5"/>
  <c r="BP118" i="5"/>
  <c r="BP47" i="5"/>
  <c r="BP114" i="5"/>
  <c r="BP287" i="5"/>
  <c r="BP15" i="5"/>
  <c r="BP265" i="5"/>
  <c r="BP19" i="5"/>
  <c r="BP232" i="5"/>
  <c r="BP30" i="5"/>
  <c r="BP300" i="5"/>
  <c r="BP76" i="5"/>
  <c r="BP126" i="5"/>
  <c r="BP112" i="5"/>
  <c r="BP109" i="5"/>
  <c r="BP179" i="5"/>
  <c r="BP83" i="5"/>
  <c r="BP165" i="5"/>
  <c r="BP256" i="5"/>
  <c r="BP107" i="5"/>
  <c r="BP32" i="5"/>
  <c r="BP278" i="5"/>
  <c r="BP288" i="5"/>
  <c r="BP259" i="5"/>
  <c r="BP8" i="5"/>
  <c r="BP282" i="5"/>
  <c r="BP132" i="5"/>
  <c r="BP236" i="5"/>
  <c r="BP147" i="5"/>
  <c r="BP11" i="5"/>
  <c r="BP296" i="5"/>
  <c r="BP241" i="5"/>
  <c r="BP53" i="5"/>
  <c r="BP119" i="5"/>
  <c r="BP39" i="5"/>
  <c r="BP84" i="5"/>
  <c r="BP273" i="5"/>
  <c r="BP117" i="5"/>
  <c r="BP82" i="5"/>
  <c r="BP177" i="5"/>
  <c r="BP21" i="5"/>
  <c r="BP78" i="5"/>
  <c r="BP187" i="5"/>
  <c r="BP99" i="5"/>
  <c r="BP33" i="5"/>
  <c r="BP134" i="5"/>
  <c r="BP72" i="5"/>
  <c r="BP264" i="5"/>
  <c r="BP70" i="5"/>
  <c r="BP162" i="5"/>
  <c r="BP172" i="5"/>
  <c r="BP40" i="5"/>
  <c r="BP115" i="5"/>
  <c r="BP26" i="5"/>
  <c r="BP294" i="5"/>
  <c r="BP185" i="5"/>
  <c r="BP275" i="5"/>
  <c r="BP157" i="5"/>
  <c r="BP169" i="5"/>
  <c r="BP9" i="5"/>
  <c r="BP257" i="5"/>
  <c r="BP149" i="5"/>
  <c r="BP38" i="5"/>
  <c r="BP253" i="5"/>
  <c r="BP14" i="5"/>
  <c r="BP7" i="5"/>
  <c r="BP261" i="5"/>
  <c r="BP153" i="5"/>
  <c r="BP37" i="5"/>
  <c r="BP260" i="5"/>
  <c r="BP108" i="5"/>
  <c r="BP180" i="5"/>
  <c r="BP168" i="5"/>
  <c r="BP36" i="5"/>
  <c r="BP13" i="5"/>
  <c r="BP161" i="5"/>
  <c r="BP167" i="5"/>
  <c r="BP54" i="5"/>
  <c r="BP77" i="5"/>
  <c r="BP156" i="5"/>
  <c r="BP144" i="5"/>
  <c r="BP292" i="5"/>
  <c r="BP28" i="5"/>
  <c r="BP289" i="5"/>
  <c r="BP252" i="5"/>
  <c r="BP266" i="5"/>
  <c r="BP58" i="5"/>
  <c r="BP276" i="5"/>
  <c r="BP143" i="5"/>
  <c r="BP93" i="5"/>
  <c r="BP248" i="5"/>
  <c r="BP141" i="5"/>
  <c r="BP238" i="5"/>
  <c r="BP298" i="5"/>
  <c r="BP283" i="5"/>
  <c r="BP160" i="5"/>
  <c r="BP258" i="5"/>
  <c r="BP56" i="5"/>
  <c r="BP127" i="5"/>
  <c r="BP34" i="5"/>
  <c r="BP267" i="5"/>
  <c r="BP268" i="5"/>
  <c r="BP48" i="5"/>
  <c r="BP91" i="5"/>
  <c r="BP271" i="5"/>
  <c r="BP155" i="5"/>
  <c r="BP142" i="5"/>
  <c r="BP182" i="5"/>
  <c r="BP262" i="5"/>
  <c r="BP290" i="5"/>
  <c r="BP297" i="5"/>
  <c r="BP94" i="5"/>
  <c r="BP181" i="5"/>
  <c r="BP301" i="5"/>
  <c r="BP158" i="5"/>
  <c r="BP10" i="5"/>
  <c r="BP16" i="5"/>
  <c r="BP113" i="5"/>
  <c r="BP129" i="5"/>
  <c r="BP18" i="5"/>
  <c r="BP237" i="5"/>
  <c r="BP110" i="5"/>
  <c r="BP270" i="5"/>
  <c r="BP55" i="5"/>
  <c r="BP131" i="5"/>
  <c r="BP193" i="5"/>
  <c r="BP242" i="5"/>
  <c r="BP159" i="5"/>
  <c r="BP140" i="5"/>
  <c r="BP49" i="5"/>
  <c r="BP120" i="5"/>
  <c r="BP255" i="5"/>
  <c r="BP12" i="5"/>
  <c r="BP135" i="5"/>
  <c r="BP243" i="5"/>
  <c r="BP50" i="5"/>
  <c r="BP20" i="5"/>
  <c r="BP111" i="5"/>
  <c r="BP235" i="5"/>
  <c r="BP128" i="5"/>
  <c r="BP186" i="5"/>
  <c r="BP152" i="5"/>
  <c r="BP139" i="5"/>
  <c r="BP150" i="5"/>
  <c r="BP239" i="5"/>
  <c r="BP24" i="5"/>
  <c r="BP130" i="5"/>
  <c r="BP151" i="5"/>
  <c r="BQ4" i="5"/>
  <c r="BQ69" i="5" s="1"/>
  <c r="BP280" i="5"/>
  <c r="BP106" i="5"/>
  <c r="BP279" i="5"/>
  <c r="BP176" i="5"/>
  <c r="BP163" i="5"/>
  <c r="BP96" i="5"/>
  <c r="BP277" i="5"/>
  <c r="BP175" i="5"/>
  <c r="BP98" i="5"/>
  <c r="BP247" i="5"/>
  <c r="BP184" i="5"/>
  <c r="BP230" i="5"/>
  <c r="BP125" i="5"/>
  <c r="BP251" i="5"/>
  <c r="BP274" i="5"/>
  <c r="BP29" i="5"/>
  <c r="BP293" i="5"/>
  <c r="BP95" i="5"/>
  <c r="BP250" i="5"/>
  <c r="BP178" i="5"/>
  <c r="BP97" i="5"/>
  <c r="BP57" i="5"/>
  <c r="BP263" i="5"/>
  <c r="BP145" i="5"/>
  <c r="BP244" i="5"/>
  <c r="BP164" i="5"/>
  <c r="BP166" i="5"/>
  <c r="BP31" i="5"/>
  <c r="BP146" i="5"/>
  <c r="BP233" i="5"/>
  <c r="BP234" i="5"/>
  <c r="BP281" i="5"/>
  <c r="BP35" i="5"/>
  <c r="BP286" i="5"/>
  <c r="BP17" i="5"/>
  <c r="BP92" i="5"/>
  <c r="BP188" i="5"/>
  <c r="BP90" i="5"/>
  <c r="BP6" i="5"/>
  <c r="BP86" i="5"/>
  <c r="BP170" i="5"/>
  <c r="BP25" i="5"/>
  <c r="BP71" i="5"/>
  <c r="BP246" i="5"/>
  <c r="BP102" i="5"/>
  <c r="BP89" i="5"/>
  <c r="BP85" i="5"/>
  <c r="BP173" i="5"/>
  <c r="BP44" i="5"/>
  <c r="BP245" i="5"/>
  <c r="BP254" i="5"/>
  <c r="BP231" i="5"/>
  <c r="BP148" i="5"/>
  <c r="BP100" i="5"/>
  <c r="BQ68" i="5" l="1"/>
  <c r="BQ67" i="5"/>
  <c r="BQ61" i="5"/>
  <c r="BQ63" i="5"/>
  <c r="BQ62" i="5"/>
  <c r="BQ60" i="5"/>
  <c r="BQ59" i="5"/>
  <c r="BQ52" i="5"/>
  <c r="BQ51" i="5"/>
  <c r="BQ81" i="5"/>
  <c r="BQ80" i="5"/>
  <c r="BQ79" i="5"/>
  <c r="BQ66" i="5"/>
  <c r="BQ65" i="5"/>
  <c r="BQ64" i="5"/>
  <c r="BQ75" i="5"/>
  <c r="BQ74" i="5"/>
  <c r="BQ73" i="5"/>
  <c r="BQ138" i="5"/>
  <c r="BQ41" i="5"/>
  <c r="BQ46" i="5"/>
  <c r="BQ42" i="5"/>
  <c r="BQ45" i="5"/>
  <c r="BQ43" i="5"/>
  <c r="BQ137" i="5"/>
  <c r="BQ136" i="5"/>
  <c r="BQ124" i="5"/>
  <c r="BQ121" i="5"/>
  <c r="BQ123" i="5"/>
  <c r="BQ122" i="5"/>
  <c r="BQ105" i="5"/>
  <c r="BQ104" i="5"/>
  <c r="BQ103" i="5"/>
  <c r="BQ229" i="5"/>
  <c r="BQ226" i="5"/>
  <c r="BQ228" i="5"/>
  <c r="BQ227" i="5"/>
  <c r="BQ225" i="5"/>
  <c r="BQ201" i="5"/>
  <c r="BQ212" i="5"/>
  <c r="BQ209" i="5"/>
  <c r="BQ206" i="5"/>
  <c r="BQ198" i="5"/>
  <c r="BQ203" i="5"/>
  <c r="BQ200" i="5"/>
  <c r="BQ211" i="5"/>
  <c r="BQ205" i="5"/>
  <c r="BQ202" i="5"/>
  <c r="BQ207" i="5"/>
  <c r="BQ199" i="5"/>
  <c r="BQ204" i="5"/>
  <c r="BQ197" i="5"/>
  <c r="BQ224" i="5"/>
  <c r="BQ221" i="5"/>
  <c r="BQ218" i="5"/>
  <c r="BQ215" i="5"/>
  <c r="BQ223" i="5"/>
  <c r="BQ217" i="5"/>
  <c r="BQ222" i="5"/>
  <c r="BQ219" i="5"/>
  <c r="BQ216" i="5"/>
  <c r="BQ214" i="5"/>
  <c r="BQ220" i="5"/>
  <c r="BQ213" i="5"/>
  <c r="BQ196" i="5"/>
  <c r="BQ189" i="5"/>
  <c r="BQ195" i="5"/>
  <c r="BQ191" i="5"/>
  <c r="BQ190" i="5"/>
  <c r="BQ88" i="5"/>
  <c r="BQ176" i="5"/>
  <c r="BQ240" i="5"/>
  <c r="BQ100" i="5"/>
  <c r="BQ90" i="5"/>
  <c r="BQ253" i="5"/>
  <c r="BQ126" i="5"/>
  <c r="BQ258" i="5"/>
  <c r="BQ263" i="5"/>
  <c r="BQ234" i="5"/>
  <c r="BQ48" i="5"/>
  <c r="BQ184" i="5"/>
  <c r="BQ99" i="5"/>
  <c r="BQ119" i="5"/>
  <c r="BQ168" i="5"/>
  <c r="BQ91" i="5"/>
  <c r="BQ57" i="5"/>
  <c r="BQ247" i="5"/>
  <c r="BQ31" i="5"/>
  <c r="BQ7" i="5"/>
  <c r="BQ243" i="5"/>
  <c r="BQ300" i="5"/>
  <c r="BQ76" i="5"/>
  <c r="BQ83" i="5"/>
  <c r="BQ171" i="5"/>
  <c r="BQ145" i="5"/>
  <c r="BQ15" i="5"/>
  <c r="BQ11" i="5"/>
  <c r="BQ297" i="5"/>
  <c r="BQ118" i="5"/>
  <c r="BQ282" i="5"/>
  <c r="BQ128" i="5"/>
  <c r="BQ299" i="5"/>
  <c r="BQ131" i="5"/>
  <c r="BQ293" i="5"/>
  <c r="BQ284" i="5"/>
  <c r="BQ92" i="5"/>
  <c r="BQ37" i="5"/>
  <c r="BQ183" i="5"/>
  <c r="BQ179" i="5"/>
  <c r="BQ133" i="5"/>
  <c r="BQ132" i="5"/>
  <c r="BQ21" i="5"/>
  <c r="BQ86" i="5"/>
  <c r="BQ12" i="5"/>
  <c r="BQ82" i="5"/>
  <c r="BQ174" i="5"/>
  <c r="BQ22" i="5"/>
  <c r="BQ56" i="5"/>
  <c r="BQ261" i="5"/>
  <c r="BQ291" i="5"/>
  <c r="BQ112" i="5"/>
  <c r="BQ14" i="5"/>
  <c r="BQ251" i="5"/>
  <c r="BQ238" i="5"/>
  <c r="BQ239" i="5"/>
  <c r="BQ9" i="5"/>
  <c r="BQ33" i="5"/>
  <c r="BQ28" i="5"/>
  <c r="BQ236" i="5"/>
  <c r="BQ288" i="5"/>
  <c r="BQ117" i="5"/>
  <c r="BQ87" i="5"/>
  <c r="BQ165" i="5"/>
  <c r="BQ102" i="5"/>
  <c r="BQ40" i="5"/>
  <c r="BQ254" i="5"/>
  <c r="BQ285" i="5"/>
  <c r="BQ49" i="5"/>
  <c r="BQ71" i="5"/>
  <c r="BQ153" i="5"/>
  <c r="BQ257" i="5"/>
  <c r="BQ281" i="5"/>
  <c r="BQ53" i="5"/>
  <c r="BQ283" i="5"/>
  <c r="BQ27" i="5"/>
  <c r="BQ267" i="5"/>
  <c r="BQ162" i="5"/>
  <c r="BQ177" i="5"/>
  <c r="BQ101" i="5"/>
  <c r="BQ134" i="5"/>
  <c r="BQ167" i="5"/>
  <c r="BQ84" i="5"/>
  <c r="BQ157" i="5"/>
  <c r="BQ169" i="5"/>
  <c r="BQ276" i="5"/>
  <c r="BQ246" i="5"/>
  <c r="BQ193" i="5"/>
  <c r="BQ264" i="5"/>
  <c r="BQ55" i="5"/>
  <c r="BQ24" i="5"/>
  <c r="BQ111" i="5"/>
  <c r="BQ30" i="5"/>
  <c r="BQ115" i="5"/>
  <c r="BQ161" i="5"/>
  <c r="BQ156" i="5"/>
  <c r="BQ10" i="5"/>
  <c r="BQ295" i="5"/>
  <c r="BQ16" i="5"/>
  <c r="BQ50" i="5"/>
  <c r="BQ265" i="5"/>
  <c r="BQ230" i="5"/>
  <c r="BQ260" i="5"/>
  <c r="BQ262" i="5"/>
  <c r="BQ287" i="5"/>
  <c r="BQ181" i="5"/>
  <c r="BQ274" i="5"/>
  <c r="BQ272" i="5"/>
  <c r="BQ255" i="5"/>
  <c r="BQ147" i="5"/>
  <c r="BQ17" i="5"/>
  <c r="BQ149" i="5"/>
  <c r="BQ54" i="5"/>
  <c r="BQ160" i="5"/>
  <c r="BQ144" i="5"/>
  <c r="BQ146" i="5"/>
  <c r="BQ127" i="5"/>
  <c r="BQ273" i="5"/>
  <c r="BQ187" i="5"/>
  <c r="BQ286" i="5"/>
  <c r="BQ72" i="5"/>
  <c r="BQ109" i="5"/>
  <c r="BQ47" i="5"/>
  <c r="BQ141" i="5"/>
  <c r="BQ97" i="5"/>
  <c r="BQ235" i="5"/>
  <c r="BQ185" i="5"/>
  <c r="BQ8" i="5"/>
  <c r="BQ269" i="5"/>
  <c r="BQ155" i="5"/>
  <c r="BQ143" i="5"/>
  <c r="BQ275" i="5"/>
  <c r="BQ268" i="5"/>
  <c r="BQ113" i="5"/>
  <c r="BQ290" i="5"/>
  <c r="BQ188" i="5"/>
  <c r="BQ32" i="5"/>
  <c r="BQ78" i="5"/>
  <c r="BQ233" i="5"/>
  <c r="BQ249" i="5"/>
  <c r="BQ154" i="5"/>
  <c r="BQ296" i="5"/>
  <c r="BQ116" i="5"/>
  <c r="BQ95" i="5"/>
  <c r="BQ158" i="5"/>
  <c r="BQ142" i="5"/>
  <c r="BQ94" i="5"/>
  <c r="BQ250" i="5"/>
  <c r="BQ244" i="5"/>
  <c r="BQ280" i="5"/>
  <c r="BQ245" i="5"/>
  <c r="BQ96" i="5"/>
  <c r="BQ298" i="5"/>
  <c r="BQ301" i="5"/>
  <c r="BQ232" i="5"/>
  <c r="BQ26" i="5"/>
  <c r="BQ58" i="5"/>
  <c r="BQ278" i="5"/>
  <c r="BQ152" i="5"/>
  <c r="BQ140" i="5"/>
  <c r="BQ39" i="5"/>
  <c r="BQ294" i="5"/>
  <c r="BQ23" i="5"/>
  <c r="BQ77" i="5"/>
  <c r="BQ150" i="5"/>
  <c r="BQ44" i="5"/>
  <c r="BQ125" i="5"/>
  <c r="BQ182" i="5"/>
  <c r="BQ159" i="5"/>
  <c r="BQ139" i="5"/>
  <c r="BQ289" i="5"/>
  <c r="BQ231" i="5"/>
  <c r="BQ70" i="5"/>
  <c r="BQ20" i="5"/>
  <c r="BQ151" i="5"/>
  <c r="BR4" i="5"/>
  <c r="BR69" i="5" s="1"/>
  <c r="BQ114" i="5"/>
  <c r="BQ34" i="5"/>
  <c r="BQ35" i="5"/>
  <c r="BQ172" i="5"/>
  <c r="BQ130" i="5"/>
  <c r="BQ180" i="5"/>
  <c r="BQ173" i="5"/>
  <c r="BQ13" i="5"/>
  <c r="BQ18" i="5"/>
  <c r="BQ163" i="5"/>
  <c r="BQ292" i="5"/>
  <c r="BQ38" i="5"/>
  <c r="BQ270" i="5"/>
  <c r="BQ237" i="5"/>
  <c r="BQ259" i="5"/>
  <c r="BQ252" i="5"/>
  <c r="BQ277" i="5"/>
  <c r="BQ108" i="5"/>
  <c r="BQ256" i="5"/>
  <c r="BQ135" i="5"/>
  <c r="BQ29" i="5"/>
  <c r="BQ93" i="5"/>
  <c r="BQ241" i="5"/>
  <c r="BQ186" i="5"/>
  <c r="BQ106" i="5"/>
  <c r="BQ175" i="5"/>
  <c r="BQ120" i="5"/>
  <c r="BQ36" i="5"/>
  <c r="BQ248" i="5"/>
  <c r="BQ107" i="5"/>
  <c r="BQ19" i="5"/>
  <c r="BQ110" i="5"/>
  <c r="BQ178" i="5"/>
  <c r="BQ25" i="5"/>
  <c r="BQ164" i="5"/>
  <c r="BQ85" i="5"/>
  <c r="BQ166" i="5"/>
  <c r="BQ271" i="5"/>
  <c r="BQ279" i="5"/>
  <c r="BQ266" i="5"/>
  <c r="BQ98" i="5"/>
  <c r="BQ89" i="5"/>
  <c r="BQ170" i="5"/>
  <c r="BQ148" i="5"/>
  <c r="BQ129" i="5"/>
  <c r="BQ242" i="5"/>
  <c r="BQ6" i="5"/>
  <c r="BR68" i="5" l="1"/>
  <c r="BR67" i="5"/>
  <c r="BR61" i="5"/>
  <c r="BR63" i="5"/>
  <c r="BR62" i="5"/>
  <c r="BR60" i="5"/>
  <c r="BR59" i="5"/>
  <c r="BR52" i="5"/>
  <c r="BR51" i="5"/>
  <c r="BR81" i="5"/>
  <c r="BR80" i="5"/>
  <c r="BR79" i="5"/>
  <c r="BR66" i="5"/>
  <c r="BR65" i="5"/>
  <c r="BR64" i="5"/>
  <c r="BR75" i="5"/>
  <c r="BR74" i="5"/>
  <c r="BR73" i="5"/>
  <c r="BR138" i="5"/>
  <c r="BR41" i="5"/>
  <c r="BR46" i="5"/>
  <c r="BR45" i="5"/>
  <c r="BR43" i="5"/>
  <c r="BR42" i="5"/>
  <c r="BR137" i="5"/>
  <c r="BR136" i="5"/>
  <c r="BR124" i="5"/>
  <c r="BR121" i="5"/>
  <c r="BR123" i="5"/>
  <c r="BR122" i="5"/>
  <c r="BR105" i="5"/>
  <c r="BR104" i="5"/>
  <c r="BR103" i="5"/>
  <c r="BR229" i="5"/>
  <c r="BR226" i="5"/>
  <c r="BR228" i="5"/>
  <c r="BR227" i="5"/>
  <c r="BR225" i="5"/>
  <c r="BR201" i="5"/>
  <c r="BR212" i="5"/>
  <c r="BR209" i="5"/>
  <c r="BR206" i="5"/>
  <c r="BR198" i="5"/>
  <c r="BR203" i="5"/>
  <c r="BR200" i="5"/>
  <c r="BR211" i="5"/>
  <c r="BR205" i="5"/>
  <c r="BR202" i="5"/>
  <c r="BR207" i="5"/>
  <c r="BR199" i="5"/>
  <c r="BR204" i="5"/>
  <c r="BR197" i="5"/>
  <c r="BR224" i="5"/>
  <c r="BR221" i="5"/>
  <c r="BR218" i="5"/>
  <c r="BR215" i="5"/>
  <c r="BR219" i="5"/>
  <c r="BR223" i="5"/>
  <c r="BR217" i="5"/>
  <c r="BR216" i="5"/>
  <c r="BR222" i="5"/>
  <c r="BR214" i="5"/>
  <c r="BR220" i="5"/>
  <c r="BR213" i="5"/>
  <c r="BR196" i="5"/>
  <c r="BR189" i="5"/>
  <c r="BR195" i="5"/>
  <c r="BR191" i="5"/>
  <c r="BR190" i="5"/>
  <c r="BR86" i="5"/>
  <c r="BR176" i="5"/>
  <c r="BR279" i="5"/>
  <c r="BR273" i="5"/>
  <c r="BR150" i="5"/>
  <c r="BR183" i="5"/>
  <c r="BR12" i="5"/>
  <c r="BR17" i="5"/>
  <c r="BR14" i="5"/>
  <c r="BR71" i="5"/>
  <c r="BR238" i="5"/>
  <c r="BR33" i="5"/>
  <c r="BR288" i="5"/>
  <c r="BR243" i="5"/>
  <c r="BR29" i="5"/>
  <c r="BR89" i="5"/>
  <c r="BR135" i="5"/>
  <c r="BR6" i="5"/>
  <c r="BR270" i="5"/>
  <c r="BR95" i="5"/>
  <c r="BR87" i="5"/>
  <c r="BR171" i="5"/>
  <c r="BR247" i="5"/>
  <c r="BR240" i="5"/>
  <c r="BR296" i="5"/>
  <c r="BR115" i="5"/>
  <c r="BR96" i="5"/>
  <c r="BR98" i="5"/>
  <c r="BR140" i="5"/>
  <c r="BR301" i="5"/>
  <c r="BR83" i="5"/>
  <c r="BR174" i="5"/>
  <c r="BR20" i="5"/>
  <c r="BR78" i="5"/>
  <c r="BR266" i="5"/>
  <c r="BR120" i="5"/>
  <c r="BR287" i="5"/>
  <c r="BR231" i="5"/>
  <c r="BR281" i="5"/>
  <c r="BR94" i="5"/>
  <c r="BR250" i="5"/>
  <c r="BR55" i="5"/>
  <c r="BR130" i="5"/>
  <c r="BR37" i="5"/>
  <c r="BR18" i="5"/>
  <c r="BR50" i="5"/>
  <c r="BR16" i="5"/>
  <c r="BR108" i="5"/>
  <c r="BR133" i="5"/>
  <c r="BR82" i="5"/>
  <c r="BR165" i="5"/>
  <c r="BR277" i="5"/>
  <c r="BR245" i="5"/>
  <c r="BR72" i="5"/>
  <c r="BR36" i="5"/>
  <c r="BR91" i="5"/>
  <c r="BR290" i="5"/>
  <c r="BR239" i="5"/>
  <c r="BR101" i="5"/>
  <c r="BR110" i="5"/>
  <c r="BR7" i="5"/>
  <c r="BR193" i="5"/>
  <c r="BR40" i="5"/>
  <c r="BR119" i="5"/>
  <c r="BR292" i="5"/>
  <c r="BR113" i="5"/>
  <c r="BR173" i="5"/>
  <c r="BR162" i="5"/>
  <c r="BR177" i="5"/>
  <c r="BR77" i="5"/>
  <c r="BR112" i="5"/>
  <c r="BR25" i="5"/>
  <c r="BR188" i="5"/>
  <c r="BR241" i="5"/>
  <c r="BR44" i="5"/>
  <c r="BR251" i="5"/>
  <c r="BR127" i="5"/>
  <c r="BR286" i="5"/>
  <c r="BR157" i="5"/>
  <c r="BR169" i="5"/>
  <c r="BR274" i="5"/>
  <c r="BR179" i="5"/>
  <c r="BR255" i="5"/>
  <c r="BR259" i="5"/>
  <c r="BR146" i="5"/>
  <c r="BR248" i="5"/>
  <c r="BR128" i="5"/>
  <c r="BR23" i="5"/>
  <c r="BR278" i="5"/>
  <c r="BR276" i="5"/>
  <c r="BR233" i="5"/>
  <c r="BR260" i="5"/>
  <c r="BR246" i="5"/>
  <c r="BR159" i="5"/>
  <c r="BR153" i="5"/>
  <c r="BR168" i="5"/>
  <c r="BR9" i="5"/>
  <c r="BR257" i="5"/>
  <c r="BR19" i="5"/>
  <c r="BR100" i="5"/>
  <c r="BR134" i="5"/>
  <c r="BR102" i="5"/>
  <c r="BR107" i="5"/>
  <c r="BR99" i="5"/>
  <c r="BR299" i="5"/>
  <c r="BR84" i="5"/>
  <c r="BR161" i="5"/>
  <c r="BR167" i="5"/>
  <c r="BR47" i="5"/>
  <c r="BR297" i="5"/>
  <c r="BR39" i="5"/>
  <c r="BR30" i="5"/>
  <c r="BR178" i="5"/>
  <c r="BR170" i="5"/>
  <c r="BR284" i="5"/>
  <c r="BR156" i="5"/>
  <c r="BR144" i="5"/>
  <c r="BR265" i="5"/>
  <c r="BR109" i="5"/>
  <c r="BR291" i="5"/>
  <c r="BR31" i="5"/>
  <c r="BR116" i="5"/>
  <c r="BR244" i="5"/>
  <c r="BR11" i="5"/>
  <c r="BR147" i="5"/>
  <c r="BR21" i="5"/>
  <c r="BR160" i="5"/>
  <c r="BR143" i="5"/>
  <c r="BR13" i="5"/>
  <c r="BR76" i="5"/>
  <c r="BR254" i="5"/>
  <c r="BR261" i="5"/>
  <c r="BR126" i="5"/>
  <c r="BR111" i="5"/>
  <c r="BR184" i="5"/>
  <c r="BR32" i="5"/>
  <c r="BR54" i="5"/>
  <c r="BR298" i="5"/>
  <c r="BR289" i="5"/>
  <c r="BR90" i="5"/>
  <c r="BR283" i="5"/>
  <c r="BR35" i="5"/>
  <c r="BR27" i="5"/>
  <c r="BR300" i="5"/>
  <c r="BR155" i="5"/>
  <c r="BR142" i="5"/>
  <c r="BR285" i="5"/>
  <c r="BR97" i="5"/>
  <c r="BR258" i="5"/>
  <c r="BR256" i="5"/>
  <c r="BR172" i="5"/>
  <c r="BR253" i="5"/>
  <c r="BR158" i="5"/>
  <c r="BR141" i="5"/>
  <c r="BR269" i="5"/>
  <c r="BR232" i="5"/>
  <c r="BR230" i="5"/>
  <c r="BR117" i="5"/>
  <c r="BR275" i="5"/>
  <c r="BR252" i="5"/>
  <c r="BR182" i="5"/>
  <c r="BR267" i="5"/>
  <c r="BR56" i="5"/>
  <c r="BR48" i="5"/>
  <c r="BR125" i="5"/>
  <c r="BR249" i="5"/>
  <c r="BR154" i="5"/>
  <c r="BR10" i="5"/>
  <c r="BR70" i="5"/>
  <c r="BR145" i="5"/>
  <c r="BR8" i="5"/>
  <c r="BR131" i="5"/>
  <c r="BR132" i="5"/>
  <c r="BR28" i="5"/>
  <c r="BR242" i="5"/>
  <c r="BR236" i="5"/>
  <c r="BR38" i="5"/>
  <c r="BR181" i="5"/>
  <c r="BR24" i="5"/>
  <c r="BR88" i="5"/>
  <c r="BR22" i="5"/>
  <c r="BR152" i="5"/>
  <c r="BR139" i="5"/>
  <c r="BR185" i="5"/>
  <c r="BR282" i="5"/>
  <c r="BR151" i="5"/>
  <c r="BS4" i="5"/>
  <c r="BS69" i="5" s="1"/>
  <c r="BR57" i="5"/>
  <c r="BR93" i="5"/>
  <c r="BR293" i="5"/>
  <c r="BR271" i="5"/>
  <c r="BR114" i="5"/>
  <c r="BR15" i="5"/>
  <c r="BR106" i="5"/>
  <c r="BR163" i="5"/>
  <c r="BR294" i="5"/>
  <c r="BR295" i="5"/>
  <c r="BR262" i="5"/>
  <c r="BR49" i="5"/>
  <c r="BR149" i="5"/>
  <c r="BR237" i="5"/>
  <c r="BR263" i="5"/>
  <c r="BR164" i="5"/>
  <c r="BR175" i="5"/>
  <c r="BR26" i="5"/>
  <c r="BR53" i="5"/>
  <c r="BR187" i="5"/>
  <c r="BR264" i="5"/>
  <c r="BR58" i="5"/>
  <c r="BR118" i="5"/>
  <c r="BR272" i="5"/>
  <c r="BR180" i="5"/>
  <c r="BR129" i="5"/>
  <c r="BR85" i="5"/>
  <c r="BR166" i="5"/>
  <c r="BR280" i="5"/>
  <c r="BR92" i="5"/>
  <c r="BR235" i="5"/>
  <c r="BR186" i="5"/>
  <c r="BR234" i="5"/>
  <c r="BR148" i="5"/>
  <c r="BR268" i="5"/>
  <c r="BR34" i="5"/>
  <c r="BS68" i="5" l="1"/>
  <c r="BS67" i="5"/>
  <c r="BS61" i="5"/>
  <c r="BS63" i="5"/>
  <c r="BS62" i="5"/>
  <c r="BS60" i="5"/>
  <c r="BS59" i="5"/>
  <c r="BS52" i="5"/>
  <c r="BS51" i="5"/>
  <c r="BS81" i="5"/>
  <c r="BS80" i="5"/>
  <c r="BS79" i="5"/>
  <c r="BS66" i="5"/>
  <c r="BS65" i="5"/>
  <c r="BS64" i="5"/>
  <c r="BS75" i="5"/>
  <c r="BS74" i="5"/>
  <c r="BS73" i="5"/>
  <c r="BS138" i="5"/>
  <c r="BS46" i="5"/>
  <c r="BS45" i="5"/>
  <c r="BS43" i="5"/>
  <c r="BS41" i="5"/>
  <c r="BS42" i="5"/>
  <c r="BS137" i="5"/>
  <c r="BS136" i="5"/>
  <c r="BS124" i="5"/>
  <c r="BS121" i="5"/>
  <c r="BS123" i="5"/>
  <c r="BS122" i="5"/>
  <c r="BS105" i="5"/>
  <c r="BS104" i="5"/>
  <c r="BS103" i="5"/>
  <c r="BS229" i="5"/>
  <c r="BS226" i="5"/>
  <c r="BS228" i="5"/>
  <c r="BS227" i="5"/>
  <c r="BS225" i="5"/>
  <c r="BS212" i="5"/>
  <c r="BS209" i="5"/>
  <c r="BS206" i="5"/>
  <c r="BS198" i="5"/>
  <c r="BS203" i="5"/>
  <c r="BS200" i="5"/>
  <c r="BS211" i="5"/>
  <c r="BS205" i="5"/>
  <c r="BS202" i="5"/>
  <c r="BS207" i="5"/>
  <c r="BS199" i="5"/>
  <c r="BS204" i="5"/>
  <c r="BS201" i="5"/>
  <c r="BS197" i="5"/>
  <c r="BS224" i="5"/>
  <c r="BS221" i="5"/>
  <c r="BS218" i="5"/>
  <c r="BS215" i="5"/>
  <c r="BS223" i="5"/>
  <c r="BS217" i="5"/>
  <c r="BS222" i="5"/>
  <c r="BS219" i="5"/>
  <c r="BS216" i="5"/>
  <c r="BS214" i="5"/>
  <c r="BS220" i="5"/>
  <c r="BS213" i="5"/>
  <c r="BS196" i="5"/>
  <c r="BS189" i="5"/>
  <c r="BS195" i="5"/>
  <c r="BS191" i="5"/>
  <c r="BS190" i="5"/>
  <c r="BS86" i="5"/>
  <c r="BS176" i="5"/>
  <c r="BS13" i="5"/>
  <c r="BS294" i="5"/>
  <c r="BS145" i="5"/>
  <c r="BS267" i="5"/>
  <c r="BS16" i="5"/>
  <c r="BS296" i="5"/>
  <c r="BS181" i="5"/>
  <c r="BS92" i="5"/>
  <c r="BS298" i="5"/>
  <c r="BS162" i="5"/>
  <c r="BS301" i="5"/>
  <c r="BS125" i="5"/>
  <c r="BS9" i="5"/>
  <c r="BS38" i="5"/>
  <c r="BS249" i="5"/>
  <c r="BS83" i="5"/>
  <c r="BS171" i="5"/>
  <c r="BS259" i="5"/>
  <c r="BS108" i="5"/>
  <c r="BS47" i="5"/>
  <c r="BS6" i="5"/>
  <c r="BS268" i="5"/>
  <c r="BS24" i="5"/>
  <c r="BS275" i="5"/>
  <c r="BS110" i="5"/>
  <c r="BS244" i="5"/>
  <c r="BS248" i="5"/>
  <c r="BS291" i="5"/>
  <c r="BS116" i="5"/>
  <c r="BS186" i="5"/>
  <c r="BS250" i="5"/>
  <c r="BS262" i="5"/>
  <c r="BS87" i="5"/>
  <c r="BS174" i="5"/>
  <c r="BS31" i="5"/>
  <c r="BS112" i="5"/>
  <c r="BS19" i="5"/>
  <c r="BS96" i="5"/>
  <c r="BS177" i="5"/>
  <c r="BS286" i="5"/>
  <c r="BS278" i="5"/>
  <c r="BS113" i="5"/>
  <c r="BS93" i="5"/>
  <c r="BS49" i="5"/>
  <c r="BS285" i="5"/>
  <c r="BS240" i="5"/>
  <c r="BS82" i="5"/>
  <c r="BS165" i="5"/>
  <c r="BS34" i="5"/>
  <c r="BS238" i="5"/>
  <c r="BS76" i="5"/>
  <c r="BS274" i="5"/>
  <c r="BS295" i="5"/>
  <c r="BS18" i="5"/>
  <c r="BS257" i="5"/>
  <c r="BS40" i="5"/>
  <c r="BS135" i="5"/>
  <c r="BS264" i="5"/>
  <c r="BS230" i="5"/>
  <c r="BS114" i="5"/>
  <c r="BS263" i="5"/>
  <c r="BS133" i="5"/>
  <c r="BS157" i="5"/>
  <c r="BS169" i="5"/>
  <c r="BS253" i="5"/>
  <c r="BS232" i="5"/>
  <c r="BS95" i="5"/>
  <c r="BS101" i="5"/>
  <c r="BS150" i="5"/>
  <c r="BS23" i="5"/>
  <c r="BS271" i="5"/>
  <c r="BS292" i="5"/>
  <c r="BS17" i="5"/>
  <c r="BS129" i="5"/>
  <c r="BS72" i="5"/>
  <c r="BS256" i="5"/>
  <c r="BS111" i="5"/>
  <c r="BS266" i="5"/>
  <c r="BS193" i="5"/>
  <c r="BS281" i="5"/>
  <c r="BS28" i="5"/>
  <c r="BS239" i="5"/>
  <c r="BS97" i="5"/>
  <c r="BS88" i="5"/>
  <c r="BS252" i="5"/>
  <c r="BS153" i="5"/>
  <c r="BS168" i="5"/>
  <c r="BS128" i="5"/>
  <c r="BS241" i="5"/>
  <c r="BS71" i="5"/>
  <c r="BS15" i="5"/>
  <c r="BS237" i="5"/>
  <c r="BS21" i="5"/>
  <c r="BS151" i="5"/>
  <c r="BS102" i="5"/>
  <c r="BS161" i="5"/>
  <c r="BS167" i="5"/>
  <c r="BS12" i="5"/>
  <c r="BS99" i="5"/>
  <c r="BS260" i="5"/>
  <c r="BS290" i="5"/>
  <c r="BS273" i="5"/>
  <c r="BS148" i="5"/>
  <c r="BS247" i="5"/>
  <c r="BS242" i="5"/>
  <c r="BS156" i="5"/>
  <c r="BS144" i="5"/>
  <c r="BS127" i="5"/>
  <c r="BS25" i="5"/>
  <c r="BS27" i="5"/>
  <c r="BS235" i="5"/>
  <c r="BS131" i="5"/>
  <c r="BS147" i="5"/>
  <c r="BS57" i="5"/>
  <c r="BS7" i="5"/>
  <c r="BS280" i="5"/>
  <c r="BS106" i="5"/>
  <c r="BS14" i="5"/>
  <c r="BS78" i="5"/>
  <c r="BS152" i="5"/>
  <c r="BS143" i="5"/>
  <c r="BS293" i="5"/>
  <c r="BS29" i="5"/>
  <c r="BS261" i="5"/>
  <c r="BS300" i="5"/>
  <c r="BS243" i="5"/>
  <c r="BS35" i="5"/>
  <c r="BS160" i="5"/>
  <c r="BS142" i="5"/>
  <c r="BS50" i="5"/>
  <c r="BS90" i="5"/>
  <c r="BS277" i="5"/>
  <c r="BS107" i="5"/>
  <c r="BS130" i="5"/>
  <c r="BS120" i="5"/>
  <c r="BS39" i="5"/>
  <c r="BS155" i="5"/>
  <c r="BS141" i="5"/>
  <c r="BS251" i="5"/>
  <c r="BS100" i="5"/>
  <c r="BS258" i="5"/>
  <c r="BS8" i="5"/>
  <c r="BS236" i="5"/>
  <c r="BS269" i="5"/>
  <c r="BS77" i="5"/>
  <c r="BS254" i="5"/>
  <c r="BS188" i="5"/>
  <c r="BS11" i="5"/>
  <c r="BS158" i="5"/>
  <c r="BS10" i="5"/>
  <c r="BS146" i="5"/>
  <c r="BS117" i="5"/>
  <c r="BS119" i="5"/>
  <c r="BS98" i="5"/>
  <c r="BS187" i="5"/>
  <c r="BS48" i="5"/>
  <c r="BS37" i="5"/>
  <c r="BS288" i="5"/>
  <c r="BS170" i="5"/>
  <c r="BS154" i="5"/>
  <c r="BS140" i="5"/>
  <c r="BS279" i="5"/>
  <c r="BS115" i="5"/>
  <c r="BS276" i="5"/>
  <c r="BS118" i="5"/>
  <c r="BS58" i="5"/>
  <c r="BS54" i="5"/>
  <c r="BS159" i="5"/>
  <c r="BS139" i="5"/>
  <c r="BS245" i="5"/>
  <c r="BS299" i="5"/>
  <c r="BS149" i="5"/>
  <c r="BS56" i="5"/>
  <c r="BS172" i="5"/>
  <c r="BS20" i="5"/>
  <c r="BS163" i="5"/>
  <c r="BS234" i="5"/>
  <c r="BS30" i="5"/>
  <c r="BS91" i="5"/>
  <c r="BS32" i="5"/>
  <c r="BS282" i="5"/>
  <c r="BS182" i="5"/>
  <c r="BS297" i="5"/>
  <c r="BS109" i="5"/>
  <c r="BS22" i="5"/>
  <c r="BS132" i="5"/>
  <c r="BS26" i="5"/>
  <c r="BS175" i="5"/>
  <c r="BS33" i="5"/>
  <c r="BS55" i="5"/>
  <c r="BS184" i="5"/>
  <c r="BS70" i="5"/>
  <c r="BS270" i="5"/>
  <c r="BS178" i="5"/>
  <c r="BS53" i="5"/>
  <c r="BS36" i="5"/>
  <c r="BS134" i="5"/>
  <c r="BS89" i="5"/>
  <c r="BS94" i="5"/>
  <c r="BS246" i="5"/>
  <c r="BS85" i="5"/>
  <c r="BS166" i="5"/>
  <c r="BS185" i="5"/>
  <c r="BS284" i="5"/>
  <c r="BS255" i="5"/>
  <c r="BS44" i="5"/>
  <c r="BS231" i="5"/>
  <c r="BS180" i="5"/>
  <c r="BS84" i="5"/>
  <c r="BS173" i="5"/>
  <c r="BS283" i="5"/>
  <c r="BS183" i="5"/>
  <c r="BS287" i="5"/>
  <c r="BS272" i="5"/>
  <c r="BS233" i="5"/>
  <c r="BS126" i="5"/>
  <c r="BS179" i="5"/>
  <c r="BS289" i="5"/>
  <c r="BS265" i="5"/>
  <c r="BS164" i="5"/>
</calcChain>
</file>

<file path=xl/sharedStrings.xml><?xml version="1.0" encoding="utf-8"?>
<sst xmlns="http://schemas.openxmlformats.org/spreadsheetml/2006/main" count="695" uniqueCount="575">
  <si>
    <t>상세일정계획서</t>
  </si>
  <si>
    <t>Ver 1.0</t>
  </si>
  <si>
    <t>상세일정계획서</t>
    <phoneticPr fontId="3" type="noConversion"/>
  </si>
  <si>
    <t xml:space="preserve">문서번호 :  </t>
    <phoneticPr fontId="3" type="noConversion"/>
  </si>
  <si>
    <t>Warriors 게임 개발</t>
    <phoneticPr fontId="30" type="noConversion"/>
  </si>
  <si>
    <t>문  서  정  보</t>
    <phoneticPr fontId="3" type="noConversion"/>
  </si>
  <si>
    <t>구분</t>
    <phoneticPr fontId="3" type="noConversion"/>
  </si>
  <si>
    <t>이름</t>
    <phoneticPr fontId="3" type="noConversion"/>
  </si>
  <si>
    <t>일자</t>
    <phoneticPr fontId="3" type="noConversion"/>
  </si>
  <si>
    <t>서명</t>
    <phoneticPr fontId="3" type="noConversion"/>
  </si>
  <si>
    <t>작성</t>
    <phoneticPr fontId="3" type="noConversion"/>
  </si>
  <si>
    <t>검토</t>
    <phoneticPr fontId="3" type="noConversion"/>
  </si>
  <si>
    <t>승인</t>
    <phoneticPr fontId="3" type="noConversion"/>
  </si>
  <si>
    <t>제·개정 이력</t>
    <phoneticPr fontId="3" type="noConversion"/>
  </si>
  <si>
    <t>제·개정일</t>
    <phoneticPr fontId="3" type="noConversion"/>
  </si>
  <si>
    <t>Version</t>
    <phoneticPr fontId="3" type="noConversion"/>
  </si>
  <si>
    <t>제·개정 내용</t>
    <phoneticPr fontId="3" type="noConversion"/>
  </si>
  <si>
    <t>개정위치</t>
    <phoneticPr fontId="3" type="noConversion"/>
  </si>
  <si>
    <t>작성자</t>
    <phoneticPr fontId="3" type="noConversion"/>
  </si>
  <si>
    <t>검토자</t>
    <phoneticPr fontId="3" type="noConversion"/>
  </si>
  <si>
    <t>승인자</t>
    <phoneticPr fontId="3" type="noConversion"/>
  </si>
  <si>
    <t>최초 작성</t>
    <phoneticPr fontId="3" type="noConversion"/>
  </si>
  <si>
    <t>전체</t>
    <phoneticPr fontId="3" type="noConversion"/>
  </si>
  <si>
    <t>2021.02.07</t>
    <phoneticPr fontId="3" type="noConversion"/>
  </si>
  <si>
    <t>박기석</t>
    <phoneticPr fontId="30" type="noConversion"/>
  </si>
  <si>
    <t>2021.02.07</t>
    <phoneticPr fontId="30" type="noConversion"/>
  </si>
  <si>
    <t>직책</t>
    <phoneticPr fontId="3" type="noConversion"/>
  </si>
  <si>
    <t>Project Manager(PM)</t>
    <phoneticPr fontId="30" type="noConversion"/>
  </si>
  <si>
    <t>Team Leader</t>
    <phoneticPr fontId="30" type="noConversion"/>
  </si>
  <si>
    <t>강건휘</t>
    <phoneticPr fontId="30" type="noConversion"/>
  </si>
  <si>
    <t>진척 입력</t>
    <phoneticPr fontId="3" type="noConversion"/>
  </si>
  <si>
    <t>계획 입력</t>
    <phoneticPr fontId="3" type="noConversion"/>
  </si>
  <si>
    <t>입력</t>
    <phoneticPr fontId="3" type="noConversion"/>
  </si>
  <si>
    <t>번호</t>
    <phoneticPr fontId="3" type="noConversion"/>
  </si>
  <si>
    <t>단계</t>
    <phoneticPr fontId="3" type="noConversion"/>
  </si>
  <si>
    <t>태스크</t>
    <phoneticPr fontId="3" type="noConversion"/>
  </si>
  <si>
    <t>담당자</t>
    <phoneticPr fontId="3" type="noConversion"/>
  </si>
  <si>
    <t>결과물</t>
    <phoneticPr fontId="3" type="noConversion"/>
  </si>
  <si>
    <t>가중치</t>
    <phoneticPr fontId="3" type="noConversion"/>
  </si>
  <si>
    <t>시점
계획
완료율</t>
    <phoneticPr fontId="3" type="noConversion"/>
  </si>
  <si>
    <t>시점
실적
완료율</t>
    <phoneticPr fontId="3" type="noConversion"/>
  </si>
  <si>
    <t>시점
가중치
계획</t>
    <phoneticPr fontId="3" type="noConversion"/>
  </si>
  <si>
    <t>시점
가중치
실적</t>
    <phoneticPr fontId="3" type="noConversion"/>
  </si>
  <si>
    <t>시점
편차</t>
    <phoneticPr fontId="3" type="noConversion"/>
  </si>
  <si>
    <t>실적율</t>
    <phoneticPr fontId="3" type="noConversion"/>
  </si>
  <si>
    <t>진행
상태</t>
    <phoneticPr fontId="3" type="noConversion"/>
  </si>
  <si>
    <t>시작계획일</t>
    <phoneticPr fontId="3" type="noConversion"/>
  </si>
  <si>
    <t>종료계획일</t>
    <phoneticPr fontId="3" type="noConversion"/>
  </si>
  <si>
    <t>실제시작일</t>
    <phoneticPr fontId="3" type="noConversion"/>
  </si>
  <si>
    <t>실제종료일</t>
    <phoneticPr fontId="3" type="noConversion"/>
  </si>
  <si>
    <t>선행
태스크No</t>
    <phoneticPr fontId="3" type="noConversion"/>
  </si>
  <si>
    <t>CP</t>
    <phoneticPr fontId="3" type="noConversion"/>
  </si>
  <si>
    <t>작업
기간</t>
    <phoneticPr fontId="3" type="noConversion"/>
  </si>
  <si>
    <t>1주</t>
    <phoneticPr fontId="3" type="noConversion"/>
  </si>
  <si>
    <t>2주</t>
    <phoneticPr fontId="3" type="noConversion"/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</si>
  <si>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</si>
  <si>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</si>
  <si>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</si>
  <si>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</si>
  <si>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</si>
  <si>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</si>
  <si>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</si>
  <si>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</si>
  <si>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</si>
  <si>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</si>
  <si>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13주</t>
  </si>
  <si>
    <t>14주</t>
  </si>
  <si>
    <t>15주</t>
  </si>
  <si>
    <t>16주</t>
  </si>
  <si>
    <t>17주</t>
  </si>
  <si>
    <t>18주</t>
  </si>
  <si>
    <t>19주</t>
  </si>
  <si>
    <t>20주</t>
  </si>
  <si>
    <t>21주</t>
  </si>
  <si>
    <t>22주</t>
  </si>
  <si>
    <t>23주</t>
  </si>
  <si>
    <t>24주</t>
  </si>
  <si>
    <t>25주</t>
  </si>
  <si>
    <t>26주</t>
  </si>
  <si>
    <t>27주</t>
  </si>
  <si>
    <t>28주</t>
  </si>
  <si>
    <t>29주</t>
  </si>
  <si>
    <t>30주</t>
  </si>
  <si>
    <t>31주</t>
  </si>
  <si>
    <t>32주</t>
    <phoneticPr fontId="3" type="noConversion"/>
  </si>
  <si>
    <t>33주</t>
    <phoneticPr fontId="3" type="noConversion"/>
  </si>
  <si>
    <t>34주</t>
    <phoneticPr fontId="3" type="noConversion"/>
  </si>
  <si>
    <t>35주</t>
    <phoneticPr fontId="3" type="noConversion"/>
  </si>
  <si>
    <t>36주</t>
    <phoneticPr fontId="3" type="noConversion"/>
  </si>
  <si>
    <t>1</t>
    <phoneticPr fontId="3" type="noConversion"/>
  </si>
  <si>
    <t>A.0</t>
    <phoneticPr fontId="3" type="noConversion"/>
  </si>
  <si>
    <t>프로젝트 관리</t>
  </si>
  <si>
    <t>1.1</t>
    <phoneticPr fontId="3" type="noConversion"/>
  </si>
  <si>
    <t>A.0.1</t>
    <phoneticPr fontId="3" type="noConversion"/>
  </si>
  <si>
    <t>착수/계획</t>
    <phoneticPr fontId="3" type="noConversion"/>
  </si>
  <si>
    <t>1.1.1</t>
    <phoneticPr fontId="3" type="noConversion"/>
  </si>
  <si>
    <t>프로젝트 수행계획 수립</t>
    <phoneticPr fontId="3" type="noConversion"/>
  </si>
  <si>
    <t>1.1.1.1</t>
    <phoneticPr fontId="3" type="noConversion"/>
  </si>
  <si>
    <t>1.1.1.2</t>
    <phoneticPr fontId="3" type="noConversion"/>
  </si>
  <si>
    <t>프로젝트 상세일정 수립</t>
  </si>
  <si>
    <t>주요일정계획서, 상세일정계획서(WBS)</t>
    <phoneticPr fontId="3" type="noConversion"/>
  </si>
  <si>
    <t>1.1.2</t>
    <phoneticPr fontId="3" type="noConversion"/>
  </si>
  <si>
    <t>단계 검토</t>
  </si>
  <si>
    <t>1.1.2.1</t>
    <phoneticPr fontId="3" type="noConversion"/>
  </si>
  <si>
    <t>1.1.2.2</t>
    <phoneticPr fontId="3" type="noConversion"/>
  </si>
  <si>
    <t>1.2</t>
    <phoneticPr fontId="3" type="noConversion"/>
  </si>
  <si>
    <t>A.0.2</t>
    <phoneticPr fontId="3" type="noConversion"/>
  </si>
  <si>
    <t>실행</t>
    <phoneticPr fontId="3" type="noConversion"/>
  </si>
  <si>
    <t>1.2.1</t>
    <phoneticPr fontId="3" type="noConversion"/>
  </si>
  <si>
    <t>보고</t>
    <phoneticPr fontId="3" type="noConversion"/>
  </si>
  <si>
    <t>1.2.1.1</t>
    <phoneticPr fontId="3" type="noConversion"/>
  </si>
  <si>
    <t>1.2.1.2</t>
    <phoneticPr fontId="3" type="noConversion"/>
  </si>
  <si>
    <t>1.2.1.3</t>
    <phoneticPr fontId="3" type="noConversion"/>
  </si>
  <si>
    <t>완료보고</t>
    <phoneticPr fontId="3" type="noConversion"/>
  </si>
  <si>
    <t>완료보고서</t>
  </si>
  <si>
    <t>1.3</t>
    <phoneticPr fontId="3" type="noConversion"/>
  </si>
  <si>
    <t>A.0.3</t>
    <phoneticPr fontId="3" type="noConversion"/>
  </si>
  <si>
    <t>프로젝트 종료</t>
    <phoneticPr fontId="3" type="noConversion"/>
  </si>
  <si>
    <t>1.3.1</t>
    <phoneticPr fontId="3" type="noConversion"/>
  </si>
  <si>
    <t>프로젝트 종료</t>
  </si>
  <si>
    <t>2</t>
    <phoneticPr fontId="3" type="noConversion"/>
  </si>
  <si>
    <t>A.1</t>
    <phoneticPr fontId="3" type="noConversion"/>
  </si>
  <si>
    <t>2.1</t>
    <phoneticPr fontId="3" type="noConversion"/>
  </si>
  <si>
    <t>A.1.1</t>
    <phoneticPr fontId="3" type="noConversion"/>
  </si>
  <si>
    <t>2.1.1</t>
    <phoneticPr fontId="3" type="noConversion"/>
  </si>
  <si>
    <t>2.1.1.1</t>
    <phoneticPr fontId="3" type="noConversion"/>
  </si>
  <si>
    <t>2.1.1.2</t>
  </si>
  <si>
    <t>2.1.1.3</t>
  </si>
  <si>
    <t>2.1.1.4</t>
  </si>
  <si>
    <t>2.1.1.5</t>
  </si>
  <si>
    <t>2.1.2</t>
    <phoneticPr fontId="3" type="noConversion"/>
  </si>
  <si>
    <t>2.1.2.1</t>
    <phoneticPr fontId="3" type="noConversion"/>
  </si>
  <si>
    <t>2.1.2.2</t>
  </si>
  <si>
    <t>2.1.2.3</t>
  </si>
  <si>
    <t>2.1.2.4</t>
  </si>
  <si>
    <t>2.1.2.5</t>
  </si>
  <si>
    <t>2.1.2.6</t>
  </si>
  <si>
    <t>2.1.2.7</t>
  </si>
  <si>
    <t>단계 검토</t>
    <phoneticPr fontId="3" type="noConversion"/>
  </si>
  <si>
    <t>2.2</t>
    <phoneticPr fontId="3" type="noConversion"/>
  </si>
  <si>
    <t>A.1.2</t>
    <phoneticPr fontId="3" type="noConversion"/>
  </si>
  <si>
    <t>2.2.1.1</t>
    <phoneticPr fontId="3" type="noConversion"/>
  </si>
  <si>
    <t>2.2.1.2</t>
    <phoneticPr fontId="3" type="noConversion"/>
  </si>
  <si>
    <t>2.2.1.3</t>
  </si>
  <si>
    <t>3</t>
    <phoneticPr fontId="3" type="noConversion"/>
  </si>
  <si>
    <t>A.2</t>
    <phoneticPr fontId="3" type="noConversion"/>
  </si>
  <si>
    <t>3.1</t>
    <phoneticPr fontId="3" type="noConversion"/>
  </si>
  <si>
    <t>A.2.1</t>
    <phoneticPr fontId="3" type="noConversion"/>
  </si>
  <si>
    <t>3.1.1</t>
  </si>
  <si>
    <t>3.1.1.1</t>
  </si>
  <si>
    <t>3.1.2</t>
  </si>
  <si>
    <t>3.1.2.1</t>
  </si>
  <si>
    <t>3.1.2.2</t>
    <phoneticPr fontId="3" type="noConversion"/>
  </si>
  <si>
    <t>3.1.3</t>
  </si>
  <si>
    <t>3.1.3.1</t>
  </si>
  <si>
    <t>3.1.3.2</t>
  </si>
  <si>
    <t>3.2</t>
    <phoneticPr fontId="3" type="noConversion"/>
  </si>
  <si>
    <t>A.2.2</t>
    <phoneticPr fontId="3" type="noConversion"/>
  </si>
  <si>
    <t>3.2.1</t>
    <phoneticPr fontId="3" type="noConversion"/>
  </si>
  <si>
    <t>3.2.1.1</t>
    <phoneticPr fontId="3" type="noConversion"/>
  </si>
  <si>
    <t>3.2.2</t>
    <phoneticPr fontId="3" type="noConversion"/>
  </si>
  <si>
    <t>3.2.2.1</t>
    <phoneticPr fontId="3" type="noConversion"/>
  </si>
  <si>
    <t>3.2.2.2</t>
    <phoneticPr fontId="3" type="noConversion"/>
  </si>
  <si>
    <t>4</t>
    <phoneticPr fontId="3" type="noConversion"/>
  </si>
  <si>
    <t>A.3</t>
    <phoneticPr fontId="3" type="noConversion"/>
  </si>
  <si>
    <t>4.1</t>
    <phoneticPr fontId="3" type="noConversion"/>
  </si>
  <si>
    <t>A.3.1</t>
    <phoneticPr fontId="3" type="noConversion"/>
  </si>
  <si>
    <t>4.1.1</t>
    <phoneticPr fontId="3" type="noConversion"/>
  </si>
  <si>
    <t>4.1.1.1</t>
    <phoneticPr fontId="3" type="noConversion"/>
  </si>
  <si>
    <t>4.1.1.2</t>
    <phoneticPr fontId="3" type="noConversion"/>
  </si>
  <si>
    <t>4.1.2</t>
    <phoneticPr fontId="3" type="noConversion"/>
  </si>
  <si>
    <t>4.1.2.1</t>
    <phoneticPr fontId="3" type="noConversion"/>
  </si>
  <si>
    <t>4.1.2.2</t>
  </si>
  <si>
    <t>4.1.2.3</t>
  </si>
  <si>
    <t>4.1.3</t>
    <phoneticPr fontId="3" type="noConversion"/>
  </si>
  <si>
    <t>4.1.3.1</t>
    <phoneticPr fontId="3" type="noConversion"/>
  </si>
  <si>
    <t>4.1.3.2</t>
  </si>
  <si>
    <t>4.1.3.3</t>
  </si>
  <si>
    <t>4.1.4</t>
    <phoneticPr fontId="3" type="noConversion"/>
  </si>
  <si>
    <t>4.1.4.1</t>
    <phoneticPr fontId="3" type="noConversion"/>
  </si>
  <si>
    <t>4.1.4.2</t>
  </si>
  <si>
    <t>4.2</t>
    <phoneticPr fontId="3" type="noConversion"/>
  </si>
  <si>
    <t>A.3.2</t>
    <phoneticPr fontId="3" type="noConversion"/>
  </si>
  <si>
    <t>4.2.1</t>
  </si>
  <si>
    <t>4.2.1.1</t>
  </si>
  <si>
    <t>4.2.1.2</t>
  </si>
  <si>
    <t>4.2.1.3</t>
  </si>
  <si>
    <t>4.2.1.4</t>
  </si>
  <si>
    <t>4.2.2</t>
    <phoneticPr fontId="3" type="noConversion"/>
  </si>
  <si>
    <t>4.2.2.1</t>
    <phoneticPr fontId="3" type="noConversion"/>
  </si>
  <si>
    <t>4.2.3</t>
    <phoneticPr fontId="3" type="noConversion"/>
  </si>
  <si>
    <t>4.2.3.1</t>
    <phoneticPr fontId="3" type="noConversion"/>
  </si>
  <si>
    <t>4.2.3.2</t>
    <phoneticPr fontId="3" type="noConversion"/>
  </si>
  <si>
    <t>4.2.3.3</t>
    <phoneticPr fontId="3" type="noConversion"/>
  </si>
  <si>
    <t>4.2.3.4</t>
    <phoneticPr fontId="3" type="noConversion"/>
  </si>
  <si>
    <t>4.2.3.5</t>
    <phoneticPr fontId="3" type="noConversion"/>
  </si>
  <si>
    <t>4.2.3.6</t>
    <phoneticPr fontId="3" type="noConversion"/>
  </si>
  <si>
    <t>4.2.4</t>
  </si>
  <si>
    <t>4.2.4.1</t>
  </si>
  <si>
    <t>4.2.4.2</t>
    <phoneticPr fontId="3" type="noConversion"/>
  </si>
  <si>
    <t>4.2.4.3</t>
    <phoneticPr fontId="3" type="noConversion"/>
  </si>
  <si>
    <t>5</t>
    <phoneticPr fontId="3" type="noConversion"/>
  </si>
  <si>
    <t>A.4</t>
    <phoneticPr fontId="3" type="noConversion"/>
  </si>
  <si>
    <t>A.4.1</t>
    <phoneticPr fontId="3" type="noConversion"/>
  </si>
  <si>
    <t>5.1.1</t>
    <phoneticPr fontId="3" type="noConversion"/>
  </si>
  <si>
    <t>5.1.1.1</t>
    <phoneticPr fontId="3" type="noConversion"/>
  </si>
  <si>
    <t>5.1.1.2</t>
  </si>
  <si>
    <t>5.1.1.3</t>
  </si>
  <si>
    <t>5.1.1.4</t>
  </si>
  <si>
    <t>5.1.1.5</t>
  </si>
  <si>
    <t>5.1.2</t>
    <phoneticPr fontId="3" type="noConversion"/>
  </si>
  <si>
    <t>5.1.2.1</t>
    <phoneticPr fontId="3" type="noConversion"/>
  </si>
  <si>
    <t>5.1.2.2</t>
  </si>
  <si>
    <t>5.1.2.3</t>
  </si>
  <si>
    <t>5.1.2.4</t>
  </si>
  <si>
    <t>5.2</t>
    <phoneticPr fontId="3" type="noConversion"/>
  </si>
  <si>
    <t>A.4.2</t>
    <phoneticPr fontId="3" type="noConversion"/>
  </si>
  <si>
    <t>5.2.1</t>
    <phoneticPr fontId="3" type="noConversion"/>
  </si>
  <si>
    <t>5.2.1.1</t>
    <phoneticPr fontId="3" type="noConversion"/>
  </si>
  <si>
    <t>5.2.1.2</t>
  </si>
  <si>
    <t>5.2.1.3</t>
  </si>
  <si>
    <t>5.2.1.4</t>
  </si>
  <si>
    <t>5.2.1.5</t>
  </si>
  <si>
    <t>5.2.1.6</t>
  </si>
  <si>
    <t>5.2.1.7</t>
  </si>
  <si>
    <t>5.2.2.1</t>
    <phoneticPr fontId="3" type="noConversion"/>
  </si>
  <si>
    <t>5.2.2.3</t>
  </si>
  <si>
    <t>5.2.2.4</t>
  </si>
  <si>
    <t>6</t>
    <phoneticPr fontId="3" type="noConversion"/>
  </si>
  <si>
    <t>A.5</t>
    <phoneticPr fontId="3" type="noConversion"/>
  </si>
  <si>
    <t>테스트</t>
    <phoneticPr fontId="3" type="noConversion"/>
  </si>
  <si>
    <t>6.1</t>
    <phoneticPr fontId="3" type="noConversion"/>
  </si>
  <si>
    <t>A.5.1</t>
    <phoneticPr fontId="3" type="noConversion"/>
  </si>
  <si>
    <t>6.1.1</t>
    <phoneticPr fontId="3" type="noConversion"/>
  </si>
  <si>
    <t>통합테스트 계획</t>
    <phoneticPr fontId="3" type="noConversion"/>
  </si>
  <si>
    <t>6.1.1.1</t>
    <phoneticPr fontId="3" type="noConversion"/>
  </si>
  <si>
    <t>6.1.2</t>
    <phoneticPr fontId="3" type="noConversion"/>
  </si>
  <si>
    <t>통합테스트</t>
    <phoneticPr fontId="3" type="noConversion"/>
  </si>
  <si>
    <t>6.1.2.1</t>
    <phoneticPr fontId="3" type="noConversion"/>
  </si>
  <si>
    <t>6.1.3</t>
    <phoneticPr fontId="3" type="noConversion"/>
  </si>
  <si>
    <t>통합테스트 시정조치</t>
    <phoneticPr fontId="3" type="noConversion"/>
  </si>
  <si>
    <t>6.1.3.1</t>
    <phoneticPr fontId="3" type="noConversion"/>
  </si>
  <si>
    <t>6.2</t>
    <phoneticPr fontId="3" type="noConversion"/>
  </si>
  <si>
    <t>A.5.2</t>
    <phoneticPr fontId="3" type="noConversion"/>
  </si>
  <si>
    <t>6.2.1</t>
    <phoneticPr fontId="3" type="noConversion"/>
  </si>
  <si>
    <t>인수테스트 계획</t>
    <phoneticPr fontId="3" type="noConversion"/>
  </si>
  <si>
    <t>6.2.1.1</t>
    <phoneticPr fontId="3" type="noConversion"/>
  </si>
  <si>
    <t>6.2.2</t>
    <phoneticPr fontId="3" type="noConversion"/>
  </si>
  <si>
    <t>인수테스트</t>
    <phoneticPr fontId="3" type="noConversion"/>
  </si>
  <si>
    <t>6.2.2.1</t>
    <phoneticPr fontId="3" type="noConversion"/>
  </si>
  <si>
    <t>6.2.3</t>
    <phoneticPr fontId="3" type="noConversion"/>
  </si>
  <si>
    <t>인수테스트 시정조치</t>
    <phoneticPr fontId="3" type="noConversion"/>
  </si>
  <si>
    <t>6.2.3.1</t>
    <phoneticPr fontId="3" type="noConversion"/>
  </si>
  <si>
    <t>6.2.4</t>
    <phoneticPr fontId="3" type="noConversion"/>
  </si>
  <si>
    <t>6.2.4.1</t>
    <phoneticPr fontId="3" type="noConversion"/>
  </si>
  <si>
    <t>6.2.4.2</t>
  </si>
  <si>
    <t>6.3</t>
    <phoneticPr fontId="3" type="noConversion"/>
  </si>
  <si>
    <t>A.5.3</t>
    <phoneticPr fontId="3" type="noConversion"/>
  </si>
  <si>
    <t>6.3.1</t>
    <phoneticPr fontId="3" type="noConversion"/>
  </si>
  <si>
    <t>6.3.1.1</t>
    <phoneticPr fontId="3" type="noConversion"/>
  </si>
  <si>
    <t>6.3.2</t>
    <phoneticPr fontId="3" type="noConversion"/>
  </si>
  <si>
    <t>6.3.2.1</t>
    <phoneticPr fontId="3" type="noConversion"/>
  </si>
  <si>
    <t>6.3.2.2</t>
  </si>
  <si>
    <t>6.3.2.3</t>
  </si>
  <si>
    <t>6.3.2.4</t>
  </si>
  <si>
    <t>6.3.2.5</t>
  </si>
  <si>
    <t>6.3.2.6</t>
  </si>
  <si>
    <t>6.3.3</t>
    <phoneticPr fontId="3" type="noConversion"/>
  </si>
  <si>
    <t>6.3.3.1</t>
    <phoneticPr fontId="3" type="noConversion"/>
  </si>
  <si>
    <t>6.4</t>
    <phoneticPr fontId="3" type="noConversion"/>
  </si>
  <si>
    <t>A.5.4</t>
    <phoneticPr fontId="3" type="noConversion"/>
  </si>
  <si>
    <t>6.4.1</t>
  </si>
  <si>
    <t>6.4.1.1</t>
  </si>
  <si>
    <t>6.4.2</t>
  </si>
  <si>
    <t>6.4.2.1</t>
  </si>
  <si>
    <t>6.4.3</t>
  </si>
  <si>
    <t>6.4.3.1</t>
  </si>
  <si>
    <t>6.4.4</t>
  </si>
  <si>
    <t>6.4.4.1</t>
  </si>
  <si>
    <t>6.4.4.2</t>
    <phoneticPr fontId="3" type="noConversion"/>
  </si>
  <si>
    <t>7</t>
    <phoneticPr fontId="3" type="noConversion"/>
  </si>
  <si>
    <t>A.6</t>
    <phoneticPr fontId="3" type="noConversion"/>
  </si>
  <si>
    <t>7.1</t>
    <phoneticPr fontId="3" type="noConversion"/>
  </si>
  <si>
    <t>A.6.1</t>
    <phoneticPr fontId="3" type="noConversion"/>
  </si>
  <si>
    <t>7.1.1</t>
  </si>
  <si>
    <t>교육</t>
    <phoneticPr fontId="3" type="noConversion"/>
  </si>
  <si>
    <t>7.1.1.1</t>
  </si>
  <si>
    <t>7.1.1.2</t>
  </si>
  <si>
    <t>7.1.1.3</t>
  </si>
  <si>
    <t>7.1.2</t>
  </si>
  <si>
    <t>데이터 최종 전환 및 검증</t>
  </si>
  <si>
    <t>7.1.2.1</t>
  </si>
  <si>
    <t>7.1.3</t>
  </si>
  <si>
    <t>오픈</t>
    <phoneticPr fontId="3" type="noConversion"/>
  </si>
  <si>
    <t>7.1.3.1</t>
  </si>
  <si>
    <t>7.1.3.2</t>
  </si>
  <si>
    <t>7.1.3.3</t>
  </si>
  <si>
    <t>7.2</t>
    <phoneticPr fontId="3" type="noConversion"/>
  </si>
  <si>
    <t>A.6.2</t>
    <phoneticPr fontId="3" type="noConversion"/>
  </si>
  <si>
    <t>7.2.1</t>
  </si>
  <si>
    <t>7.2.1.1</t>
  </si>
  <si>
    <t>7.2.1.2</t>
  </si>
  <si>
    <t>7.2.1.3</t>
  </si>
  <si>
    <t>7.2.2</t>
  </si>
  <si>
    <t>7.2.2.1</t>
  </si>
  <si>
    <t>7.2.2.2</t>
  </si>
  <si>
    <t>7.2.2.3</t>
  </si>
  <si>
    <t>7.2.3</t>
  </si>
  <si>
    <t>7.2.3.1</t>
  </si>
  <si>
    <t>7.2.3.2</t>
  </si>
  <si>
    <t>7.2.3.3</t>
  </si>
  <si>
    <t>7.2.3.4</t>
  </si>
  <si>
    <t>7.2.3.5</t>
  </si>
  <si>
    <t>8</t>
    <phoneticPr fontId="3" type="noConversion"/>
  </si>
  <si>
    <t>A.7</t>
    <phoneticPr fontId="3" type="noConversion"/>
  </si>
  <si>
    <t>중간 평가</t>
    <phoneticPr fontId="30" type="noConversion"/>
  </si>
  <si>
    <t>DEMO 평가</t>
    <phoneticPr fontId="30" type="noConversion"/>
  </si>
  <si>
    <t>37주</t>
  </si>
  <si>
    <t>38주</t>
  </si>
  <si>
    <t>39주</t>
  </si>
  <si>
    <t>40주</t>
  </si>
  <si>
    <t>41주</t>
  </si>
  <si>
    <t>42주</t>
  </si>
  <si>
    <t>43주</t>
  </si>
  <si>
    <t>44주</t>
  </si>
  <si>
    <t>45주</t>
  </si>
  <si>
    <t>46주</t>
  </si>
  <si>
    <t>47주</t>
  </si>
  <si>
    <t>48주</t>
  </si>
  <si>
    <t>49주</t>
  </si>
  <si>
    <t>최종 제출</t>
    <phoneticPr fontId="30" type="noConversion"/>
  </si>
  <si>
    <t>설날연휴</t>
    <phoneticPr fontId="3" type="noConversion"/>
  </si>
  <si>
    <t>삼일절</t>
    <phoneticPr fontId="3" type="noConversion"/>
  </si>
  <si>
    <t>어린이날</t>
    <phoneticPr fontId="3" type="noConversion"/>
  </si>
  <si>
    <t>부처님오신날</t>
    <phoneticPr fontId="3" type="noConversion"/>
  </si>
  <si>
    <t>현충일</t>
    <phoneticPr fontId="3" type="noConversion"/>
  </si>
  <si>
    <t>대체공휴일</t>
    <phoneticPr fontId="3" type="noConversion"/>
  </si>
  <si>
    <t>광복절</t>
    <phoneticPr fontId="3" type="noConversion"/>
  </si>
  <si>
    <t>추석연휴</t>
    <phoneticPr fontId="3" type="noConversion"/>
  </si>
  <si>
    <t>개천절</t>
    <phoneticPr fontId="3" type="noConversion"/>
  </si>
  <si>
    <t>한글날</t>
    <phoneticPr fontId="3" type="noConversion"/>
  </si>
  <si>
    <t>개강일</t>
    <phoneticPr fontId="30" type="noConversion"/>
  </si>
  <si>
    <t>중간고사 시작일</t>
    <phoneticPr fontId="30" type="noConversion"/>
  </si>
  <si>
    <t>중간고사 마감일</t>
    <phoneticPr fontId="30" type="noConversion"/>
  </si>
  <si>
    <t>상세일정계획 및 진척관리</t>
    <phoneticPr fontId="3" type="noConversion"/>
  </si>
  <si>
    <t>1. 진척 점검일자 입력</t>
    <phoneticPr fontId="3" type="noConversion"/>
  </si>
  <si>
    <t>월별진척율</t>
    <phoneticPr fontId="3" type="noConversion"/>
  </si>
  <si>
    <t>계획진척율</t>
    <phoneticPr fontId="3" type="noConversion"/>
  </si>
  <si>
    <t>실적진척율</t>
    <phoneticPr fontId="3" type="noConversion"/>
  </si>
  <si>
    <t>주별일자</t>
    <phoneticPr fontId="3" type="noConversion"/>
  </si>
  <si>
    <t>계획대비 실적율</t>
    <phoneticPr fontId="3" type="noConversion"/>
  </si>
  <si>
    <t>2.  전체 진행 현황</t>
    <phoneticPr fontId="3" type="noConversion"/>
  </si>
  <si>
    <t>ㅇ 계획율(누적)</t>
    <phoneticPr fontId="3" type="noConversion"/>
  </si>
  <si>
    <t>ㅇ 실적(누적)</t>
    <phoneticPr fontId="3" type="noConversion"/>
  </si>
  <si>
    <t>ㅇ 계획 대비 실적</t>
    <phoneticPr fontId="3" type="noConversion"/>
  </si>
  <si>
    <t>3.  단계별 진행 현황</t>
    <phoneticPr fontId="3" type="noConversion"/>
  </si>
  <si>
    <t>누적계획율</t>
    <phoneticPr fontId="3" type="noConversion"/>
  </si>
  <si>
    <t>누적실적율</t>
    <phoneticPr fontId="3" type="noConversion"/>
  </si>
  <si>
    <t>비고</t>
    <phoneticPr fontId="3" type="noConversion"/>
  </si>
  <si>
    <t>계</t>
    <phoneticPr fontId="3" type="noConversion"/>
  </si>
  <si>
    <t>4.  단계별 진행 현황 (그래프)</t>
    <phoneticPr fontId="3" type="noConversion"/>
  </si>
  <si>
    <t>기말고사 시작일</t>
    <phoneticPr fontId="30" type="noConversion"/>
  </si>
  <si>
    <t>기말고사 마감일</t>
    <phoneticPr fontId="30" type="noConversion"/>
  </si>
  <si>
    <t>하계방학 시작</t>
    <phoneticPr fontId="30" type="noConversion"/>
  </si>
  <si>
    <t>산업기술대전</t>
    <phoneticPr fontId="30" type="noConversion"/>
  </si>
  <si>
    <t>프로젝트 수행계획 수립</t>
    <phoneticPr fontId="30" type="noConversion"/>
  </si>
  <si>
    <t>프로젝트 개발초안 수립</t>
    <phoneticPr fontId="30" type="noConversion"/>
  </si>
  <si>
    <t>데모프로젝트 개발일정, Warriors.pptx</t>
    <phoneticPr fontId="30" type="noConversion"/>
  </si>
  <si>
    <t>Warriors_발표자료.pptx</t>
    <phoneticPr fontId="30" type="noConversion"/>
  </si>
  <si>
    <t>프로젝트 상세일정 검토</t>
    <phoneticPr fontId="30" type="noConversion"/>
  </si>
  <si>
    <t>전 팀원</t>
    <phoneticPr fontId="30" type="noConversion"/>
  </si>
  <si>
    <t>지도교수 검토 및 승인</t>
    <phoneticPr fontId="30" type="noConversion"/>
  </si>
  <si>
    <t>1.1.1.3</t>
    <phoneticPr fontId="3" type="noConversion"/>
  </si>
  <si>
    <t>이택희</t>
    <phoneticPr fontId="30" type="noConversion"/>
  </si>
  <si>
    <t>Warriors.pptx</t>
  </si>
  <si>
    <t>중간보고서</t>
    <phoneticPr fontId="30" type="noConversion"/>
  </si>
  <si>
    <t>중간보고</t>
    <phoneticPr fontId="3" type="noConversion"/>
  </si>
  <si>
    <t>계획보고</t>
    <phoneticPr fontId="3" type="noConversion"/>
  </si>
  <si>
    <t xml:space="preserve">최종 프로젝트 확인 </t>
    <phoneticPr fontId="30" type="noConversion"/>
  </si>
  <si>
    <t>1.3.1.1</t>
    <phoneticPr fontId="3" type="noConversion"/>
  </si>
  <si>
    <t>프로젝트 수행 (Graphic)</t>
    <phoneticPr fontId="3" type="noConversion"/>
  </si>
  <si>
    <t>프로젝트 수행 (Client)</t>
    <phoneticPr fontId="3" type="noConversion"/>
  </si>
  <si>
    <t>프로젝트 수행 (Server)</t>
    <phoneticPr fontId="3" type="noConversion"/>
  </si>
  <si>
    <t>프로젝트 수행 (Animation)</t>
    <phoneticPr fontId="3" type="noConversion"/>
  </si>
  <si>
    <t>전개</t>
    <phoneticPr fontId="30" type="noConversion"/>
  </si>
  <si>
    <t>인프라</t>
    <phoneticPr fontId="30" type="noConversion"/>
  </si>
  <si>
    <t>기사 캐릭터</t>
    <phoneticPr fontId="3" type="noConversion"/>
  </si>
  <si>
    <t>바이킹 캐릭터</t>
    <phoneticPr fontId="3" type="noConversion"/>
  </si>
  <si>
    <t>배경</t>
    <phoneticPr fontId="3" type="noConversion"/>
  </si>
  <si>
    <t>클라이언트 기능 동기화</t>
    <phoneticPr fontId="3" type="noConversion"/>
  </si>
  <si>
    <t>위치(Position)</t>
    <phoneticPr fontId="3" type="noConversion"/>
  </si>
  <si>
    <t>플레이어 정보(PlayerInfo)</t>
    <phoneticPr fontId="30" type="noConversion"/>
  </si>
  <si>
    <t>애니메이션 재생</t>
    <phoneticPr fontId="3" type="noConversion"/>
  </si>
  <si>
    <t>캐릭터 선택</t>
    <phoneticPr fontId="3" type="noConversion"/>
  </si>
  <si>
    <t>서버 기능</t>
    <phoneticPr fontId="3" type="noConversion"/>
  </si>
  <si>
    <t>4.3</t>
    <phoneticPr fontId="3" type="noConversion"/>
  </si>
  <si>
    <t>4.3.1</t>
    <phoneticPr fontId="30" type="noConversion"/>
  </si>
  <si>
    <t>A.3.3</t>
    <phoneticPr fontId="3" type="noConversion"/>
  </si>
  <si>
    <t>4.3.1.1</t>
    <phoneticPr fontId="30" type="noConversion"/>
  </si>
  <si>
    <t>4.3.1.2</t>
  </si>
  <si>
    <t>4.3.1.3</t>
  </si>
  <si>
    <t>4.3.1.4</t>
  </si>
  <si>
    <t xml:space="preserve">Dead Reckoning </t>
    <phoneticPr fontId="3" type="noConversion"/>
  </si>
  <si>
    <t>4.3.1.5</t>
  </si>
  <si>
    <t>4.3.1.6</t>
  </si>
  <si>
    <t>4.3.2</t>
    <phoneticPr fontId="3" type="noConversion"/>
  </si>
  <si>
    <t>4.3.2.1</t>
    <phoneticPr fontId="3" type="noConversion"/>
  </si>
  <si>
    <t>4.3.2.2</t>
  </si>
  <si>
    <t>4.3.2.3</t>
  </si>
  <si>
    <t>A.3.4</t>
    <phoneticPr fontId="3" type="noConversion"/>
  </si>
  <si>
    <t>IOCP IO</t>
    <phoneticPr fontId="3" type="noConversion"/>
  </si>
  <si>
    <t>4.4</t>
    <phoneticPr fontId="3" type="noConversion"/>
  </si>
  <si>
    <t>4.4.1</t>
    <phoneticPr fontId="30" type="noConversion"/>
  </si>
  <si>
    <t>4.4.1.1</t>
    <phoneticPr fontId="30" type="noConversion"/>
  </si>
  <si>
    <t>4.4.1.2</t>
  </si>
  <si>
    <t>4.4.1.3</t>
  </si>
  <si>
    <t>4.4.1.4</t>
  </si>
  <si>
    <t>4.4.1.5</t>
  </si>
  <si>
    <t>4.4.1.6</t>
  </si>
  <si>
    <t>4.4.2</t>
    <phoneticPr fontId="3" type="noConversion"/>
  </si>
  <si>
    <t>4.4.2.1</t>
    <phoneticPr fontId="3" type="noConversion"/>
  </si>
  <si>
    <t>4.4.2.2</t>
  </si>
  <si>
    <t>4.4.2.3</t>
  </si>
  <si>
    <t>4.4.2.4</t>
  </si>
  <si>
    <t>4.4.2.5</t>
  </si>
  <si>
    <t>4.4.2.6</t>
  </si>
  <si>
    <t>4.4.2.7</t>
  </si>
  <si>
    <t>A.2.3</t>
    <phoneticPr fontId="3" type="noConversion"/>
  </si>
  <si>
    <t>쉐이더</t>
    <phoneticPr fontId="3" type="noConversion"/>
  </si>
  <si>
    <t>3.3</t>
    <phoneticPr fontId="3" type="noConversion"/>
  </si>
  <si>
    <t>3.3.1</t>
    <phoneticPr fontId="3" type="noConversion"/>
  </si>
  <si>
    <t>3.3.1.1</t>
    <phoneticPr fontId="3" type="noConversion"/>
  </si>
  <si>
    <t>3.3.1.2</t>
  </si>
  <si>
    <t>3.3.1.3</t>
  </si>
  <si>
    <t>3.3.2</t>
    <phoneticPr fontId="3" type="noConversion"/>
  </si>
  <si>
    <t>3.3.2.1</t>
    <phoneticPr fontId="3" type="noConversion"/>
  </si>
  <si>
    <t>3.3.2.2</t>
  </si>
  <si>
    <t>3.3.2.3</t>
  </si>
  <si>
    <t>3.3.3</t>
    <phoneticPr fontId="3" type="noConversion"/>
  </si>
  <si>
    <t>3.3.3.1</t>
    <phoneticPr fontId="3" type="noConversion"/>
  </si>
  <si>
    <t>3.3.3.2</t>
  </si>
  <si>
    <t>머리카락 커스텀 쉐이더</t>
    <phoneticPr fontId="30" type="noConversion"/>
  </si>
  <si>
    <t>피부 커스텀 쉐이더</t>
    <phoneticPr fontId="3" type="noConversion"/>
  </si>
  <si>
    <t>통합테스트 1차 - 프로젝트 팀</t>
    <phoneticPr fontId="3" type="noConversion"/>
  </si>
  <si>
    <t>통합 테스트 2차 - 부서</t>
    <phoneticPr fontId="3" type="noConversion"/>
  </si>
  <si>
    <t>전개</t>
    <phoneticPr fontId="3" type="noConversion"/>
  </si>
  <si>
    <t>리깅</t>
    <phoneticPr fontId="30" type="noConversion"/>
  </si>
  <si>
    <t>애니메이션</t>
    <phoneticPr fontId="3" type="noConversion"/>
  </si>
  <si>
    <t>기사 리깅</t>
    <phoneticPr fontId="30" type="noConversion"/>
  </si>
  <si>
    <t>바이킹 리깅</t>
    <phoneticPr fontId="30" type="noConversion"/>
  </si>
  <si>
    <t>Move W</t>
    <phoneticPr fontId="30" type="noConversion"/>
  </si>
  <si>
    <t>Move D</t>
    <phoneticPr fontId="30" type="noConversion"/>
  </si>
  <si>
    <t>Move A</t>
    <phoneticPr fontId="30" type="noConversion"/>
  </si>
  <si>
    <t>Move S</t>
    <phoneticPr fontId="30" type="noConversion"/>
  </si>
  <si>
    <t>Attack</t>
    <phoneticPr fontId="30" type="noConversion"/>
  </si>
  <si>
    <t>Idle</t>
    <phoneticPr fontId="30" type="noConversion"/>
  </si>
  <si>
    <t>Run</t>
    <phoneticPr fontId="30" type="noConversion"/>
  </si>
  <si>
    <t>5.2.1.8</t>
  </si>
  <si>
    <t>5.2.1.9</t>
  </si>
  <si>
    <t>5.2.1.10</t>
  </si>
  <si>
    <t>5.2.1.11</t>
  </si>
  <si>
    <t>5.2.1.12</t>
  </si>
  <si>
    <t>5.2.1.13</t>
  </si>
  <si>
    <t>Focus Idle</t>
    <phoneticPr fontId="30" type="noConversion"/>
  </si>
  <si>
    <t>Idle to Focus</t>
    <phoneticPr fontId="30" type="noConversion"/>
  </si>
  <si>
    <t>Focus to Idle</t>
    <phoneticPr fontId="30" type="noConversion"/>
  </si>
  <si>
    <t>Run Attack</t>
    <phoneticPr fontId="30" type="noConversion"/>
  </si>
  <si>
    <t>Guard</t>
    <phoneticPr fontId="30" type="noConversion"/>
  </si>
  <si>
    <t>Guard Breaked</t>
    <phoneticPr fontId="30" type="noConversion"/>
  </si>
  <si>
    <t>Heated</t>
    <phoneticPr fontId="30" type="noConversion"/>
  </si>
  <si>
    <t>Dead</t>
    <phoneticPr fontId="30" type="noConversion"/>
  </si>
  <si>
    <t>5.2.1.14</t>
  </si>
  <si>
    <t>5.2.1.15</t>
  </si>
  <si>
    <t>이펙트</t>
    <phoneticPr fontId="30" type="noConversion"/>
  </si>
  <si>
    <t>5.2.2.2</t>
    <phoneticPr fontId="30" type="noConversion"/>
  </si>
  <si>
    <t>5.2.2.5</t>
  </si>
  <si>
    <t>5.2.2.6</t>
  </si>
  <si>
    <t>5.2.2.7</t>
  </si>
  <si>
    <t>5.2.2.8</t>
  </si>
  <si>
    <t>5.2.2.9</t>
  </si>
  <si>
    <t>5.2.2.10</t>
  </si>
  <si>
    <t>5.2.2.11</t>
  </si>
  <si>
    <t>5.2.2.12</t>
  </si>
  <si>
    <t>5.2.2.13</t>
  </si>
  <si>
    <t>5.2.2.14</t>
  </si>
  <si>
    <t>5.2.2.15</t>
  </si>
  <si>
    <t>A.4.3</t>
    <phoneticPr fontId="3" type="noConversion"/>
  </si>
  <si>
    <t>검기</t>
    <phoneticPr fontId="30" type="noConversion"/>
  </si>
  <si>
    <t>스파크</t>
    <phoneticPr fontId="30" type="noConversion"/>
  </si>
  <si>
    <t>먼지</t>
    <phoneticPr fontId="30" type="noConversion"/>
  </si>
  <si>
    <t>2021.02.08</t>
    <phoneticPr fontId="30" type="noConversion"/>
  </si>
  <si>
    <t>애니메이션 / 서버 상세일정계획서 업데이트</t>
    <phoneticPr fontId="30" type="noConversion"/>
  </si>
  <si>
    <t>상세일정계획서</t>
    <phoneticPr fontId="30" type="noConversion"/>
  </si>
  <si>
    <t>조성민, 박기석</t>
    <phoneticPr fontId="30" type="noConversion"/>
  </si>
  <si>
    <t>Health Point</t>
    <phoneticPr fontId="30" type="noConversion"/>
  </si>
  <si>
    <t>Stemina</t>
    <phoneticPr fontId="30" type="noConversion"/>
  </si>
  <si>
    <t>Player Name</t>
    <phoneticPr fontId="30" type="noConversion"/>
  </si>
  <si>
    <t>Player Image</t>
    <phoneticPr fontId="30" type="noConversion"/>
  </si>
  <si>
    <t>Player Status</t>
    <phoneticPr fontId="30" type="noConversion"/>
  </si>
  <si>
    <t>Player Character</t>
    <phoneticPr fontId="30" type="noConversion"/>
  </si>
  <si>
    <t>Moving</t>
    <phoneticPr fontId="30" type="noConversion"/>
  </si>
  <si>
    <t>Attacking</t>
    <phoneticPr fontId="30" type="noConversion"/>
  </si>
  <si>
    <t>Guarding</t>
    <phoneticPr fontId="30" type="noConversion"/>
  </si>
  <si>
    <t>Knight</t>
    <phoneticPr fontId="30" type="noConversion"/>
  </si>
  <si>
    <t>Viking</t>
    <phoneticPr fontId="30" type="noConversion"/>
  </si>
  <si>
    <t>UI</t>
    <phoneticPr fontId="30" type="noConversion"/>
  </si>
  <si>
    <t>Game Instance</t>
    <phoneticPr fontId="30" type="noConversion"/>
  </si>
  <si>
    <t>Quit</t>
    <phoneticPr fontId="30" type="noConversion"/>
  </si>
  <si>
    <t>Option</t>
    <phoneticPr fontId="30" type="noConversion"/>
  </si>
  <si>
    <t>4.2.2.2</t>
  </si>
  <si>
    <t>4.2.2.3</t>
  </si>
  <si>
    <t>4.2.2.4</t>
  </si>
  <si>
    <t>4.2.2.5</t>
  </si>
  <si>
    <t>Server Name</t>
    <phoneticPr fontId="30" type="noConversion"/>
  </si>
  <si>
    <t>Create Session</t>
    <phoneticPr fontId="30" type="noConversion"/>
  </si>
  <si>
    <t>LAN</t>
    <phoneticPr fontId="30" type="noConversion"/>
  </si>
  <si>
    <t>Internet</t>
    <phoneticPr fontId="30" type="noConversion"/>
  </si>
  <si>
    <t>Main Menu</t>
    <phoneticPr fontId="30" type="noConversion"/>
  </si>
  <si>
    <t>Host Menu</t>
    <phoneticPr fontId="30" type="noConversion"/>
  </si>
  <si>
    <t>Quick Match</t>
    <phoneticPr fontId="30" type="noConversion"/>
  </si>
  <si>
    <t>Select Match</t>
    <phoneticPr fontId="30" type="noConversion"/>
  </si>
  <si>
    <t>Find Session</t>
    <phoneticPr fontId="30" type="noConversion"/>
  </si>
  <si>
    <t>Find a Match Menu</t>
    <phoneticPr fontId="30" type="noConversion"/>
  </si>
  <si>
    <t>Lobby Menu</t>
    <phoneticPr fontId="30" type="noConversion"/>
  </si>
  <si>
    <t>Character Select</t>
    <phoneticPr fontId="30" type="noConversion"/>
  </si>
  <si>
    <t>In Game</t>
    <phoneticPr fontId="30" type="noConversion"/>
  </si>
  <si>
    <t>Map / Game Time Select</t>
    <phoneticPr fontId="30" type="noConversion"/>
  </si>
  <si>
    <t>Kick Player</t>
    <phoneticPr fontId="30" type="noConversion"/>
  </si>
  <si>
    <t>4.2.4.4</t>
  </si>
  <si>
    <t>4.2.4.5</t>
  </si>
  <si>
    <t>Chat</t>
    <phoneticPr fontId="30" type="noConversion"/>
  </si>
  <si>
    <t>캐릭터</t>
    <phoneticPr fontId="3" type="noConversion"/>
  </si>
  <si>
    <t>래퍼런스 수집</t>
    <phoneticPr fontId="30" type="noConversion"/>
  </si>
  <si>
    <t>로우폴리곤 제작</t>
    <phoneticPr fontId="30" type="noConversion"/>
  </si>
  <si>
    <t>하이폴리곤 제작</t>
    <phoneticPr fontId="30" type="noConversion"/>
  </si>
  <si>
    <t>무기 제작</t>
    <phoneticPr fontId="30" type="noConversion"/>
  </si>
  <si>
    <t>UV 언랩 / 텍스처 제작</t>
    <phoneticPr fontId="30" type="noConversion"/>
  </si>
  <si>
    <t>헤어(머리, 수염, 눈썹, 속눈썹) 제작</t>
    <phoneticPr fontId="30" type="noConversion"/>
  </si>
  <si>
    <t>헤어 텍스처 제작</t>
    <phoneticPr fontId="30" type="noConversion"/>
  </si>
  <si>
    <t>레벨 블록아웃</t>
    <phoneticPr fontId="30" type="noConversion"/>
  </si>
  <si>
    <t>배경 애셋 제작</t>
    <phoneticPr fontId="30" type="noConversion"/>
  </si>
  <si>
    <t>배경 애셋 배치</t>
    <phoneticPr fontId="30" type="noConversion"/>
  </si>
  <si>
    <t>라이팅 및 렌더링 환경 조성</t>
    <phoneticPr fontId="30" type="noConversion"/>
  </si>
  <si>
    <t>구르기</t>
    <phoneticPr fontId="3" type="noConversion"/>
  </si>
  <si>
    <t>락온</t>
    <phoneticPr fontId="3" type="noConversion"/>
  </si>
  <si>
    <t>캐릭터 동작</t>
    <phoneticPr fontId="3" type="noConversion"/>
  </si>
  <si>
    <t>달리기</t>
    <phoneticPr fontId="3" type="noConversion"/>
  </si>
  <si>
    <t>공격</t>
    <phoneticPr fontId="30" type="noConversion"/>
  </si>
  <si>
    <t>패링</t>
    <phoneticPr fontId="30" type="noConversion"/>
  </si>
  <si>
    <t>캐릭터 상태</t>
    <phoneticPr fontId="3" type="noConversion"/>
  </si>
  <si>
    <t>체력</t>
    <phoneticPr fontId="30" type="noConversion"/>
  </si>
  <si>
    <t>스테미나</t>
    <phoneticPr fontId="3" type="noConversion"/>
  </si>
  <si>
    <t>피격</t>
    <phoneticPr fontId="3" type="noConversion"/>
  </si>
  <si>
    <t>구르기 기능 구현</t>
    <phoneticPr fontId="30" type="noConversion"/>
  </si>
  <si>
    <t>애니메이션 삽입</t>
    <phoneticPr fontId="30" type="noConversion"/>
  </si>
  <si>
    <t>스테미나 연동</t>
    <phoneticPr fontId="30" type="noConversion"/>
  </si>
  <si>
    <t>달리기 기능 구현</t>
    <phoneticPr fontId="30" type="noConversion"/>
  </si>
  <si>
    <t>콤보공격 기능 구현</t>
    <phoneticPr fontId="30" type="noConversion"/>
  </si>
  <si>
    <t>애니메이션 블렌딩</t>
    <phoneticPr fontId="30" type="noConversion"/>
  </si>
  <si>
    <t>데미지 처리 기능 구현</t>
    <phoneticPr fontId="30" type="noConversion"/>
  </si>
  <si>
    <t>무기와 캐릭터의 충돌체크 구현</t>
    <phoneticPr fontId="30" type="noConversion"/>
  </si>
  <si>
    <t>무기 애니메이션 삽입</t>
    <phoneticPr fontId="30" type="noConversion"/>
  </si>
  <si>
    <t>무기 사용 시 스테미너 연동</t>
    <phoneticPr fontId="30" type="noConversion"/>
  </si>
  <si>
    <t>패링 성공시 반격 애니메이션 삽입</t>
    <phoneticPr fontId="30" type="noConversion"/>
  </si>
  <si>
    <t>패링 확정 공격 구현</t>
    <phoneticPr fontId="30" type="noConversion"/>
  </si>
  <si>
    <t>무기 간의 충돌체크</t>
    <phoneticPr fontId="30" type="noConversion"/>
  </si>
  <si>
    <t>패링 되는 타이밍 체크</t>
    <phoneticPr fontId="30" type="noConversion"/>
  </si>
  <si>
    <t>락온 기능 구현</t>
    <phoneticPr fontId="30" type="noConversion"/>
  </si>
  <si>
    <t>체력바 UI (임시)</t>
    <phoneticPr fontId="30" type="noConversion"/>
  </si>
  <si>
    <t>체력 기능 구현</t>
    <phoneticPr fontId="30" type="noConversion"/>
  </si>
  <si>
    <t>스테미나 바 UI(임시)</t>
    <phoneticPr fontId="30" type="noConversion"/>
  </si>
  <si>
    <t>스테미나 기능 구현</t>
    <phoneticPr fontId="30" type="noConversion"/>
  </si>
  <si>
    <t>피격 애니메이션 삽입</t>
    <phoneticPr fontId="30" type="noConversion"/>
  </si>
  <si>
    <t>피격 시 프레임상 손해</t>
    <phoneticPr fontId="30" type="noConversion"/>
  </si>
  <si>
    <t>안구 커스텀 쉐이더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</si>
</sst>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76" formatCode="0_);[Red]\(0\)"/>
    <numFmt numFmtId="177" formatCode="0.0"/>
    <numFmt numFmtId="178" formatCode="0_ ;[Red]\-0\ "/>
    <numFmt numFmtId="179" formatCode="#,##0_ "/>
    <numFmt numFmtId="180" formatCode="0.00_);[Red]\(0.00\)"/>
    <numFmt numFmtId="181" formatCode="0.00_ ;[Red]\-0.00\ "/>
    <numFmt numFmtId="182" formatCode="0.0_);[Red]\(0.0\)"/>
    <numFmt numFmtId="183" formatCode="m&quot;/&quot;d;@"/>
    <numFmt numFmtId="184" formatCode="mm&quot;월&quot;\ dd&quot;일&quot;"/>
    <numFmt numFmtId="185" formatCode="0.0%"/>
    <numFmt numFmtId="186" formatCode="0_ "/>
    <numFmt numFmtId="187" formatCode="0.00_ 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2"/>
      <name val="바탕체"/>
      <family val="1"/>
      <charset val="129"/>
    </font>
    <font>
      <sz val="11"/>
      <color indexed="22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name val="Tahoma"/>
      <family val="2"/>
    </font>
    <font>
      <sz val="9"/>
      <color theme="1"/>
      <name val="맑은 고딕"/>
      <family val="3"/>
      <charset val="129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b/>
      <sz val="28"/>
      <name val="바탕체"/>
      <family val="1"/>
      <charset val="129"/>
    </font>
    <font>
      <b/>
      <sz val="14"/>
      <name val="바탕체"/>
      <family val="1"/>
      <charset val="129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b/>
      <sz val="10"/>
      <name val="바탕체"/>
      <family val="1"/>
      <charset val="129"/>
    </font>
    <font>
      <sz val="11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1"/>
      <name val="바탕체"/>
      <family val="1"/>
      <charset val="129"/>
    </font>
    <font>
      <sz val="8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바탕체"/>
      <family val="2"/>
      <charset val="129"/>
    </font>
    <font>
      <sz val="9"/>
      <name val="바탕체"/>
      <family val="1"/>
      <charset val="129"/>
    </font>
  </fonts>
  <fills count="2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2">
    <xf numFmtId="0" fontId="0" fillId="0" borderId="0">
      <alignment vertical="center"/>
    </xf>
    <xf numFmtId="0" fontId="2" fillId="0" borderId="0"/>
    <xf numFmtId="0" fontId="6" fillId="2" borderId="0">
      <alignment horizontal="center" vertical="center"/>
    </xf>
    <xf numFmtId="49" fontId="4" fillId="0" borderId="1">
      <alignment vertical="center"/>
    </xf>
    <xf numFmtId="9" fontId="2" fillId="0" borderId="0" applyFont="0" applyFill="0" applyBorder="0" applyAlignment="0" applyProtection="0"/>
    <xf numFmtId="0" fontId="7" fillId="3" borderId="0">
      <alignment vertical="center"/>
    </xf>
    <xf numFmtId="179" fontId="4" fillId="0" borderId="1">
      <alignment horizontal="right" vertical="center"/>
    </xf>
    <xf numFmtId="0" fontId="5" fillId="0" borderId="0"/>
    <xf numFmtId="0" fontId="8" fillId="4" borderId="0">
      <alignment vertical="center"/>
    </xf>
    <xf numFmtId="0" fontId="9" fillId="5" borderId="2">
      <alignment vertical="center"/>
    </xf>
    <xf numFmtId="0" fontId="7" fillId="3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Fill="0" applyBorder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14" fillId="0" borderId="0" xfId="16" applyFont="1" applyFill="1" applyBorder="1" applyAlignment="1">
      <alignment horizontal="right" vertical="center"/>
    </xf>
    <xf numFmtId="0" fontId="19" fillId="0" borderId="0" xfId="16" applyFont="1" applyFill="1" applyBorder="1" applyAlignment="1">
      <alignment horizontal="center"/>
    </xf>
    <xf numFmtId="0" fontId="18" fillId="0" borderId="0" xfId="16" applyFont="1" applyFill="1" applyBorder="1" applyAlignment="1">
      <alignment horizontal="justify" vertical="top"/>
    </xf>
    <xf numFmtId="0" fontId="17" fillId="0" borderId="0" xfId="16" applyFont="1" applyFill="1" applyBorder="1" applyAlignment="1">
      <alignment horizontal="left"/>
    </xf>
    <xf numFmtId="0" fontId="16" fillId="0" borderId="10" xfId="16" applyFont="1" applyFill="1" applyBorder="1" applyAlignment="1">
      <alignment horizontal="right" vertical="center"/>
    </xf>
    <xf numFmtId="0" fontId="14" fillId="0" borderId="10" xfId="16" applyFont="1" applyFill="1" applyBorder="1">
      <alignment vertical="center"/>
    </xf>
    <xf numFmtId="0" fontId="2" fillId="0" borderId="0" xfId="16" applyFill="1" applyBorder="1">
      <alignment vertical="center"/>
    </xf>
    <xf numFmtId="0" fontId="15" fillId="0" borderId="0" xfId="16" applyFont="1" applyFill="1" applyBorder="1" applyAlignment="1">
      <alignment horizontal="left"/>
    </xf>
    <xf numFmtId="0" fontId="2" fillId="0" borderId="0" xfId="16" applyFill="1" applyBorder="1" applyAlignment="1"/>
    <xf numFmtId="0" fontId="14" fillId="0" borderId="0" xfId="16" applyFont="1" applyFill="1" applyBorder="1">
      <alignment vertical="center"/>
    </xf>
    <xf numFmtId="0" fontId="14" fillId="0" borderId="0" xfId="16" applyFont="1">
      <alignment vertical="center"/>
    </xf>
    <xf numFmtId="0" fontId="15" fillId="0" borderId="0" xfId="16" applyFont="1" applyFill="1" applyBorder="1" applyAlignment="1">
      <alignment horizontal="right"/>
    </xf>
    <xf numFmtId="0" fontId="18" fillId="0" borderId="0" xfId="16" applyFont="1" applyFill="1" applyBorder="1" applyAlignment="1">
      <alignment vertical="top"/>
    </xf>
    <xf numFmtId="0" fontId="10" fillId="0" borderId="3" xfId="15" applyFont="1" applyBorder="1" applyAlignment="1">
      <alignment horizontal="left" vertical="center"/>
    </xf>
    <xf numFmtId="0" fontId="10" fillId="0" borderId="3" xfId="15" applyFont="1" applyBorder="1" applyAlignment="1">
      <alignment horizontal="center" vertical="center"/>
    </xf>
    <xf numFmtId="0" fontId="10" fillId="0" borderId="0" xfId="15" applyFont="1" applyAlignment="1">
      <alignment horizontal="center" vertical="center"/>
    </xf>
    <xf numFmtId="0" fontId="11" fillId="0" borderId="3" xfId="15" applyFont="1" applyBorder="1" applyAlignment="1">
      <alignment horizontal="center" vertical="center"/>
    </xf>
    <xf numFmtId="0" fontId="10" fillId="6" borderId="3" xfId="15" applyFont="1" applyFill="1" applyBorder="1" applyAlignment="1">
      <alignment horizontal="left" vertical="center"/>
    </xf>
    <xf numFmtId="0" fontId="10" fillId="6" borderId="3" xfId="15" applyFont="1" applyFill="1" applyBorder="1" applyAlignment="1">
      <alignment horizontal="right" vertical="center"/>
    </xf>
    <xf numFmtId="0" fontId="10" fillId="6" borderId="4" xfId="15" applyFont="1" applyFill="1" applyBorder="1" applyAlignment="1">
      <alignment horizontal="left" vertical="center"/>
    </xf>
    <xf numFmtId="0" fontId="2" fillId="0" borderId="0" xfId="16" applyAlignment="1"/>
    <xf numFmtId="0" fontId="15" fillId="0" borderId="0" xfId="12" applyFont="1">
      <alignment vertical="center"/>
    </xf>
    <xf numFmtId="0" fontId="16" fillId="0" borderId="10" xfId="12" applyFont="1" applyBorder="1" applyAlignment="1">
      <alignment horizontal="left" vertical="center"/>
    </xf>
    <xf numFmtId="178" fontId="10" fillId="0" borderId="3" xfId="15" applyNumberFormat="1" applyFont="1" applyBorder="1" applyAlignment="1">
      <alignment horizontal="center" vertical="center"/>
    </xf>
    <xf numFmtId="178" fontId="10" fillId="0" borderId="0" xfId="15" applyNumberFormat="1" applyFont="1" applyAlignment="1">
      <alignment horizontal="center" vertical="center"/>
    </xf>
    <xf numFmtId="14" fontId="10" fillId="7" borderId="4" xfId="15" applyNumberFormat="1" applyFont="1" applyFill="1" applyBorder="1" applyAlignment="1">
      <alignment horizontal="center" vertical="center"/>
    </xf>
    <xf numFmtId="0" fontId="10" fillId="8" borderId="3" xfId="15" applyFont="1" applyFill="1" applyBorder="1" applyAlignment="1">
      <alignment horizontal="center" vertical="center"/>
    </xf>
    <xf numFmtId="181" fontId="10" fillId="9" borderId="4" xfId="15" applyNumberFormat="1" applyFont="1" applyFill="1" applyBorder="1" applyAlignment="1">
      <alignment horizontal="center" vertical="center"/>
    </xf>
    <xf numFmtId="0" fontId="11" fillId="7" borderId="5" xfId="15" applyFont="1" applyFill="1" applyBorder="1" applyAlignment="1">
      <alignment horizontal="center" vertical="center"/>
    </xf>
    <xf numFmtId="0" fontId="11" fillId="7" borderId="6" xfId="15" applyFont="1" applyFill="1" applyBorder="1" applyAlignment="1">
      <alignment horizontal="center" vertical="center"/>
    </xf>
    <xf numFmtId="0" fontId="10" fillId="9" borderId="4" xfId="15" applyFont="1" applyFill="1" applyBorder="1" applyAlignment="1">
      <alignment horizontal="left" vertical="center"/>
    </xf>
    <xf numFmtId="14" fontId="10" fillId="9" borderId="4" xfId="15" applyNumberFormat="1" applyFont="1" applyFill="1" applyBorder="1" applyAlignment="1">
      <alignment horizontal="center" vertical="center"/>
    </xf>
    <xf numFmtId="10" fontId="10" fillId="0" borderId="4" xfId="4" applyNumberFormat="1" applyFont="1" applyFill="1" applyBorder="1" applyAlignment="1" applyProtection="1">
      <alignment horizontal="center" vertical="center"/>
      <protection locked="0"/>
    </xf>
    <xf numFmtId="9" fontId="10" fillId="0" borderId="4" xfId="4" applyFont="1" applyFill="1" applyBorder="1" applyAlignment="1">
      <alignment horizontal="center" vertical="center"/>
    </xf>
    <xf numFmtId="180" fontId="10" fillId="9" borderId="4" xfId="15" applyNumberFormat="1" applyFont="1" applyFill="1" applyBorder="1" applyAlignment="1">
      <alignment horizontal="center" vertical="center"/>
    </xf>
    <xf numFmtId="10" fontId="10" fillId="9" borderId="4" xfId="4" applyNumberFormat="1" applyFont="1" applyFill="1" applyBorder="1" applyAlignment="1" applyProtection="1">
      <alignment horizontal="center" vertical="center"/>
    </xf>
    <xf numFmtId="9" fontId="10" fillId="9" borderId="4" xfId="4" applyFont="1" applyFill="1" applyBorder="1" applyAlignment="1">
      <alignment horizontal="center" vertical="center"/>
    </xf>
    <xf numFmtId="180" fontId="10" fillId="7" borderId="4" xfId="15" applyNumberFormat="1" applyFont="1" applyFill="1" applyBorder="1" applyAlignment="1">
      <alignment horizontal="center" vertical="center"/>
    </xf>
    <xf numFmtId="180" fontId="10" fillId="6" borderId="4" xfId="15" applyNumberFormat="1" applyFont="1" applyFill="1" applyBorder="1" applyAlignment="1">
      <alignment horizontal="center" vertical="center"/>
    </xf>
    <xf numFmtId="10" fontId="10" fillId="13" borderId="4" xfId="4" applyNumberFormat="1" applyFont="1" applyFill="1" applyBorder="1" applyAlignment="1" applyProtection="1">
      <alignment horizontal="center" vertical="center"/>
    </xf>
    <xf numFmtId="181" fontId="10" fillId="13" borderId="4" xfId="15" applyNumberFormat="1" applyFont="1" applyFill="1" applyBorder="1" applyAlignment="1">
      <alignment horizontal="center" vertical="center"/>
    </xf>
    <xf numFmtId="9" fontId="10" fillId="13" borderId="4" xfId="4" applyFont="1" applyFill="1" applyBorder="1" applyAlignment="1">
      <alignment horizontal="center" vertical="center"/>
    </xf>
    <xf numFmtId="0" fontId="10" fillId="13" borderId="4" xfId="15" applyFont="1" applyFill="1" applyBorder="1" applyAlignment="1">
      <alignment horizontal="left" vertical="center"/>
    </xf>
    <xf numFmtId="10" fontId="10" fillId="0" borderId="4" xfId="4" applyNumberFormat="1" applyFont="1" applyFill="1" applyBorder="1" applyAlignment="1">
      <alignment horizontal="center" vertical="center"/>
    </xf>
    <xf numFmtId="180" fontId="10" fillId="13" borderId="4" xfId="15" applyNumberFormat="1" applyFont="1" applyFill="1" applyBorder="1" applyAlignment="1">
      <alignment horizontal="center" vertical="center"/>
    </xf>
    <xf numFmtId="0" fontId="11" fillId="7" borderId="7" xfId="15" applyFont="1" applyFill="1" applyBorder="1" applyAlignment="1">
      <alignment horizontal="center" vertical="center"/>
    </xf>
    <xf numFmtId="14" fontId="10" fillId="13" borderId="4" xfId="15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 applyProtection="1">
      <alignment horizontal="center" vertical="center"/>
      <protection locked="0"/>
    </xf>
    <xf numFmtId="181" fontId="10" fillId="7" borderId="4" xfId="15" applyNumberFormat="1" applyFont="1" applyFill="1" applyBorder="1" applyAlignment="1">
      <alignment horizontal="center" vertical="center"/>
    </xf>
    <xf numFmtId="9" fontId="10" fillId="7" borderId="4" xfId="4" applyFont="1" applyFill="1" applyBorder="1" applyAlignment="1">
      <alignment horizontal="center" vertical="center"/>
    </xf>
    <xf numFmtId="0" fontId="10" fillId="0" borderId="0" xfId="15" applyFont="1" applyAlignment="1">
      <alignment horizontal="left" vertical="center"/>
    </xf>
    <xf numFmtId="0" fontId="10" fillId="7" borderId="4" xfId="15" applyFont="1" applyFill="1" applyBorder="1" applyAlignment="1">
      <alignment horizontal="left" vertical="center"/>
    </xf>
    <xf numFmtId="0" fontId="13" fillId="12" borderId="12" xfId="15" applyFont="1" applyFill="1" applyBorder="1" applyAlignment="1">
      <alignment horizontal="left" vertical="center"/>
    </xf>
    <xf numFmtId="180" fontId="13" fillId="12" borderId="12" xfId="15" applyNumberFormat="1" applyFont="1" applyFill="1" applyBorder="1" applyAlignment="1">
      <alignment horizontal="center" vertical="center"/>
    </xf>
    <xf numFmtId="10" fontId="10" fillId="12" borderId="12" xfId="4" applyNumberFormat="1" applyFont="1" applyFill="1" applyBorder="1" applyAlignment="1" applyProtection="1">
      <alignment horizontal="center" vertical="center"/>
    </xf>
    <xf numFmtId="181" fontId="10" fillId="12" borderId="12" xfId="15" applyNumberFormat="1" applyFont="1" applyFill="1" applyBorder="1" applyAlignment="1">
      <alignment horizontal="center" vertical="center"/>
    </xf>
    <xf numFmtId="9" fontId="10" fillId="12" borderId="12" xfId="4" applyFont="1" applyFill="1" applyBorder="1" applyAlignment="1">
      <alignment horizontal="center" vertical="center"/>
    </xf>
    <xf numFmtId="0" fontId="10" fillId="12" borderId="12" xfId="15" applyFont="1" applyFill="1" applyBorder="1" applyAlignment="1">
      <alignment horizontal="left" vertical="center"/>
    </xf>
    <xf numFmtId="0" fontId="20" fillId="0" borderId="3" xfId="20" applyFont="1" applyBorder="1" applyAlignment="1">
      <alignment horizontal="right" vertical="center"/>
    </xf>
    <xf numFmtId="0" fontId="21" fillId="0" borderId="0" xfId="20" applyFont="1" applyAlignment="1">
      <alignment horizontal="center" vertical="center"/>
    </xf>
    <xf numFmtId="0" fontId="21" fillId="0" borderId="0" xfId="20" applyFont="1">
      <alignment vertical="center"/>
    </xf>
    <xf numFmtId="0" fontId="23" fillId="3" borderId="5" xfId="20" applyFont="1" applyFill="1" applyBorder="1" applyAlignment="1">
      <alignment horizontal="center" vertical="center"/>
    </xf>
    <xf numFmtId="0" fontId="23" fillId="3" borderId="6" xfId="20" applyFont="1" applyFill="1" applyBorder="1" applyAlignment="1">
      <alignment horizontal="center" vertical="center"/>
    </xf>
    <xf numFmtId="14" fontId="10" fillId="12" borderId="12" xfId="15" applyNumberFormat="1" applyFont="1" applyFill="1" applyBorder="1" applyAlignment="1">
      <alignment horizontal="center" vertical="center"/>
    </xf>
    <xf numFmtId="9" fontId="28" fillId="0" borderId="4" xfId="4" applyFont="1" applyFill="1" applyBorder="1" applyAlignment="1">
      <alignment horizontal="center" vertical="center"/>
    </xf>
    <xf numFmtId="0" fontId="28" fillId="7" borderId="4" xfId="15" applyFont="1" applyFill="1" applyBorder="1" applyAlignment="1">
      <alignment horizontal="left" vertical="center"/>
    </xf>
    <xf numFmtId="181" fontId="28" fillId="7" borderId="4" xfId="15" applyNumberFormat="1" applyFont="1" applyFill="1" applyBorder="1" applyAlignment="1">
      <alignment horizontal="center" vertical="center"/>
    </xf>
    <xf numFmtId="9" fontId="28" fillId="7" borderId="4" xfId="4" applyFont="1" applyFill="1" applyBorder="1" applyAlignment="1">
      <alignment horizontal="center" vertical="center"/>
    </xf>
    <xf numFmtId="180" fontId="13" fillId="6" borderId="4" xfId="15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 applyProtection="1">
      <alignment horizontal="center" vertical="center"/>
      <protection locked="0"/>
    </xf>
    <xf numFmtId="9" fontId="13" fillId="0" borderId="4" xfId="4" applyFont="1" applyFill="1" applyBorder="1" applyAlignment="1">
      <alignment horizontal="center" vertical="center"/>
    </xf>
    <xf numFmtId="0" fontId="13" fillId="7" borderId="4" xfId="15" applyFont="1" applyFill="1" applyBorder="1" applyAlignment="1">
      <alignment horizontal="left" vertical="center"/>
    </xf>
    <xf numFmtId="180" fontId="13" fillId="7" borderId="4" xfId="15" applyNumberFormat="1" applyFont="1" applyFill="1" applyBorder="1" applyAlignment="1">
      <alignment horizontal="center" vertical="center"/>
    </xf>
    <xf numFmtId="10" fontId="13" fillId="7" borderId="4" xfId="4" applyNumberFormat="1" applyFont="1" applyFill="1" applyBorder="1" applyAlignment="1">
      <alignment horizontal="center" vertical="center"/>
    </xf>
    <xf numFmtId="181" fontId="13" fillId="7" borderId="4" xfId="15" applyNumberFormat="1" applyFont="1" applyFill="1" applyBorder="1" applyAlignment="1">
      <alignment horizontal="center" vertical="center"/>
    </xf>
    <xf numFmtId="9" fontId="13" fillId="7" borderId="4" xfId="4" applyFont="1" applyFill="1" applyBorder="1" applyAlignment="1">
      <alignment horizontal="center" vertical="center"/>
    </xf>
    <xf numFmtId="0" fontId="10" fillId="9" borderId="14" xfId="15" applyFont="1" applyFill="1" applyBorder="1" applyAlignment="1">
      <alignment horizontal="left" vertical="center"/>
    </xf>
    <xf numFmtId="0" fontId="10" fillId="9" borderId="15" xfId="15" applyFont="1" applyFill="1" applyBorder="1" applyAlignment="1">
      <alignment horizontal="left" vertical="center"/>
    </xf>
    <xf numFmtId="0" fontId="10" fillId="13" borderId="14" xfId="15" applyFont="1" applyFill="1" applyBorder="1" applyAlignment="1">
      <alignment horizontal="left" vertical="center"/>
    </xf>
    <xf numFmtId="0" fontId="20" fillId="0" borderId="3" xfId="20" applyFont="1" applyBorder="1">
      <alignment vertical="center"/>
    </xf>
    <xf numFmtId="0" fontId="22" fillId="0" borderId="0" xfId="20" applyFont="1" applyAlignment="1">
      <alignment horizontal="center"/>
    </xf>
    <xf numFmtId="0" fontId="21" fillId="0" borderId="5" xfId="20" applyFont="1" applyBorder="1" applyAlignment="1">
      <alignment horizontal="center" vertical="center"/>
    </xf>
    <xf numFmtId="0" fontId="21" fillId="0" borderId="6" xfId="20" applyFont="1" applyBorder="1" applyAlignment="1">
      <alignment horizontal="center" vertical="center"/>
    </xf>
    <xf numFmtId="14" fontId="21" fillId="0" borderId="5" xfId="20" applyNumberFormat="1" applyFont="1" applyBorder="1" applyAlignment="1">
      <alignment horizontal="center" vertical="center"/>
    </xf>
    <xf numFmtId="177" fontId="21" fillId="0" borderId="5" xfId="20" applyNumberFormat="1" applyFont="1" applyBorder="1" applyAlignment="1">
      <alignment horizontal="center" vertical="center"/>
    </xf>
    <xf numFmtId="0" fontId="21" fillId="0" borderId="5" xfId="20" applyFont="1" applyBorder="1" applyAlignment="1">
      <alignment horizontal="left" vertical="center"/>
    </xf>
    <xf numFmtId="0" fontId="0" fillId="0" borderId="5" xfId="0" applyBorder="1">
      <alignment vertical="center"/>
    </xf>
    <xf numFmtId="0" fontId="10" fillId="0" borderId="3" xfId="15" applyFont="1" applyBorder="1">
      <alignment vertical="center"/>
    </xf>
    <xf numFmtId="0" fontId="10" fillId="0" borderId="0" xfId="15" applyFont="1">
      <alignment vertical="center"/>
    </xf>
    <xf numFmtId="0" fontId="10" fillId="6" borderId="0" xfId="15" applyFont="1" applyFill="1">
      <alignment vertical="center"/>
    </xf>
    <xf numFmtId="0" fontId="11" fillId="0" borderId="0" xfId="15" applyFont="1">
      <alignment vertical="center"/>
    </xf>
    <xf numFmtId="183" fontId="24" fillId="14" borderId="5" xfId="0" applyNumberFormat="1" applyFont="1" applyFill="1" applyBorder="1" applyAlignment="1">
      <alignment horizontal="center" vertical="center" wrapText="1" readingOrder="1"/>
    </xf>
    <xf numFmtId="183" fontId="25" fillId="14" borderId="5" xfId="0" applyNumberFormat="1" applyFont="1" applyFill="1" applyBorder="1" applyAlignment="1">
      <alignment horizontal="center" vertical="center" wrapText="1" readingOrder="1"/>
    </xf>
    <xf numFmtId="0" fontId="13" fillId="12" borderId="12" xfId="15" applyFont="1" applyFill="1" applyBorder="1">
      <alignment vertical="center"/>
    </xf>
    <xf numFmtId="14" fontId="10" fillId="0" borderId="12" xfId="15" applyNumberFormat="1" applyFont="1" applyBorder="1" applyAlignment="1">
      <alignment horizontal="center" vertical="center"/>
    </xf>
    <xf numFmtId="182" fontId="10" fillId="0" borderId="12" xfId="15" applyNumberFormat="1" applyFont="1" applyBorder="1" applyAlignment="1">
      <alignment horizontal="left" vertical="center"/>
    </xf>
    <xf numFmtId="182" fontId="10" fillId="0" borderId="12" xfId="15" applyNumberFormat="1" applyFont="1" applyBorder="1" applyAlignment="1">
      <alignment horizontal="right" vertical="center"/>
    </xf>
    <xf numFmtId="176" fontId="13" fillId="0" borderId="12" xfId="15" applyNumberFormat="1" applyFont="1" applyBorder="1">
      <alignment vertical="center"/>
    </xf>
    <xf numFmtId="0" fontId="26" fillId="0" borderId="12" xfId="15" applyFont="1" applyBorder="1" applyAlignment="1">
      <alignment horizontal="center" vertical="center"/>
    </xf>
    <xf numFmtId="49" fontId="10" fillId="0" borderId="4" xfId="15" applyNumberFormat="1" applyFont="1" applyBorder="1" applyAlignment="1">
      <alignment horizontal="left" vertical="center"/>
    </xf>
    <xf numFmtId="0" fontId="10" fillId="9" borderId="4" xfId="15" applyFont="1" applyFill="1" applyBorder="1">
      <alignment vertical="center"/>
    </xf>
    <xf numFmtId="14" fontId="10" fillId="0" borderId="4" xfId="15" applyNumberFormat="1" applyFont="1" applyBorder="1" applyAlignment="1">
      <alignment horizontal="center" vertical="center"/>
    </xf>
    <xf numFmtId="182" fontId="10" fillId="0" borderId="4" xfId="15" applyNumberFormat="1" applyFont="1" applyBorder="1" applyAlignment="1">
      <alignment horizontal="left" vertical="center"/>
    </xf>
    <xf numFmtId="182" fontId="10" fillId="0" borderId="4" xfId="15" applyNumberFormat="1" applyFont="1" applyBorder="1" applyAlignment="1">
      <alignment horizontal="right" vertical="center"/>
    </xf>
    <xf numFmtId="176" fontId="13" fillId="0" borderId="4" xfId="15" applyNumberFormat="1" applyFont="1" applyBorder="1">
      <alignment vertical="center"/>
    </xf>
    <xf numFmtId="0" fontId="26" fillId="0" borderId="4" xfId="15" applyFont="1" applyBorder="1" applyAlignment="1">
      <alignment horizontal="center" vertical="center"/>
    </xf>
    <xf numFmtId="0" fontId="10" fillId="0" borderId="4" xfId="15" applyFont="1" applyBorder="1" applyAlignment="1">
      <alignment horizontal="left" vertical="center"/>
    </xf>
    <xf numFmtId="0" fontId="10" fillId="13" borderId="14" xfId="15" applyFont="1" applyFill="1" applyBorder="1">
      <alignment vertical="center"/>
    </xf>
    <xf numFmtId="0" fontId="10" fillId="13" borderId="15" xfId="15" applyFont="1" applyFill="1" applyBorder="1">
      <alignment vertical="center"/>
    </xf>
    <xf numFmtId="0" fontId="10" fillId="13" borderId="4" xfId="15" applyFont="1" applyFill="1" applyBorder="1">
      <alignment vertical="center"/>
    </xf>
    <xf numFmtId="0" fontId="10" fillId="7" borderId="14" xfId="15" applyFont="1" applyFill="1" applyBorder="1">
      <alignment vertical="center"/>
    </xf>
    <xf numFmtId="0" fontId="10" fillId="7" borderId="15" xfId="15" applyFont="1" applyFill="1" applyBorder="1">
      <alignment vertical="center"/>
    </xf>
    <xf numFmtId="0" fontId="10" fillId="7" borderId="4" xfId="15" applyFont="1" applyFill="1" applyBorder="1">
      <alignment vertical="center"/>
    </xf>
    <xf numFmtId="0" fontId="10" fillId="0" borderId="14" xfId="15" applyFont="1" applyBorder="1">
      <alignment vertical="center"/>
    </xf>
    <xf numFmtId="0" fontId="10" fillId="0" borderId="15" xfId="15" applyFont="1" applyBorder="1" applyAlignment="1">
      <alignment horizontal="left" vertical="center"/>
    </xf>
    <xf numFmtId="0" fontId="10" fillId="0" borderId="4" xfId="15" applyFont="1" applyBorder="1">
      <alignment vertical="center"/>
    </xf>
    <xf numFmtId="181" fontId="10" fillId="0" borderId="4" xfId="15" applyNumberFormat="1" applyFont="1" applyBorder="1" applyAlignment="1">
      <alignment horizontal="center" vertical="center"/>
    </xf>
    <xf numFmtId="180" fontId="10" fillId="0" borderId="4" xfId="15" applyNumberFormat="1" applyFont="1" applyBorder="1" applyAlignment="1">
      <alignment horizontal="center" vertical="center"/>
    </xf>
    <xf numFmtId="0" fontId="10" fillId="0" borderId="15" xfId="15" applyFont="1" applyBorder="1">
      <alignment vertical="center"/>
    </xf>
    <xf numFmtId="0" fontId="13" fillId="0" borderId="15" xfId="15" applyFont="1" applyBorder="1" applyAlignment="1">
      <alignment horizontal="left" vertical="center"/>
    </xf>
    <xf numFmtId="0" fontId="13" fillId="0" borderId="4" xfId="15" applyFont="1" applyBorder="1" applyAlignment="1">
      <alignment horizontal="left" vertical="center"/>
    </xf>
    <xf numFmtId="0" fontId="13" fillId="0" borderId="4" xfId="15" applyFont="1" applyBorder="1">
      <alignment vertical="center"/>
    </xf>
    <xf numFmtId="181" fontId="13" fillId="0" borderId="4" xfId="15" applyNumberFormat="1" applyFont="1" applyBorder="1" applyAlignment="1">
      <alignment horizontal="center" vertical="center"/>
    </xf>
    <xf numFmtId="0" fontId="13" fillId="7" borderId="15" xfId="15" applyFont="1" applyFill="1" applyBorder="1">
      <alignment vertical="center"/>
    </xf>
    <xf numFmtId="0" fontId="13" fillId="7" borderId="4" xfId="15" applyFont="1" applyFill="1" applyBorder="1">
      <alignment vertical="center"/>
    </xf>
    <xf numFmtId="14" fontId="13" fillId="0" borderId="4" xfId="15" applyNumberFormat="1" applyFont="1" applyBorder="1" applyAlignment="1">
      <alignment horizontal="center" vertical="center"/>
    </xf>
    <xf numFmtId="0" fontId="28" fillId="7" borderId="15" xfId="15" applyFont="1" applyFill="1" applyBorder="1">
      <alignment vertical="center"/>
    </xf>
    <xf numFmtId="0" fontId="28" fillId="7" borderId="4" xfId="15" applyFont="1" applyFill="1" applyBorder="1">
      <alignment vertical="center"/>
    </xf>
    <xf numFmtId="181" fontId="28" fillId="0" borderId="4" xfId="15" applyNumberFormat="1" applyFont="1" applyBorder="1" applyAlignment="1">
      <alignment horizontal="center" vertical="center"/>
    </xf>
    <xf numFmtId="0" fontId="13" fillId="0" borderId="15" xfId="15" applyFont="1" applyBorder="1">
      <alignment vertical="center"/>
    </xf>
    <xf numFmtId="180" fontId="13" fillId="0" borderId="4" xfId="15" applyNumberFormat="1" applyFont="1" applyBorder="1" applyAlignment="1">
      <alignment horizontal="center" vertical="center"/>
    </xf>
    <xf numFmtId="0" fontId="27" fillId="0" borderId="4" xfId="15" applyFont="1" applyBorder="1" applyAlignment="1">
      <alignment horizontal="left" vertical="center"/>
    </xf>
    <xf numFmtId="0" fontId="11" fillId="0" borderId="0" xfId="15" applyFont="1" applyAlignment="1">
      <alignment horizontal="center" vertical="center"/>
    </xf>
    <xf numFmtId="0" fontId="11" fillId="0" borderId="0" xfId="15" applyFont="1" applyBorder="1" applyAlignment="1">
      <alignment horizontal="center" vertical="center"/>
    </xf>
    <xf numFmtId="0" fontId="11" fillId="0" borderId="0" xfId="15" applyFont="1" applyBorder="1">
      <alignment vertical="center"/>
    </xf>
    <xf numFmtId="0" fontId="26" fillId="0" borderId="0" xfId="15" applyFont="1" applyBorder="1" applyAlignment="1">
      <alignment horizontal="center" vertical="center"/>
    </xf>
    <xf numFmtId="0" fontId="11" fillId="0" borderId="16" xfId="15" applyFont="1" applyBorder="1" applyAlignment="1">
      <alignment horizontal="center" vertical="center"/>
    </xf>
    <xf numFmtId="0" fontId="11" fillId="0" borderId="17" xfId="15" applyFont="1" applyBorder="1" applyAlignment="1">
      <alignment horizontal="center" vertical="center"/>
    </xf>
    <xf numFmtId="0" fontId="11" fillId="0" borderId="0" xfId="15" applyFont="1" applyFill="1" applyBorder="1" applyAlignment="1">
      <alignment horizontal="center" vertical="center"/>
    </xf>
    <xf numFmtId="183" fontId="24" fillId="0" borderId="0" xfId="0" applyNumberFormat="1" applyFont="1" applyFill="1" applyBorder="1" applyAlignment="1">
      <alignment horizontal="center" vertical="center" wrapText="1" readingOrder="1"/>
    </xf>
    <xf numFmtId="183" fontId="25" fillId="0" borderId="0" xfId="0" applyNumberFormat="1" applyFont="1" applyFill="1" applyBorder="1" applyAlignment="1">
      <alignment horizontal="center" vertical="center" wrapText="1" readingOrder="1"/>
    </xf>
    <xf numFmtId="14" fontId="29" fillId="0" borderId="0" xfId="0" applyNumberFormat="1" applyFont="1" applyAlignment="1"/>
    <xf numFmtId="0" fontId="29" fillId="0" borderId="0" xfId="0" applyFont="1" applyAlignment="1"/>
    <xf numFmtId="0" fontId="31" fillId="0" borderId="3" xfId="0" applyFont="1" applyBorder="1" applyAlignment="1">
      <alignment horizontal="left" vertical="center"/>
    </xf>
    <xf numFmtId="0" fontId="31" fillId="0" borderId="3" xfId="0" applyFont="1" applyBorder="1" applyAlignment="1">
      <alignment horizontal="center" vertical="center"/>
    </xf>
    <xf numFmtId="0" fontId="31" fillId="0" borderId="3" xfId="0" applyFont="1" applyBorder="1">
      <alignment vertical="center"/>
    </xf>
    <xf numFmtId="0" fontId="31" fillId="0" borderId="3" xfId="0" applyFont="1" applyBorder="1" applyAlignment="1">
      <alignment horizontal="right" vertical="center"/>
    </xf>
    <xf numFmtId="0" fontId="31" fillId="0" borderId="0" xfId="0" applyFont="1" applyAlignment="1"/>
    <xf numFmtId="184" fontId="31" fillId="0" borderId="0" xfId="0" applyNumberFormat="1" applyFont="1" applyAlignment="1"/>
    <xf numFmtId="0" fontId="31" fillId="0" borderId="0" xfId="0" applyFont="1">
      <alignment vertical="center"/>
    </xf>
    <xf numFmtId="14" fontId="31" fillId="8" borderId="18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7" borderId="19" xfId="0" applyFont="1" applyFill="1" applyBorder="1" applyAlignment="1">
      <alignment horizontal="center" vertical="center"/>
    </xf>
    <xf numFmtId="0" fontId="31" fillId="7" borderId="20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23" xfId="0" applyFont="1" applyFill="1" applyBorder="1" applyAlignment="1">
      <alignment horizontal="center" vertical="center"/>
    </xf>
    <xf numFmtId="0" fontId="31" fillId="7" borderId="24" xfId="0" applyFont="1" applyFill="1" applyBorder="1" applyAlignment="1">
      <alignment horizontal="center" vertical="center"/>
    </xf>
    <xf numFmtId="0" fontId="31" fillId="0" borderId="25" xfId="0" applyFont="1" applyBorder="1">
      <alignment vertical="center"/>
    </xf>
    <xf numFmtId="0" fontId="31" fillId="0" borderId="0" xfId="0" applyFont="1" applyAlignment="1">
      <alignment horizontal="right" vertical="center"/>
    </xf>
    <xf numFmtId="14" fontId="31" fillId="15" borderId="26" xfId="0" applyNumberFormat="1" applyFont="1" applyFill="1" applyBorder="1" applyAlignment="1">
      <alignment horizontal="center" vertical="center"/>
    </xf>
    <xf numFmtId="185" fontId="32" fillId="0" borderId="5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>
      <alignment horizontal="right" vertical="center"/>
    </xf>
    <xf numFmtId="14" fontId="31" fillId="15" borderId="28" xfId="0" applyNumberFormat="1" applyFont="1" applyFill="1" applyBorder="1" applyAlignment="1">
      <alignment horizontal="center" vertical="center"/>
    </xf>
    <xf numFmtId="185" fontId="32" fillId="0" borderId="9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 applyProtection="1">
      <alignment horizontal="right" vertical="center"/>
      <protection locked="0"/>
    </xf>
    <xf numFmtId="10" fontId="31" fillId="0" borderId="0" xfId="0" applyNumberFormat="1" applyFont="1" applyAlignment="1">
      <alignment horizontal="right" vertical="center"/>
    </xf>
    <xf numFmtId="10" fontId="32" fillId="16" borderId="18" xfId="0" applyNumberFormat="1" applyFont="1" applyFill="1" applyBorder="1">
      <alignment vertical="center"/>
    </xf>
    <xf numFmtId="10" fontId="32" fillId="12" borderId="18" xfId="0" applyNumberFormat="1" applyFont="1" applyFill="1" applyBorder="1">
      <alignment vertical="center"/>
    </xf>
    <xf numFmtId="10" fontId="32" fillId="17" borderId="18" xfId="0" applyNumberFormat="1" applyFont="1" applyFill="1" applyBorder="1">
      <alignment vertical="center"/>
    </xf>
    <xf numFmtId="14" fontId="31" fillId="15" borderId="29" xfId="0" applyNumberFormat="1" applyFont="1" applyFill="1" applyBorder="1" applyAlignment="1">
      <alignment horizontal="center" vertical="center"/>
    </xf>
    <xf numFmtId="185" fontId="32" fillId="0" borderId="30" xfId="0" applyNumberFormat="1" applyFont="1" applyBorder="1" applyAlignment="1">
      <alignment horizontal="right" vertical="center"/>
    </xf>
    <xf numFmtId="185" fontId="32" fillId="0" borderId="31" xfId="0" applyNumberFormat="1" applyFont="1" applyBorder="1" applyAlignment="1">
      <alignment horizontal="right" vertical="center"/>
    </xf>
    <xf numFmtId="185" fontId="32" fillId="0" borderId="5" xfId="0" applyNumberFormat="1" applyFont="1" applyBorder="1" applyAlignment="1" applyProtection="1">
      <alignment horizontal="right" vertical="center"/>
      <protection locked="0"/>
    </xf>
    <xf numFmtId="0" fontId="31" fillId="0" borderId="10" xfId="0" applyFont="1" applyBorder="1">
      <alignment vertical="center"/>
    </xf>
    <xf numFmtId="10" fontId="31" fillId="0" borderId="10" xfId="0" applyNumberFormat="1" applyFont="1" applyBorder="1" applyAlignment="1">
      <alignment horizontal="right" vertical="center"/>
    </xf>
    <xf numFmtId="0" fontId="31" fillId="7" borderId="20" xfId="0" applyFont="1" applyFill="1" applyBorder="1" applyAlignment="1">
      <alignment horizontal="center" vertical="center" wrapText="1"/>
    </xf>
    <xf numFmtId="0" fontId="31" fillId="7" borderId="21" xfId="0" applyFont="1" applyFill="1" applyBorder="1" applyAlignment="1">
      <alignment horizontal="center" vertical="center" wrapText="1"/>
    </xf>
    <xf numFmtId="187" fontId="31" fillId="9" borderId="33" xfId="0" applyNumberFormat="1" applyFont="1" applyFill="1" applyBorder="1" applyAlignment="1">
      <alignment horizontal="right" vertical="center"/>
    </xf>
    <xf numFmtId="10" fontId="31" fillId="9" borderId="33" xfId="0" applyNumberFormat="1" applyFont="1" applyFill="1" applyBorder="1" applyAlignment="1">
      <alignment horizontal="right" vertical="center"/>
    </xf>
    <xf numFmtId="0" fontId="31" fillId="0" borderId="34" xfId="0" applyFont="1" applyBorder="1">
      <alignment vertical="center"/>
    </xf>
    <xf numFmtId="187" fontId="31" fillId="18" borderId="5" xfId="0" applyNumberFormat="1" applyFont="1" applyFill="1" applyBorder="1" applyAlignment="1">
      <alignment horizontal="right" vertical="center"/>
    </xf>
    <xf numFmtId="10" fontId="31" fillId="18" borderId="5" xfId="0" applyNumberFormat="1" applyFont="1" applyFill="1" applyBorder="1" applyAlignment="1">
      <alignment horizontal="right" vertical="center"/>
    </xf>
    <xf numFmtId="0" fontId="31" fillId="0" borderId="27" xfId="0" applyFont="1" applyBorder="1">
      <alignment vertical="center"/>
    </xf>
    <xf numFmtId="187" fontId="31" fillId="9" borderId="5" xfId="0" applyNumberFormat="1" applyFont="1" applyFill="1" applyBorder="1" applyAlignment="1">
      <alignment horizontal="right" vertical="center"/>
    </xf>
    <xf numFmtId="10" fontId="31" fillId="9" borderId="5" xfId="0" applyNumberFormat="1" applyFont="1" applyFill="1" applyBorder="1" applyAlignment="1">
      <alignment horizontal="right" vertical="center"/>
    </xf>
    <xf numFmtId="10" fontId="31" fillId="0" borderId="0" xfId="0" applyNumberFormat="1" applyFont="1">
      <alignment vertical="center"/>
    </xf>
    <xf numFmtId="186" fontId="32" fillId="19" borderId="38" xfId="0" applyNumberFormat="1" applyFont="1" applyFill="1" applyBorder="1" applyAlignment="1">
      <alignment horizontal="right" vertical="center"/>
    </xf>
    <xf numFmtId="10" fontId="32" fillId="19" borderId="38" xfId="0" applyNumberFormat="1" applyFont="1" applyFill="1" applyBorder="1" applyAlignment="1">
      <alignment horizontal="right" vertical="center"/>
    </xf>
    <xf numFmtId="0" fontId="31" fillId="0" borderId="39" xfId="0" applyFont="1" applyBorder="1">
      <alignment vertical="center"/>
    </xf>
    <xf numFmtId="0" fontId="31" fillId="0" borderId="0" xfId="0" applyFont="1" applyAlignment="1">
      <alignment horizontal="left" vertical="center"/>
    </xf>
    <xf numFmtId="0" fontId="11" fillId="13" borderId="14" xfId="15" applyFont="1" applyFill="1" applyBorder="1" applyAlignment="1">
      <alignment horizontal="left" vertical="center"/>
    </xf>
    <xf numFmtId="0" fontId="35" fillId="0" borderId="5" xfId="13" applyFont="1" applyBorder="1" applyAlignment="1">
      <alignment horizontal="center" vertical="center"/>
    </xf>
    <xf numFmtId="0" fontId="36" fillId="0" borderId="5" xfId="20" applyFont="1" applyBorder="1" applyAlignment="1">
      <alignment horizontal="left" vertical="center"/>
    </xf>
    <xf numFmtId="0" fontId="19" fillId="0" borderId="5" xfId="20" applyFont="1" applyBorder="1" applyAlignment="1">
      <alignment horizontal="center" vertical="center"/>
    </xf>
    <xf numFmtId="0" fontId="21" fillId="0" borderId="6" xfId="20" applyFont="1" applyBorder="1" applyAlignment="1">
      <alignment horizontal="center" vertical="center"/>
    </xf>
    <xf numFmtId="0" fontId="21" fillId="0" borderId="7" xfId="20" applyFont="1" applyBorder="1" applyAlignment="1">
      <alignment horizontal="center" vertical="center"/>
    </xf>
    <xf numFmtId="0" fontId="21" fillId="0" borderId="13" xfId="20" applyFont="1" applyBorder="1" applyAlignment="1">
      <alignment horizontal="center" vertical="center"/>
    </xf>
    <xf numFmtId="0" fontId="22" fillId="0" borderId="0" xfId="20" applyFont="1" applyAlignment="1">
      <alignment horizontal="center"/>
    </xf>
    <xf numFmtId="0" fontId="23" fillId="3" borderId="6" xfId="20" applyFont="1" applyFill="1" applyBorder="1" applyAlignment="1">
      <alignment horizontal="center" vertical="center"/>
    </xf>
    <xf numFmtId="0" fontId="23" fillId="3" borderId="7" xfId="20" applyFont="1" applyFill="1" applyBorder="1" applyAlignment="1">
      <alignment horizontal="center" vertical="center"/>
    </xf>
    <xf numFmtId="0" fontId="23" fillId="3" borderId="13" xfId="20" applyFont="1" applyFill="1" applyBorder="1" applyAlignment="1">
      <alignment horizontal="center" vertical="center"/>
    </xf>
    <xf numFmtId="0" fontId="21" fillId="0" borderId="6" xfId="20" applyFont="1" applyBorder="1" applyAlignment="1">
      <alignment horizontal="left" vertical="center"/>
    </xf>
    <xf numFmtId="0" fontId="21" fillId="0" borderId="7" xfId="2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1" fillId="0" borderId="5" xfId="20" applyFont="1" applyBorder="1" applyAlignment="1">
      <alignment horizontal="left" vertical="center"/>
    </xf>
    <xf numFmtId="0" fontId="10" fillId="10" borderId="11" xfId="15" applyFont="1" applyFill="1" applyBorder="1" applyAlignment="1">
      <alignment horizontal="center" vertical="center" wrapText="1"/>
    </xf>
    <xf numFmtId="0" fontId="10" fillId="10" borderId="8" xfId="15" applyFont="1" applyFill="1" applyBorder="1" applyAlignment="1">
      <alignment horizontal="center" vertical="center" wrapText="1"/>
    </xf>
    <xf numFmtId="0" fontId="10" fillId="10" borderId="9" xfId="15" applyFont="1" applyFill="1" applyBorder="1" applyAlignment="1">
      <alignment horizontal="center" vertical="center" wrapText="1"/>
    </xf>
    <xf numFmtId="0" fontId="10" fillId="11" borderId="5" xfId="15" applyFont="1" applyFill="1" applyBorder="1" applyAlignment="1">
      <alignment horizontal="center" vertical="center"/>
    </xf>
    <xf numFmtId="0" fontId="10" fillId="10" borderId="11" xfId="15" applyFont="1" applyFill="1" applyBorder="1" applyAlignment="1">
      <alignment horizontal="center" vertical="center"/>
    </xf>
    <xf numFmtId="0" fontId="10" fillId="10" borderId="8" xfId="15" applyFont="1" applyFill="1" applyBorder="1" applyAlignment="1">
      <alignment horizontal="center" vertical="center"/>
    </xf>
    <xf numFmtId="0" fontId="10" fillId="10" borderId="9" xfId="15" applyFont="1" applyFill="1" applyBorder="1" applyAlignment="1">
      <alignment horizontal="center" vertical="center"/>
    </xf>
    <xf numFmtId="9" fontId="10" fillId="10" borderId="11" xfId="4" applyFont="1" applyFill="1" applyBorder="1" applyAlignment="1">
      <alignment horizontal="center" vertical="center" wrapText="1"/>
    </xf>
    <xf numFmtId="9" fontId="10" fillId="10" borderId="8" xfId="4" applyFont="1" applyFill="1" applyBorder="1" applyAlignment="1">
      <alignment horizontal="center" vertical="center" wrapText="1"/>
    </xf>
    <xf numFmtId="9" fontId="10" fillId="10" borderId="9" xfId="4" applyFont="1" applyFill="1" applyBorder="1" applyAlignment="1">
      <alignment horizontal="center" vertical="center" wrapText="1"/>
    </xf>
    <xf numFmtId="178" fontId="10" fillId="10" borderId="11" xfId="15" applyNumberFormat="1" applyFont="1" applyFill="1" applyBorder="1" applyAlignment="1">
      <alignment horizontal="center" vertical="center" wrapText="1"/>
    </xf>
    <xf numFmtId="178" fontId="10" fillId="10" borderId="8" xfId="15" applyNumberFormat="1" applyFont="1" applyFill="1" applyBorder="1" applyAlignment="1">
      <alignment horizontal="center" vertical="center" wrapText="1"/>
    </xf>
    <xf numFmtId="178" fontId="10" fillId="10" borderId="9" xfId="15" applyNumberFormat="1" applyFont="1" applyFill="1" applyBorder="1" applyAlignment="1">
      <alignment horizontal="center" vertical="center" wrapText="1"/>
    </xf>
    <xf numFmtId="178" fontId="10" fillId="10" borderId="5" xfId="15" applyNumberFormat="1" applyFont="1" applyFill="1" applyBorder="1" applyAlignment="1">
      <alignment horizontal="center" vertical="center" wrapText="1"/>
    </xf>
    <xf numFmtId="0" fontId="10" fillId="11" borderId="11" xfId="15" applyFont="1" applyFill="1" applyBorder="1" applyAlignment="1">
      <alignment horizontal="center" vertical="center"/>
    </xf>
    <xf numFmtId="0" fontId="10" fillId="11" borderId="8" xfId="15" applyFont="1" applyFill="1" applyBorder="1" applyAlignment="1">
      <alignment horizontal="center" vertical="center"/>
    </xf>
    <xf numFmtId="0" fontId="10" fillId="11" borderId="9" xfId="15" applyFont="1" applyFill="1" applyBorder="1" applyAlignment="1">
      <alignment horizontal="center" vertical="center"/>
    </xf>
    <xf numFmtId="0" fontId="32" fillId="19" borderId="37" xfId="0" applyFont="1" applyFill="1" applyBorder="1" applyAlignment="1">
      <alignment horizontal="center" vertical="center"/>
    </xf>
    <xf numFmtId="0" fontId="32" fillId="19" borderId="38" xfId="0" applyFont="1" applyFill="1" applyBorder="1" applyAlignment="1">
      <alignment horizontal="center" vertical="center"/>
    </xf>
    <xf numFmtId="186" fontId="31" fillId="9" borderId="26" xfId="0" applyNumberFormat="1" applyFont="1" applyFill="1" applyBorder="1" applyAlignment="1">
      <alignment horizontal="left" vertical="center"/>
    </xf>
    <xf numFmtId="186" fontId="31" fillId="9" borderId="5" xfId="0" applyNumberFormat="1" applyFont="1" applyFill="1" applyBorder="1" applyAlignment="1">
      <alignment horizontal="left" vertical="center"/>
    </xf>
    <xf numFmtId="186" fontId="31" fillId="0" borderId="35" xfId="0" applyNumberFormat="1" applyFont="1" applyBorder="1" applyAlignment="1">
      <alignment horizontal="center" vertical="center"/>
    </xf>
    <xf numFmtId="186" fontId="31" fillId="0" borderId="36" xfId="0" applyNumberFormat="1" applyFont="1" applyBorder="1" applyAlignment="1">
      <alignment horizontal="center" vertical="center"/>
    </xf>
    <xf numFmtId="186" fontId="31" fillId="18" borderId="5" xfId="0" applyNumberFormat="1" applyFont="1" applyFill="1" applyBorder="1" applyAlignment="1">
      <alignment horizontal="left" vertical="center"/>
    </xf>
    <xf numFmtId="186" fontId="31" fillId="0" borderId="28" xfId="0" applyNumberFormat="1" applyFont="1" applyBorder="1" applyAlignment="1">
      <alignment horizontal="center" vertical="center"/>
    </xf>
    <xf numFmtId="0" fontId="31" fillId="7" borderId="19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186" fontId="31" fillId="9" borderId="32" xfId="0" applyNumberFormat="1" applyFont="1" applyFill="1" applyBorder="1" applyAlignment="1">
      <alignment horizontal="left" vertical="center"/>
    </xf>
    <xf numFmtId="186" fontId="31" fillId="9" borderId="33" xfId="0" applyNumberFormat="1" applyFont="1" applyFill="1" applyBorder="1" applyAlignment="1">
      <alignment horizontal="left" vertical="center"/>
    </xf>
    <xf numFmtId="186" fontId="31" fillId="0" borderId="26" xfId="0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</cellXfs>
  <cellStyles count="22">
    <cellStyle name="_x000a_386grabber=M" xfId="17" xr:uid="{B5C2B779-F0F3-4518-9D88-96A201C9F9A4}"/>
    <cellStyle name="대제목" xfId="2" xr:uid="{357DED4F-9533-4253-BE0E-EF5CBF2A9C52}"/>
    <cellStyle name="문자필드" xfId="3" xr:uid="{E1B6BADB-FC99-40EE-A1ED-C92D833C1B7E}"/>
    <cellStyle name="백분율 2" xfId="4" xr:uid="{0ACA33E5-87FE-4F63-9D82-FB1679359E7B}"/>
    <cellStyle name="소제목" xfId="5" xr:uid="{C88E8EA2-E81B-454E-9EA9-952B0CF4B010}"/>
    <cellStyle name="숫자필드" xfId="6" xr:uid="{AAEBBFE8-A5BB-444B-88A7-148C2C5DADA5}"/>
    <cellStyle name="쉼표 [0] 2" xfId="21" xr:uid="{A97FB3B8-5270-400A-AAB3-CDB5D2BE2221}"/>
    <cellStyle name="스타일 1" xfId="7" xr:uid="{473520AC-1FF8-4F9E-924B-9F875D0F051F}"/>
    <cellStyle name="중제목" xfId="8" xr:uid="{926FDB03-9850-481A-BCDB-48750176DB61}"/>
    <cellStyle name="표내용" xfId="9" xr:uid="{BB37EF5C-126A-4909-BAAB-3D4B27415C1F}"/>
    <cellStyle name="표제목" xfId="10" xr:uid="{11A35AA4-0FFD-4B67-B103-71336B23A467}"/>
    <cellStyle name="표준" xfId="0" builtinId="0"/>
    <cellStyle name="표준 10" xfId="20" xr:uid="{5C0FFFF4-2089-40E0-9449-CADFB47DA816}"/>
    <cellStyle name="표준 2" xfId="11" xr:uid="{B01344D0-CAE5-47DB-8B58-53D3EF97F333}"/>
    <cellStyle name="표준 2 2" xfId="12" xr:uid="{4302EA7B-C467-44BB-83F7-60D7075ECFDF}"/>
    <cellStyle name="표준 3" xfId="13" xr:uid="{4EE70044-8827-4D11-8079-6CD6AE066B54}"/>
    <cellStyle name="표준 4" xfId="14" xr:uid="{94A68EAF-AEEA-4C58-B8ED-111FC7C8E0C8}"/>
    <cellStyle name="표준 5" xfId="18" xr:uid="{98DF2A5C-EF5E-4391-9628-94643895FD52}"/>
    <cellStyle name="표준 6" xfId="19" xr:uid="{DEB442C1-FEFF-4EC4-BC51-D506701C2904}"/>
    <cellStyle name="표준 7" xfId="1" xr:uid="{374B4262-2540-497F-AB53-254B1792B041}"/>
    <cellStyle name="표준_HSNC_PD01_SI_620_G03_상세일정계획및진척관리_작성가이드(V2.1)" xfId="15" xr:uid="{B4AC5982-62A9-415D-B7BA-DD61F88C432A}"/>
    <cellStyle name="표준_첨부3.표준문서_세로양식" xfId="16" xr:uid="{2A3BD5D7-3D99-4C8C-8E15-BCB335A26ADA}"/>
  </cellStyles>
  <dxfs count="185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68423769204565E-2"/>
          <c:y val="0.10180264464827762"/>
          <c:w val="0.92190742266003523"/>
          <c:h val="0.74514222059452084"/>
        </c:manualLayout>
      </c:layout>
      <c:lineChart>
        <c:grouping val="standard"/>
        <c:varyColors val="0"/>
        <c:ser>
          <c:idx val="0"/>
          <c:order val="0"/>
          <c:tx>
            <c:strRef>
              <c:f>[1]진척관리보고서!$L$3</c:f>
              <c:strCache>
                <c:ptCount val="1"/>
                <c:pt idx="0">
                  <c:v>계획진척율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[1]진척관리보고서!$L$4:$L$38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A-4ADD-97C7-955E9AA19557}"/>
            </c:ext>
          </c:extLst>
        </c:ser>
        <c:ser>
          <c:idx val="1"/>
          <c:order val="1"/>
          <c:tx>
            <c:strRef>
              <c:f>[1]진척관리보고서!$M$3</c:f>
              <c:strCache>
                <c:ptCount val="1"/>
                <c:pt idx="0">
                  <c:v>실적진척율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[1]진척관리보고서!$M$4:$M$38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A-4ADD-97C7-955E9AA1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675856"/>
        <c:axId val="-2041685104"/>
      </c:lineChart>
      <c:catAx>
        <c:axId val="-2041675856"/>
        <c:scaling>
          <c:orientation val="minMax"/>
        </c:scaling>
        <c:delete val="0"/>
        <c:axPos val="b"/>
        <c:numFmt formatCode="m&quot;/&quot;d;@" sourceLinked="0"/>
        <c:majorTickMark val="none"/>
        <c:minorTickMark val="none"/>
        <c:tickLblPos val="nextTo"/>
        <c:txPr>
          <a:bodyPr rot="0" vert="eaVert"/>
          <a:lstStyle/>
          <a:p>
            <a:pPr>
              <a:defRPr baseline="0"/>
            </a:pPr>
            <a:endParaRPr lang="ko-KR"/>
          </a:p>
        </c:txPr>
        <c:crossAx val="-2041685104"/>
        <c:crosses val="autoZero"/>
        <c:auto val="1"/>
        <c:lblAlgn val="ctr"/>
        <c:lblOffset val="100"/>
        <c:noMultiLvlLbl val="0"/>
      </c:catAx>
      <c:valAx>
        <c:axId val="-2041685104"/>
        <c:scaling>
          <c:orientation val="minMax"/>
          <c:max val="1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41675856"/>
        <c:crossesAt val="41838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3254959566518274"/>
          <c:y val="2.1163195722030081E-2"/>
          <c:w val="0.33684207982289827"/>
          <c:h val="0.10176989558548176"/>
        </c:manualLayout>
      </c:layout>
      <c:overlay val="0"/>
    </c:legend>
    <c:plotVisOnly val="0"/>
    <c:dispBlanksAs val="span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15538442777404E-2"/>
          <c:y val="2.4119514130501129E-2"/>
          <c:w val="0.83350012629174486"/>
          <c:h val="0.38253647073185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[1]진척관리보고서!$F$13</c:f>
              <c:strCache>
                <c:ptCount val="1"/>
                <c:pt idx="0">
                  <c:v>누적계획율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[1]진척관리보고서!$F$14:$F$42</c:f>
              <c:numCache>
                <c:formatCode>General</c:formatCode>
                <c:ptCount val="2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0.99999999999999989</c:v>
                </c:pt>
                <c:pt idx="6">
                  <c:v>1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0.99499999999999988</c:v>
                </c:pt>
                <c:pt idx="18">
                  <c:v>1</c:v>
                </c:pt>
                <c:pt idx="19">
                  <c:v>0.95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0.93599999999999994</c:v>
                </c:pt>
                <c:pt idx="23">
                  <c:v>1</c:v>
                </c:pt>
                <c:pt idx="24">
                  <c:v>0.91999999999999993</c:v>
                </c:pt>
                <c:pt idx="25">
                  <c:v>0.99999999999999989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2-467A-92FE-62EEC40E9A77}"/>
            </c:ext>
          </c:extLst>
        </c:ser>
        <c:ser>
          <c:idx val="1"/>
          <c:order val="1"/>
          <c:tx>
            <c:strRef>
              <c:f>[1]진척관리보고서!$G$13</c:f>
              <c:strCache>
                <c:ptCount val="1"/>
                <c:pt idx="0">
                  <c:v>누적실적율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[1]진척관리보고서!$G$14:$G$42</c:f>
              <c:numCache>
                <c:formatCode>General</c:formatCode>
                <c:ptCount val="29"/>
                <c:pt idx="0">
                  <c:v>0.54</c:v>
                </c:pt>
                <c:pt idx="1">
                  <c:v>1</c:v>
                </c:pt>
                <c:pt idx="2">
                  <c:v>0.6</c:v>
                </c:pt>
                <c:pt idx="3">
                  <c:v>0</c:v>
                </c:pt>
                <c:pt idx="4">
                  <c:v>0.94100000000000006</c:v>
                </c:pt>
                <c:pt idx="5">
                  <c:v>0.97</c:v>
                </c:pt>
                <c:pt idx="6">
                  <c:v>0.9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0.96400000000000019</c:v>
                </c:pt>
                <c:pt idx="15">
                  <c:v>1</c:v>
                </c:pt>
                <c:pt idx="16">
                  <c:v>0.94000000000000017</c:v>
                </c:pt>
                <c:pt idx="17">
                  <c:v>0.99</c:v>
                </c:pt>
                <c:pt idx="18">
                  <c:v>1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0.27</c:v>
                </c:pt>
                <c:pt idx="23">
                  <c:v>0.55000000000000004</c:v>
                </c:pt>
                <c:pt idx="24">
                  <c:v>0.2</c:v>
                </c:pt>
                <c:pt idx="25">
                  <c:v>0.69799999999999995</c:v>
                </c:pt>
                <c:pt idx="26">
                  <c:v>0.99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2-467A-92FE-62EEC40E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3503792"/>
        <c:axId val="-83500528"/>
      </c:barChart>
      <c:catAx>
        <c:axId val="-8350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eaVert" anchor="b" anchorCtr="0"/>
          <a:lstStyle/>
          <a:p>
            <a:pPr>
              <a:defRPr sz="900" baseline="0"/>
            </a:pPr>
            <a:endParaRPr lang="ko-KR"/>
          </a:p>
        </c:txPr>
        <c:crossAx val="-83500528"/>
        <c:crosses val="autoZero"/>
        <c:auto val="1"/>
        <c:lblAlgn val="ctr"/>
        <c:lblOffset val="100"/>
        <c:noMultiLvlLbl val="0"/>
      </c:catAx>
      <c:valAx>
        <c:axId val="-83500528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8350379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88941546671306959"/>
          <c:y val="0.39497494631353053"/>
          <c:w val="0.10331443376207805"/>
          <c:h val="0.210050107372942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22</xdr:col>
      <xdr:colOff>2</xdr:colOff>
      <xdr:row>322</xdr:row>
      <xdr:rowOff>0</xdr:rowOff>
    </xdr:to>
    <xdr:cxnSp macro="">
      <xdr:nvCxnSpPr>
        <xdr:cNvPr id="2" name="직선 연결선 5">
          <a:extLst>
            <a:ext uri="{FF2B5EF4-FFF2-40B4-BE49-F238E27FC236}">
              <a16:creationId xmlns:a16="http://schemas.microsoft.com/office/drawing/2014/main" id="{70C49749-1480-4D6E-9BDA-9605B37939DC}"/>
            </a:ext>
          </a:extLst>
        </xdr:cNvPr>
        <xdr:cNvCxnSpPr>
          <a:cxnSpLocks noChangeShapeType="1"/>
        </xdr:cNvCxnSpPr>
      </xdr:nvCxnSpPr>
      <xdr:spPr bwMode="auto">
        <a:xfrm flipH="1">
          <a:off x="13649325" y="257175"/>
          <a:ext cx="2" cy="61226700"/>
        </a:xfrm>
        <a:prstGeom prst="line">
          <a:avLst/>
        </a:prstGeom>
        <a:noFill/>
        <a:ln w="25400" algn="ctr">
          <a:solidFill>
            <a:srgbClr val="FF0000"/>
          </a:solidFill>
          <a:prstDash val="dash"/>
          <a:round/>
          <a:headEnd/>
          <a:tailE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98</xdr:row>
      <xdr:rowOff>95250</xdr:rowOff>
    </xdr:from>
    <xdr:to>
      <xdr:col>13</xdr:col>
      <xdr:colOff>819149</xdr:colOff>
      <xdr:row>117</xdr:row>
      <xdr:rowOff>114300</xdr:rowOff>
    </xdr:to>
    <xdr:graphicFrame macro="">
      <xdr:nvGraphicFramePr>
        <xdr:cNvPr id="2" name="차트 4">
          <a:extLst>
            <a:ext uri="{FF2B5EF4-FFF2-40B4-BE49-F238E27FC236}">
              <a16:creationId xmlns:a16="http://schemas.microsoft.com/office/drawing/2014/main" id="{8A6C72CD-BFB3-42D0-A2EB-3FF99DBBB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71</xdr:row>
      <xdr:rowOff>95250</xdr:rowOff>
    </xdr:from>
    <xdr:to>
      <xdr:col>13</xdr:col>
      <xdr:colOff>685800</xdr:colOff>
      <xdr:row>97</xdr:row>
      <xdr:rowOff>152400</xdr:rowOff>
    </xdr:to>
    <xdr:graphicFrame macro="">
      <xdr:nvGraphicFramePr>
        <xdr:cNvPr id="3" name="차트 4">
          <a:extLst>
            <a:ext uri="{FF2B5EF4-FFF2-40B4-BE49-F238E27FC236}">
              <a16:creationId xmlns:a16="http://schemas.microsoft.com/office/drawing/2014/main" id="{634F0B53-05B3-4A16-B7A2-81066A1FD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98</xdr:row>
      <xdr:rowOff>114300</xdr:rowOff>
    </xdr:from>
    <xdr:to>
      <xdr:col>12</xdr:col>
      <xdr:colOff>209550</xdr:colOff>
      <xdr:row>114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D44ED6FF-4B7D-41E5-BA79-09E894F704CB}"/>
            </a:ext>
          </a:extLst>
        </xdr:cNvPr>
        <xdr:cNvCxnSpPr/>
      </xdr:nvCxnSpPr>
      <xdr:spPr>
        <a:xfrm flipV="1">
          <a:off x="11306175" y="12915900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638176</xdr:colOff>
      <xdr:row>103</xdr:row>
      <xdr:rowOff>152400</xdr:rowOff>
    </xdr:from>
    <xdr:to>
      <xdr:col>13</xdr:col>
      <xdr:colOff>247650</xdr:colOff>
      <xdr:row>105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3F2C09-1890-4F38-B2A0-4D4824360A62}"/>
            </a:ext>
          </a:extLst>
        </xdr:cNvPr>
        <xdr:cNvSpPr txBox="1"/>
      </xdr:nvSpPr>
      <xdr:spPr>
        <a:xfrm>
          <a:off x="10810876" y="13811250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서클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(3/5)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9</xdr:col>
      <xdr:colOff>704850</xdr:colOff>
      <xdr:row>106</xdr:row>
      <xdr:rowOff>161925</xdr:rowOff>
    </xdr:from>
    <xdr:to>
      <xdr:col>11</xdr:col>
      <xdr:colOff>314324</xdr:colOff>
      <xdr:row>108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35E99F-432B-494C-9A3E-288F8D6677D3}"/>
            </a:ext>
          </a:extLst>
        </xdr:cNvPr>
        <xdr:cNvSpPr txBox="1"/>
      </xdr:nvSpPr>
      <xdr:spPr>
        <a:xfrm>
          <a:off x="9029700" y="14335125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메일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(2/5)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10</xdr:col>
      <xdr:colOff>695325</xdr:colOff>
      <xdr:row>98</xdr:row>
      <xdr:rowOff>104775</xdr:rowOff>
    </xdr:from>
    <xdr:to>
      <xdr:col>10</xdr:col>
      <xdr:colOff>695325</xdr:colOff>
      <xdr:row>114</xdr:row>
      <xdr:rowOff>28575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2FB2F66A-1546-415C-9840-64E8E192A38A}"/>
            </a:ext>
          </a:extLst>
        </xdr:cNvPr>
        <xdr:cNvCxnSpPr/>
      </xdr:nvCxnSpPr>
      <xdr:spPr>
        <a:xfrm flipV="1">
          <a:off x="9944100" y="12906375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dpg/OneDrive/&#48148;&#53461;%20&#54868;&#47732;/&#49328;&#52636;&#47932;/00.%20SWGINS_WM_01_&#49345;&#49464;&#51068;&#51221;&#44228;&#54925;(WBS_&#44288;&#47532;)_20170804_V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제개정이력"/>
      <sheetName val="상세일정계획서"/>
      <sheetName val="진척관리보고서"/>
      <sheetName val="공휴일"/>
    </sheetNames>
    <sheetDataSet>
      <sheetData sheetId="0"/>
      <sheetData sheetId="1"/>
      <sheetData sheetId="2"/>
      <sheetData sheetId="3">
        <row r="3">
          <cell r="L3" t="str">
            <v>계획진척율</v>
          </cell>
          <cell r="M3" t="str">
            <v>실적진척율</v>
          </cell>
        </row>
        <row r="4">
          <cell r="K4">
            <v>42951</v>
          </cell>
          <cell r="L4">
            <v>3.5999999999999999E-3</v>
          </cell>
          <cell r="M4">
            <v>3.5999999999999999E-3</v>
          </cell>
        </row>
        <row r="5">
          <cell r="K5">
            <v>42958</v>
          </cell>
          <cell r="L5">
            <v>9.5999999999999992E-3</v>
          </cell>
          <cell r="M5">
            <v>9.5999999999999992E-3</v>
          </cell>
        </row>
        <row r="6">
          <cell r="K6">
            <v>42965</v>
          </cell>
          <cell r="L6">
            <v>1.5599999999999999E-2</v>
          </cell>
          <cell r="M6">
            <v>1.5599999999999999E-2</v>
          </cell>
        </row>
        <row r="7">
          <cell r="K7">
            <v>42972</v>
          </cell>
          <cell r="L7">
            <v>2.1600000000000001E-2</v>
          </cell>
          <cell r="M7">
            <v>2.1600000000000001E-2</v>
          </cell>
        </row>
        <row r="8">
          <cell r="K8">
            <v>42979</v>
          </cell>
          <cell r="L8">
            <v>3.5700000000000003E-2</v>
          </cell>
          <cell r="M8">
            <v>3.5700000000000003E-2</v>
          </cell>
        </row>
        <row r="9">
          <cell r="K9">
            <v>42986</v>
          </cell>
          <cell r="L9">
            <v>4.7E-2</v>
          </cell>
          <cell r="M9">
            <v>4.7E-2</v>
          </cell>
        </row>
        <row r="10">
          <cell r="K10">
            <v>42993</v>
          </cell>
          <cell r="L10">
            <v>6.8000000000000005E-2</v>
          </cell>
          <cell r="M10">
            <v>6.8000000000000005E-2</v>
          </cell>
        </row>
        <row r="11">
          <cell r="K11">
            <v>43000</v>
          </cell>
          <cell r="L11">
            <v>8.8999999999999996E-2</v>
          </cell>
          <cell r="M11">
            <v>8.8999999999999996E-2</v>
          </cell>
        </row>
        <row r="12">
          <cell r="K12">
            <v>43007</v>
          </cell>
          <cell r="L12">
            <v>0.10100000000000001</v>
          </cell>
          <cell r="M12">
            <v>0.10100000000000001</v>
          </cell>
        </row>
        <row r="13">
          <cell r="F13" t="str">
            <v>누적계획율</v>
          </cell>
          <cell r="G13" t="str">
            <v>누적실적율</v>
          </cell>
          <cell r="K13">
            <v>43014</v>
          </cell>
          <cell r="L13">
            <v>0.124</v>
          </cell>
          <cell r="M13">
            <v>0.124</v>
          </cell>
        </row>
        <row r="14">
          <cell r="B14" t="str">
            <v>A.0 프로젝트 관리</v>
          </cell>
          <cell r="C14"/>
          <cell r="D14"/>
          <cell r="F14">
            <v>0.85</v>
          </cell>
          <cell r="G14">
            <v>0.54</v>
          </cell>
          <cell r="K14">
            <v>43021</v>
          </cell>
          <cell r="L14">
            <v>0.153</v>
          </cell>
          <cell r="M14">
            <v>0.153</v>
          </cell>
        </row>
        <row r="15">
          <cell r="B15"/>
          <cell r="C15" t="str">
            <v>A.0.1 착수/계획</v>
          </cell>
          <cell r="D15"/>
          <cell r="F15">
            <v>1</v>
          </cell>
          <cell r="G15">
            <v>1</v>
          </cell>
          <cell r="K15">
            <v>43028</v>
          </cell>
          <cell r="L15">
            <v>0.20100000000000001</v>
          </cell>
          <cell r="M15">
            <v>0.20100000000000001</v>
          </cell>
        </row>
        <row r="16">
          <cell r="B16"/>
          <cell r="C16" t="str">
            <v>A.0.2 실행</v>
          </cell>
          <cell r="D16"/>
          <cell r="F16">
            <v>1</v>
          </cell>
          <cell r="G16">
            <v>0.6</v>
          </cell>
          <cell r="K16">
            <v>43035</v>
          </cell>
          <cell r="L16">
            <v>0.245</v>
          </cell>
          <cell r="M16">
            <v>0.245</v>
          </cell>
        </row>
        <row r="17">
          <cell r="B17"/>
          <cell r="C17" t="str">
            <v>A.0.3 프로젝트 종료</v>
          </cell>
          <cell r="D17"/>
          <cell r="F17">
            <v>0.5</v>
          </cell>
          <cell r="G17">
            <v>0</v>
          </cell>
          <cell r="K17">
            <v>43042</v>
          </cell>
          <cell r="L17">
            <v>0.28699999999999998</v>
          </cell>
          <cell r="M17">
            <v>0.28699999999999998</v>
          </cell>
        </row>
        <row r="18">
          <cell r="B18" t="str">
            <v>A.1 프로젝트 수행 (메일)</v>
          </cell>
          <cell r="C18"/>
          <cell r="D18"/>
          <cell r="F18">
            <v>1</v>
          </cell>
          <cell r="G18">
            <v>0.94100000000000006</v>
          </cell>
          <cell r="K18">
            <v>43049</v>
          </cell>
          <cell r="L18">
            <v>0.30399999999999999</v>
          </cell>
          <cell r="M18">
            <v>0.30399999999999999</v>
          </cell>
        </row>
        <row r="19">
          <cell r="B19"/>
          <cell r="C19" t="str">
            <v>A.1.1 분석/설계</v>
          </cell>
          <cell r="D19"/>
          <cell r="F19">
            <v>0.99999999999999989</v>
          </cell>
          <cell r="G19">
            <v>0.97</v>
          </cell>
          <cell r="K19">
            <v>43056</v>
          </cell>
          <cell r="L19">
            <v>0.33</v>
          </cell>
          <cell r="M19">
            <v>0.33</v>
          </cell>
        </row>
        <row r="20">
          <cell r="B20"/>
          <cell r="C20" t="str">
            <v>A.1.2 구현</v>
          </cell>
          <cell r="D20"/>
          <cell r="F20">
            <v>1</v>
          </cell>
          <cell r="G20">
            <v>0.9</v>
          </cell>
          <cell r="K20">
            <v>43063</v>
          </cell>
          <cell r="L20">
            <v>0.38</v>
          </cell>
          <cell r="M20">
            <v>0.38</v>
          </cell>
        </row>
        <row r="21">
          <cell r="B21"/>
          <cell r="C21" t="str">
            <v>A.1.3 사서함 이관</v>
          </cell>
          <cell r="D21"/>
          <cell r="F21">
            <v>1</v>
          </cell>
          <cell r="G21">
            <v>1</v>
          </cell>
          <cell r="K21">
            <v>43070</v>
          </cell>
          <cell r="L21">
            <v>0.40400000000000003</v>
          </cell>
          <cell r="M21">
            <v>0.40400000000000003</v>
          </cell>
        </row>
        <row r="22">
          <cell r="B22" t="str">
            <v>A.2 프로젝트 수행 (UC)</v>
          </cell>
          <cell r="C22"/>
          <cell r="D22"/>
          <cell r="F22">
            <v>0.99999999999999989</v>
          </cell>
          <cell r="G22">
            <v>0.99999999999999989</v>
          </cell>
          <cell r="K22">
            <v>43077</v>
          </cell>
          <cell r="L22">
            <v>0.45</v>
          </cell>
          <cell r="M22">
            <v>0.45</v>
          </cell>
        </row>
        <row r="23">
          <cell r="B23"/>
          <cell r="C23" t="str">
            <v>A.2.1 분석/설계</v>
          </cell>
          <cell r="D23"/>
          <cell r="F23">
            <v>0.99999999999999989</v>
          </cell>
          <cell r="G23">
            <v>0.99999999999999989</v>
          </cell>
          <cell r="K23">
            <v>43084</v>
          </cell>
          <cell r="L23">
            <v>0.5</v>
          </cell>
          <cell r="M23">
            <v>0.5</v>
          </cell>
        </row>
        <row r="24">
          <cell r="B24"/>
          <cell r="C24" t="str">
            <v>A.2.2 구현</v>
          </cell>
          <cell r="D24"/>
          <cell r="F24">
            <v>1</v>
          </cell>
          <cell r="G24">
            <v>1</v>
          </cell>
          <cell r="K24">
            <v>43091</v>
          </cell>
          <cell r="L24">
            <v>0.53800000000000003</v>
          </cell>
          <cell r="M24">
            <v>0.53800000000000003</v>
          </cell>
        </row>
        <row r="25">
          <cell r="B25" t="str">
            <v>A.3 프로젝트 수행 (모바일)</v>
          </cell>
          <cell r="C25"/>
          <cell r="D25"/>
          <cell r="F25">
            <v>0.99999999999999989</v>
          </cell>
          <cell r="G25">
            <v>0.99999999999999989</v>
          </cell>
          <cell r="K25">
            <v>43098</v>
          </cell>
          <cell r="L25">
            <v>0.55600000000000005</v>
          </cell>
          <cell r="M25">
            <v>0.55600000000000005</v>
          </cell>
        </row>
        <row r="26">
          <cell r="B26"/>
          <cell r="C26" t="str">
            <v>A.3.1 분석/설계</v>
          </cell>
          <cell r="D26"/>
          <cell r="F26">
            <v>0.99999999999999989</v>
          </cell>
          <cell r="G26">
            <v>0.99999999999999989</v>
          </cell>
          <cell r="K26">
            <v>43105</v>
          </cell>
          <cell r="L26">
            <v>0.624</v>
          </cell>
          <cell r="M26">
            <v>0.624</v>
          </cell>
        </row>
        <row r="27">
          <cell r="B27"/>
          <cell r="C27" t="str">
            <v>A.3.2 구현</v>
          </cell>
          <cell r="D27"/>
          <cell r="F27">
            <v>1</v>
          </cell>
          <cell r="G27">
            <v>1</v>
          </cell>
          <cell r="K27">
            <v>43112</v>
          </cell>
          <cell r="L27">
            <v>0.7</v>
          </cell>
          <cell r="M27">
            <v>0.7</v>
          </cell>
        </row>
        <row r="28">
          <cell r="B28" t="str">
            <v>A.4 프로젝트 수행 (서클)</v>
          </cell>
          <cell r="C28"/>
          <cell r="D28"/>
          <cell r="F28">
            <v>1</v>
          </cell>
          <cell r="G28">
            <v>0.96400000000000019</v>
          </cell>
          <cell r="K28">
            <v>43119</v>
          </cell>
          <cell r="L28">
            <v>0.73399999999999999</v>
          </cell>
          <cell r="M28">
            <v>0.73399999999999999</v>
          </cell>
        </row>
        <row r="29">
          <cell r="B29"/>
          <cell r="C29" t="str">
            <v>A.4.1 분석/설계</v>
          </cell>
          <cell r="D29"/>
          <cell r="F29">
            <v>1</v>
          </cell>
          <cell r="G29">
            <v>1</v>
          </cell>
          <cell r="K29">
            <v>43126</v>
          </cell>
          <cell r="L29">
            <v>0.78</v>
          </cell>
          <cell r="M29">
            <v>0.78</v>
          </cell>
        </row>
        <row r="30">
          <cell r="B30"/>
          <cell r="C30" t="str">
            <v>A.4.2 구현</v>
          </cell>
          <cell r="D30"/>
          <cell r="F30">
            <v>1</v>
          </cell>
          <cell r="G30">
            <v>0.94000000000000017</v>
          </cell>
          <cell r="K30">
            <v>43133</v>
          </cell>
          <cell r="L30">
            <v>0.8</v>
          </cell>
          <cell r="M30">
            <v>0.8</v>
          </cell>
        </row>
        <row r="31">
          <cell r="B31" t="str">
            <v>A.5 테스트</v>
          </cell>
          <cell r="C31"/>
          <cell r="D31"/>
          <cell r="F31">
            <v>0.99499999999999988</v>
          </cell>
          <cell r="G31">
            <v>0.99</v>
          </cell>
          <cell r="K31">
            <v>43140</v>
          </cell>
          <cell r="L31">
            <v>0.82399999999999995</v>
          </cell>
          <cell r="M31">
            <v>0.82399999999999995</v>
          </cell>
        </row>
        <row r="32">
          <cell r="B32"/>
          <cell r="C32" t="str">
            <v>A.5.1 통합테스트 (메일)</v>
          </cell>
          <cell r="D32"/>
          <cell r="F32">
            <v>1</v>
          </cell>
          <cell r="G32">
            <v>1</v>
          </cell>
          <cell r="K32">
            <v>43147</v>
          </cell>
          <cell r="L32">
            <v>0.85299999999999998</v>
          </cell>
          <cell r="M32">
            <v>0.85299999999999998</v>
          </cell>
        </row>
        <row r="33">
          <cell r="B33"/>
          <cell r="C33" t="str">
            <v>A.5.2 인수테스트 (메일)</v>
          </cell>
          <cell r="D33"/>
          <cell r="F33">
            <v>0.95</v>
          </cell>
          <cell r="G33">
            <v>0.89999999999999991</v>
          </cell>
          <cell r="K33">
            <v>43154</v>
          </cell>
          <cell r="L33">
            <v>0.874</v>
          </cell>
          <cell r="M33">
            <v>0.874</v>
          </cell>
        </row>
        <row r="34">
          <cell r="B34"/>
          <cell r="C34" t="str">
            <v>A.5.3 통합테스트 (메일 外) 1차 - 프로젝트 팀</v>
          </cell>
          <cell r="D34"/>
          <cell r="F34">
            <v>1</v>
          </cell>
          <cell r="G34">
            <v>1</v>
          </cell>
          <cell r="K34">
            <v>43161</v>
          </cell>
          <cell r="L34">
            <v>0.88100000000000001</v>
          </cell>
          <cell r="M34">
            <v>0.88100000000000001</v>
          </cell>
        </row>
        <row r="35">
          <cell r="B35"/>
          <cell r="C35" t="str">
            <v>A.5.4 통합 테스트 (메일 外) 2차 - 부서</v>
          </cell>
          <cell r="D35"/>
          <cell r="F35">
            <v>0.99999999999999989</v>
          </cell>
          <cell r="G35">
            <v>0.99999999999999989</v>
          </cell>
          <cell r="K35">
            <v>43168</v>
          </cell>
          <cell r="L35"/>
          <cell r="M35"/>
        </row>
        <row r="36">
          <cell r="B36" t="str">
            <v>A.6 전개</v>
          </cell>
          <cell r="C36"/>
          <cell r="D36"/>
          <cell r="F36">
            <v>0.93599999999999994</v>
          </cell>
          <cell r="G36">
            <v>0.27</v>
          </cell>
          <cell r="K36">
            <v>43175</v>
          </cell>
          <cell r="L36"/>
          <cell r="M36"/>
        </row>
        <row r="37">
          <cell r="B37"/>
          <cell r="C37" t="str">
            <v>A.6.1 전개 (메일)</v>
          </cell>
          <cell r="D37"/>
          <cell r="F37">
            <v>1</v>
          </cell>
          <cell r="G37">
            <v>0.55000000000000004</v>
          </cell>
          <cell r="K37">
            <v>43182</v>
          </cell>
          <cell r="L37"/>
          <cell r="M37"/>
        </row>
        <row r="38">
          <cell r="B38"/>
          <cell r="C38" t="str">
            <v>A.6.2 전개 (메일 外)</v>
          </cell>
          <cell r="D38"/>
          <cell r="F38">
            <v>0.91999999999999993</v>
          </cell>
          <cell r="G38">
            <v>0.2</v>
          </cell>
          <cell r="K38">
            <v>43189</v>
          </cell>
          <cell r="L38"/>
          <cell r="M38"/>
        </row>
        <row r="39">
          <cell r="B39" t="str">
            <v>A.7 인프라</v>
          </cell>
          <cell r="C39"/>
          <cell r="D39"/>
          <cell r="F39">
            <v>0.99999999999999989</v>
          </cell>
          <cell r="G39">
            <v>0.69799999999999995</v>
          </cell>
        </row>
        <row r="40">
          <cell r="B40"/>
          <cell r="C40" t="str">
            <v>A.7.1 시스템 환경 정의</v>
          </cell>
          <cell r="D40"/>
          <cell r="F40">
            <v>1</v>
          </cell>
          <cell r="G40">
            <v>0.99</v>
          </cell>
        </row>
        <row r="41">
          <cell r="B41"/>
          <cell r="C41" t="str">
            <v>A.7.2 H/W 및 S/W 설치</v>
          </cell>
          <cell r="D41"/>
          <cell r="F41">
            <v>1</v>
          </cell>
          <cell r="G41">
            <v>1</v>
          </cell>
        </row>
        <row r="42">
          <cell r="B42"/>
          <cell r="C42" t="str">
            <v>A.7.4 보안점검 등 (메일 外)</v>
          </cell>
          <cell r="D42"/>
          <cell r="F42">
            <v>1</v>
          </cell>
          <cell r="G42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EBF1-BA51-4ED1-A0EB-11C2AC7155E2}">
  <dimension ref="A1:H22"/>
  <sheetViews>
    <sheetView showGridLines="0" view="pageBreakPreview" zoomScale="115" zoomScaleNormal="100" zoomScaleSheetLayoutView="115" workbookViewId="0">
      <selection activeCell="H5" sqref="H5"/>
    </sheetView>
  </sheetViews>
  <sheetFormatPr defaultRowHeight="16.5" x14ac:dyDescent="0.3"/>
  <cols>
    <col min="7" max="7" width="9" customWidth="1"/>
    <col min="8" max="8" width="53.75" customWidth="1"/>
  </cols>
  <sheetData>
    <row r="1" spans="1:8" x14ac:dyDescent="0.15">
      <c r="A1" s="10"/>
      <c r="B1" s="10"/>
      <c r="C1" s="9"/>
      <c r="D1" s="10"/>
      <c r="E1" s="10"/>
      <c r="F1" s="10"/>
      <c r="G1" s="10"/>
      <c r="H1" s="10"/>
    </row>
    <row r="2" spans="1:8" x14ac:dyDescent="0.15">
      <c r="A2" s="10"/>
      <c r="B2" s="10"/>
      <c r="C2" s="9"/>
      <c r="D2" s="10"/>
      <c r="E2" s="10"/>
      <c r="F2" s="10"/>
      <c r="G2" s="10"/>
      <c r="H2" s="10"/>
    </row>
    <row r="3" spans="1:8" ht="25.5" x14ac:dyDescent="0.15">
      <c r="A3" s="10"/>
      <c r="B3" s="10"/>
      <c r="C3" s="9"/>
      <c r="D3" s="22"/>
      <c r="E3" s="10"/>
      <c r="F3" s="10"/>
      <c r="G3" s="10"/>
      <c r="H3" s="10"/>
    </row>
    <row r="4" spans="1:8" ht="60.75" customHeight="1" x14ac:dyDescent="0.3">
      <c r="A4" s="10"/>
      <c r="B4" s="10"/>
      <c r="C4" s="9"/>
      <c r="D4" s="8" t="s">
        <v>4</v>
      </c>
      <c r="E4" s="10"/>
      <c r="F4" s="10"/>
      <c r="G4" s="10"/>
      <c r="H4" s="12"/>
    </row>
    <row r="5" spans="1:8" ht="25.5" x14ac:dyDescent="0.3">
      <c r="A5" s="10"/>
      <c r="B5" s="10"/>
      <c r="C5" s="9"/>
      <c r="D5" s="8"/>
      <c r="E5" s="10"/>
      <c r="F5" s="10"/>
      <c r="G5" s="10"/>
      <c r="H5" s="12"/>
    </row>
    <row r="6" spans="1:8" x14ac:dyDescent="0.15">
      <c r="A6" s="10"/>
      <c r="B6" s="10"/>
      <c r="C6" s="9"/>
      <c r="D6" s="10"/>
      <c r="E6" s="10"/>
      <c r="F6" s="10"/>
      <c r="G6" s="10"/>
      <c r="H6" s="1"/>
    </row>
    <row r="7" spans="1:8" ht="36" thickBot="1" x14ac:dyDescent="0.35">
      <c r="A7" s="10"/>
      <c r="B7" s="10"/>
      <c r="C7" s="7"/>
      <c r="D7" s="23" t="s">
        <v>2</v>
      </c>
      <c r="E7" s="6"/>
      <c r="F7" s="6"/>
      <c r="G7" s="6"/>
      <c r="H7" s="5"/>
    </row>
    <row r="8" spans="1:8" ht="18.75" x14ac:dyDescent="0.25">
      <c r="A8" s="10"/>
      <c r="B8" s="10"/>
      <c r="C8" s="9"/>
      <c r="D8" s="4" t="s">
        <v>3</v>
      </c>
      <c r="E8" s="10"/>
      <c r="F8" s="10"/>
      <c r="G8" s="10"/>
      <c r="H8" s="1"/>
    </row>
    <row r="9" spans="1:8" ht="18.75" x14ac:dyDescent="0.25">
      <c r="A9" s="10"/>
      <c r="B9" s="10"/>
      <c r="C9" s="9"/>
      <c r="D9" s="4" t="s">
        <v>1</v>
      </c>
      <c r="E9" s="10"/>
      <c r="F9" s="10"/>
      <c r="G9" s="10"/>
      <c r="H9" s="1"/>
    </row>
    <row r="10" spans="1:8" ht="25.5" x14ac:dyDescent="0.3">
      <c r="A10" s="10"/>
      <c r="B10" s="10"/>
      <c r="C10" s="9"/>
      <c r="D10" s="4"/>
      <c r="E10" s="10"/>
      <c r="F10" s="10"/>
      <c r="G10" s="10"/>
      <c r="H10" s="12"/>
    </row>
    <row r="11" spans="1:8" x14ac:dyDescent="0.3">
      <c r="A11" s="10"/>
      <c r="B11" s="10"/>
      <c r="C11" s="13"/>
      <c r="D11" s="10"/>
      <c r="E11" s="10"/>
      <c r="F11" s="3"/>
      <c r="G11" s="10"/>
      <c r="H11" s="3"/>
    </row>
    <row r="12" spans="1:8" x14ac:dyDescent="0.3">
      <c r="A12" s="10"/>
      <c r="B12" s="10"/>
      <c r="C12" s="13"/>
      <c r="D12" s="10"/>
      <c r="E12" s="10"/>
      <c r="F12" s="3"/>
      <c r="G12" s="10"/>
      <c r="H12" s="3"/>
    </row>
    <row r="13" spans="1:8" x14ac:dyDescent="0.3">
      <c r="A13" s="10"/>
      <c r="B13" s="10"/>
      <c r="C13" s="13"/>
      <c r="D13" s="10"/>
      <c r="E13" s="10"/>
      <c r="F13" s="3"/>
      <c r="G13" s="10"/>
      <c r="H13" s="3"/>
    </row>
    <row r="14" spans="1:8" x14ac:dyDescent="0.3">
      <c r="A14" s="10"/>
      <c r="B14" s="10"/>
      <c r="C14" s="13"/>
      <c r="D14" s="10"/>
      <c r="E14" s="10"/>
      <c r="F14" s="3"/>
      <c r="G14" s="10"/>
      <c r="H14" s="3"/>
    </row>
    <row r="15" spans="1:8" x14ac:dyDescent="0.3">
      <c r="A15" s="10"/>
      <c r="B15" s="10"/>
      <c r="C15" s="13"/>
      <c r="D15" s="10"/>
      <c r="E15" s="10"/>
      <c r="F15" s="3"/>
      <c r="G15" s="10"/>
      <c r="H15" s="3"/>
    </row>
    <row r="16" spans="1:8" x14ac:dyDescent="0.3">
      <c r="A16" s="10"/>
      <c r="B16" s="10"/>
      <c r="C16" s="13"/>
      <c r="D16" s="10"/>
      <c r="E16" s="10"/>
      <c r="F16" s="3"/>
      <c r="G16" s="10"/>
      <c r="H16" s="3"/>
    </row>
    <row r="17" spans="1:8" x14ac:dyDescent="0.3">
      <c r="A17" s="10"/>
      <c r="B17" s="10"/>
      <c r="C17" s="13"/>
      <c r="D17" s="10"/>
      <c r="E17" s="10"/>
      <c r="F17" s="3"/>
      <c r="G17" s="10"/>
      <c r="H17" s="3"/>
    </row>
    <row r="18" spans="1:8" x14ac:dyDescent="0.3">
      <c r="A18" s="10"/>
      <c r="B18" s="10"/>
      <c r="C18" s="13"/>
      <c r="D18" s="10"/>
      <c r="E18" s="10"/>
      <c r="F18" s="3"/>
      <c r="G18" s="10"/>
      <c r="H18" s="3"/>
    </row>
    <row r="19" spans="1:8" x14ac:dyDescent="0.3">
      <c r="A19" s="10"/>
      <c r="B19" s="10"/>
      <c r="C19" s="13"/>
      <c r="D19" s="10"/>
      <c r="E19" s="10"/>
      <c r="F19" s="3"/>
      <c r="G19" s="10"/>
      <c r="H19" s="3"/>
    </row>
    <row r="20" spans="1:8" x14ac:dyDescent="0.3">
      <c r="A20" s="10"/>
      <c r="B20" s="10"/>
      <c r="C20" s="13"/>
      <c r="D20" s="10"/>
      <c r="E20" s="10"/>
      <c r="F20" s="3"/>
      <c r="G20" s="10"/>
      <c r="H20" s="3"/>
    </row>
    <row r="21" spans="1:8" x14ac:dyDescent="0.15">
      <c r="A21" s="10"/>
      <c r="B21" s="10"/>
      <c r="C21" s="10"/>
      <c r="D21" s="10"/>
      <c r="E21" s="10"/>
      <c r="F21" s="10"/>
      <c r="G21" s="10"/>
      <c r="H21" s="2"/>
    </row>
    <row r="22" spans="1:8" x14ac:dyDescent="0.15">
      <c r="A22" s="11"/>
      <c r="B22" s="11"/>
      <c r="C22" s="21"/>
      <c r="D22" s="11"/>
      <c r="E22" s="11"/>
      <c r="F22" s="11"/>
      <c r="G22" s="11"/>
      <c r="H22" s="11"/>
    </row>
  </sheetData>
  <phoneticPr fontId="3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D6BE-CDF8-46CA-AA42-F09052237EA4}">
  <dimension ref="A1:H28"/>
  <sheetViews>
    <sheetView view="pageBreakPreview" zoomScale="115" zoomScaleNormal="100" zoomScaleSheetLayoutView="115" workbookViewId="0">
      <selection activeCell="H15" sqref="H15"/>
    </sheetView>
  </sheetViews>
  <sheetFormatPr defaultRowHeight="16.5" x14ac:dyDescent="0.3"/>
  <cols>
    <col min="1" max="1" width="15.125" customWidth="1"/>
    <col min="2" max="2" width="15.75" customWidth="1"/>
    <col min="4" max="4" width="39.75" customWidth="1"/>
    <col min="5" max="5" width="11" customWidth="1"/>
    <col min="7" max="8" width="9" customWidth="1"/>
  </cols>
  <sheetData>
    <row r="1" spans="1:8" ht="17.25" thickBot="1" x14ac:dyDescent="0.35">
      <c r="A1" s="82"/>
      <c r="B1" s="82"/>
      <c r="C1" s="82"/>
      <c r="D1" s="82"/>
      <c r="E1" s="82"/>
      <c r="F1" s="82"/>
      <c r="G1" s="82"/>
      <c r="H1" s="60" t="s">
        <v>2</v>
      </c>
    </row>
    <row r="2" spans="1:8" ht="17.25" thickTop="1" x14ac:dyDescent="0.3">
      <c r="A2" s="61"/>
      <c r="B2" s="62"/>
      <c r="C2" s="62"/>
      <c r="D2" s="62"/>
      <c r="E2" s="62"/>
      <c r="F2" s="62"/>
      <c r="G2" s="62"/>
      <c r="H2" s="62"/>
    </row>
    <row r="3" spans="1:8" ht="18.75" x14ac:dyDescent="0.25">
      <c r="A3" s="201" t="s">
        <v>5</v>
      </c>
      <c r="B3" s="201"/>
      <c r="C3" s="201"/>
      <c r="D3" s="201"/>
      <c r="E3" s="201"/>
      <c r="F3" s="201"/>
      <c r="G3" s="201"/>
      <c r="H3" s="201"/>
    </row>
    <row r="4" spans="1:8" ht="18.75" x14ac:dyDescent="0.25">
      <c r="A4" s="83"/>
      <c r="B4" s="83"/>
      <c r="C4" s="83"/>
      <c r="D4" s="83"/>
      <c r="E4" s="83"/>
      <c r="F4" s="83"/>
      <c r="G4" s="83"/>
      <c r="H4" s="83"/>
    </row>
    <row r="5" spans="1:8" x14ac:dyDescent="0.3">
      <c r="A5" s="63" t="s">
        <v>6</v>
      </c>
      <c r="B5" s="202" t="s">
        <v>26</v>
      </c>
      <c r="C5" s="203"/>
      <c r="D5" s="64" t="s">
        <v>7</v>
      </c>
      <c r="E5" s="63" t="s">
        <v>8</v>
      </c>
      <c r="F5" s="202" t="s">
        <v>9</v>
      </c>
      <c r="G5" s="204"/>
      <c r="H5" s="203"/>
    </row>
    <row r="6" spans="1:8" x14ac:dyDescent="0.3">
      <c r="A6" s="84" t="s">
        <v>10</v>
      </c>
      <c r="B6" s="198" t="s">
        <v>27</v>
      </c>
      <c r="C6" s="199"/>
      <c r="D6" s="85" t="s">
        <v>24</v>
      </c>
      <c r="E6" s="86" t="s">
        <v>25</v>
      </c>
      <c r="F6" s="198"/>
      <c r="G6" s="200"/>
      <c r="H6" s="199"/>
    </row>
    <row r="7" spans="1:8" x14ac:dyDescent="0.3">
      <c r="A7" s="84" t="s">
        <v>11</v>
      </c>
      <c r="B7" s="198" t="s">
        <v>27</v>
      </c>
      <c r="C7" s="199"/>
      <c r="D7" s="85" t="s">
        <v>24</v>
      </c>
      <c r="E7" s="86" t="s">
        <v>25</v>
      </c>
      <c r="F7" s="198"/>
      <c r="G7" s="200"/>
      <c r="H7" s="199"/>
    </row>
    <row r="8" spans="1:8" x14ac:dyDescent="0.3">
      <c r="A8" s="84" t="s">
        <v>12</v>
      </c>
      <c r="B8" s="198" t="s">
        <v>28</v>
      </c>
      <c r="C8" s="199"/>
      <c r="D8" s="85" t="s">
        <v>29</v>
      </c>
      <c r="E8" s="86"/>
      <c r="F8" s="198"/>
      <c r="G8" s="200"/>
      <c r="H8" s="199"/>
    </row>
    <row r="9" spans="1:8" x14ac:dyDescent="0.3">
      <c r="A9" s="61"/>
      <c r="B9" s="62"/>
      <c r="C9" s="62"/>
      <c r="D9" s="62"/>
      <c r="E9" s="62"/>
      <c r="F9" s="62"/>
      <c r="G9" s="62"/>
      <c r="H9" s="62"/>
    </row>
    <row r="10" spans="1:8" ht="18.75" x14ac:dyDescent="0.25">
      <c r="A10" s="201" t="s">
        <v>13</v>
      </c>
      <c r="B10" s="201"/>
      <c r="C10" s="201"/>
      <c r="D10" s="201"/>
      <c r="E10" s="201"/>
      <c r="F10" s="201"/>
      <c r="G10" s="201"/>
      <c r="H10" s="201"/>
    </row>
    <row r="11" spans="1:8" ht="18.75" x14ac:dyDescent="0.25">
      <c r="A11" s="83"/>
      <c r="B11" s="83"/>
      <c r="C11" s="83"/>
      <c r="D11" s="83"/>
      <c r="E11" s="83"/>
      <c r="F11" s="83"/>
      <c r="G11" s="83"/>
      <c r="H11" s="83"/>
    </row>
    <row r="12" spans="1:8" x14ac:dyDescent="0.3">
      <c r="A12" s="63" t="s">
        <v>14</v>
      </c>
      <c r="B12" s="63" t="s">
        <v>15</v>
      </c>
      <c r="C12" s="202" t="s">
        <v>16</v>
      </c>
      <c r="D12" s="203"/>
      <c r="E12" s="63" t="s">
        <v>17</v>
      </c>
      <c r="F12" s="63" t="s">
        <v>18</v>
      </c>
      <c r="G12" s="63" t="s">
        <v>19</v>
      </c>
      <c r="H12" s="63" t="s">
        <v>20</v>
      </c>
    </row>
    <row r="13" spans="1:8" x14ac:dyDescent="0.3">
      <c r="A13" s="86" t="s">
        <v>23</v>
      </c>
      <c r="B13" s="87">
        <v>1</v>
      </c>
      <c r="C13" s="205" t="s">
        <v>21</v>
      </c>
      <c r="D13" s="206"/>
      <c r="E13" s="84" t="s">
        <v>22</v>
      </c>
      <c r="F13" s="85" t="s">
        <v>24</v>
      </c>
      <c r="G13" s="84" t="s">
        <v>24</v>
      </c>
      <c r="H13" s="84" t="s">
        <v>29</v>
      </c>
    </row>
    <row r="14" spans="1:8" x14ac:dyDescent="0.3">
      <c r="A14" s="86" t="s">
        <v>490</v>
      </c>
      <c r="B14" s="87">
        <v>1.1000000000000001</v>
      </c>
      <c r="C14" s="205" t="s">
        <v>491</v>
      </c>
      <c r="D14" s="206"/>
      <c r="E14" s="196" t="s">
        <v>492</v>
      </c>
      <c r="F14" s="197" t="s">
        <v>493</v>
      </c>
      <c r="G14" s="195" t="s">
        <v>24</v>
      </c>
      <c r="H14" s="84" t="s">
        <v>29</v>
      </c>
    </row>
    <row r="15" spans="1:8" x14ac:dyDescent="0.3">
      <c r="A15" s="86"/>
      <c r="B15" s="87"/>
      <c r="C15" s="205"/>
      <c r="D15" s="206"/>
      <c r="E15" s="88"/>
      <c r="F15" s="85"/>
      <c r="G15" s="84"/>
      <c r="H15" s="84"/>
    </row>
    <row r="16" spans="1:8" x14ac:dyDescent="0.3">
      <c r="A16" s="84"/>
      <c r="B16" s="87"/>
      <c r="C16" s="205"/>
      <c r="D16" s="206"/>
      <c r="E16" s="84"/>
      <c r="F16" s="84"/>
      <c r="G16" s="84"/>
      <c r="H16" s="84"/>
    </row>
    <row r="17" spans="1:8" x14ac:dyDescent="0.3">
      <c r="A17" s="84"/>
      <c r="B17" s="87"/>
      <c r="C17" s="205"/>
      <c r="D17" s="206"/>
      <c r="E17" s="84"/>
      <c r="F17" s="84"/>
      <c r="G17" s="84"/>
      <c r="H17" s="84"/>
    </row>
    <row r="18" spans="1:8" x14ac:dyDescent="0.3">
      <c r="A18" s="84"/>
      <c r="B18" s="87"/>
      <c r="C18" s="205"/>
      <c r="D18" s="206"/>
      <c r="E18" s="84"/>
      <c r="F18" s="84"/>
      <c r="G18" s="84"/>
      <c r="H18" s="84"/>
    </row>
    <row r="19" spans="1:8" x14ac:dyDescent="0.3">
      <c r="A19" s="84"/>
      <c r="B19" s="87"/>
      <c r="C19" s="205"/>
      <c r="D19" s="206"/>
      <c r="E19" s="84"/>
      <c r="F19" s="84"/>
      <c r="G19" s="84"/>
      <c r="H19" s="84"/>
    </row>
    <row r="20" spans="1:8" x14ac:dyDescent="0.3">
      <c r="A20" s="84"/>
      <c r="B20" s="87"/>
      <c r="C20" s="205"/>
      <c r="D20" s="206"/>
      <c r="E20" s="84"/>
      <c r="F20" s="84"/>
      <c r="G20" s="84"/>
      <c r="H20" s="84"/>
    </row>
    <row r="21" spans="1:8" x14ac:dyDescent="0.3">
      <c r="A21" s="84"/>
      <c r="B21" s="87"/>
      <c r="C21" s="205"/>
      <c r="D21" s="206"/>
      <c r="E21" s="84"/>
      <c r="F21" s="84"/>
      <c r="G21" s="84"/>
      <c r="H21" s="84"/>
    </row>
    <row r="22" spans="1:8" x14ac:dyDescent="0.3">
      <c r="A22" s="84"/>
      <c r="B22" s="87"/>
      <c r="C22" s="205"/>
      <c r="D22" s="206"/>
      <c r="E22" s="84"/>
      <c r="F22" s="84"/>
      <c r="G22" s="84"/>
      <c r="H22" s="84"/>
    </row>
    <row r="23" spans="1:8" x14ac:dyDescent="0.3">
      <c r="A23" s="84"/>
      <c r="B23" s="87"/>
      <c r="C23" s="209"/>
      <c r="D23" s="209"/>
      <c r="E23" s="84"/>
      <c r="F23" s="84"/>
      <c r="G23" s="84"/>
      <c r="H23" s="84"/>
    </row>
    <row r="24" spans="1:8" x14ac:dyDescent="0.3">
      <c r="A24" s="89"/>
      <c r="B24" s="89"/>
      <c r="C24" s="207"/>
      <c r="D24" s="208"/>
      <c r="E24" s="89"/>
      <c r="F24" s="89"/>
      <c r="G24" s="89"/>
      <c r="H24" s="89"/>
    </row>
    <row r="25" spans="1:8" x14ac:dyDescent="0.3">
      <c r="A25" s="89"/>
      <c r="B25" s="89"/>
      <c r="C25" s="207"/>
      <c r="D25" s="208"/>
      <c r="E25" s="89"/>
      <c r="F25" s="89"/>
      <c r="G25" s="89"/>
      <c r="H25" s="89"/>
    </row>
    <row r="26" spans="1:8" x14ac:dyDescent="0.3">
      <c r="A26" s="89"/>
      <c r="B26" s="89"/>
      <c r="C26" s="207"/>
      <c r="D26" s="208"/>
      <c r="E26" s="89"/>
      <c r="F26" s="89"/>
      <c r="G26" s="89"/>
      <c r="H26" s="89"/>
    </row>
    <row r="27" spans="1:8" x14ac:dyDescent="0.3">
      <c r="A27" s="89"/>
      <c r="B27" s="89"/>
      <c r="C27" s="207"/>
      <c r="D27" s="208"/>
      <c r="E27" s="89"/>
      <c r="F27" s="89"/>
      <c r="G27" s="89"/>
      <c r="H27" s="89"/>
    </row>
    <row r="28" spans="1:8" x14ac:dyDescent="0.3">
      <c r="A28" s="89"/>
      <c r="B28" s="89"/>
      <c r="C28" s="207"/>
      <c r="D28" s="208"/>
      <c r="E28" s="89"/>
      <c r="F28" s="89"/>
      <c r="G28" s="89"/>
      <c r="H28" s="89"/>
    </row>
  </sheetData>
  <mergeCells count="27">
    <mergeCell ref="C27:D27"/>
    <mergeCell ref="C28:D28"/>
    <mergeCell ref="C21:D21"/>
    <mergeCell ref="C22:D22"/>
    <mergeCell ref="C23:D23"/>
    <mergeCell ref="C24:D24"/>
    <mergeCell ref="C25:D25"/>
    <mergeCell ref="C26:D26"/>
    <mergeCell ref="C20:D20"/>
    <mergeCell ref="B8:C8"/>
    <mergeCell ref="F8:H8"/>
    <mergeCell ref="A10:H10"/>
    <mergeCell ref="C12:D12"/>
    <mergeCell ref="C13:D13"/>
    <mergeCell ref="C14:D14"/>
    <mergeCell ref="C15:D15"/>
    <mergeCell ref="C16:D16"/>
    <mergeCell ref="C17:D17"/>
    <mergeCell ref="C18:D18"/>
    <mergeCell ref="C19:D19"/>
    <mergeCell ref="B7:C7"/>
    <mergeCell ref="F7:H7"/>
    <mergeCell ref="A3:H3"/>
    <mergeCell ref="B5:C5"/>
    <mergeCell ref="F5:H5"/>
    <mergeCell ref="B6:C6"/>
    <mergeCell ref="F6:H6"/>
  </mergeCells>
  <phoneticPr fontId="3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EF1F-F3B0-45ED-8882-F53A53218C81}">
  <dimension ref="A1:BX301"/>
  <sheetViews>
    <sheetView tabSelected="1" workbookViewId="0">
      <pane ySplit="5" topLeftCell="A16" activePane="bottomLeft" state="frozen"/>
      <selection pane="bottomLeft" activeCell="S201" sqref="S201"/>
    </sheetView>
  </sheetViews>
  <sheetFormatPr defaultRowHeight="16.5" x14ac:dyDescent="0.3"/>
  <cols>
    <col min="5" max="5" width="22.75" customWidth="1"/>
    <col min="7" max="7" width="28" customWidth="1"/>
    <col min="16" max="19" width="9.75" bestFit="1" customWidth="1"/>
  </cols>
  <sheetData>
    <row r="1" spans="1:76" ht="17.25" thickBot="1" x14ac:dyDescent="0.35">
      <c r="A1" s="18"/>
      <c r="B1" s="14"/>
      <c r="C1" s="90"/>
      <c r="D1" s="90"/>
      <c r="E1" s="90"/>
      <c r="F1" s="14"/>
      <c r="G1" s="90"/>
      <c r="H1" s="15"/>
      <c r="I1" s="90"/>
      <c r="J1" s="15" t="s">
        <v>30</v>
      </c>
      <c r="K1" s="15"/>
      <c r="L1" s="15"/>
      <c r="M1" s="15"/>
      <c r="N1" s="15"/>
      <c r="O1" s="15"/>
      <c r="P1" s="15" t="s">
        <v>31</v>
      </c>
      <c r="Q1" s="15" t="s">
        <v>31</v>
      </c>
      <c r="R1" s="27" t="s">
        <v>32</v>
      </c>
      <c r="S1" s="27" t="s">
        <v>32</v>
      </c>
      <c r="T1" s="15"/>
      <c r="U1" s="24"/>
      <c r="V1" s="19" t="s">
        <v>0</v>
      </c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39"/>
      <c r="BT1" s="136"/>
      <c r="BU1" s="136"/>
      <c r="BV1" s="136"/>
      <c r="BW1" s="136"/>
      <c r="BX1" s="136"/>
    </row>
    <row r="2" spans="1:76" ht="17.25" thickTop="1" x14ac:dyDescent="0.3">
      <c r="A2" s="91"/>
      <c r="B2" s="91"/>
      <c r="C2" s="91"/>
      <c r="D2" s="91"/>
      <c r="E2" s="91"/>
      <c r="F2" s="52"/>
      <c r="G2" s="91"/>
      <c r="H2" s="16"/>
      <c r="I2" s="91"/>
      <c r="J2" s="91"/>
      <c r="K2" s="91"/>
      <c r="L2" s="91"/>
      <c r="M2" s="91"/>
      <c r="N2" s="91"/>
      <c r="O2" s="16"/>
      <c r="P2" s="16"/>
      <c r="Q2" s="16"/>
      <c r="R2" s="16"/>
      <c r="S2" s="16"/>
      <c r="T2" s="16"/>
      <c r="U2" s="25"/>
      <c r="V2" s="92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135" t="s">
        <v>315</v>
      </c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135" t="s">
        <v>316</v>
      </c>
      <c r="BE2" s="93"/>
      <c r="BF2" s="93"/>
      <c r="BG2" s="93"/>
      <c r="BH2" s="93"/>
      <c r="BI2" s="93"/>
      <c r="BJ2" s="93"/>
      <c r="BK2" s="93"/>
      <c r="BL2" s="135"/>
      <c r="BM2" s="93"/>
      <c r="BN2" s="93"/>
      <c r="BO2" s="93"/>
      <c r="BP2" s="93"/>
      <c r="BQ2" s="93"/>
      <c r="BR2" s="93"/>
      <c r="BS2" s="140" t="s">
        <v>330</v>
      </c>
      <c r="BT2" s="136"/>
      <c r="BU2" s="137"/>
      <c r="BV2" s="137"/>
      <c r="BW2" s="137"/>
      <c r="BX2" s="137"/>
    </row>
    <row r="3" spans="1:76" x14ac:dyDescent="0.3">
      <c r="A3" s="213" t="s">
        <v>33</v>
      </c>
      <c r="B3" s="213" t="s">
        <v>34</v>
      </c>
      <c r="C3" s="213" t="s">
        <v>35</v>
      </c>
      <c r="D3" s="213"/>
      <c r="E3" s="213"/>
      <c r="F3" s="213" t="s">
        <v>36</v>
      </c>
      <c r="G3" s="213" t="s">
        <v>37</v>
      </c>
      <c r="H3" s="214" t="s">
        <v>38</v>
      </c>
      <c r="I3" s="210" t="s">
        <v>39</v>
      </c>
      <c r="J3" s="217" t="s">
        <v>40</v>
      </c>
      <c r="K3" s="210" t="s">
        <v>41</v>
      </c>
      <c r="L3" s="210" t="s">
        <v>42</v>
      </c>
      <c r="M3" s="210" t="s">
        <v>43</v>
      </c>
      <c r="N3" s="210" t="s">
        <v>44</v>
      </c>
      <c r="O3" s="210" t="s">
        <v>45</v>
      </c>
      <c r="P3" s="213" t="s">
        <v>46</v>
      </c>
      <c r="Q3" s="213" t="s">
        <v>47</v>
      </c>
      <c r="R3" s="224" t="s">
        <v>48</v>
      </c>
      <c r="S3" s="224" t="s">
        <v>49</v>
      </c>
      <c r="T3" s="210" t="s">
        <v>50</v>
      </c>
      <c r="U3" s="220" t="s">
        <v>51</v>
      </c>
      <c r="V3" s="223" t="s">
        <v>52</v>
      </c>
      <c r="W3" s="29" t="s">
        <v>53</v>
      </c>
      <c r="X3" s="29" t="s">
        <v>54</v>
      </c>
      <c r="Y3" s="30" t="s">
        <v>55</v>
      </c>
      <c r="Z3" s="29" t="s">
        <v>56</v>
      </c>
      <c r="AA3" s="29" t="s">
        <v>57</v>
      </c>
      <c r="AB3" s="29" t="s">
        <v>58</v>
      </c>
      <c r="AC3" s="29" t="s">
        <v>59</v>
      </c>
      <c r="AD3" s="46" t="s">
        <v>60</v>
      </c>
      <c r="AE3" s="29" t="s">
        <v>61</v>
      </c>
      <c r="AF3" s="29" t="s">
        <v>62</v>
      </c>
      <c r="AG3" s="46" t="s">
        <v>63</v>
      </c>
      <c r="AH3" s="29" t="s">
        <v>64</v>
      </c>
      <c r="AI3" s="29" t="s">
        <v>65</v>
      </c>
      <c r="AJ3" s="46" t="s">
        <v>66</v>
      </c>
      <c r="AK3" s="29" t="s">
        <v>67</v>
      </c>
      <c r="AL3" s="29" t="s">
        <v>68</v>
      </c>
      <c r="AM3" s="46" t="s">
        <v>69</v>
      </c>
      <c r="AN3" s="29" t="s">
        <v>70</v>
      </c>
      <c r="AO3" s="29" t="s">
        <v>71</v>
      </c>
      <c r="AP3" s="46" t="s">
        <v>72</v>
      </c>
      <c r="AQ3" s="29" t="s">
        <v>73</v>
      </c>
      <c r="AR3" s="29" t="s">
        <v>74</v>
      </c>
      <c r="AS3" s="46" t="s">
        <v>75</v>
      </c>
      <c r="AT3" s="29" t="s">
        <v>76</v>
      </c>
      <c r="AU3" s="46" t="s">
        <v>77</v>
      </c>
      <c r="AV3" s="29" t="s">
        <v>78</v>
      </c>
      <c r="AW3" s="46" t="s">
        <v>79</v>
      </c>
      <c r="AX3" s="29" t="s">
        <v>80</v>
      </c>
      <c r="AY3" s="46" t="s">
        <v>81</v>
      </c>
      <c r="AZ3" s="29" t="s">
        <v>82</v>
      </c>
      <c r="BA3" s="46" t="s">
        <v>83</v>
      </c>
      <c r="BB3" s="29" t="s">
        <v>84</v>
      </c>
      <c r="BC3" s="46" t="s">
        <v>85</v>
      </c>
      <c r="BD3" s="46" t="s">
        <v>86</v>
      </c>
      <c r="BE3" s="46" t="s">
        <v>87</v>
      </c>
      <c r="BF3" s="46" t="s">
        <v>88</v>
      </c>
      <c r="BG3" s="46" t="s">
        <v>317</v>
      </c>
      <c r="BH3" s="29" t="s">
        <v>318</v>
      </c>
      <c r="BI3" s="46" t="s">
        <v>319</v>
      </c>
      <c r="BJ3" s="29" t="s">
        <v>320</v>
      </c>
      <c r="BK3" s="46" t="s">
        <v>321</v>
      </c>
      <c r="BL3" s="46" t="s">
        <v>322</v>
      </c>
      <c r="BM3" s="46" t="s">
        <v>323</v>
      </c>
      <c r="BN3" s="46" t="s">
        <v>324</v>
      </c>
      <c r="BO3" s="46" t="s">
        <v>325</v>
      </c>
      <c r="BP3" s="29" t="s">
        <v>326</v>
      </c>
      <c r="BQ3" s="46" t="s">
        <v>327</v>
      </c>
      <c r="BR3" s="29" t="s">
        <v>328</v>
      </c>
      <c r="BS3" s="46" t="s">
        <v>329</v>
      </c>
      <c r="BT3" s="141"/>
      <c r="BU3" s="141"/>
      <c r="BV3" s="141"/>
      <c r="BW3" s="141"/>
      <c r="BX3" s="141"/>
    </row>
    <row r="4" spans="1:76" x14ac:dyDescent="0.3">
      <c r="A4" s="213"/>
      <c r="B4" s="213"/>
      <c r="C4" s="213"/>
      <c r="D4" s="213"/>
      <c r="E4" s="213"/>
      <c r="F4" s="213"/>
      <c r="G4" s="213"/>
      <c r="H4" s="215"/>
      <c r="I4" s="211"/>
      <c r="J4" s="218"/>
      <c r="K4" s="211"/>
      <c r="L4" s="211"/>
      <c r="M4" s="211"/>
      <c r="N4" s="211"/>
      <c r="O4" s="211"/>
      <c r="P4" s="213"/>
      <c r="Q4" s="213"/>
      <c r="R4" s="225"/>
      <c r="S4" s="225"/>
      <c r="T4" s="211"/>
      <c r="U4" s="221"/>
      <c r="V4" s="223"/>
      <c r="W4" s="94">
        <v>44192</v>
      </c>
      <c r="X4" s="94">
        <f>W4+7</f>
        <v>44199</v>
      </c>
      <c r="Y4" s="94">
        <f t="shared" ref="Y4:BF5" si="0">X4+7</f>
        <v>44206</v>
      </c>
      <c r="Z4" s="94">
        <f t="shared" si="0"/>
        <v>44213</v>
      </c>
      <c r="AA4" s="94">
        <f t="shared" si="0"/>
        <v>44220</v>
      </c>
      <c r="AB4" s="94">
        <f t="shared" si="0"/>
        <v>44227</v>
      </c>
      <c r="AC4" s="94">
        <f t="shared" si="0"/>
        <v>44234</v>
      </c>
      <c r="AD4" s="94">
        <f t="shared" si="0"/>
        <v>44241</v>
      </c>
      <c r="AE4" s="94">
        <f t="shared" si="0"/>
        <v>44248</v>
      </c>
      <c r="AF4" s="94">
        <f t="shared" si="0"/>
        <v>44255</v>
      </c>
      <c r="AG4" s="94">
        <f t="shared" si="0"/>
        <v>44262</v>
      </c>
      <c r="AH4" s="94">
        <f t="shared" si="0"/>
        <v>44269</v>
      </c>
      <c r="AI4" s="94">
        <f t="shared" si="0"/>
        <v>44276</v>
      </c>
      <c r="AJ4" s="94">
        <f t="shared" si="0"/>
        <v>44283</v>
      </c>
      <c r="AK4" s="94">
        <f t="shared" si="0"/>
        <v>44290</v>
      </c>
      <c r="AL4" s="94">
        <f t="shared" si="0"/>
        <v>44297</v>
      </c>
      <c r="AM4" s="94">
        <f t="shared" si="0"/>
        <v>44304</v>
      </c>
      <c r="AN4" s="94">
        <f t="shared" si="0"/>
        <v>44311</v>
      </c>
      <c r="AO4" s="94">
        <f t="shared" si="0"/>
        <v>44318</v>
      </c>
      <c r="AP4" s="94">
        <f t="shared" si="0"/>
        <v>44325</v>
      </c>
      <c r="AQ4" s="94">
        <f t="shared" si="0"/>
        <v>44332</v>
      </c>
      <c r="AR4" s="94">
        <f t="shared" si="0"/>
        <v>44339</v>
      </c>
      <c r="AS4" s="94">
        <f t="shared" si="0"/>
        <v>44346</v>
      </c>
      <c r="AT4" s="94">
        <f t="shared" si="0"/>
        <v>44353</v>
      </c>
      <c r="AU4" s="94">
        <f t="shared" si="0"/>
        <v>44360</v>
      </c>
      <c r="AV4" s="94">
        <f t="shared" si="0"/>
        <v>44367</v>
      </c>
      <c r="AW4" s="94">
        <f t="shared" si="0"/>
        <v>44374</v>
      </c>
      <c r="AX4" s="94">
        <f t="shared" si="0"/>
        <v>44381</v>
      </c>
      <c r="AY4" s="94">
        <f t="shared" si="0"/>
        <v>44388</v>
      </c>
      <c r="AZ4" s="94">
        <f t="shared" si="0"/>
        <v>44395</v>
      </c>
      <c r="BA4" s="94">
        <f t="shared" si="0"/>
        <v>44402</v>
      </c>
      <c r="BB4" s="94">
        <f t="shared" si="0"/>
        <v>44409</v>
      </c>
      <c r="BC4" s="94">
        <f t="shared" si="0"/>
        <v>44416</v>
      </c>
      <c r="BD4" s="94">
        <f t="shared" si="0"/>
        <v>44423</v>
      </c>
      <c r="BE4" s="94">
        <f t="shared" si="0"/>
        <v>44430</v>
      </c>
      <c r="BF4" s="94">
        <f t="shared" si="0"/>
        <v>44437</v>
      </c>
      <c r="BG4" s="94">
        <f t="shared" ref="BG4:BG5" si="1">BF4+7</f>
        <v>44444</v>
      </c>
      <c r="BH4" s="94">
        <f t="shared" ref="BH4:BH5" si="2">BG4+7</f>
        <v>44451</v>
      </c>
      <c r="BI4" s="94">
        <f t="shared" ref="BI4:BI5" si="3">BH4+7</f>
        <v>44458</v>
      </c>
      <c r="BJ4" s="94">
        <f t="shared" ref="BJ4:BJ5" si="4">BI4+7</f>
        <v>44465</v>
      </c>
      <c r="BK4" s="94">
        <f t="shared" ref="BK4:BK5" si="5">BJ4+7</f>
        <v>44472</v>
      </c>
      <c r="BL4" s="94">
        <f t="shared" ref="BL4:BL5" si="6">BK4+7</f>
        <v>44479</v>
      </c>
      <c r="BM4" s="94">
        <f t="shared" ref="BM4:BM5" si="7">BL4+7</f>
        <v>44486</v>
      </c>
      <c r="BN4" s="94">
        <f t="shared" ref="BN4:BN5" si="8">BM4+7</f>
        <v>44493</v>
      </c>
      <c r="BO4" s="94">
        <f t="shared" ref="BO4:BO5" si="9">BN4+7</f>
        <v>44500</v>
      </c>
      <c r="BP4" s="94">
        <f t="shared" ref="BP4:BP5" si="10">BO4+7</f>
        <v>44507</v>
      </c>
      <c r="BQ4" s="94">
        <f t="shared" ref="BQ4:BQ5" si="11">BP4+7</f>
        <v>44514</v>
      </c>
      <c r="BR4" s="94">
        <f t="shared" ref="BR4:BR5" si="12">BQ4+7</f>
        <v>44521</v>
      </c>
      <c r="BS4" s="94">
        <f t="shared" ref="BS4:BS5" si="13">BR4+7</f>
        <v>44528</v>
      </c>
      <c r="BT4" s="142"/>
      <c r="BU4" s="142"/>
      <c r="BV4" s="142"/>
      <c r="BW4" s="142"/>
      <c r="BX4" s="142"/>
    </row>
    <row r="5" spans="1:76" x14ac:dyDescent="0.3">
      <c r="A5" s="213"/>
      <c r="B5" s="213"/>
      <c r="C5" s="213"/>
      <c r="D5" s="213"/>
      <c r="E5" s="213"/>
      <c r="F5" s="213"/>
      <c r="G5" s="213"/>
      <c r="H5" s="216"/>
      <c r="I5" s="212"/>
      <c r="J5" s="219"/>
      <c r="K5" s="212"/>
      <c r="L5" s="212"/>
      <c r="M5" s="212"/>
      <c r="N5" s="212"/>
      <c r="O5" s="212"/>
      <c r="P5" s="213"/>
      <c r="Q5" s="213"/>
      <c r="R5" s="226"/>
      <c r="S5" s="226"/>
      <c r="T5" s="212"/>
      <c r="U5" s="222"/>
      <c r="V5" s="223"/>
      <c r="W5" s="95">
        <v>44198</v>
      </c>
      <c r="X5" s="95">
        <f>W5+7</f>
        <v>44205</v>
      </c>
      <c r="Y5" s="95">
        <f t="shared" si="0"/>
        <v>44212</v>
      </c>
      <c r="Z5" s="95">
        <f t="shared" si="0"/>
        <v>44219</v>
      </c>
      <c r="AA5" s="95">
        <f t="shared" si="0"/>
        <v>44226</v>
      </c>
      <c r="AB5" s="95">
        <f t="shared" si="0"/>
        <v>44233</v>
      </c>
      <c r="AC5" s="95">
        <f t="shared" si="0"/>
        <v>44240</v>
      </c>
      <c r="AD5" s="95">
        <f t="shared" si="0"/>
        <v>44247</v>
      </c>
      <c r="AE5" s="95">
        <f t="shared" si="0"/>
        <v>44254</v>
      </c>
      <c r="AF5" s="95">
        <f t="shared" si="0"/>
        <v>44261</v>
      </c>
      <c r="AG5" s="95">
        <f t="shared" si="0"/>
        <v>44268</v>
      </c>
      <c r="AH5" s="95">
        <f t="shared" si="0"/>
        <v>44275</v>
      </c>
      <c r="AI5" s="95">
        <f t="shared" si="0"/>
        <v>44282</v>
      </c>
      <c r="AJ5" s="95">
        <f t="shared" si="0"/>
        <v>44289</v>
      </c>
      <c r="AK5" s="95">
        <f t="shared" si="0"/>
        <v>44296</v>
      </c>
      <c r="AL5" s="95">
        <f t="shared" si="0"/>
        <v>44303</v>
      </c>
      <c r="AM5" s="95">
        <f t="shared" si="0"/>
        <v>44310</v>
      </c>
      <c r="AN5" s="95">
        <f t="shared" si="0"/>
        <v>44317</v>
      </c>
      <c r="AO5" s="95">
        <f t="shared" si="0"/>
        <v>44324</v>
      </c>
      <c r="AP5" s="95">
        <f t="shared" si="0"/>
        <v>44331</v>
      </c>
      <c r="AQ5" s="95">
        <f t="shared" si="0"/>
        <v>44338</v>
      </c>
      <c r="AR5" s="95">
        <f t="shared" si="0"/>
        <v>44345</v>
      </c>
      <c r="AS5" s="95">
        <f t="shared" si="0"/>
        <v>44352</v>
      </c>
      <c r="AT5" s="95">
        <f t="shared" si="0"/>
        <v>44359</v>
      </c>
      <c r="AU5" s="95">
        <f t="shared" si="0"/>
        <v>44366</v>
      </c>
      <c r="AV5" s="95">
        <f t="shared" si="0"/>
        <v>44373</v>
      </c>
      <c r="AW5" s="95">
        <f t="shared" si="0"/>
        <v>44380</v>
      </c>
      <c r="AX5" s="95">
        <f t="shared" si="0"/>
        <v>44387</v>
      </c>
      <c r="AY5" s="95">
        <f t="shared" si="0"/>
        <v>44394</v>
      </c>
      <c r="AZ5" s="95">
        <f t="shared" si="0"/>
        <v>44401</v>
      </c>
      <c r="BA5" s="95">
        <f t="shared" si="0"/>
        <v>44408</v>
      </c>
      <c r="BB5" s="95">
        <f t="shared" si="0"/>
        <v>44415</v>
      </c>
      <c r="BC5" s="95">
        <f t="shared" si="0"/>
        <v>44422</v>
      </c>
      <c r="BD5" s="95">
        <f t="shared" si="0"/>
        <v>44429</v>
      </c>
      <c r="BE5" s="95">
        <f t="shared" si="0"/>
        <v>44436</v>
      </c>
      <c r="BF5" s="95">
        <f t="shared" si="0"/>
        <v>44443</v>
      </c>
      <c r="BG5" s="95">
        <f t="shared" si="1"/>
        <v>44450</v>
      </c>
      <c r="BH5" s="95">
        <f t="shared" si="2"/>
        <v>44457</v>
      </c>
      <c r="BI5" s="95">
        <f t="shared" si="3"/>
        <v>44464</v>
      </c>
      <c r="BJ5" s="95">
        <f t="shared" si="4"/>
        <v>44471</v>
      </c>
      <c r="BK5" s="95">
        <f t="shared" si="5"/>
        <v>44478</v>
      </c>
      <c r="BL5" s="95">
        <f t="shared" si="6"/>
        <v>44485</v>
      </c>
      <c r="BM5" s="95">
        <f t="shared" si="7"/>
        <v>44492</v>
      </c>
      <c r="BN5" s="95">
        <f t="shared" si="8"/>
        <v>44499</v>
      </c>
      <c r="BO5" s="95">
        <f t="shared" si="9"/>
        <v>44506</v>
      </c>
      <c r="BP5" s="95">
        <f t="shared" si="10"/>
        <v>44513</v>
      </c>
      <c r="BQ5" s="95">
        <f t="shared" si="11"/>
        <v>44520</v>
      </c>
      <c r="BR5" s="95">
        <f t="shared" si="12"/>
        <v>44527</v>
      </c>
      <c r="BS5" s="95">
        <f t="shared" si="13"/>
        <v>44534</v>
      </c>
      <c r="BT5" s="143"/>
      <c r="BU5" s="143"/>
      <c r="BV5" s="143"/>
      <c r="BW5" s="143"/>
      <c r="BX5" s="143"/>
    </row>
    <row r="6" spans="1:76" x14ac:dyDescent="0.3">
      <c r="A6" s="54">
        <v>0</v>
      </c>
      <c r="B6" s="54">
        <f>A1</f>
        <v>0</v>
      </c>
      <c r="C6" s="96"/>
      <c r="D6" s="96"/>
      <c r="E6" s="96"/>
      <c r="F6" s="59"/>
      <c r="G6" s="96"/>
      <c r="H6" s="55"/>
      <c r="I6" s="56">
        <f>SUM(K7,K47,K24,K94,K167,K230,K270,K301)</f>
        <v>0.99999999999999989</v>
      </c>
      <c r="J6" s="56">
        <f>SUM(L7,L47,L24,L94,L167,L230,L270,L301)</f>
        <v>0.62775999999999998</v>
      </c>
      <c r="K6" s="57">
        <f t="shared" ref="K6:K48" si="14">H6*I6/100</f>
        <v>0</v>
      </c>
      <c r="L6" s="57">
        <f t="shared" ref="L6:L48" si="15">H6*J6/100</f>
        <v>0</v>
      </c>
      <c r="M6" s="57">
        <f t="shared" ref="M6:M39" si="16">L6-K6</f>
        <v>0</v>
      </c>
      <c r="N6" s="58">
        <f t="shared" ref="N6:N17" si="17">IF(AND(I6=0,J6=0),"",IF(I6=0,J6,J6/I6))</f>
        <v>0.6277600000000001</v>
      </c>
      <c r="O6" s="57" t="str">
        <f t="shared" ref="O6:O13" si="18">IF(AND(J6=0%,M6=0),"",IF(M6&lt;0,"지연",IF(J6=100%,"종료","진행")))</f>
        <v>진행</v>
      </c>
      <c r="P6" s="65">
        <f>MIN(P7:P322)</f>
        <v>0</v>
      </c>
      <c r="Q6" s="65">
        <f>MAX(Q7:Q322)</f>
        <v>44424</v>
      </c>
      <c r="R6" s="97"/>
      <c r="S6" s="97"/>
      <c r="T6" s="98"/>
      <c r="U6" s="99" t="str">
        <f>IF(ISBLANK(T6),"",(NETWORKDAYS(VLOOKUP(T6,$A$6:$Q$20,15,FALSE),P6)-1))</f>
        <v/>
      </c>
      <c r="V6" s="100">
        <f t="shared" ref="V6:V39" si="19">NETWORKDAYS(P6,Q6)</f>
        <v>31731</v>
      </c>
      <c r="W6" s="101">
        <f t="shared" ref="W6:BF14" si="20">IF(OR((AND($P6&lt;=W$4,AND($Q6&lt;=W$5,$Q6&gt;=W$4))),(AND(AND($P6&gt;=W$4,$P6&lt;=W$5),$Q6&gt;=W$5)),AND($P6&gt;=W$4,$Q6&lt;=W$5),AND($P6&lt;=W$4,$Q6&gt;=W$5)),1,0)</f>
        <v>1</v>
      </c>
      <c r="X6" s="101">
        <f t="shared" si="20"/>
        <v>1</v>
      </c>
      <c r="Y6" s="101">
        <f t="shared" si="20"/>
        <v>1</v>
      </c>
      <c r="Z6" s="101">
        <f t="shared" si="20"/>
        <v>1</v>
      </c>
      <c r="AA6" s="101">
        <f t="shared" si="20"/>
        <v>1</v>
      </c>
      <c r="AB6" s="101">
        <f t="shared" si="20"/>
        <v>1</v>
      </c>
      <c r="AC6" s="101">
        <f t="shared" si="20"/>
        <v>1</v>
      </c>
      <c r="AD6" s="101">
        <f t="shared" si="20"/>
        <v>1</v>
      </c>
      <c r="AE6" s="101">
        <f t="shared" si="20"/>
        <v>1</v>
      </c>
      <c r="AF6" s="101">
        <f t="shared" si="20"/>
        <v>1</v>
      </c>
      <c r="AG6" s="101">
        <f t="shared" si="20"/>
        <v>1</v>
      </c>
      <c r="AH6" s="101">
        <f t="shared" si="20"/>
        <v>1</v>
      </c>
      <c r="AI6" s="101">
        <f t="shared" si="20"/>
        <v>1</v>
      </c>
      <c r="AJ6" s="101">
        <f t="shared" si="20"/>
        <v>1</v>
      </c>
      <c r="AK6" s="101">
        <f t="shared" si="20"/>
        <v>1</v>
      </c>
      <c r="AL6" s="101">
        <f t="shared" si="20"/>
        <v>1</v>
      </c>
      <c r="AM6" s="101">
        <f t="shared" si="20"/>
        <v>1</v>
      </c>
      <c r="AN6" s="101">
        <f t="shared" si="20"/>
        <v>1</v>
      </c>
      <c r="AO6" s="101">
        <f t="shared" si="20"/>
        <v>1</v>
      </c>
      <c r="AP6" s="101">
        <f t="shared" si="20"/>
        <v>1</v>
      </c>
      <c r="AQ6" s="101">
        <f t="shared" si="20"/>
        <v>1</v>
      </c>
      <c r="AR6" s="101">
        <f>IF(OR((AND($P6&lt;=AR$4,AND($Q6&lt;=AR$5,$Q6&gt;=AR$4))),(AND(AND($P6&gt;=AR$4,$P6&lt;=AR$5),$Q6&gt;=AR$5)),AND($P6&gt;=AR$4,$Q6&lt;=AR$5),AND($P6&lt;=AR$4,$Q6&gt;=AR$5)),1,0)</f>
        <v>1</v>
      </c>
      <c r="AS6" s="101">
        <f>IF(OR((AND($P6&lt;=AS$4,AND($Q6&lt;=AS$5,$Q6&gt;=AS$4))),(AND(AND($P6&gt;=AS$4,$P6&lt;=AS$5),$Q6&gt;=AS$5)),AND($P6&gt;=AS$4,$Q6&lt;=AS$5),AND($P6&lt;=AS$4,$Q6&gt;=AS$5)),1,0)</f>
        <v>1</v>
      </c>
      <c r="AT6" s="101">
        <f t="shared" si="20"/>
        <v>1</v>
      </c>
      <c r="AU6" s="101">
        <f t="shared" si="20"/>
        <v>1</v>
      </c>
      <c r="AV6" s="101">
        <f t="shared" si="20"/>
        <v>1</v>
      </c>
      <c r="AW6" s="101">
        <f t="shared" si="20"/>
        <v>1</v>
      </c>
      <c r="AX6" s="101">
        <f t="shared" si="20"/>
        <v>1</v>
      </c>
      <c r="AY6" s="101">
        <f t="shared" si="20"/>
        <v>1</v>
      </c>
      <c r="AZ6" s="101">
        <f t="shared" si="20"/>
        <v>1</v>
      </c>
      <c r="BA6" s="101">
        <f t="shared" si="20"/>
        <v>1</v>
      </c>
      <c r="BB6" s="101">
        <f t="shared" si="20"/>
        <v>1</v>
      </c>
      <c r="BC6" s="101">
        <f t="shared" si="20"/>
        <v>1</v>
      </c>
      <c r="BD6" s="101">
        <f t="shared" si="20"/>
        <v>1</v>
      </c>
      <c r="BE6" s="101">
        <f t="shared" si="20"/>
        <v>0</v>
      </c>
      <c r="BF6" s="101">
        <f t="shared" si="20"/>
        <v>0</v>
      </c>
      <c r="BG6" s="101">
        <f t="shared" ref="BG6:BS21" si="21">IF(OR((AND($P6&lt;=BG$4,AND($Q6&lt;=BG$5,$Q6&gt;=BG$4))),(AND(AND($P6&gt;=BG$4,$P6&lt;=BG$5),$Q6&gt;=BG$5)),AND($P6&gt;=BG$4,$Q6&lt;=BG$5),AND($P6&lt;=BG$4,$Q6&gt;=BG$5)),1,0)</f>
        <v>0</v>
      </c>
      <c r="BH6" s="101">
        <f t="shared" si="21"/>
        <v>0</v>
      </c>
      <c r="BI6" s="101">
        <f t="shared" si="21"/>
        <v>0</v>
      </c>
      <c r="BJ6" s="101">
        <f t="shared" si="21"/>
        <v>0</v>
      </c>
      <c r="BK6" s="101">
        <f t="shared" si="21"/>
        <v>0</v>
      </c>
      <c r="BL6" s="101">
        <f t="shared" si="21"/>
        <v>0</v>
      </c>
      <c r="BM6" s="101">
        <f t="shared" si="21"/>
        <v>0</v>
      </c>
      <c r="BN6" s="101">
        <f t="shared" si="21"/>
        <v>0</v>
      </c>
      <c r="BO6" s="101">
        <f t="shared" si="21"/>
        <v>0</v>
      </c>
      <c r="BP6" s="101">
        <f t="shared" si="21"/>
        <v>0</v>
      </c>
      <c r="BQ6" s="101">
        <f t="shared" si="21"/>
        <v>0</v>
      </c>
      <c r="BR6" s="101">
        <f t="shared" si="21"/>
        <v>0</v>
      </c>
      <c r="BS6" s="101">
        <f t="shared" si="21"/>
        <v>0</v>
      </c>
      <c r="BT6" s="138"/>
      <c r="BU6" s="138"/>
      <c r="BV6" s="138"/>
      <c r="BW6" s="138"/>
      <c r="BX6" s="138"/>
    </row>
    <row r="7" spans="1:76" x14ac:dyDescent="0.3">
      <c r="A7" s="102" t="s">
        <v>89</v>
      </c>
      <c r="B7" s="31" t="s">
        <v>90</v>
      </c>
      <c r="C7" s="31" t="s">
        <v>91</v>
      </c>
      <c r="D7" s="79"/>
      <c r="E7" s="80"/>
      <c r="F7" s="31"/>
      <c r="G7" s="103"/>
      <c r="H7" s="35">
        <v>10</v>
      </c>
      <c r="I7" s="36">
        <f>SUM(K8,K16,K21)</f>
        <v>1</v>
      </c>
      <c r="J7" s="36">
        <f>SUM(L8,L16,L21)</f>
        <v>0.33999999999999997</v>
      </c>
      <c r="K7" s="28">
        <f t="shared" si="14"/>
        <v>0.1</v>
      </c>
      <c r="L7" s="28">
        <f t="shared" si="15"/>
        <v>3.3999999999999996E-2</v>
      </c>
      <c r="M7" s="28">
        <f t="shared" si="16"/>
        <v>-6.6000000000000003E-2</v>
      </c>
      <c r="N7" s="37">
        <f t="shared" si="17"/>
        <v>0.33999999999999997</v>
      </c>
      <c r="O7" s="28" t="str">
        <f t="shared" si="18"/>
        <v>지연</v>
      </c>
      <c r="P7" s="32">
        <f>MIN(P8:P23)</f>
        <v>43991</v>
      </c>
      <c r="Q7" s="32">
        <f>MAX(Q8:Q23)</f>
        <v>44424</v>
      </c>
      <c r="R7" s="104"/>
      <c r="S7" s="104"/>
      <c r="T7" s="105"/>
      <c r="U7" s="106" t="str">
        <f>IF(ISBLANK(T7),"",(NETWORKDAYS(VLOOKUP(T7,$A$6:$Q$20,15,FALSE),P7)-1))</f>
        <v/>
      </c>
      <c r="V7" s="107">
        <f t="shared" si="19"/>
        <v>310</v>
      </c>
      <c r="W7" s="108">
        <f t="shared" si="20"/>
        <v>1</v>
      </c>
      <c r="X7" s="108">
        <f t="shared" si="20"/>
        <v>1</v>
      </c>
      <c r="Y7" s="108">
        <f t="shared" si="20"/>
        <v>1</v>
      </c>
      <c r="Z7" s="108">
        <f t="shared" si="20"/>
        <v>1</v>
      </c>
      <c r="AA7" s="108">
        <f t="shared" si="20"/>
        <v>1</v>
      </c>
      <c r="AB7" s="108">
        <f t="shared" si="20"/>
        <v>1</v>
      </c>
      <c r="AC7" s="108">
        <f t="shared" si="20"/>
        <v>1</v>
      </c>
      <c r="AD7" s="108">
        <f t="shared" si="20"/>
        <v>1</v>
      </c>
      <c r="AE7" s="108">
        <f t="shared" si="20"/>
        <v>1</v>
      </c>
      <c r="AF7" s="108">
        <f t="shared" si="20"/>
        <v>1</v>
      </c>
      <c r="AG7" s="108">
        <f t="shared" si="20"/>
        <v>1</v>
      </c>
      <c r="AH7" s="108">
        <f t="shared" si="20"/>
        <v>1</v>
      </c>
      <c r="AI7" s="108">
        <f t="shared" si="20"/>
        <v>1</v>
      </c>
      <c r="AJ7" s="108">
        <f t="shared" si="20"/>
        <v>1</v>
      </c>
      <c r="AK7" s="108">
        <f t="shared" si="20"/>
        <v>1</v>
      </c>
      <c r="AL7" s="108">
        <f t="shared" si="20"/>
        <v>1</v>
      </c>
      <c r="AM7" s="108">
        <f t="shared" si="20"/>
        <v>1</v>
      </c>
      <c r="AN7" s="108">
        <f t="shared" si="20"/>
        <v>1</v>
      </c>
      <c r="AO7" s="108">
        <f t="shared" si="20"/>
        <v>1</v>
      </c>
      <c r="AP7" s="108">
        <f t="shared" si="20"/>
        <v>1</v>
      </c>
      <c r="AQ7" s="108">
        <f t="shared" si="20"/>
        <v>1</v>
      </c>
      <c r="AR7" s="108">
        <f t="shared" si="20"/>
        <v>1</v>
      </c>
      <c r="AS7" s="108">
        <f t="shared" si="20"/>
        <v>1</v>
      </c>
      <c r="AT7" s="108">
        <f t="shared" si="20"/>
        <v>1</v>
      </c>
      <c r="AU7" s="108">
        <f t="shared" si="20"/>
        <v>1</v>
      </c>
      <c r="AV7" s="108">
        <f t="shared" si="20"/>
        <v>1</v>
      </c>
      <c r="AW7" s="108">
        <f t="shared" si="20"/>
        <v>1</v>
      </c>
      <c r="AX7" s="108">
        <f t="shared" si="20"/>
        <v>1</v>
      </c>
      <c r="AY7" s="108">
        <f t="shared" si="20"/>
        <v>1</v>
      </c>
      <c r="AZ7" s="108">
        <f t="shared" si="20"/>
        <v>1</v>
      </c>
      <c r="BA7" s="108">
        <f t="shared" si="20"/>
        <v>1</v>
      </c>
      <c r="BB7" s="108">
        <f t="shared" si="20"/>
        <v>1</v>
      </c>
      <c r="BC7" s="108">
        <f t="shared" si="20"/>
        <v>1</v>
      </c>
      <c r="BD7" s="108">
        <f t="shared" si="20"/>
        <v>1</v>
      </c>
      <c r="BE7" s="108">
        <f t="shared" si="20"/>
        <v>0</v>
      </c>
      <c r="BF7" s="108">
        <f t="shared" si="20"/>
        <v>0</v>
      </c>
      <c r="BG7" s="108">
        <f t="shared" si="21"/>
        <v>0</v>
      </c>
      <c r="BH7" s="108">
        <f t="shared" si="21"/>
        <v>0</v>
      </c>
      <c r="BI7" s="108">
        <f t="shared" si="21"/>
        <v>0</v>
      </c>
      <c r="BJ7" s="108">
        <f t="shared" si="21"/>
        <v>0</v>
      </c>
      <c r="BK7" s="108">
        <f t="shared" si="21"/>
        <v>0</v>
      </c>
      <c r="BL7" s="108">
        <f t="shared" si="21"/>
        <v>0</v>
      </c>
      <c r="BM7" s="108">
        <f t="shared" si="21"/>
        <v>0</v>
      </c>
      <c r="BN7" s="108">
        <f t="shared" si="21"/>
        <v>0</v>
      </c>
      <c r="BO7" s="108">
        <f t="shared" si="21"/>
        <v>0</v>
      </c>
      <c r="BP7" s="108">
        <f t="shared" si="21"/>
        <v>0</v>
      </c>
      <c r="BQ7" s="108">
        <f t="shared" si="21"/>
        <v>0</v>
      </c>
      <c r="BR7" s="108">
        <f t="shared" si="21"/>
        <v>0</v>
      </c>
      <c r="BS7" s="108">
        <f t="shared" si="21"/>
        <v>0</v>
      </c>
      <c r="BT7" s="138"/>
      <c r="BU7" s="138"/>
      <c r="BV7" s="138"/>
      <c r="BW7" s="138"/>
      <c r="BX7" s="138"/>
    </row>
    <row r="8" spans="1:76" x14ac:dyDescent="0.3">
      <c r="A8" s="102" t="s">
        <v>92</v>
      </c>
      <c r="B8" s="109"/>
      <c r="C8" s="43" t="s">
        <v>93</v>
      </c>
      <c r="D8" s="110" t="s">
        <v>94</v>
      </c>
      <c r="E8" s="111"/>
      <c r="F8" s="43"/>
      <c r="G8" s="112"/>
      <c r="H8" s="45">
        <v>30</v>
      </c>
      <c r="I8" s="40">
        <f>SUM(K9,K13)</f>
        <v>1</v>
      </c>
      <c r="J8" s="40">
        <f>SUM(L9,L13)</f>
        <v>0.6</v>
      </c>
      <c r="K8" s="41">
        <f t="shared" si="14"/>
        <v>0.3</v>
      </c>
      <c r="L8" s="41">
        <f t="shared" si="15"/>
        <v>0.18</v>
      </c>
      <c r="M8" s="41">
        <f t="shared" si="16"/>
        <v>-0.12</v>
      </c>
      <c r="N8" s="42">
        <f t="shared" si="17"/>
        <v>0.6</v>
      </c>
      <c r="O8" s="41" t="str">
        <f t="shared" si="18"/>
        <v>지연</v>
      </c>
      <c r="P8" s="47">
        <f>MIN(P9:P15)</f>
        <v>43991</v>
      </c>
      <c r="Q8" s="47">
        <f>MAX(Q9:Q15)</f>
        <v>44243</v>
      </c>
      <c r="R8" s="104"/>
      <c r="S8" s="104"/>
      <c r="T8" s="105"/>
      <c r="U8" s="106"/>
      <c r="V8" s="107">
        <f t="shared" si="19"/>
        <v>181</v>
      </c>
      <c r="W8" s="108">
        <f t="shared" si="20"/>
        <v>1</v>
      </c>
      <c r="X8" s="108">
        <f t="shared" si="20"/>
        <v>1</v>
      </c>
      <c r="Y8" s="108">
        <f t="shared" si="20"/>
        <v>1</v>
      </c>
      <c r="Z8" s="108">
        <f t="shared" si="20"/>
        <v>1</v>
      </c>
      <c r="AA8" s="108">
        <f t="shared" si="20"/>
        <v>1</v>
      </c>
      <c r="AB8" s="108">
        <f t="shared" si="20"/>
        <v>1</v>
      </c>
      <c r="AC8" s="108">
        <f t="shared" si="20"/>
        <v>1</v>
      </c>
      <c r="AD8" s="108">
        <f t="shared" si="20"/>
        <v>1</v>
      </c>
      <c r="AE8" s="108">
        <f t="shared" si="20"/>
        <v>0</v>
      </c>
      <c r="AF8" s="108">
        <f t="shared" si="20"/>
        <v>0</v>
      </c>
      <c r="AG8" s="108">
        <f t="shared" si="20"/>
        <v>0</v>
      </c>
      <c r="AH8" s="108">
        <f t="shared" si="20"/>
        <v>0</v>
      </c>
      <c r="AI8" s="108">
        <f t="shared" si="20"/>
        <v>0</v>
      </c>
      <c r="AJ8" s="108">
        <f t="shared" si="20"/>
        <v>0</v>
      </c>
      <c r="AK8" s="108">
        <f t="shared" si="20"/>
        <v>0</v>
      </c>
      <c r="AL8" s="108">
        <f t="shared" si="20"/>
        <v>0</v>
      </c>
      <c r="AM8" s="108">
        <f t="shared" si="20"/>
        <v>0</v>
      </c>
      <c r="AN8" s="108">
        <f t="shared" si="20"/>
        <v>0</v>
      </c>
      <c r="AO8" s="108">
        <f t="shared" si="20"/>
        <v>0</v>
      </c>
      <c r="AP8" s="108">
        <f t="shared" si="20"/>
        <v>0</v>
      </c>
      <c r="AQ8" s="108">
        <f t="shared" si="20"/>
        <v>0</v>
      </c>
      <c r="AR8" s="108">
        <f t="shared" si="20"/>
        <v>0</v>
      </c>
      <c r="AS8" s="108">
        <f t="shared" si="20"/>
        <v>0</v>
      </c>
      <c r="AT8" s="108">
        <f t="shared" si="20"/>
        <v>0</v>
      </c>
      <c r="AU8" s="108">
        <f t="shared" si="20"/>
        <v>0</v>
      </c>
      <c r="AV8" s="108">
        <f t="shared" si="20"/>
        <v>0</v>
      </c>
      <c r="AW8" s="108">
        <f t="shared" si="20"/>
        <v>0</v>
      </c>
      <c r="AX8" s="108">
        <f t="shared" si="20"/>
        <v>0</v>
      </c>
      <c r="AY8" s="108">
        <f t="shared" si="20"/>
        <v>0</v>
      </c>
      <c r="AZ8" s="108">
        <f t="shared" si="20"/>
        <v>0</v>
      </c>
      <c r="BA8" s="108">
        <f t="shared" si="20"/>
        <v>0</v>
      </c>
      <c r="BB8" s="108">
        <f t="shared" si="20"/>
        <v>0</v>
      </c>
      <c r="BC8" s="108">
        <f t="shared" si="20"/>
        <v>0</v>
      </c>
      <c r="BD8" s="108">
        <f t="shared" si="20"/>
        <v>0</v>
      </c>
      <c r="BE8" s="108">
        <f t="shared" si="20"/>
        <v>0</v>
      </c>
      <c r="BF8" s="108">
        <f t="shared" si="20"/>
        <v>0</v>
      </c>
      <c r="BG8" s="108">
        <f t="shared" si="21"/>
        <v>0</v>
      </c>
      <c r="BH8" s="108">
        <f t="shared" si="21"/>
        <v>0</v>
      </c>
      <c r="BI8" s="108">
        <f t="shared" si="21"/>
        <v>0</v>
      </c>
      <c r="BJ8" s="108">
        <f t="shared" si="21"/>
        <v>0</v>
      </c>
      <c r="BK8" s="108">
        <f t="shared" si="21"/>
        <v>0</v>
      </c>
      <c r="BL8" s="108">
        <f t="shared" si="21"/>
        <v>0</v>
      </c>
      <c r="BM8" s="108">
        <f t="shared" si="21"/>
        <v>0</v>
      </c>
      <c r="BN8" s="108">
        <f t="shared" si="21"/>
        <v>0</v>
      </c>
      <c r="BO8" s="108">
        <f t="shared" si="21"/>
        <v>0</v>
      </c>
      <c r="BP8" s="108">
        <f t="shared" si="21"/>
        <v>0</v>
      </c>
      <c r="BQ8" s="108">
        <f t="shared" si="21"/>
        <v>0</v>
      </c>
      <c r="BR8" s="108">
        <f t="shared" si="21"/>
        <v>0</v>
      </c>
      <c r="BS8" s="108">
        <f t="shared" si="21"/>
        <v>0</v>
      </c>
      <c r="BT8" s="138"/>
      <c r="BU8" s="138"/>
      <c r="BV8" s="138"/>
      <c r="BW8" s="138"/>
      <c r="BX8" s="138"/>
    </row>
    <row r="9" spans="1:76" x14ac:dyDescent="0.3">
      <c r="A9" s="102" t="s">
        <v>95</v>
      </c>
      <c r="B9" s="109"/>
      <c r="C9" s="20"/>
      <c r="D9" s="113" t="s">
        <v>96</v>
      </c>
      <c r="E9" s="114"/>
      <c r="F9" s="53"/>
      <c r="G9" s="115"/>
      <c r="H9" s="38">
        <v>80</v>
      </c>
      <c r="I9" s="48">
        <f>SUM(K10:K12)</f>
        <v>1</v>
      </c>
      <c r="J9" s="48">
        <f>SUM(L10:L12)</f>
        <v>0.75</v>
      </c>
      <c r="K9" s="50">
        <f t="shared" si="14"/>
        <v>0.8</v>
      </c>
      <c r="L9" s="50">
        <f t="shared" si="15"/>
        <v>0.6</v>
      </c>
      <c r="M9" s="50">
        <f t="shared" si="16"/>
        <v>-0.20000000000000007</v>
      </c>
      <c r="N9" s="51">
        <f t="shared" si="17"/>
        <v>0.75</v>
      </c>
      <c r="O9" s="50" t="str">
        <f t="shared" si="18"/>
        <v>지연</v>
      </c>
      <c r="P9" s="26">
        <f>MIN(P10:P12)</f>
        <v>43991</v>
      </c>
      <c r="Q9" s="26">
        <f>MAX(Q10:Q15)</f>
        <v>44243</v>
      </c>
      <c r="R9" s="104"/>
      <c r="S9" s="104"/>
      <c r="T9" s="105"/>
      <c r="U9" s="106" t="str">
        <f t="shared" ref="U9:U15" si="22">IF(ISBLANK(T9),"",(NETWORKDAYS(VLOOKUP(T9,$A$6:$Q$20,15,FALSE),P9)-1))</f>
        <v/>
      </c>
      <c r="V9" s="107">
        <f t="shared" si="19"/>
        <v>181</v>
      </c>
      <c r="W9" s="108">
        <f t="shared" si="20"/>
        <v>1</v>
      </c>
      <c r="X9" s="108">
        <f t="shared" si="20"/>
        <v>1</v>
      </c>
      <c r="Y9" s="108">
        <f t="shared" si="20"/>
        <v>1</v>
      </c>
      <c r="Z9" s="108">
        <f t="shared" si="20"/>
        <v>1</v>
      </c>
      <c r="AA9" s="108">
        <f t="shared" si="20"/>
        <v>1</v>
      </c>
      <c r="AB9" s="108">
        <f t="shared" si="20"/>
        <v>1</v>
      </c>
      <c r="AC9" s="108">
        <f t="shared" si="20"/>
        <v>1</v>
      </c>
      <c r="AD9" s="108">
        <f t="shared" si="20"/>
        <v>1</v>
      </c>
      <c r="AE9" s="108">
        <f t="shared" si="20"/>
        <v>0</v>
      </c>
      <c r="AF9" s="108">
        <f t="shared" si="20"/>
        <v>0</v>
      </c>
      <c r="AG9" s="108">
        <f t="shared" si="20"/>
        <v>0</v>
      </c>
      <c r="AH9" s="108">
        <f t="shared" si="20"/>
        <v>0</v>
      </c>
      <c r="AI9" s="108">
        <f t="shared" si="20"/>
        <v>0</v>
      </c>
      <c r="AJ9" s="108">
        <f t="shared" si="20"/>
        <v>0</v>
      </c>
      <c r="AK9" s="108">
        <f t="shared" si="20"/>
        <v>0</v>
      </c>
      <c r="AL9" s="108">
        <f t="shared" si="20"/>
        <v>0</v>
      </c>
      <c r="AM9" s="108">
        <f t="shared" si="20"/>
        <v>0</v>
      </c>
      <c r="AN9" s="108">
        <f t="shared" si="20"/>
        <v>0</v>
      </c>
      <c r="AO9" s="108">
        <f t="shared" si="20"/>
        <v>0</v>
      </c>
      <c r="AP9" s="108">
        <f t="shared" si="20"/>
        <v>0</v>
      </c>
      <c r="AQ9" s="108">
        <f t="shared" si="20"/>
        <v>0</v>
      </c>
      <c r="AR9" s="108">
        <f t="shared" si="20"/>
        <v>0</v>
      </c>
      <c r="AS9" s="108">
        <f t="shared" si="20"/>
        <v>0</v>
      </c>
      <c r="AT9" s="108">
        <f t="shared" si="20"/>
        <v>0</v>
      </c>
      <c r="AU9" s="108">
        <f t="shared" si="20"/>
        <v>0</v>
      </c>
      <c r="AV9" s="108">
        <f t="shared" si="20"/>
        <v>0</v>
      </c>
      <c r="AW9" s="108">
        <f t="shared" si="20"/>
        <v>0</v>
      </c>
      <c r="AX9" s="108">
        <f t="shared" si="20"/>
        <v>0</v>
      </c>
      <c r="AY9" s="108">
        <f t="shared" si="20"/>
        <v>0</v>
      </c>
      <c r="AZ9" s="108">
        <f t="shared" si="20"/>
        <v>0</v>
      </c>
      <c r="BA9" s="108">
        <f t="shared" si="20"/>
        <v>0</v>
      </c>
      <c r="BB9" s="108">
        <f t="shared" si="20"/>
        <v>0</v>
      </c>
      <c r="BC9" s="108">
        <f t="shared" si="20"/>
        <v>0</v>
      </c>
      <c r="BD9" s="108">
        <f t="shared" si="20"/>
        <v>0</v>
      </c>
      <c r="BE9" s="108">
        <f t="shared" si="20"/>
        <v>0</v>
      </c>
      <c r="BF9" s="108">
        <f t="shared" si="20"/>
        <v>0</v>
      </c>
      <c r="BG9" s="108">
        <f t="shared" si="21"/>
        <v>0</v>
      </c>
      <c r="BH9" s="108">
        <f t="shared" si="21"/>
        <v>0</v>
      </c>
      <c r="BI9" s="108">
        <f t="shared" si="21"/>
        <v>0</v>
      </c>
      <c r="BJ9" s="108">
        <f t="shared" si="21"/>
        <v>0</v>
      </c>
      <c r="BK9" s="108">
        <f t="shared" si="21"/>
        <v>0</v>
      </c>
      <c r="BL9" s="108">
        <f t="shared" si="21"/>
        <v>0</v>
      </c>
      <c r="BM9" s="108">
        <f t="shared" si="21"/>
        <v>0</v>
      </c>
      <c r="BN9" s="108">
        <f t="shared" si="21"/>
        <v>0</v>
      </c>
      <c r="BO9" s="108">
        <f t="shared" si="21"/>
        <v>0</v>
      </c>
      <c r="BP9" s="108">
        <f t="shared" si="21"/>
        <v>0</v>
      </c>
      <c r="BQ9" s="108">
        <f t="shared" si="21"/>
        <v>0</v>
      </c>
      <c r="BR9" s="108">
        <f t="shared" si="21"/>
        <v>0</v>
      </c>
      <c r="BS9" s="108">
        <f t="shared" si="21"/>
        <v>0</v>
      </c>
      <c r="BT9" s="138"/>
      <c r="BU9" s="138"/>
      <c r="BV9" s="138"/>
      <c r="BW9" s="138"/>
      <c r="BX9" s="138"/>
    </row>
    <row r="10" spans="1:76" x14ac:dyDescent="0.3">
      <c r="A10" s="102" t="s">
        <v>97</v>
      </c>
      <c r="B10" s="109"/>
      <c r="C10" s="20"/>
      <c r="D10" s="116"/>
      <c r="E10" s="117" t="s">
        <v>366</v>
      </c>
      <c r="F10" s="109" t="s">
        <v>24</v>
      </c>
      <c r="G10" s="118" t="s">
        <v>367</v>
      </c>
      <c r="H10" s="39">
        <v>25</v>
      </c>
      <c r="I10" s="44">
        <f>IF(CheckDay&gt;=Q10,1,IF(CheckDay&lt;P10,0,IF(P10=CheckDay,(NETWORKDAYS(P10,CheckDay))/V10,NETWORKDAYS(P10,CheckDay)/V10)))</f>
        <v>1</v>
      </c>
      <c r="J10" s="33">
        <v>1</v>
      </c>
      <c r="K10" s="119">
        <f>H10*I10/100</f>
        <v>0.25</v>
      </c>
      <c r="L10" s="119">
        <f>H10*J10/100</f>
        <v>0.25</v>
      </c>
      <c r="M10" s="119">
        <f>L10-K10</f>
        <v>0</v>
      </c>
      <c r="N10" s="34">
        <f>IF(AND(I10=0,J10=0),"",IF(I10=0,J10,J10/I10))</f>
        <v>1</v>
      </c>
      <c r="O10" s="119" t="str">
        <f>IF(AND(J10=0%,M10=0),"",IF(M10&lt;0,"지연",IF(J10=100%,"종료","진행")))</f>
        <v>종료</v>
      </c>
      <c r="P10" s="104">
        <v>43991</v>
      </c>
      <c r="Q10" s="104">
        <v>44179</v>
      </c>
      <c r="R10" s="104">
        <v>43991</v>
      </c>
      <c r="S10" s="104">
        <v>44179</v>
      </c>
      <c r="T10" s="105"/>
      <c r="U10" s="106" t="str">
        <f t="shared" si="22"/>
        <v/>
      </c>
      <c r="V10" s="107">
        <f>NETWORKDAYS(P10,Q10)</f>
        <v>135</v>
      </c>
      <c r="W10" s="108">
        <f t="shared" ref="W10:AF11" si="23">IF(OR((AND($P10&lt;=W$4,AND($Q10&lt;=W$5,$Q10&gt;=W$4))),(AND(AND($P10&gt;=W$4,$P10&lt;=W$5),$Q10&gt;=W$5)),AND($P10&gt;=W$4,$Q10&lt;=W$5),AND($P10&lt;=W$4,$Q10&gt;=W$5)),1,0)</f>
        <v>0</v>
      </c>
      <c r="X10" s="108">
        <f t="shared" si="23"/>
        <v>0</v>
      </c>
      <c r="Y10" s="108">
        <f t="shared" si="23"/>
        <v>0</v>
      </c>
      <c r="Z10" s="108">
        <f t="shared" si="23"/>
        <v>0</v>
      </c>
      <c r="AA10" s="108">
        <f t="shared" si="23"/>
        <v>0</v>
      </c>
      <c r="AB10" s="108">
        <f t="shared" si="23"/>
        <v>0</v>
      </c>
      <c r="AC10" s="108">
        <f t="shared" si="23"/>
        <v>0</v>
      </c>
      <c r="AD10" s="108">
        <f t="shared" si="23"/>
        <v>0</v>
      </c>
      <c r="AE10" s="108">
        <f t="shared" si="23"/>
        <v>0</v>
      </c>
      <c r="AF10" s="108">
        <f t="shared" si="23"/>
        <v>0</v>
      </c>
      <c r="AG10" s="108">
        <f t="shared" si="20"/>
        <v>0</v>
      </c>
      <c r="AH10" s="108">
        <f t="shared" si="20"/>
        <v>0</v>
      </c>
      <c r="AI10" s="108">
        <f t="shared" si="20"/>
        <v>0</v>
      </c>
      <c r="AJ10" s="108">
        <f t="shared" si="20"/>
        <v>0</v>
      </c>
      <c r="AK10" s="108">
        <f t="shared" si="20"/>
        <v>0</v>
      </c>
      <c r="AL10" s="108">
        <f t="shared" si="20"/>
        <v>0</v>
      </c>
      <c r="AM10" s="108">
        <f t="shared" si="20"/>
        <v>0</v>
      </c>
      <c r="AN10" s="108">
        <f t="shared" si="20"/>
        <v>0</v>
      </c>
      <c r="AO10" s="108">
        <f t="shared" si="20"/>
        <v>0</v>
      </c>
      <c r="AP10" s="108">
        <f t="shared" si="20"/>
        <v>0</v>
      </c>
      <c r="AQ10" s="108">
        <f t="shared" si="20"/>
        <v>0</v>
      </c>
      <c r="AR10" s="108">
        <f t="shared" si="20"/>
        <v>0</v>
      </c>
      <c r="AS10" s="108">
        <f t="shared" si="20"/>
        <v>0</v>
      </c>
      <c r="AT10" s="108">
        <f t="shared" si="20"/>
        <v>0</v>
      </c>
      <c r="AU10" s="108">
        <f t="shared" si="20"/>
        <v>0</v>
      </c>
      <c r="AV10" s="108">
        <f t="shared" si="20"/>
        <v>0</v>
      </c>
      <c r="AW10" s="108">
        <f t="shared" si="20"/>
        <v>0</v>
      </c>
      <c r="AX10" s="108">
        <f t="shared" si="20"/>
        <v>0</v>
      </c>
      <c r="AY10" s="108">
        <f t="shared" si="20"/>
        <v>0</v>
      </c>
      <c r="AZ10" s="108">
        <f t="shared" si="20"/>
        <v>0</v>
      </c>
      <c r="BA10" s="108">
        <f t="shared" si="20"/>
        <v>0</v>
      </c>
      <c r="BB10" s="108">
        <f t="shared" si="20"/>
        <v>0</v>
      </c>
      <c r="BC10" s="108">
        <f t="shared" si="20"/>
        <v>0</v>
      </c>
      <c r="BD10" s="108">
        <f t="shared" si="20"/>
        <v>0</v>
      </c>
      <c r="BE10" s="108">
        <f t="shared" si="20"/>
        <v>0</v>
      </c>
      <c r="BF10" s="108">
        <f t="shared" si="20"/>
        <v>0</v>
      </c>
      <c r="BG10" s="108">
        <f t="shared" si="21"/>
        <v>0</v>
      </c>
      <c r="BH10" s="108">
        <f t="shared" si="21"/>
        <v>0</v>
      </c>
      <c r="BI10" s="108">
        <f t="shared" si="21"/>
        <v>0</v>
      </c>
      <c r="BJ10" s="108">
        <f t="shared" si="21"/>
        <v>0</v>
      </c>
      <c r="BK10" s="108">
        <f t="shared" si="21"/>
        <v>0</v>
      </c>
      <c r="BL10" s="108">
        <f t="shared" si="21"/>
        <v>0</v>
      </c>
      <c r="BM10" s="108">
        <f t="shared" si="21"/>
        <v>0</v>
      </c>
      <c r="BN10" s="108">
        <f t="shared" si="21"/>
        <v>0</v>
      </c>
      <c r="BO10" s="108">
        <f t="shared" si="21"/>
        <v>0</v>
      </c>
      <c r="BP10" s="108">
        <f t="shared" si="21"/>
        <v>0</v>
      </c>
      <c r="BQ10" s="108">
        <f t="shared" si="21"/>
        <v>0</v>
      </c>
      <c r="BR10" s="108">
        <f t="shared" si="21"/>
        <v>0</v>
      </c>
      <c r="BS10" s="108">
        <f t="shared" si="21"/>
        <v>0</v>
      </c>
      <c r="BT10" s="138"/>
      <c r="BU10" s="138"/>
      <c r="BV10" s="138"/>
      <c r="BW10" s="138"/>
      <c r="BX10" s="138"/>
    </row>
    <row r="11" spans="1:76" x14ac:dyDescent="0.3">
      <c r="A11" s="102" t="s">
        <v>98</v>
      </c>
      <c r="B11" s="109"/>
      <c r="C11" s="20"/>
      <c r="D11" s="116"/>
      <c r="E11" s="117" t="s">
        <v>365</v>
      </c>
      <c r="F11" s="109" t="s">
        <v>24</v>
      </c>
      <c r="G11" s="118" t="s">
        <v>368</v>
      </c>
      <c r="H11" s="39">
        <v>50</v>
      </c>
      <c r="I11" s="44">
        <f>IF(CheckDay&gt;=Q11,1,IF(CheckDay&lt;P11,0,IF(P11=CheckDay,(NETWORKDAYS(P11,CheckDay))/V11,NETWORKDAYS(P11,CheckDay)/V11)))</f>
        <v>1</v>
      </c>
      <c r="J11" s="33">
        <v>1</v>
      </c>
      <c r="K11" s="119">
        <f>H11*I11/100</f>
        <v>0.5</v>
      </c>
      <c r="L11" s="119">
        <f>H11*J11/100</f>
        <v>0.5</v>
      </c>
      <c r="M11" s="119">
        <f>L11-K11</f>
        <v>0</v>
      </c>
      <c r="N11" s="34">
        <f>IF(AND(I11=0,J11=0),"",IF(I11=0,J11,J11/I11))</f>
        <v>1</v>
      </c>
      <c r="O11" s="119" t="str">
        <f>IF(AND(J11=0%,M11=0),"",IF(M11&lt;0,"지연",IF(J11=100%,"종료","진행")))</f>
        <v>종료</v>
      </c>
      <c r="P11" s="104">
        <v>44179</v>
      </c>
      <c r="Q11" s="104">
        <v>44193</v>
      </c>
      <c r="R11" s="104">
        <v>44179</v>
      </c>
      <c r="S11" s="104">
        <v>44193</v>
      </c>
      <c r="T11" s="105"/>
      <c r="U11" s="106" t="str">
        <f t="shared" si="22"/>
        <v/>
      </c>
      <c r="V11" s="107">
        <f>NETWORKDAYS(P11,Q11)</f>
        <v>11</v>
      </c>
      <c r="W11" s="108">
        <f t="shared" si="23"/>
        <v>1</v>
      </c>
      <c r="X11" s="108">
        <f t="shared" si="23"/>
        <v>0</v>
      </c>
      <c r="Y11" s="108">
        <f t="shared" si="23"/>
        <v>0</v>
      </c>
      <c r="Z11" s="108">
        <f t="shared" si="23"/>
        <v>0</v>
      </c>
      <c r="AA11" s="108">
        <f t="shared" si="23"/>
        <v>0</v>
      </c>
      <c r="AB11" s="108">
        <f t="shared" si="23"/>
        <v>0</v>
      </c>
      <c r="AC11" s="108">
        <f t="shared" si="23"/>
        <v>0</v>
      </c>
      <c r="AD11" s="108">
        <f t="shared" si="23"/>
        <v>0</v>
      </c>
      <c r="AE11" s="108">
        <f t="shared" si="23"/>
        <v>0</v>
      </c>
      <c r="AF11" s="108">
        <f t="shared" si="23"/>
        <v>0</v>
      </c>
      <c r="AG11" s="108">
        <f t="shared" si="20"/>
        <v>0</v>
      </c>
      <c r="AH11" s="108">
        <f t="shared" si="20"/>
        <v>0</v>
      </c>
      <c r="AI11" s="108">
        <f t="shared" si="20"/>
        <v>0</v>
      </c>
      <c r="AJ11" s="108">
        <f t="shared" si="20"/>
        <v>0</v>
      </c>
      <c r="AK11" s="108">
        <f t="shared" si="20"/>
        <v>0</v>
      </c>
      <c r="AL11" s="108">
        <f t="shared" si="20"/>
        <v>0</v>
      </c>
      <c r="AM11" s="108">
        <f t="shared" si="20"/>
        <v>0</v>
      </c>
      <c r="AN11" s="108">
        <f t="shared" si="20"/>
        <v>0</v>
      </c>
      <c r="AO11" s="108">
        <f t="shared" si="20"/>
        <v>0</v>
      </c>
      <c r="AP11" s="108">
        <f t="shared" si="20"/>
        <v>0</v>
      </c>
      <c r="AQ11" s="108">
        <f t="shared" si="20"/>
        <v>0</v>
      </c>
      <c r="AR11" s="108">
        <f t="shared" si="20"/>
        <v>0</v>
      </c>
      <c r="AS11" s="108">
        <f t="shared" si="20"/>
        <v>0</v>
      </c>
      <c r="AT11" s="108">
        <f t="shared" si="20"/>
        <v>0</v>
      </c>
      <c r="AU11" s="108">
        <f t="shared" si="20"/>
        <v>0</v>
      </c>
      <c r="AV11" s="108">
        <f t="shared" si="20"/>
        <v>0</v>
      </c>
      <c r="AW11" s="108">
        <f t="shared" si="20"/>
        <v>0</v>
      </c>
      <c r="AX11" s="108">
        <f t="shared" si="20"/>
        <v>0</v>
      </c>
      <c r="AY11" s="108">
        <f t="shared" si="20"/>
        <v>0</v>
      </c>
      <c r="AZ11" s="108">
        <f t="shared" si="20"/>
        <v>0</v>
      </c>
      <c r="BA11" s="108">
        <f t="shared" si="20"/>
        <v>0</v>
      </c>
      <c r="BB11" s="108">
        <f t="shared" si="20"/>
        <v>0</v>
      </c>
      <c r="BC11" s="108">
        <f t="shared" si="20"/>
        <v>0</v>
      </c>
      <c r="BD11" s="108">
        <f t="shared" si="20"/>
        <v>0</v>
      </c>
      <c r="BE11" s="108">
        <f t="shared" si="20"/>
        <v>0</v>
      </c>
      <c r="BF11" s="108">
        <f t="shared" si="20"/>
        <v>0</v>
      </c>
      <c r="BG11" s="108">
        <f t="shared" si="21"/>
        <v>0</v>
      </c>
      <c r="BH11" s="108">
        <f t="shared" si="21"/>
        <v>0</v>
      </c>
      <c r="BI11" s="108">
        <f t="shared" si="21"/>
        <v>0</v>
      </c>
      <c r="BJ11" s="108">
        <f t="shared" si="21"/>
        <v>0</v>
      </c>
      <c r="BK11" s="108">
        <f t="shared" si="21"/>
        <v>0</v>
      </c>
      <c r="BL11" s="108">
        <f t="shared" si="21"/>
        <v>0</v>
      </c>
      <c r="BM11" s="108">
        <f t="shared" si="21"/>
        <v>0</v>
      </c>
      <c r="BN11" s="108">
        <f t="shared" si="21"/>
        <v>0</v>
      </c>
      <c r="BO11" s="108">
        <f t="shared" si="21"/>
        <v>0</v>
      </c>
      <c r="BP11" s="108">
        <f t="shared" si="21"/>
        <v>0</v>
      </c>
      <c r="BQ11" s="108">
        <f t="shared" si="21"/>
        <v>0</v>
      </c>
      <c r="BR11" s="108">
        <f t="shared" si="21"/>
        <v>0</v>
      </c>
      <c r="BS11" s="108">
        <f t="shared" si="21"/>
        <v>0</v>
      </c>
      <c r="BT11" s="138"/>
      <c r="BU11" s="138"/>
      <c r="BV11" s="138"/>
      <c r="BW11" s="138"/>
      <c r="BX11" s="138"/>
    </row>
    <row r="12" spans="1:76" x14ac:dyDescent="0.3">
      <c r="A12" s="102" t="s">
        <v>372</v>
      </c>
      <c r="B12" s="109"/>
      <c r="C12" s="20"/>
      <c r="D12" s="116"/>
      <c r="E12" s="117" t="s">
        <v>99</v>
      </c>
      <c r="F12" s="109" t="s">
        <v>24</v>
      </c>
      <c r="G12" s="118" t="s">
        <v>100</v>
      </c>
      <c r="H12" s="39">
        <v>25</v>
      </c>
      <c r="I12" s="44">
        <f>IF(CheckDay&gt;=Q12,1,IF(CheckDay&lt;P12,0,IF(P12=CheckDay,(NETWORKDAYS(P12,CheckDay))/V12,NETWORKDAYS(P12,CheckDay)/V12)))</f>
        <v>1</v>
      </c>
      <c r="J12" s="33">
        <v>0</v>
      </c>
      <c r="K12" s="119">
        <f t="shared" si="14"/>
        <v>0.25</v>
      </c>
      <c r="L12" s="119">
        <f t="shared" si="15"/>
        <v>0</v>
      </c>
      <c r="M12" s="119">
        <f t="shared" si="16"/>
        <v>-0.25</v>
      </c>
      <c r="N12" s="34">
        <f t="shared" si="17"/>
        <v>0</v>
      </c>
      <c r="O12" s="119" t="str">
        <f>IF(AND(J12=0%,M12=0),"",IF(M12&lt;0,"지연",IF(J12=100%,"종료","진행")))</f>
        <v>지연</v>
      </c>
      <c r="P12" s="104">
        <v>44193</v>
      </c>
      <c r="Q12" s="104">
        <v>44241</v>
      </c>
      <c r="R12" s="104">
        <v>44193</v>
      </c>
      <c r="S12" s="104"/>
      <c r="T12" s="105"/>
      <c r="U12" s="106" t="str">
        <f t="shared" si="22"/>
        <v/>
      </c>
      <c r="V12" s="107">
        <f t="shared" si="19"/>
        <v>35</v>
      </c>
      <c r="W12" s="108">
        <f t="shared" si="20"/>
        <v>1</v>
      </c>
      <c r="X12" s="108">
        <f t="shared" si="20"/>
        <v>1</v>
      </c>
      <c r="Y12" s="108">
        <f t="shared" si="20"/>
        <v>1</v>
      </c>
      <c r="Z12" s="108">
        <f t="shared" si="20"/>
        <v>1</v>
      </c>
      <c r="AA12" s="108">
        <f t="shared" si="20"/>
        <v>1</v>
      </c>
      <c r="AB12" s="108">
        <f t="shared" si="20"/>
        <v>1</v>
      </c>
      <c r="AC12" s="108">
        <f t="shared" si="20"/>
        <v>1</v>
      </c>
      <c r="AD12" s="108">
        <f t="shared" si="20"/>
        <v>1</v>
      </c>
      <c r="AE12" s="108">
        <f t="shared" si="20"/>
        <v>0</v>
      </c>
      <c r="AF12" s="108">
        <f t="shared" si="20"/>
        <v>0</v>
      </c>
      <c r="AG12" s="108">
        <f t="shared" si="20"/>
        <v>0</v>
      </c>
      <c r="AH12" s="108">
        <f t="shared" si="20"/>
        <v>0</v>
      </c>
      <c r="AI12" s="108">
        <f t="shared" si="20"/>
        <v>0</v>
      </c>
      <c r="AJ12" s="108">
        <f t="shared" si="20"/>
        <v>0</v>
      </c>
      <c r="AK12" s="108">
        <f t="shared" si="20"/>
        <v>0</v>
      </c>
      <c r="AL12" s="108">
        <f t="shared" si="20"/>
        <v>0</v>
      </c>
      <c r="AM12" s="108">
        <f t="shared" si="20"/>
        <v>0</v>
      </c>
      <c r="AN12" s="108">
        <f t="shared" si="20"/>
        <v>0</v>
      </c>
      <c r="AO12" s="108">
        <f t="shared" si="20"/>
        <v>0</v>
      </c>
      <c r="AP12" s="108">
        <f t="shared" si="20"/>
        <v>0</v>
      </c>
      <c r="AQ12" s="108">
        <f t="shared" si="20"/>
        <v>0</v>
      </c>
      <c r="AR12" s="108">
        <f>IF(OR((AND($P12&lt;=AR$4,AND($Q12&lt;=AR$5,$Q12&gt;=AR$4))),(AND(AND($P12&gt;=AR$4,$P12&lt;=AR$5),$Q12&gt;=AR$5)),AND($P12&gt;=AR$4,$Q12&lt;=AR$5),AND($P12&lt;=AR$4,$Q12&gt;=AR$5)),1,0)</f>
        <v>0</v>
      </c>
      <c r="AS12" s="108">
        <f>IF(OR((AND($P12&lt;=AS$4,AND($Q12&lt;=AS$5,$Q12&gt;=AS$4))),(AND(AND($P12&gt;=AS$4,$P12&lt;=AS$5),$Q12&gt;=AS$5)),AND($P12&gt;=AS$4,$Q12&lt;=AS$5),AND($P12&lt;=AS$4,$Q12&gt;=AS$5)),1,0)</f>
        <v>0</v>
      </c>
      <c r="AT12" s="108">
        <f t="shared" si="20"/>
        <v>0</v>
      </c>
      <c r="AU12" s="108">
        <f t="shared" si="20"/>
        <v>0</v>
      </c>
      <c r="AV12" s="108">
        <f t="shared" si="20"/>
        <v>0</v>
      </c>
      <c r="AW12" s="108">
        <f t="shared" si="20"/>
        <v>0</v>
      </c>
      <c r="AX12" s="108">
        <f t="shared" si="20"/>
        <v>0</v>
      </c>
      <c r="AY12" s="108">
        <f t="shared" si="20"/>
        <v>0</v>
      </c>
      <c r="AZ12" s="108">
        <f t="shared" si="20"/>
        <v>0</v>
      </c>
      <c r="BA12" s="108">
        <f t="shared" si="20"/>
        <v>0</v>
      </c>
      <c r="BB12" s="108">
        <f t="shared" si="20"/>
        <v>0</v>
      </c>
      <c r="BC12" s="108">
        <f t="shared" si="20"/>
        <v>0</v>
      </c>
      <c r="BD12" s="108">
        <f t="shared" si="20"/>
        <v>0</v>
      </c>
      <c r="BE12" s="108">
        <f t="shared" si="20"/>
        <v>0</v>
      </c>
      <c r="BF12" s="108">
        <f t="shared" si="20"/>
        <v>0</v>
      </c>
      <c r="BG12" s="108">
        <f t="shared" si="21"/>
        <v>0</v>
      </c>
      <c r="BH12" s="108">
        <f t="shared" si="21"/>
        <v>0</v>
      </c>
      <c r="BI12" s="108">
        <f t="shared" si="21"/>
        <v>0</v>
      </c>
      <c r="BJ12" s="108">
        <f t="shared" si="21"/>
        <v>0</v>
      </c>
      <c r="BK12" s="108">
        <f t="shared" si="21"/>
        <v>0</v>
      </c>
      <c r="BL12" s="108">
        <f t="shared" si="21"/>
        <v>0</v>
      </c>
      <c r="BM12" s="108">
        <f t="shared" si="21"/>
        <v>0</v>
      </c>
      <c r="BN12" s="108">
        <f t="shared" si="21"/>
        <v>0</v>
      </c>
      <c r="BO12" s="108">
        <f t="shared" si="21"/>
        <v>0</v>
      </c>
      <c r="BP12" s="108">
        <f t="shared" si="21"/>
        <v>0</v>
      </c>
      <c r="BQ12" s="108">
        <f t="shared" si="21"/>
        <v>0</v>
      </c>
      <c r="BR12" s="108">
        <f t="shared" si="21"/>
        <v>0</v>
      </c>
      <c r="BS12" s="108">
        <f t="shared" si="21"/>
        <v>0</v>
      </c>
      <c r="BT12" s="138"/>
      <c r="BU12" s="138"/>
      <c r="BV12" s="138"/>
      <c r="BW12" s="138"/>
      <c r="BX12" s="138"/>
    </row>
    <row r="13" spans="1:76" x14ac:dyDescent="0.3">
      <c r="A13" s="102" t="s">
        <v>101</v>
      </c>
      <c r="B13" s="109"/>
      <c r="C13" s="20"/>
      <c r="D13" s="113" t="s">
        <v>102</v>
      </c>
      <c r="E13" s="114"/>
      <c r="F13" s="53"/>
      <c r="G13" s="115"/>
      <c r="H13" s="38">
        <v>20</v>
      </c>
      <c r="I13" s="48">
        <f>SUM(K14:K15)</f>
        <v>1</v>
      </c>
      <c r="J13" s="48">
        <f>SUM(L14:L15)</f>
        <v>0</v>
      </c>
      <c r="K13" s="50">
        <f t="shared" si="14"/>
        <v>0.2</v>
      </c>
      <c r="L13" s="50">
        <f t="shared" si="15"/>
        <v>0</v>
      </c>
      <c r="M13" s="50">
        <f t="shared" si="16"/>
        <v>-0.2</v>
      </c>
      <c r="N13" s="51">
        <f t="shared" si="17"/>
        <v>0</v>
      </c>
      <c r="O13" s="50" t="str">
        <f t="shared" si="18"/>
        <v>지연</v>
      </c>
      <c r="P13" s="26">
        <f>MIN(P14:P15)</f>
        <v>44241</v>
      </c>
      <c r="Q13" s="26">
        <f>MAX(Q14:U15)</f>
        <v>44243</v>
      </c>
      <c r="R13" s="104"/>
      <c r="S13" s="104"/>
      <c r="T13" s="105"/>
      <c r="U13" s="106" t="str">
        <f t="shared" si="22"/>
        <v/>
      </c>
      <c r="V13" s="107">
        <f t="shared" si="19"/>
        <v>2</v>
      </c>
      <c r="W13" s="108">
        <f t="shared" si="20"/>
        <v>0</v>
      </c>
      <c r="X13" s="108">
        <f t="shared" si="20"/>
        <v>0</v>
      </c>
      <c r="Y13" s="108">
        <f t="shared" si="20"/>
        <v>0</v>
      </c>
      <c r="Z13" s="108">
        <f t="shared" si="20"/>
        <v>0</v>
      </c>
      <c r="AA13" s="108">
        <f t="shared" si="20"/>
        <v>0</v>
      </c>
      <c r="AB13" s="108">
        <f t="shared" si="20"/>
        <v>0</v>
      </c>
      <c r="AC13" s="108">
        <f t="shared" si="20"/>
        <v>0</v>
      </c>
      <c r="AD13" s="108">
        <f t="shared" si="20"/>
        <v>1</v>
      </c>
      <c r="AE13" s="108">
        <f t="shared" si="20"/>
        <v>0</v>
      </c>
      <c r="AF13" s="108">
        <f t="shared" si="20"/>
        <v>0</v>
      </c>
      <c r="AG13" s="108">
        <f t="shared" si="20"/>
        <v>0</v>
      </c>
      <c r="AH13" s="108">
        <f t="shared" si="20"/>
        <v>0</v>
      </c>
      <c r="AI13" s="108">
        <f t="shared" si="20"/>
        <v>0</v>
      </c>
      <c r="AJ13" s="108">
        <f t="shared" si="20"/>
        <v>0</v>
      </c>
      <c r="AK13" s="108">
        <f t="shared" si="20"/>
        <v>0</v>
      </c>
      <c r="AL13" s="108">
        <f t="shared" si="20"/>
        <v>0</v>
      </c>
      <c r="AM13" s="108">
        <f t="shared" si="20"/>
        <v>0</v>
      </c>
      <c r="AN13" s="108">
        <f t="shared" si="20"/>
        <v>0</v>
      </c>
      <c r="AO13" s="108">
        <f t="shared" si="20"/>
        <v>0</v>
      </c>
      <c r="AP13" s="108">
        <f t="shared" si="20"/>
        <v>0</v>
      </c>
      <c r="AQ13" s="108">
        <f t="shared" si="20"/>
        <v>0</v>
      </c>
      <c r="AR13" s="108">
        <f t="shared" si="20"/>
        <v>0</v>
      </c>
      <c r="AS13" s="108">
        <f t="shared" si="20"/>
        <v>0</v>
      </c>
      <c r="AT13" s="108">
        <f t="shared" si="20"/>
        <v>0</v>
      </c>
      <c r="AU13" s="108">
        <f t="shared" si="20"/>
        <v>0</v>
      </c>
      <c r="AV13" s="108">
        <f t="shared" si="20"/>
        <v>0</v>
      </c>
      <c r="AW13" s="108">
        <f t="shared" si="20"/>
        <v>0</v>
      </c>
      <c r="AX13" s="108">
        <f t="shared" si="20"/>
        <v>0</v>
      </c>
      <c r="AY13" s="108">
        <f t="shared" si="20"/>
        <v>0</v>
      </c>
      <c r="AZ13" s="108">
        <f t="shared" si="20"/>
        <v>0</v>
      </c>
      <c r="BA13" s="108">
        <f t="shared" si="20"/>
        <v>0</v>
      </c>
      <c r="BB13" s="108">
        <f t="shared" si="20"/>
        <v>0</v>
      </c>
      <c r="BC13" s="108">
        <f t="shared" si="20"/>
        <v>0</v>
      </c>
      <c r="BD13" s="108">
        <f t="shared" si="20"/>
        <v>0</v>
      </c>
      <c r="BE13" s="108">
        <f t="shared" si="20"/>
        <v>0</v>
      </c>
      <c r="BF13" s="108">
        <f t="shared" si="20"/>
        <v>0</v>
      </c>
      <c r="BG13" s="108">
        <f t="shared" si="21"/>
        <v>0</v>
      </c>
      <c r="BH13" s="108">
        <f t="shared" si="21"/>
        <v>0</v>
      </c>
      <c r="BI13" s="108">
        <f t="shared" si="21"/>
        <v>0</v>
      </c>
      <c r="BJ13" s="108">
        <f t="shared" si="21"/>
        <v>0</v>
      </c>
      <c r="BK13" s="108">
        <f t="shared" si="21"/>
        <v>0</v>
      </c>
      <c r="BL13" s="108">
        <f t="shared" si="21"/>
        <v>0</v>
      </c>
      <c r="BM13" s="108">
        <f t="shared" si="21"/>
        <v>0</v>
      </c>
      <c r="BN13" s="108">
        <f t="shared" si="21"/>
        <v>0</v>
      </c>
      <c r="BO13" s="108">
        <f t="shared" si="21"/>
        <v>0</v>
      </c>
      <c r="BP13" s="108">
        <f t="shared" si="21"/>
        <v>0</v>
      </c>
      <c r="BQ13" s="108">
        <f t="shared" si="21"/>
        <v>0</v>
      </c>
      <c r="BR13" s="108">
        <f t="shared" si="21"/>
        <v>0</v>
      </c>
      <c r="BS13" s="108">
        <f t="shared" si="21"/>
        <v>0</v>
      </c>
      <c r="BT13" s="138"/>
      <c r="BU13" s="138"/>
      <c r="BV13" s="138"/>
      <c r="BW13" s="138"/>
      <c r="BX13" s="138"/>
    </row>
    <row r="14" spans="1:76" x14ac:dyDescent="0.3">
      <c r="A14" s="102" t="s">
        <v>103</v>
      </c>
      <c r="B14" s="109"/>
      <c r="C14" s="20"/>
      <c r="D14" s="116"/>
      <c r="E14" s="117" t="s">
        <v>369</v>
      </c>
      <c r="F14" s="109" t="s">
        <v>370</v>
      </c>
      <c r="G14" s="118" t="s">
        <v>100</v>
      </c>
      <c r="H14" s="39">
        <v>50</v>
      </c>
      <c r="I14" s="44">
        <f>IF(CheckDay&gt;=Q14,1,IF(CheckDay&lt;P14,0,IF(P14=CheckDay,(NETWORKDAYS(P14,CheckDay))/V14,NETWORKDAYS(P14,CheckDay)/V14)))</f>
        <v>1</v>
      </c>
      <c r="J14" s="33">
        <v>0</v>
      </c>
      <c r="K14" s="119">
        <f t="shared" si="14"/>
        <v>0.5</v>
      </c>
      <c r="L14" s="119">
        <f t="shared" si="15"/>
        <v>0</v>
      </c>
      <c r="M14" s="119">
        <f t="shared" si="16"/>
        <v>-0.5</v>
      </c>
      <c r="N14" s="34">
        <f t="shared" si="17"/>
        <v>0</v>
      </c>
      <c r="O14" s="119" t="str">
        <f>IF(AND(J14=0%,M14=0),"",IF(M14&lt;0,"지연",IF(J14=100%,"종료","진행")))</f>
        <v>지연</v>
      </c>
      <c r="P14" s="104">
        <v>44241</v>
      </c>
      <c r="Q14" s="104">
        <v>44241</v>
      </c>
      <c r="R14" s="104"/>
      <c r="S14" s="104"/>
      <c r="T14" s="105"/>
      <c r="U14" s="106" t="str">
        <f t="shared" si="22"/>
        <v/>
      </c>
      <c r="V14" s="107">
        <f t="shared" si="19"/>
        <v>0</v>
      </c>
      <c r="W14" s="108">
        <f t="shared" si="20"/>
        <v>0</v>
      </c>
      <c r="X14" s="108">
        <f t="shared" si="20"/>
        <v>0</v>
      </c>
      <c r="Y14" s="108">
        <f t="shared" si="20"/>
        <v>0</v>
      </c>
      <c r="Z14" s="108">
        <f t="shared" si="20"/>
        <v>0</v>
      </c>
      <c r="AA14" s="108">
        <f t="shared" si="20"/>
        <v>0</v>
      </c>
      <c r="AB14" s="108">
        <f t="shared" si="20"/>
        <v>0</v>
      </c>
      <c r="AC14" s="108">
        <f t="shared" si="20"/>
        <v>0</v>
      </c>
      <c r="AD14" s="108">
        <f t="shared" ref="X14:AR29" si="24">IF(OR((AND($P14&lt;=AD$4,AND($Q14&lt;=AD$5,$Q14&gt;=AD$4))),(AND(AND($P14&gt;=AD$4,$P14&lt;=AD$5),$Q14&gt;=AD$5)),AND($P14&gt;=AD$4,$Q14&lt;=AD$5),AND($P14&lt;=AD$4,$Q14&gt;=AD$5)),1,0)</f>
        <v>1</v>
      </c>
      <c r="AE14" s="108">
        <f t="shared" si="24"/>
        <v>0</v>
      </c>
      <c r="AF14" s="108">
        <f t="shared" si="24"/>
        <v>0</v>
      </c>
      <c r="AG14" s="108">
        <f t="shared" si="24"/>
        <v>0</v>
      </c>
      <c r="AH14" s="108">
        <f t="shared" si="24"/>
        <v>0</v>
      </c>
      <c r="AI14" s="108">
        <f t="shared" si="24"/>
        <v>0</v>
      </c>
      <c r="AJ14" s="108">
        <f t="shared" si="24"/>
        <v>0</v>
      </c>
      <c r="AK14" s="108">
        <f t="shared" si="24"/>
        <v>0</v>
      </c>
      <c r="AL14" s="108">
        <f t="shared" si="24"/>
        <v>0</v>
      </c>
      <c r="AM14" s="108">
        <f t="shared" si="24"/>
        <v>0</v>
      </c>
      <c r="AN14" s="108">
        <f t="shared" si="24"/>
        <v>0</v>
      </c>
      <c r="AO14" s="108">
        <f t="shared" si="24"/>
        <v>0</v>
      </c>
      <c r="AP14" s="108">
        <f t="shared" si="24"/>
        <v>0</v>
      </c>
      <c r="AQ14" s="108">
        <f t="shared" si="24"/>
        <v>0</v>
      </c>
      <c r="AR14" s="108">
        <f>IF(OR((AND($P14&lt;=AR$4,AND($Q14&lt;=AR$5,$Q14&gt;=AR$4))),(AND(AND($P14&gt;=AR$4,$P14&lt;=AR$5),$Q14&gt;=AR$5)),AND($P14&gt;=AR$4,$Q14&lt;=AR$5),AND($P14&lt;=AR$4,$Q14&gt;=AR$5)),1,0)</f>
        <v>0</v>
      </c>
      <c r="AS14" s="108">
        <f>IF(OR((AND($P14&lt;=AS$4,AND($Q14&lt;=AS$5,$Q14&gt;=AS$4))),(AND(AND($P14&gt;=AS$4,$P14&lt;=AS$5),$Q14&gt;=AS$5)),AND($P14&gt;=AS$4,$Q14&lt;=AS$5),AND($P14&lt;=AS$4,$Q14&gt;=AS$5)),1,0)</f>
        <v>0</v>
      </c>
      <c r="AT14" s="108">
        <f t="shared" ref="AT14:BI19" si="25">IF(OR((AND($P14&lt;=AT$4,AND($Q14&lt;=AT$5,$Q14&gt;=AT$4))),(AND(AND($P14&gt;=AT$4,$P14&lt;=AT$5),$Q14&gt;=AT$5)),AND($P14&gt;=AT$4,$Q14&lt;=AT$5),AND($P14&lt;=AT$4,$Q14&gt;=AT$5)),1,0)</f>
        <v>0</v>
      </c>
      <c r="AU14" s="108">
        <f t="shared" si="25"/>
        <v>0</v>
      </c>
      <c r="AV14" s="108">
        <f t="shared" si="25"/>
        <v>0</v>
      </c>
      <c r="AW14" s="108">
        <f t="shared" si="25"/>
        <v>0</v>
      </c>
      <c r="AX14" s="108">
        <f t="shared" si="25"/>
        <v>0</v>
      </c>
      <c r="AY14" s="108">
        <f t="shared" si="25"/>
        <v>0</v>
      </c>
      <c r="AZ14" s="108">
        <f t="shared" si="25"/>
        <v>0</v>
      </c>
      <c r="BA14" s="108">
        <f t="shared" si="25"/>
        <v>0</v>
      </c>
      <c r="BB14" s="108">
        <f t="shared" si="25"/>
        <v>0</v>
      </c>
      <c r="BC14" s="108">
        <f t="shared" si="25"/>
        <v>0</v>
      </c>
      <c r="BD14" s="108">
        <f t="shared" si="25"/>
        <v>0</v>
      </c>
      <c r="BE14" s="108">
        <f t="shared" si="25"/>
        <v>0</v>
      </c>
      <c r="BF14" s="108">
        <f t="shared" si="25"/>
        <v>0</v>
      </c>
      <c r="BG14" s="108">
        <f t="shared" si="25"/>
        <v>0</v>
      </c>
      <c r="BH14" s="108">
        <f t="shared" si="25"/>
        <v>0</v>
      </c>
      <c r="BI14" s="108">
        <f t="shared" si="25"/>
        <v>0</v>
      </c>
      <c r="BJ14" s="108">
        <f t="shared" si="21"/>
        <v>0</v>
      </c>
      <c r="BK14" s="108">
        <f t="shared" si="21"/>
        <v>0</v>
      </c>
      <c r="BL14" s="108">
        <f t="shared" si="21"/>
        <v>0</v>
      </c>
      <c r="BM14" s="108">
        <f t="shared" si="21"/>
        <v>0</v>
      </c>
      <c r="BN14" s="108">
        <f t="shared" si="21"/>
        <v>0</v>
      </c>
      <c r="BO14" s="108">
        <f t="shared" si="21"/>
        <v>0</v>
      </c>
      <c r="BP14" s="108">
        <f t="shared" si="21"/>
        <v>0</v>
      </c>
      <c r="BQ14" s="108">
        <f t="shared" si="21"/>
        <v>0</v>
      </c>
      <c r="BR14" s="108">
        <f t="shared" si="21"/>
        <v>0</v>
      </c>
      <c r="BS14" s="108">
        <f t="shared" si="21"/>
        <v>0</v>
      </c>
      <c r="BT14" s="138"/>
      <c r="BU14" s="138"/>
      <c r="BV14" s="138"/>
      <c r="BW14" s="138"/>
      <c r="BX14" s="138"/>
    </row>
    <row r="15" spans="1:76" x14ac:dyDescent="0.3">
      <c r="A15" s="102" t="s">
        <v>104</v>
      </c>
      <c r="B15" s="109"/>
      <c r="C15" s="20"/>
      <c r="D15" s="116"/>
      <c r="E15" s="117" t="s">
        <v>371</v>
      </c>
      <c r="F15" s="109" t="s">
        <v>373</v>
      </c>
      <c r="G15" s="118"/>
      <c r="H15" s="39">
        <v>50</v>
      </c>
      <c r="I15" s="44">
        <f>IF(CheckDay&gt;=Q15,1,IF(CheckDay&lt;P15,0,IF(P15=CheckDay,(NETWORKDAYS(P15,CheckDay))/V15,NETWORKDAYS(P15,CheckDay)/V15)))</f>
        <v>1</v>
      </c>
      <c r="J15" s="33">
        <v>0</v>
      </c>
      <c r="K15" s="119">
        <f t="shared" si="14"/>
        <v>0.5</v>
      </c>
      <c r="L15" s="119">
        <f t="shared" si="15"/>
        <v>0</v>
      </c>
      <c r="M15" s="119">
        <f t="shared" si="16"/>
        <v>-0.5</v>
      </c>
      <c r="N15" s="34">
        <f t="shared" si="17"/>
        <v>0</v>
      </c>
      <c r="O15" s="119" t="str">
        <f>IF(AND(J15=0%,M15=0),"",IF(M15&lt;0,"지연",IF(J15=100%,"종료","진행")))</f>
        <v>지연</v>
      </c>
      <c r="P15" s="104">
        <v>44241</v>
      </c>
      <c r="Q15" s="104">
        <v>44243</v>
      </c>
      <c r="R15" s="104"/>
      <c r="S15" s="104"/>
      <c r="T15" s="105"/>
      <c r="U15" s="106" t="str">
        <f t="shared" si="22"/>
        <v/>
      </c>
      <c r="V15" s="107">
        <f t="shared" si="19"/>
        <v>2</v>
      </c>
      <c r="W15" s="108">
        <f t="shared" ref="W15:AL30" si="26">IF(OR((AND($P15&lt;=W$4,AND($Q15&lt;=W$5,$Q15&gt;=W$4))),(AND(AND($P15&gt;=W$4,$P15&lt;=W$5),$Q15&gt;=W$5)),AND($P15&gt;=W$4,$Q15&lt;=W$5),AND($P15&lt;=W$4,$Q15&gt;=W$5)),1,0)</f>
        <v>0</v>
      </c>
      <c r="X15" s="108">
        <f t="shared" si="24"/>
        <v>0</v>
      </c>
      <c r="Y15" s="108">
        <f t="shared" si="24"/>
        <v>0</v>
      </c>
      <c r="Z15" s="108">
        <f t="shared" si="24"/>
        <v>0</v>
      </c>
      <c r="AA15" s="108">
        <f t="shared" si="24"/>
        <v>0</v>
      </c>
      <c r="AB15" s="108">
        <f t="shared" si="24"/>
        <v>0</v>
      </c>
      <c r="AC15" s="108">
        <f t="shared" si="24"/>
        <v>0</v>
      </c>
      <c r="AD15" s="108">
        <f t="shared" si="24"/>
        <v>1</v>
      </c>
      <c r="AE15" s="108">
        <f t="shared" si="24"/>
        <v>0</v>
      </c>
      <c r="AF15" s="108">
        <f t="shared" si="24"/>
        <v>0</v>
      </c>
      <c r="AG15" s="108">
        <f t="shared" si="24"/>
        <v>0</v>
      </c>
      <c r="AH15" s="108">
        <f t="shared" si="24"/>
        <v>0</v>
      </c>
      <c r="AI15" s="108">
        <f t="shared" si="24"/>
        <v>0</v>
      </c>
      <c r="AJ15" s="108">
        <f t="shared" si="24"/>
        <v>0</v>
      </c>
      <c r="AK15" s="108">
        <f t="shared" si="24"/>
        <v>0</v>
      </c>
      <c r="AL15" s="108">
        <f t="shared" si="24"/>
        <v>0</v>
      </c>
      <c r="AM15" s="108">
        <f t="shared" si="24"/>
        <v>0</v>
      </c>
      <c r="AN15" s="108">
        <f t="shared" si="24"/>
        <v>0</v>
      </c>
      <c r="AO15" s="108">
        <f t="shared" si="24"/>
        <v>0</v>
      </c>
      <c r="AP15" s="108">
        <f t="shared" si="24"/>
        <v>0</v>
      </c>
      <c r="AQ15" s="108">
        <f t="shared" si="24"/>
        <v>0</v>
      </c>
      <c r="AR15" s="108">
        <f t="shared" si="24"/>
        <v>0</v>
      </c>
      <c r="AS15" s="108">
        <f t="shared" ref="AS15:BH22" si="27">IF(OR((AND($P15&lt;=AS$4,AND($Q15&lt;=AS$5,$Q15&gt;=AS$4))),(AND(AND($P15&gt;=AS$4,$P15&lt;=AS$5),$Q15&gt;=AS$5)),AND($P15&gt;=AS$4,$Q15&lt;=AS$5),AND($P15&lt;=AS$4,$Q15&gt;=AS$5)),1,0)</f>
        <v>0</v>
      </c>
      <c r="AT15" s="108">
        <f t="shared" si="27"/>
        <v>0</v>
      </c>
      <c r="AU15" s="108">
        <f t="shared" si="27"/>
        <v>0</v>
      </c>
      <c r="AV15" s="108">
        <f t="shared" si="25"/>
        <v>0</v>
      </c>
      <c r="AW15" s="108">
        <f t="shared" si="25"/>
        <v>0</v>
      </c>
      <c r="AX15" s="108">
        <f t="shared" si="25"/>
        <v>0</v>
      </c>
      <c r="AY15" s="108">
        <f t="shared" si="25"/>
        <v>0</v>
      </c>
      <c r="AZ15" s="108">
        <f t="shared" si="27"/>
        <v>0</v>
      </c>
      <c r="BA15" s="108">
        <f t="shared" si="25"/>
        <v>0</v>
      </c>
      <c r="BB15" s="108">
        <f t="shared" si="25"/>
        <v>0</v>
      </c>
      <c r="BC15" s="108">
        <f t="shared" si="25"/>
        <v>0</v>
      </c>
      <c r="BD15" s="108">
        <f t="shared" si="25"/>
        <v>0</v>
      </c>
      <c r="BE15" s="108">
        <f t="shared" si="25"/>
        <v>0</v>
      </c>
      <c r="BF15" s="108">
        <f t="shared" si="27"/>
        <v>0</v>
      </c>
      <c r="BG15" s="108">
        <f t="shared" si="21"/>
        <v>0</v>
      </c>
      <c r="BH15" s="108">
        <f t="shared" si="27"/>
        <v>0</v>
      </c>
      <c r="BI15" s="108">
        <f t="shared" si="21"/>
        <v>0</v>
      </c>
      <c r="BJ15" s="108">
        <f t="shared" si="21"/>
        <v>0</v>
      </c>
      <c r="BK15" s="108">
        <f t="shared" si="21"/>
        <v>0</v>
      </c>
      <c r="BL15" s="108">
        <f t="shared" si="21"/>
        <v>0</v>
      </c>
      <c r="BM15" s="108">
        <f t="shared" si="21"/>
        <v>0</v>
      </c>
      <c r="BN15" s="108">
        <f t="shared" si="21"/>
        <v>0</v>
      </c>
      <c r="BO15" s="108">
        <f t="shared" si="21"/>
        <v>0</v>
      </c>
      <c r="BP15" s="108">
        <f t="shared" si="21"/>
        <v>0</v>
      </c>
      <c r="BQ15" s="108">
        <f t="shared" si="21"/>
        <v>0</v>
      </c>
      <c r="BR15" s="108">
        <f t="shared" si="21"/>
        <v>0</v>
      </c>
      <c r="BS15" s="108">
        <f t="shared" si="21"/>
        <v>0</v>
      </c>
      <c r="BT15" s="138"/>
      <c r="BU15" s="138"/>
      <c r="BV15" s="138"/>
      <c r="BW15" s="138"/>
      <c r="BX15" s="138"/>
    </row>
    <row r="16" spans="1:76" x14ac:dyDescent="0.3">
      <c r="A16" s="102" t="s">
        <v>105</v>
      </c>
      <c r="B16" s="109"/>
      <c r="C16" s="43" t="s">
        <v>106</v>
      </c>
      <c r="D16" s="110" t="s">
        <v>107</v>
      </c>
      <c r="E16" s="111"/>
      <c r="F16" s="43"/>
      <c r="G16" s="112"/>
      <c r="H16" s="45">
        <v>40</v>
      </c>
      <c r="I16" s="40">
        <f>SUM(K17,)</f>
        <v>1</v>
      </c>
      <c r="J16" s="40">
        <f>SUM(L17,)</f>
        <v>0.4</v>
      </c>
      <c r="K16" s="41">
        <f t="shared" si="14"/>
        <v>0.4</v>
      </c>
      <c r="L16" s="41">
        <f t="shared" si="15"/>
        <v>0.16</v>
      </c>
      <c r="M16" s="41">
        <f t="shared" si="16"/>
        <v>-0.24000000000000002</v>
      </c>
      <c r="N16" s="42">
        <f t="shared" si="17"/>
        <v>0.4</v>
      </c>
      <c r="O16" s="41" t="str">
        <f t="shared" ref="O16:O17" si="28">IF(AND(J16=0%,M16=0),"",IF(M16&lt;0,"지연",IF(J16=100%,"종료","진행")))</f>
        <v>지연</v>
      </c>
      <c r="P16" s="47">
        <f>MIN(P17:P20)</f>
        <v>44193</v>
      </c>
      <c r="Q16" s="47">
        <f>MAX(Q17:Q20)</f>
        <v>44421</v>
      </c>
      <c r="R16" s="104"/>
      <c r="S16" s="104"/>
      <c r="T16" s="105"/>
      <c r="U16" s="106"/>
      <c r="V16" s="107">
        <f t="shared" si="19"/>
        <v>165</v>
      </c>
      <c r="W16" s="108">
        <f t="shared" si="26"/>
        <v>1</v>
      </c>
      <c r="X16" s="108">
        <f t="shared" si="24"/>
        <v>1</v>
      </c>
      <c r="Y16" s="108">
        <f t="shared" si="24"/>
        <v>1</v>
      </c>
      <c r="Z16" s="108">
        <f t="shared" si="24"/>
        <v>1</v>
      </c>
      <c r="AA16" s="108">
        <f t="shared" si="24"/>
        <v>1</v>
      </c>
      <c r="AB16" s="108">
        <f t="shared" si="24"/>
        <v>1</v>
      </c>
      <c r="AC16" s="108">
        <f t="shared" si="24"/>
        <v>1</v>
      </c>
      <c r="AD16" s="108">
        <f t="shared" si="24"/>
        <v>1</v>
      </c>
      <c r="AE16" s="108">
        <f t="shared" si="24"/>
        <v>1</v>
      </c>
      <c r="AF16" s="108">
        <f t="shared" si="24"/>
        <v>1</v>
      </c>
      <c r="AG16" s="108">
        <f t="shared" si="24"/>
        <v>1</v>
      </c>
      <c r="AH16" s="108">
        <f t="shared" si="24"/>
        <v>1</v>
      </c>
      <c r="AI16" s="108">
        <f t="shared" si="24"/>
        <v>1</v>
      </c>
      <c r="AJ16" s="108">
        <f t="shared" si="24"/>
        <v>1</v>
      </c>
      <c r="AK16" s="108">
        <f t="shared" si="24"/>
        <v>1</v>
      </c>
      <c r="AL16" s="108">
        <f t="shared" si="24"/>
        <v>1</v>
      </c>
      <c r="AM16" s="108">
        <f t="shared" si="24"/>
        <v>1</v>
      </c>
      <c r="AN16" s="108">
        <f t="shared" si="24"/>
        <v>1</v>
      </c>
      <c r="AO16" s="108">
        <f t="shared" si="24"/>
        <v>1</v>
      </c>
      <c r="AP16" s="108">
        <f t="shared" si="24"/>
        <v>1</v>
      </c>
      <c r="AQ16" s="108">
        <f t="shared" si="24"/>
        <v>1</v>
      </c>
      <c r="AR16" s="108">
        <f t="shared" si="24"/>
        <v>1</v>
      </c>
      <c r="AS16" s="108">
        <f t="shared" si="27"/>
        <v>1</v>
      </c>
      <c r="AT16" s="108">
        <f t="shared" si="27"/>
        <v>1</v>
      </c>
      <c r="AU16" s="108">
        <f t="shared" si="27"/>
        <v>1</v>
      </c>
      <c r="AV16" s="108">
        <f t="shared" si="25"/>
        <v>1</v>
      </c>
      <c r="AW16" s="108">
        <f t="shared" si="25"/>
        <v>1</v>
      </c>
      <c r="AX16" s="108">
        <f t="shared" si="25"/>
        <v>1</v>
      </c>
      <c r="AY16" s="108">
        <f t="shared" si="25"/>
        <v>1</v>
      </c>
      <c r="AZ16" s="108">
        <f t="shared" si="27"/>
        <v>1</v>
      </c>
      <c r="BA16" s="108">
        <f t="shared" si="25"/>
        <v>1</v>
      </c>
      <c r="BB16" s="108">
        <f t="shared" si="25"/>
        <v>1</v>
      </c>
      <c r="BC16" s="108">
        <f t="shared" si="25"/>
        <v>1</v>
      </c>
      <c r="BD16" s="108">
        <f t="shared" si="25"/>
        <v>0</v>
      </c>
      <c r="BE16" s="108">
        <f t="shared" si="25"/>
        <v>0</v>
      </c>
      <c r="BF16" s="108">
        <f t="shared" si="27"/>
        <v>0</v>
      </c>
      <c r="BG16" s="108">
        <f t="shared" si="21"/>
        <v>0</v>
      </c>
      <c r="BH16" s="108">
        <f t="shared" si="21"/>
        <v>0</v>
      </c>
      <c r="BI16" s="108">
        <f t="shared" si="21"/>
        <v>0</v>
      </c>
      <c r="BJ16" s="108">
        <f t="shared" si="21"/>
        <v>0</v>
      </c>
      <c r="BK16" s="108">
        <f t="shared" si="21"/>
        <v>0</v>
      </c>
      <c r="BL16" s="108">
        <f t="shared" si="21"/>
        <v>0</v>
      </c>
      <c r="BM16" s="108">
        <f t="shared" si="21"/>
        <v>0</v>
      </c>
      <c r="BN16" s="108">
        <f t="shared" si="21"/>
        <v>0</v>
      </c>
      <c r="BO16" s="108">
        <f t="shared" si="21"/>
        <v>0</v>
      </c>
      <c r="BP16" s="108">
        <f t="shared" si="21"/>
        <v>0</v>
      </c>
      <c r="BQ16" s="108">
        <f t="shared" si="21"/>
        <v>0</v>
      </c>
      <c r="BR16" s="108">
        <f t="shared" si="21"/>
        <v>0</v>
      </c>
      <c r="BS16" s="108">
        <f t="shared" si="21"/>
        <v>0</v>
      </c>
      <c r="BT16" s="138"/>
      <c r="BU16" s="138"/>
      <c r="BV16" s="138"/>
      <c r="BW16" s="138"/>
      <c r="BX16" s="138"/>
    </row>
    <row r="17" spans="1:76" x14ac:dyDescent="0.3">
      <c r="A17" s="102" t="s">
        <v>108</v>
      </c>
      <c r="B17" s="109"/>
      <c r="C17" s="20"/>
      <c r="D17" s="113" t="s">
        <v>109</v>
      </c>
      <c r="E17" s="114"/>
      <c r="F17" s="53"/>
      <c r="G17" s="115"/>
      <c r="H17" s="38">
        <v>100</v>
      </c>
      <c r="I17" s="48">
        <f>SUM(K18:K20)</f>
        <v>1</v>
      </c>
      <c r="J17" s="48">
        <f>SUM(L18:L20)</f>
        <v>0.4</v>
      </c>
      <c r="K17" s="50">
        <f t="shared" si="14"/>
        <v>1</v>
      </c>
      <c r="L17" s="50">
        <f t="shared" si="15"/>
        <v>0.4</v>
      </c>
      <c r="M17" s="50">
        <f t="shared" si="16"/>
        <v>-0.6</v>
      </c>
      <c r="N17" s="51">
        <f t="shared" si="17"/>
        <v>0.4</v>
      </c>
      <c r="O17" s="50" t="str">
        <f t="shared" si="28"/>
        <v>지연</v>
      </c>
      <c r="P17" s="26">
        <f>MIN(P18:P20)</f>
        <v>44193</v>
      </c>
      <c r="Q17" s="26">
        <f>MAX(Q18:Q20)</f>
        <v>44421</v>
      </c>
      <c r="R17" s="104"/>
      <c r="S17" s="104"/>
      <c r="T17" s="105"/>
      <c r="U17" s="106" t="str">
        <f t="shared" ref="U17:U27" si="29">IF(ISBLANK(T17),"",(NETWORKDAYS(VLOOKUP(T17,$A$6:$Q$20,15,FALSE),P17)-1))</f>
        <v/>
      </c>
      <c r="V17" s="107">
        <f t="shared" si="19"/>
        <v>165</v>
      </c>
      <c r="W17" s="108">
        <f t="shared" si="26"/>
        <v>1</v>
      </c>
      <c r="X17" s="108">
        <f t="shared" si="24"/>
        <v>1</v>
      </c>
      <c r="Y17" s="108">
        <f t="shared" si="24"/>
        <v>1</v>
      </c>
      <c r="Z17" s="108">
        <f t="shared" si="24"/>
        <v>1</v>
      </c>
      <c r="AA17" s="108">
        <f t="shared" si="24"/>
        <v>1</v>
      </c>
      <c r="AB17" s="108">
        <f t="shared" si="24"/>
        <v>1</v>
      </c>
      <c r="AC17" s="108">
        <f t="shared" si="24"/>
        <v>1</v>
      </c>
      <c r="AD17" s="108">
        <f t="shared" si="24"/>
        <v>1</v>
      </c>
      <c r="AE17" s="108">
        <f t="shared" si="24"/>
        <v>1</v>
      </c>
      <c r="AF17" s="108">
        <f t="shared" si="24"/>
        <v>1</v>
      </c>
      <c r="AG17" s="108">
        <f t="shared" si="24"/>
        <v>1</v>
      </c>
      <c r="AH17" s="108">
        <f t="shared" si="24"/>
        <v>1</v>
      </c>
      <c r="AI17" s="108">
        <f t="shared" si="24"/>
        <v>1</v>
      </c>
      <c r="AJ17" s="108">
        <f t="shared" si="24"/>
        <v>1</v>
      </c>
      <c r="AK17" s="108">
        <f t="shared" si="24"/>
        <v>1</v>
      </c>
      <c r="AL17" s="108">
        <f t="shared" si="24"/>
        <v>1</v>
      </c>
      <c r="AM17" s="108">
        <f t="shared" si="24"/>
        <v>1</v>
      </c>
      <c r="AN17" s="108">
        <f t="shared" si="24"/>
        <v>1</v>
      </c>
      <c r="AO17" s="108">
        <f t="shared" si="24"/>
        <v>1</v>
      </c>
      <c r="AP17" s="108">
        <f t="shared" si="24"/>
        <v>1</v>
      </c>
      <c r="AQ17" s="108">
        <f t="shared" si="24"/>
        <v>1</v>
      </c>
      <c r="AR17" s="108">
        <f t="shared" si="24"/>
        <v>1</v>
      </c>
      <c r="AS17" s="108">
        <f t="shared" si="27"/>
        <v>1</v>
      </c>
      <c r="AT17" s="108">
        <f t="shared" si="27"/>
        <v>1</v>
      </c>
      <c r="AU17" s="108">
        <f t="shared" si="27"/>
        <v>1</v>
      </c>
      <c r="AV17" s="108">
        <f t="shared" si="25"/>
        <v>1</v>
      </c>
      <c r="AW17" s="108">
        <f t="shared" si="25"/>
        <v>1</v>
      </c>
      <c r="AX17" s="108">
        <f t="shared" si="25"/>
        <v>1</v>
      </c>
      <c r="AY17" s="108">
        <f t="shared" si="25"/>
        <v>1</v>
      </c>
      <c r="AZ17" s="108">
        <f t="shared" si="27"/>
        <v>1</v>
      </c>
      <c r="BA17" s="108">
        <f t="shared" si="25"/>
        <v>1</v>
      </c>
      <c r="BB17" s="108">
        <f t="shared" si="25"/>
        <v>1</v>
      </c>
      <c r="BC17" s="108">
        <f t="shared" si="25"/>
        <v>1</v>
      </c>
      <c r="BD17" s="108">
        <f t="shared" si="25"/>
        <v>0</v>
      </c>
      <c r="BE17" s="108">
        <f t="shared" si="25"/>
        <v>0</v>
      </c>
      <c r="BF17" s="108">
        <f t="shared" si="27"/>
        <v>0</v>
      </c>
      <c r="BG17" s="108">
        <f t="shared" si="21"/>
        <v>0</v>
      </c>
      <c r="BH17" s="108">
        <f t="shared" si="21"/>
        <v>0</v>
      </c>
      <c r="BI17" s="108">
        <f t="shared" si="21"/>
        <v>0</v>
      </c>
      <c r="BJ17" s="108">
        <f t="shared" si="21"/>
        <v>0</v>
      </c>
      <c r="BK17" s="108">
        <f t="shared" si="21"/>
        <v>0</v>
      </c>
      <c r="BL17" s="108">
        <f t="shared" si="21"/>
        <v>0</v>
      </c>
      <c r="BM17" s="108">
        <f t="shared" si="21"/>
        <v>0</v>
      </c>
      <c r="BN17" s="108">
        <f t="shared" si="21"/>
        <v>0</v>
      </c>
      <c r="BO17" s="108">
        <f t="shared" si="21"/>
        <v>0</v>
      </c>
      <c r="BP17" s="108">
        <f t="shared" si="21"/>
        <v>0</v>
      </c>
      <c r="BQ17" s="108">
        <f t="shared" si="21"/>
        <v>0</v>
      </c>
      <c r="BR17" s="108">
        <f t="shared" si="21"/>
        <v>0</v>
      </c>
      <c r="BS17" s="108">
        <f t="shared" si="21"/>
        <v>0</v>
      </c>
      <c r="BT17" s="138"/>
      <c r="BU17" s="138"/>
      <c r="BV17" s="138"/>
      <c r="BW17" s="138"/>
      <c r="BX17" s="138"/>
    </row>
    <row r="18" spans="1:76" x14ac:dyDescent="0.3">
      <c r="A18" s="102" t="s">
        <v>110</v>
      </c>
      <c r="B18" s="109"/>
      <c r="C18" s="20"/>
      <c r="D18" s="116"/>
      <c r="E18" s="117" t="s">
        <v>377</v>
      </c>
      <c r="F18" s="109" t="s">
        <v>24</v>
      </c>
      <c r="G18" s="118" t="s">
        <v>374</v>
      </c>
      <c r="H18" s="120">
        <v>40</v>
      </c>
      <c r="I18" s="44">
        <f>IF(CheckDay&gt;=Q18,1,IF(CheckDay&lt;P18,0,IF(P18=CheckDay,(NETWORKDAYS(P18,CheckDay))/V18,NETWORKDAYS(P18,CheckDay)/V18)))</f>
        <v>1</v>
      </c>
      <c r="J18" s="33">
        <v>1</v>
      </c>
      <c r="K18" s="119">
        <f>H18*I18/100</f>
        <v>0.4</v>
      </c>
      <c r="L18" s="119">
        <f t="shared" si="15"/>
        <v>0.4</v>
      </c>
      <c r="M18" s="119">
        <f t="shared" si="16"/>
        <v>0</v>
      </c>
      <c r="N18" s="34">
        <f>IF(AND(I18=0,J18=0),"",IF(I18=0,J18,J18/I18))</f>
        <v>1</v>
      </c>
      <c r="O18" s="119" t="str">
        <f>IF(AND(J18=0%,M18=0),"",IF(M18&lt;0,"지연",IF(J18=100%,"종료","진행")))</f>
        <v>종료</v>
      </c>
      <c r="P18" s="104">
        <v>44193</v>
      </c>
      <c r="Q18" s="104">
        <v>44193</v>
      </c>
      <c r="R18" s="104">
        <v>44193</v>
      </c>
      <c r="S18" s="104">
        <v>44193</v>
      </c>
      <c r="T18" s="105"/>
      <c r="U18" s="106" t="str">
        <f t="shared" si="29"/>
        <v/>
      </c>
      <c r="V18" s="107">
        <f t="shared" si="19"/>
        <v>1</v>
      </c>
      <c r="W18" s="108">
        <f t="shared" si="26"/>
        <v>1</v>
      </c>
      <c r="X18" s="108">
        <f t="shared" si="24"/>
        <v>0</v>
      </c>
      <c r="Y18" s="108">
        <f t="shared" si="24"/>
        <v>0</v>
      </c>
      <c r="Z18" s="108">
        <f t="shared" si="24"/>
        <v>0</v>
      </c>
      <c r="AA18" s="108">
        <f t="shared" si="24"/>
        <v>0</v>
      </c>
      <c r="AB18" s="108">
        <f t="shared" si="24"/>
        <v>0</v>
      </c>
      <c r="AC18" s="108">
        <f t="shared" si="24"/>
        <v>0</v>
      </c>
      <c r="AD18" s="108">
        <f t="shared" si="24"/>
        <v>0</v>
      </c>
      <c r="AE18" s="108">
        <f t="shared" si="24"/>
        <v>0</v>
      </c>
      <c r="AF18" s="108">
        <f t="shared" si="24"/>
        <v>0</v>
      </c>
      <c r="AG18" s="108">
        <f t="shared" si="24"/>
        <v>0</v>
      </c>
      <c r="AH18" s="108">
        <f t="shared" si="24"/>
        <v>0</v>
      </c>
      <c r="AI18" s="108">
        <f t="shared" si="24"/>
        <v>0</v>
      </c>
      <c r="AJ18" s="108">
        <f t="shared" si="24"/>
        <v>0</v>
      </c>
      <c r="AK18" s="108">
        <f t="shared" si="24"/>
        <v>0</v>
      </c>
      <c r="AL18" s="108">
        <f t="shared" si="24"/>
        <v>0</v>
      </c>
      <c r="AM18" s="108">
        <f t="shared" si="24"/>
        <v>0</v>
      </c>
      <c r="AN18" s="108">
        <f t="shared" si="24"/>
        <v>0</v>
      </c>
      <c r="AO18" s="108">
        <f t="shared" si="24"/>
        <v>0</v>
      </c>
      <c r="AP18" s="108">
        <f t="shared" si="24"/>
        <v>0</v>
      </c>
      <c r="AQ18" s="108">
        <f t="shared" si="24"/>
        <v>0</v>
      </c>
      <c r="AR18" s="108">
        <f t="shared" si="24"/>
        <v>0</v>
      </c>
      <c r="AS18" s="108">
        <f t="shared" si="27"/>
        <v>0</v>
      </c>
      <c r="AT18" s="108">
        <f t="shared" si="27"/>
        <v>0</v>
      </c>
      <c r="AU18" s="108">
        <f t="shared" si="27"/>
        <v>0</v>
      </c>
      <c r="AV18" s="108">
        <f t="shared" si="25"/>
        <v>0</v>
      </c>
      <c r="AW18" s="108">
        <f t="shared" si="25"/>
        <v>0</v>
      </c>
      <c r="AX18" s="108">
        <f t="shared" si="25"/>
        <v>0</v>
      </c>
      <c r="AY18" s="108">
        <f t="shared" si="25"/>
        <v>0</v>
      </c>
      <c r="AZ18" s="108">
        <f t="shared" si="27"/>
        <v>0</v>
      </c>
      <c r="BA18" s="108">
        <f t="shared" si="25"/>
        <v>0</v>
      </c>
      <c r="BB18" s="108">
        <f t="shared" si="25"/>
        <v>0</v>
      </c>
      <c r="BC18" s="108">
        <f t="shared" si="25"/>
        <v>0</v>
      </c>
      <c r="BD18" s="108">
        <f t="shared" si="25"/>
        <v>0</v>
      </c>
      <c r="BE18" s="108">
        <f t="shared" si="25"/>
        <v>0</v>
      </c>
      <c r="BF18" s="108">
        <f t="shared" si="25"/>
        <v>0</v>
      </c>
      <c r="BG18" s="108">
        <f t="shared" si="21"/>
        <v>0</v>
      </c>
      <c r="BH18" s="108">
        <f t="shared" si="21"/>
        <v>0</v>
      </c>
      <c r="BI18" s="108">
        <f t="shared" si="21"/>
        <v>0</v>
      </c>
      <c r="BJ18" s="108">
        <f t="shared" si="21"/>
        <v>0</v>
      </c>
      <c r="BK18" s="108">
        <f t="shared" si="21"/>
        <v>0</v>
      </c>
      <c r="BL18" s="108">
        <f t="shared" si="21"/>
        <v>0</v>
      </c>
      <c r="BM18" s="108">
        <f t="shared" si="21"/>
        <v>0</v>
      </c>
      <c r="BN18" s="108">
        <f t="shared" si="21"/>
        <v>0</v>
      </c>
      <c r="BO18" s="108">
        <f t="shared" si="21"/>
        <v>0</v>
      </c>
      <c r="BP18" s="108">
        <f t="shared" si="21"/>
        <v>0</v>
      </c>
      <c r="BQ18" s="108">
        <f t="shared" si="21"/>
        <v>0</v>
      </c>
      <c r="BR18" s="108">
        <f t="shared" si="21"/>
        <v>0</v>
      </c>
      <c r="BS18" s="108">
        <f t="shared" si="21"/>
        <v>0</v>
      </c>
      <c r="BT18" s="138"/>
      <c r="BU18" s="138"/>
      <c r="BV18" s="138"/>
      <c r="BW18" s="138"/>
      <c r="BX18" s="138"/>
    </row>
    <row r="19" spans="1:76" x14ac:dyDescent="0.3">
      <c r="A19" s="102" t="s">
        <v>111</v>
      </c>
      <c r="B19" s="109"/>
      <c r="C19" s="20"/>
      <c r="D19" s="116"/>
      <c r="E19" s="117" t="s">
        <v>376</v>
      </c>
      <c r="F19" s="109" t="s">
        <v>24</v>
      </c>
      <c r="G19" s="118" t="s">
        <v>375</v>
      </c>
      <c r="H19" s="120">
        <v>20</v>
      </c>
      <c r="I19" s="44">
        <f>IF(CheckDay&gt;=Q19,1,IF(CheckDay&lt;P19,0,IF(P19=CheckDay,(NETWORKDAYS(P19,CheckDay))/V19,NETWORKDAYS(P19,CheckDay)/V19)))</f>
        <v>1</v>
      </c>
      <c r="J19" s="33">
        <v>0</v>
      </c>
      <c r="K19" s="119">
        <f>H19*I19/100</f>
        <v>0.2</v>
      </c>
      <c r="L19" s="119">
        <f t="shared" si="15"/>
        <v>0</v>
      </c>
      <c r="M19" s="119">
        <f t="shared" si="16"/>
        <v>-0.2</v>
      </c>
      <c r="N19" s="34">
        <f t="shared" ref="N19:N39" si="30">IF(AND(I19=0,J19=0),"",IF(I19=0,J19,J19/I19))</f>
        <v>0</v>
      </c>
      <c r="O19" s="119" t="str">
        <f t="shared" ref="O19:O39" si="31">IF(AND(J19=0%,M19=0),"",IF(M19&lt;0,"지연",IF(J19=100%,"종료","진행")))</f>
        <v>지연</v>
      </c>
      <c r="P19" s="104">
        <v>44193</v>
      </c>
      <c r="Q19" s="104">
        <v>44323</v>
      </c>
      <c r="R19" s="104">
        <v>44193</v>
      </c>
      <c r="S19" s="104"/>
      <c r="T19" s="105"/>
      <c r="U19" s="106" t="str">
        <f t="shared" si="29"/>
        <v/>
      </c>
      <c r="V19" s="107">
        <f t="shared" si="19"/>
        <v>95</v>
      </c>
      <c r="W19" s="108">
        <f t="shared" si="26"/>
        <v>1</v>
      </c>
      <c r="X19" s="108">
        <f t="shared" si="24"/>
        <v>1</v>
      </c>
      <c r="Y19" s="108">
        <f t="shared" si="24"/>
        <v>1</v>
      </c>
      <c r="Z19" s="108">
        <f t="shared" si="24"/>
        <v>1</v>
      </c>
      <c r="AA19" s="108">
        <f t="shared" si="24"/>
        <v>1</v>
      </c>
      <c r="AB19" s="108">
        <f t="shared" si="24"/>
        <v>1</v>
      </c>
      <c r="AC19" s="108">
        <f t="shared" si="24"/>
        <v>1</v>
      </c>
      <c r="AD19" s="108">
        <f t="shared" si="24"/>
        <v>1</v>
      </c>
      <c r="AE19" s="108">
        <f t="shared" si="24"/>
        <v>1</v>
      </c>
      <c r="AF19" s="108">
        <f t="shared" si="24"/>
        <v>1</v>
      </c>
      <c r="AG19" s="108">
        <f t="shared" si="24"/>
        <v>1</v>
      </c>
      <c r="AH19" s="108">
        <f t="shared" si="24"/>
        <v>1</v>
      </c>
      <c r="AI19" s="108">
        <f t="shared" si="24"/>
        <v>1</v>
      </c>
      <c r="AJ19" s="108">
        <f t="shared" si="24"/>
        <v>1</v>
      </c>
      <c r="AK19" s="108">
        <f t="shared" si="24"/>
        <v>1</v>
      </c>
      <c r="AL19" s="108">
        <f t="shared" si="24"/>
        <v>1</v>
      </c>
      <c r="AM19" s="108">
        <f t="shared" si="24"/>
        <v>1</v>
      </c>
      <c r="AN19" s="108">
        <f t="shared" si="24"/>
        <v>1</v>
      </c>
      <c r="AO19" s="108">
        <f t="shared" si="24"/>
        <v>1</v>
      </c>
      <c r="AP19" s="108">
        <f t="shared" si="24"/>
        <v>0</v>
      </c>
      <c r="AQ19" s="108">
        <f t="shared" si="24"/>
        <v>0</v>
      </c>
      <c r="AR19" s="108">
        <f t="shared" si="24"/>
        <v>0</v>
      </c>
      <c r="AS19" s="108">
        <f t="shared" si="27"/>
        <v>0</v>
      </c>
      <c r="AT19" s="108">
        <f t="shared" si="27"/>
        <v>0</v>
      </c>
      <c r="AU19" s="108">
        <f t="shared" si="27"/>
        <v>0</v>
      </c>
      <c r="AV19" s="108">
        <f t="shared" si="25"/>
        <v>0</v>
      </c>
      <c r="AW19" s="108">
        <f t="shared" si="25"/>
        <v>0</v>
      </c>
      <c r="AX19" s="108">
        <f t="shared" si="25"/>
        <v>0</v>
      </c>
      <c r="AY19" s="108">
        <f t="shared" si="25"/>
        <v>0</v>
      </c>
      <c r="AZ19" s="108">
        <f t="shared" si="27"/>
        <v>0</v>
      </c>
      <c r="BA19" s="108">
        <f t="shared" si="25"/>
        <v>0</v>
      </c>
      <c r="BB19" s="108">
        <f t="shared" si="25"/>
        <v>0</v>
      </c>
      <c r="BC19" s="108">
        <f t="shared" si="25"/>
        <v>0</v>
      </c>
      <c r="BD19" s="108">
        <f t="shared" si="25"/>
        <v>0</v>
      </c>
      <c r="BE19" s="108">
        <f t="shared" si="25"/>
        <v>0</v>
      </c>
      <c r="BF19" s="108">
        <f t="shared" si="25"/>
        <v>0</v>
      </c>
      <c r="BG19" s="108">
        <f t="shared" si="21"/>
        <v>0</v>
      </c>
      <c r="BH19" s="108">
        <f t="shared" si="21"/>
        <v>0</v>
      </c>
      <c r="BI19" s="108">
        <f t="shared" si="21"/>
        <v>0</v>
      </c>
      <c r="BJ19" s="108">
        <f t="shared" si="21"/>
        <v>0</v>
      </c>
      <c r="BK19" s="108">
        <f t="shared" si="21"/>
        <v>0</v>
      </c>
      <c r="BL19" s="108">
        <f t="shared" si="21"/>
        <v>0</v>
      </c>
      <c r="BM19" s="108">
        <f t="shared" si="21"/>
        <v>0</v>
      </c>
      <c r="BN19" s="108">
        <f t="shared" si="21"/>
        <v>0</v>
      </c>
      <c r="BO19" s="108">
        <f t="shared" si="21"/>
        <v>0</v>
      </c>
      <c r="BP19" s="108">
        <f t="shared" si="21"/>
        <v>0</v>
      </c>
      <c r="BQ19" s="108">
        <f t="shared" si="21"/>
        <v>0</v>
      </c>
      <c r="BR19" s="108">
        <f t="shared" si="21"/>
        <v>0</v>
      </c>
      <c r="BS19" s="108">
        <f t="shared" si="21"/>
        <v>0</v>
      </c>
      <c r="BT19" s="138"/>
      <c r="BU19" s="138"/>
      <c r="BV19" s="138"/>
      <c r="BW19" s="138"/>
      <c r="BX19" s="138"/>
    </row>
    <row r="20" spans="1:76" x14ac:dyDescent="0.3">
      <c r="A20" s="102" t="s">
        <v>112</v>
      </c>
      <c r="B20" s="109"/>
      <c r="C20" s="20"/>
      <c r="D20" s="116"/>
      <c r="E20" s="117" t="s">
        <v>113</v>
      </c>
      <c r="F20" s="109" t="s">
        <v>24</v>
      </c>
      <c r="G20" s="118" t="s">
        <v>114</v>
      </c>
      <c r="H20" s="120">
        <v>40</v>
      </c>
      <c r="I20" s="44">
        <f>IF(CheckDay&gt;=Q20,1,IF(CheckDay&lt;P20,0,IF(P20=CheckDay,(NETWORKDAYS(P20,CheckDay))/V20,NETWORKDAYS(P20,CheckDay)/V20)))</f>
        <v>1</v>
      </c>
      <c r="J20" s="33">
        <v>0</v>
      </c>
      <c r="K20" s="119">
        <f t="shared" si="14"/>
        <v>0.4</v>
      </c>
      <c r="L20" s="119">
        <f t="shared" si="15"/>
        <v>0</v>
      </c>
      <c r="M20" s="119">
        <f t="shared" si="16"/>
        <v>-0.4</v>
      </c>
      <c r="N20" s="34">
        <f t="shared" si="30"/>
        <v>0</v>
      </c>
      <c r="O20" s="119" t="str">
        <f t="shared" si="31"/>
        <v>지연</v>
      </c>
      <c r="P20" s="104">
        <v>44323</v>
      </c>
      <c r="Q20" s="104">
        <v>44421</v>
      </c>
      <c r="R20" s="104"/>
      <c r="S20" s="104"/>
      <c r="T20" s="105"/>
      <c r="U20" s="106" t="str">
        <f t="shared" si="29"/>
        <v/>
      </c>
      <c r="V20" s="107">
        <f t="shared" si="19"/>
        <v>71</v>
      </c>
      <c r="W20" s="108">
        <f t="shared" si="26"/>
        <v>0</v>
      </c>
      <c r="X20" s="108">
        <f t="shared" si="24"/>
        <v>0</v>
      </c>
      <c r="Y20" s="108">
        <f t="shared" si="24"/>
        <v>0</v>
      </c>
      <c r="Z20" s="108">
        <f t="shared" si="24"/>
        <v>0</v>
      </c>
      <c r="AA20" s="108">
        <f t="shared" si="24"/>
        <v>0</v>
      </c>
      <c r="AB20" s="108">
        <f t="shared" si="24"/>
        <v>0</v>
      </c>
      <c r="AC20" s="108">
        <f t="shared" si="24"/>
        <v>0</v>
      </c>
      <c r="AD20" s="108">
        <f t="shared" si="24"/>
        <v>0</v>
      </c>
      <c r="AE20" s="108">
        <f t="shared" si="24"/>
        <v>0</v>
      </c>
      <c r="AF20" s="108">
        <f t="shared" si="24"/>
        <v>0</v>
      </c>
      <c r="AG20" s="108">
        <f t="shared" si="24"/>
        <v>0</v>
      </c>
      <c r="AH20" s="108">
        <f t="shared" si="24"/>
        <v>0</v>
      </c>
      <c r="AI20" s="108">
        <f t="shared" si="24"/>
        <v>0</v>
      </c>
      <c r="AJ20" s="108">
        <f t="shared" si="24"/>
        <v>0</v>
      </c>
      <c r="AK20" s="108">
        <f t="shared" si="24"/>
        <v>0</v>
      </c>
      <c r="AL20" s="108">
        <f t="shared" si="24"/>
        <v>0</v>
      </c>
      <c r="AM20" s="108">
        <f t="shared" si="24"/>
        <v>0</v>
      </c>
      <c r="AN20" s="108">
        <f t="shared" si="24"/>
        <v>0</v>
      </c>
      <c r="AO20" s="108">
        <f t="shared" si="24"/>
        <v>1</v>
      </c>
      <c r="AP20" s="108">
        <f t="shared" si="24"/>
        <v>1</v>
      </c>
      <c r="AQ20" s="108">
        <f t="shared" si="24"/>
        <v>1</v>
      </c>
      <c r="AR20" s="108">
        <f t="shared" si="24"/>
        <v>1</v>
      </c>
      <c r="AS20" s="108">
        <f t="shared" si="27"/>
        <v>1</v>
      </c>
      <c r="AT20" s="108">
        <f t="shared" si="27"/>
        <v>1</v>
      </c>
      <c r="AU20" s="108">
        <f t="shared" si="27"/>
        <v>1</v>
      </c>
      <c r="AV20" s="108">
        <f t="shared" si="27"/>
        <v>1</v>
      </c>
      <c r="AW20" s="108">
        <f t="shared" si="27"/>
        <v>1</v>
      </c>
      <c r="AX20" s="108">
        <f t="shared" si="27"/>
        <v>1</v>
      </c>
      <c r="AY20" s="108">
        <f t="shared" si="27"/>
        <v>1</v>
      </c>
      <c r="AZ20" s="108">
        <f t="shared" si="27"/>
        <v>1</v>
      </c>
      <c r="BA20" s="108">
        <f t="shared" si="27"/>
        <v>1</v>
      </c>
      <c r="BB20" s="108">
        <f t="shared" si="27"/>
        <v>1</v>
      </c>
      <c r="BC20" s="108">
        <f t="shared" si="27"/>
        <v>1</v>
      </c>
      <c r="BD20" s="108">
        <f t="shared" si="27"/>
        <v>0</v>
      </c>
      <c r="BE20" s="108">
        <f t="shared" si="27"/>
        <v>0</v>
      </c>
      <c r="BF20" s="108">
        <f t="shared" si="27"/>
        <v>0</v>
      </c>
      <c r="BG20" s="108">
        <f t="shared" si="21"/>
        <v>0</v>
      </c>
      <c r="BH20" s="108">
        <f t="shared" si="21"/>
        <v>0</v>
      </c>
      <c r="BI20" s="108">
        <f t="shared" si="21"/>
        <v>0</v>
      </c>
      <c r="BJ20" s="108">
        <f t="shared" si="21"/>
        <v>0</v>
      </c>
      <c r="BK20" s="108">
        <f t="shared" si="21"/>
        <v>0</v>
      </c>
      <c r="BL20" s="108">
        <f t="shared" si="21"/>
        <v>0</v>
      </c>
      <c r="BM20" s="108">
        <f t="shared" si="21"/>
        <v>0</v>
      </c>
      <c r="BN20" s="108">
        <f t="shared" si="21"/>
        <v>0</v>
      </c>
      <c r="BO20" s="108">
        <f t="shared" si="21"/>
        <v>0</v>
      </c>
      <c r="BP20" s="108">
        <f t="shared" si="21"/>
        <v>0</v>
      </c>
      <c r="BQ20" s="108">
        <f t="shared" si="21"/>
        <v>0</v>
      </c>
      <c r="BR20" s="108">
        <f t="shared" si="21"/>
        <v>0</v>
      </c>
      <c r="BS20" s="108">
        <f t="shared" si="21"/>
        <v>0</v>
      </c>
      <c r="BT20" s="138"/>
      <c r="BU20" s="138"/>
      <c r="BV20" s="138"/>
      <c r="BW20" s="138"/>
      <c r="BX20" s="138"/>
    </row>
    <row r="21" spans="1:76" x14ac:dyDescent="0.3">
      <c r="A21" s="102" t="s">
        <v>115</v>
      </c>
      <c r="B21" s="109"/>
      <c r="C21" s="112" t="s">
        <v>116</v>
      </c>
      <c r="D21" s="110" t="s">
        <v>117</v>
      </c>
      <c r="E21" s="111"/>
      <c r="F21" s="43"/>
      <c r="G21" s="112"/>
      <c r="H21" s="45">
        <v>30</v>
      </c>
      <c r="I21" s="40">
        <f>SUM(K22)</f>
        <v>1</v>
      </c>
      <c r="J21" s="40">
        <f>SUM(L22)</f>
        <v>0</v>
      </c>
      <c r="K21" s="41">
        <f t="shared" si="14"/>
        <v>0.3</v>
      </c>
      <c r="L21" s="41">
        <f t="shared" si="15"/>
        <v>0</v>
      </c>
      <c r="M21" s="41">
        <f t="shared" si="16"/>
        <v>-0.3</v>
      </c>
      <c r="N21" s="42">
        <f t="shared" si="30"/>
        <v>0</v>
      </c>
      <c r="O21" s="41" t="str">
        <f t="shared" si="31"/>
        <v>지연</v>
      </c>
      <c r="P21" s="47">
        <f>MIN(P22:P23)</f>
        <v>44421</v>
      </c>
      <c r="Q21" s="47">
        <f>MAX(Q22:Q23)</f>
        <v>44424</v>
      </c>
      <c r="R21" s="104"/>
      <c r="S21" s="104"/>
      <c r="T21" s="105"/>
      <c r="U21" s="106" t="str">
        <f t="shared" si="29"/>
        <v/>
      </c>
      <c r="V21" s="107">
        <f t="shared" si="19"/>
        <v>2</v>
      </c>
      <c r="W21" s="108">
        <f t="shared" si="26"/>
        <v>0</v>
      </c>
      <c r="X21" s="108">
        <f t="shared" si="24"/>
        <v>0</v>
      </c>
      <c r="Y21" s="108">
        <f t="shared" si="24"/>
        <v>0</v>
      </c>
      <c r="Z21" s="108">
        <f t="shared" si="24"/>
        <v>0</v>
      </c>
      <c r="AA21" s="108">
        <f t="shared" si="24"/>
        <v>0</v>
      </c>
      <c r="AB21" s="108">
        <f t="shared" si="24"/>
        <v>0</v>
      </c>
      <c r="AC21" s="108">
        <f t="shared" si="24"/>
        <v>0</v>
      </c>
      <c r="AD21" s="108">
        <f t="shared" si="24"/>
        <v>0</v>
      </c>
      <c r="AE21" s="108">
        <f t="shared" si="24"/>
        <v>0</v>
      </c>
      <c r="AF21" s="108">
        <f t="shared" si="24"/>
        <v>0</v>
      </c>
      <c r="AG21" s="108">
        <f t="shared" si="24"/>
        <v>0</v>
      </c>
      <c r="AH21" s="108">
        <f t="shared" si="24"/>
        <v>0</v>
      </c>
      <c r="AI21" s="108">
        <f t="shared" si="24"/>
        <v>0</v>
      </c>
      <c r="AJ21" s="108">
        <f t="shared" si="24"/>
        <v>0</v>
      </c>
      <c r="AK21" s="108">
        <f t="shared" si="24"/>
        <v>0</v>
      </c>
      <c r="AL21" s="108">
        <f t="shared" si="24"/>
        <v>0</v>
      </c>
      <c r="AM21" s="108">
        <f t="shared" si="24"/>
        <v>0</v>
      </c>
      <c r="AN21" s="108">
        <f t="shared" si="24"/>
        <v>0</v>
      </c>
      <c r="AO21" s="108">
        <f t="shared" si="24"/>
        <v>0</v>
      </c>
      <c r="AP21" s="108">
        <f t="shared" si="24"/>
        <v>0</v>
      </c>
      <c r="AQ21" s="108">
        <f t="shared" si="24"/>
        <v>0</v>
      </c>
      <c r="AR21" s="108">
        <f t="shared" si="24"/>
        <v>0</v>
      </c>
      <c r="AS21" s="108">
        <f t="shared" si="27"/>
        <v>0</v>
      </c>
      <c r="AT21" s="108">
        <f t="shared" si="27"/>
        <v>0</v>
      </c>
      <c r="AU21" s="108">
        <f t="shared" si="27"/>
        <v>0</v>
      </c>
      <c r="AV21" s="108">
        <f t="shared" si="27"/>
        <v>0</v>
      </c>
      <c r="AW21" s="108">
        <f t="shared" si="27"/>
        <v>0</v>
      </c>
      <c r="AX21" s="108">
        <f t="shared" si="27"/>
        <v>0</v>
      </c>
      <c r="AY21" s="108">
        <f t="shared" si="27"/>
        <v>0</v>
      </c>
      <c r="AZ21" s="108">
        <f t="shared" si="27"/>
        <v>0</v>
      </c>
      <c r="BA21" s="108">
        <f t="shared" si="27"/>
        <v>0</v>
      </c>
      <c r="BB21" s="108">
        <f t="shared" si="27"/>
        <v>0</v>
      </c>
      <c r="BC21" s="108">
        <f t="shared" si="27"/>
        <v>1</v>
      </c>
      <c r="BD21" s="108">
        <f t="shared" si="27"/>
        <v>1</v>
      </c>
      <c r="BE21" s="108">
        <f t="shared" si="27"/>
        <v>0</v>
      </c>
      <c r="BF21" s="108">
        <f t="shared" si="27"/>
        <v>0</v>
      </c>
      <c r="BG21" s="108">
        <f t="shared" si="21"/>
        <v>0</v>
      </c>
      <c r="BH21" s="108">
        <f t="shared" si="21"/>
        <v>0</v>
      </c>
      <c r="BI21" s="108">
        <f t="shared" si="21"/>
        <v>0</v>
      </c>
      <c r="BJ21" s="108">
        <f t="shared" si="21"/>
        <v>0</v>
      </c>
      <c r="BK21" s="108">
        <f t="shared" si="21"/>
        <v>0</v>
      </c>
      <c r="BL21" s="108">
        <f t="shared" si="21"/>
        <v>0</v>
      </c>
      <c r="BM21" s="108">
        <f t="shared" si="21"/>
        <v>0</v>
      </c>
      <c r="BN21" s="108">
        <f t="shared" ref="BG21:BS34" si="32">IF(OR((AND($P21&lt;=BN$4,AND($Q21&lt;=BN$5,$Q21&gt;=BN$4))),(AND(AND($P21&gt;=BN$4,$P21&lt;=BN$5),$Q21&gt;=BN$5)),AND($P21&gt;=BN$4,$Q21&lt;=BN$5),AND($P21&lt;=BN$4,$Q21&gt;=BN$5)),1,0)</f>
        <v>0</v>
      </c>
      <c r="BO21" s="108">
        <f t="shared" si="32"/>
        <v>0</v>
      </c>
      <c r="BP21" s="108">
        <f t="shared" si="32"/>
        <v>0</v>
      </c>
      <c r="BQ21" s="108">
        <f t="shared" si="32"/>
        <v>0</v>
      </c>
      <c r="BR21" s="108">
        <f t="shared" si="32"/>
        <v>0</v>
      </c>
      <c r="BS21" s="108">
        <f t="shared" si="32"/>
        <v>0</v>
      </c>
      <c r="BT21" s="138"/>
      <c r="BU21" s="138"/>
      <c r="BV21" s="138"/>
      <c r="BW21" s="138"/>
      <c r="BX21" s="138"/>
    </row>
    <row r="22" spans="1:76" x14ac:dyDescent="0.3">
      <c r="A22" s="102" t="s">
        <v>118</v>
      </c>
      <c r="B22" s="109"/>
      <c r="C22" s="20"/>
      <c r="D22" s="113" t="s">
        <v>119</v>
      </c>
      <c r="E22" s="114"/>
      <c r="F22" s="53"/>
      <c r="G22" s="115"/>
      <c r="H22" s="38">
        <v>100</v>
      </c>
      <c r="I22" s="48">
        <f>SUM(K23:K23)</f>
        <v>1</v>
      </c>
      <c r="J22" s="48">
        <f>SUM(L23:L23)</f>
        <v>0</v>
      </c>
      <c r="K22" s="50">
        <f t="shared" si="14"/>
        <v>1</v>
      </c>
      <c r="L22" s="50">
        <f t="shared" si="15"/>
        <v>0</v>
      </c>
      <c r="M22" s="50">
        <f t="shared" si="16"/>
        <v>-1</v>
      </c>
      <c r="N22" s="51">
        <f t="shared" si="30"/>
        <v>0</v>
      </c>
      <c r="O22" s="50" t="str">
        <f t="shared" si="31"/>
        <v>지연</v>
      </c>
      <c r="P22" s="26">
        <f>MIN(P23:P23)</f>
        <v>44421</v>
      </c>
      <c r="Q22" s="26">
        <f>MAX(Q23:Q23)</f>
        <v>44424</v>
      </c>
      <c r="R22" s="104"/>
      <c r="S22" s="104"/>
      <c r="T22" s="105"/>
      <c r="U22" s="106" t="str">
        <f t="shared" si="29"/>
        <v/>
      </c>
      <c r="V22" s="107">
        <f t="shared" si="19"/>
        <v>2</v>
      </c>
      <c r="W22" s="108">
        <f t="shared" si="26"/>
        <v>0</v>
      </c>
      <c r="X22" s="108">
        <f t="shared" si="26"/>
        <v>0</v>
      </c>
      <c r="Y22" s="108">
        <f t="shared" si="26"/>
        <v>0</v>
      </c>
      <c r="Z22" s="108">
        <f t="shared" si="26"/>
        <v>0</v>
      </c>
      <c r="AA22" s="108">
        <f t="shared" si="26"/>
        <v>0</v>
      </c>
      <c r="AB22" s="108">
        <f t="shared" si="26"/>
        <v>0</v>
      </c>
      <c r="AC22" s="108">
        <f t="shared" si="26"/>
        <v>0</v>
      </c>
      <c r="AD22" s="108">
        <f t="shared" si="26"/>
        <v>0</v>
      </c>
      <c r="AE22" s="108">
        <f t="shared" si="26"/>
        <v>0</v>
      </c>
      <c r="AF22" s="108">
        <f t="shared" si="26"/>
        <v>0</v>
      </c>
      <c r="AG22" s="108">
        <f t="shared" si="26"/>
        <v>0</v>
      </c>
      <c r="AH22" s="108">
        <f t="shared" si="26"/>
        <v>0</v>
      </c>
      <c r="AI22" s="108">
        <f t="shared" si="26"/>
        <v>0</v>
      </c>
      <c r="AJ22" s="108">
        <f t="shared" si="26"/>
        <v>0</v>
      </c>
      <c r="AK22" s="108">
        <f t="shared" si="26"/>
        <v>0</v>
      </c>
      <c r="AL22" s="108">
        <f t="shared" si="26"/>
        <v>0</v>
      </c>
      <c r="AM22" s="108">
        <f t="shared" si="24"/>
        <v>0</v>
      </c>
      <c r="AN22" s="108">
        <f t="shared" si="24"/>
        <v>0</v>
      </c>
      <c r="AO22" s="108">
        <f t="shared" si="24"/>
        <v>0</v>
      </c>
      <c r="AP22" s="108">
        <f t="shared" si="24"/>
        <v>0</v>
      </c>
      <c r="AQ22" s="108">
        <f t="shared" si="24"/>
        <v>0</v>
      </c>
      <c r="AR22" s="108">
        <f>IF(OR((AND($P22&lt;=AR$4,AND($Q22&lt;=AR$5,$Q22&gt;=AR$4))),(AND(AND($P22&gt;=AR$4,$P22&lt;=AR$5),$Q22&gt;=AR$5)),AND($P22&gt;=AR$4,$Q22&lt;=AR$5),AND($P22&lt;=AR$4,$Q22&gt;=AR$5)),1,0)</f>
        <v>0</v>
      </c>
      <c r="AS22" s="108">
        <f>IF(OR((AND($P22&lt;=AS$4,AND($Q22&lt;=AS$5,$Q22&gt;=AS$4))),(AND(AND($P22&gt;=AS$4,$P22&lt;=AS$5),$Q22&gt;=AS$5)),AND($P22&gt;=AS$4,$Q22&lt;=AS$5),AND($P22&lt;=AS$4,$Q22&gt;=AS$5)),1,0)</f>
        <v>0</v>
      </c>
      <c r="AT22" s="108">
        <f t="shared" si="27"/>
        <v>0</v>
      </c>
      <c r="AU22" s="108">
        <f t="shared" si="27"/>
        <v>0</v>
      </c>
      <c r="AV22" s="108">
        <f t="shared" si="27"/>
        <v>0</v>
      </c>
      <c r="AW22" s="108">
        <f t="shared" si="27"/>
        <v>0</v>
      </c>
      <c r="AX22" s="108">
        <f t="shared" si="27"/>
        <v>0</v>
      </c>
      <c r="AY22" s="108">
        <f t="shared" si="27"/>
        <v>0</v>
      </c>
      <c r="AZ22" s="108">
        <f t="shared" si="27"/>
        <v>0</v>
      </c>
      <c r="BA22" s="108">
        <f t="shared" si="27"/>
        <v>0</v>
      </c>
      <c r="BB22" s="108">
        <f t="shared" si="27"/>
        <v>0</v>
      </c>
      <c r="BC22" s="108">
        <f t="shared" si="27"/>
        <v>1</v>
      </c>
      <c r="BD22" s="108">
        <f t="shared" si="27"/>
        <v>1</v>
      </c>
      <c r="BE22" s="108">
        <f t="shared" si="27"/>
        <v>0</v>
      </c>
      <c r="BF22" s="108">
        <f t="shared" si="27"/>
        <v>0</v>
      </c>
      <c r="BG22" s="108">
        <f t="shared" si="32"/>
        <v>0</v>
      </c>
      <c r="BH22" s="108">
        <f t="shared" si="32"/>
        <v>0</v>
      </c>
      <c r="BI22" s="108">
        <f t="shared" si="32"/>
        <v>0</v>
      </c>
      <c r="BJ22" s="108">
        <f t="shared" si="32"/>
        <v>0</v>
      </c>
      <c r="BK22" s="108">
        <f t="shared" si="32"/>
        <v>0</v>
      </c>
      <c r="BL22" s="108">
        <f t="shared" si="32"/>
        <v>0</v>
      </c>
      <c r="BM22" s="108">
        <f t="shared" si="32"/>
        <v>0</v>
      </c>
      <c r="BN22" s="108">
        <f t="shared" si="32"/>
        <v>0</v>
      </c>
      <c r="BO22" s="108">
        <f t="shared" si="32"/>
        <v>0</v>
      </c>
      <c r="BP22" s="108">
        <f t="shared" si="32"/>
        <v>0</v>
      </c>
      <c r="BQ22" s="108">
        <f t="shared" si="32"/>
        <v>0</v>
      </c>
      <c r="BR22" s="108">
        <f t="shared" si="32"/>
        <v>0</v>
      </c>
      <c r="BS22" s="108">
        <f t="shared" si="32"/>
        <v>0</v>
      </c>
      <c r="BT22" s="138"/>
      <c r="BU22" s="138"/>
      <c r="BV22" s="138"/>
      <c r="BW22" s="138"/>
      <c r="BX22" s="138"/>
    </row>
    <row r="23" spans="1:76" x14ac:dyDescent="0.3">
      <c r="A23" s="102" t="s">
        <v>379</v>
      </c>
      <c r="B23" s="109"/>
      <c r="C23" s="20"/>
      <c r="D23" s="116"/>
      <c r="E23" s="121" t="s">
        <v>378</v>
      </c>
      <c r="F23" s="109"/>
      <c r="G23" s="118"/>
      <c r="H23" s="120">
        <v>100</v>
      </c>
      <c r="I23" s="44">
        <f>IF(CheckDay&gt;=Q23,1,IF(CheckDay&lt;P23,0,IF(P23=CheckDay,(NETWORKDAYS(P23,CheckDay))/V23,NETWORKDAYS(P23,CheckDay)/V23)))</f>
        <v>1</v>
      </c>
      <c r="J23" s="33">
        <v>0</v>
      </c>
      <c r="K23" s="119">
        <f t="shared" si="14"/>
        <v>1</v>
      </c>
      <c r="L23" s="119">
        <f t="shared" si="15"/>
        <v>0</v>
      </c>
      <c r="M23" s="119">
        <f t="shared" si="16"/>
        <v>-1</v>
      </c>
      <c r="N23" s="34">
        <f t="shared" si="30"/>
        <v>0</v>
      </c>
      <c r="O23" s="119" t="str">
        <f t="shared" si="31"/>
        <v>지연</v>
      </c>
      <c r="P23" s="104">
        <v>44421</v>
      </c>
      <c r="Q23" s="104">
        <v>44424</v>
      </c>
      <c r="R23" s="104"/>
      <c r="S23" s="104"/>
      <c r="T23" s="105"/>
      <c r="U23" s="106" t="str">
        <f t="shared" si="29"/>
        <v/>
      </c>
      <c r="V23" s="107">
        <f t="shared" si="19"/>
        <v>2</v>
      </c>
      <c r="W23" s="108">
        <f t="shared" si="26"/>
        <v>0</v>
      </c>
      <c r="X23" s="108">
        <f t="shared" si="26"/>
        <v>0</v>
      </c>
      <c r="Y23" s="108">
        <f t="shared" si="26"/>
        <v>0</v>
      </c>
      <c r="Z23" s="108">
        <f t="shared" si="26"/>
        <v>0</v>
      </c>
      <c r="AA23" s="108">
        <f t="shared" si="26"/>
        <v>0</v>
      </c>
      <c r="AB23" s="108">
        <f t="shared" si="26"/>
        <v>0</v>
      </c>
      <c r="AC23" s="108">
        <f t="shared" si="26"/>
        <v>0</v>
      </c>
      <c r="AD23" s="108">
        <f t="shared" si="26"/>
        <v>0</v>
      </c>
      <c r="AE23" s="108">
        <f t="shared" si="26"/>
        <v>0</v>
      </c>
      <c r="AF23" s="108">
        <f t="shared" si="26"/>
        <v>0</v>
      </c>
      <c r="AG23" s="108">
        <f t="shared" si="26"/>
        <v>0</v>
      </c>
      <c r="AH23" s="108">
        <f t="shared" si="26"/>
        <v>0</v>
      </c>
      <c r="AI23" s="108">
        <f t="shared" si="26"/>
        <v>0</v>
      </c>
      <c r="AJ23" s="108">
        <f t="shared" si="26"/>
        <v>0</v>
      </c>
      <c r="AK23" s="108">
        <f t="shared" si="26"/>
        <v>0</v>
      </c>
      <c r="AL23" s="108">
        <f t="shared" si="26"/>
        <v>0</v>
      </c>
      <c r="AM23" s="108">
        <f t="shared" si="24"/>
        <v>0</v>
      </c>
      <c r="AN23" s="108">
        <f t="shared" si="24"/>
        <v>0</v>
      </c>
      <c r="AO23" s="108">
        <f t="shared" si="24"/>
        <v>0</v>
      </c>
      <c r="AP23" s="108">
        <f t="shared" si="24"/>
        <v>0</v>
      </c>
      <c r="AQ23" s="108">
        <f t="shared" si="24"/>
        <v>0</v>
      </c>
      <c r="AR23" s="108">
        <f t="shared" si="24"/>
        <v>0</v>
      </c>
      <c r="AS23" s="108">
        <f t="shared" ref="AQ23:BG37" si="33">IF(OR((AND($P23&lt;=AS$4,AND($Q23&lt;=AS$5,$Q23&gt;=AS$4))),(AND(AND($P23&gt;=AS$4,$P23&lt;=AS$5),$Q23&gt;=AS$5)),AND($P23&gt;=AS$4,$Q23&lt;=AS$5),AND($P23&lt;=AS$4,$Q23&gt;=AS$5)),1,0)</f>
        <v>0</v>
      </c>
      <c r="AT23" s="108">
        <f t="shared" si="33"/>
        <v>0</v>
      </c>
      <c r="AU23" s="108">
        <f t="shared" si="33"/>
        <v>0</v>
      </c>
      <c r="AV23" s="108">
        <f t="shared" si="33"/>
        <v>0</v>
      </c>
      <c r="AW23" s="108">
        <f t="shared" si="33"/>
        <v>0</v>
      </c>
      <c r="AX23" s="108">
        <f t="shared" si="33"/>
        <v>0</v>
      </c>
      <c r="AY23" s="108">
        <f t="shared" si="33"/>
        <v>0</v>
      </c>
      <c r="AZ23" s="108">
        <f t="shared" si="33"/>
        <v>0</v>
      </c>
      <c r="BA23" s="108">
        <f t="shared" si="33"/>
        <v>0</v>
      </c>
      <c r="BB23" s="108">
        <f t="shared" si="33"/>
        <v>0</v>
      </c>
      <c r="BC23" s="108">
        <f t="shared" si="33"/>
        <v>1</v>
      </c>
      <c r="BD23" s="108">
        <f t="shared" si="33"/>
        <v>1</v>
      </c>
      <c r="BE23" s="108">
        <f t="shared" si="33"/>
        <v>0</v>
      </c>
      <c r="BF23" s="108">
        <f t="shared" si="33"/>
        <v>0</v>
      </c>
      <c r="BG23" s="108">
        <f t="shared" si="33"/>
        <v>0</v>
      </c>
      <c r="BH23" s="108">
        <f t="shared" si="32"/>
        <v>0</v>
      </c>
      <c r="BI23" s="108">
        <f t="shared" si="32"/>
        <v>0</v>
      </c>
      <c r="BJ23" s="108">
        <f t="shared" si="32"/>
        <v>0</v>
      </c>
      <c r="BK23" s="108">
        <f t="shared" si="32"/>
        <v>0</v>
      </c>
      <c r="BL23" s="108">
        <f t="shared" si="32"/>
        <v>0</v>
      </c>
      <c r="BM23" s="108">
        <f t="shared" si="32"/>
        <v>0</v>
      </c>
      <c r="BN23" s="108">
        <f t="shared" si="32"/>
        <v>0</v>
      </c>
      <c r="BO23" s="108">
        <f t="shared" si="32"/>
        <v>0</v>
      </c>
      <c r="BP23" s="108">
        <f t="shared" si="32"/>
        <v>0</v>
      </c>
      <c r="BQ23" s="108">
        <f t="shared" si="32"/>
        <v>0</v>
      </c>
      <c r="BR23" s="108">
        <f t="shared" si="32"/>
        <v>0</v>
      </c>
      <c r="BS23" s="108">
        <f t="shared" si="32"/>
        <v>0</v>
      </c>
      <c r="BT23" s="138"/>
      <c r="BU23" s="138"/>
      <c r="BV23" s="138"/>
      <c r="BW23" s="138"/>
      <c r="BX23" s="138"/>
    </row>
    <row r="24" spans="1:76" x14ac:dyDescent="0.3">
      <c r="A24" s="102" t="s">
        <v>120</v>
      </c>
      <c r="B24" s="31" t="s">
        <v>121</v>
      </c>
      <c r="C24" s="31" t="s">
        <v>380</v>
      </c>
      <c r="D24" s="79"/>
      <c r="E24" s="80"/>
      <c r="F24" s="31"/>
      <c r="G24" s="103"/>
      <c r="H24" s="35">
        <v>20</v>
      </c>
      <c r="I24" s="36">
        <f>SUM(K25,K40)</f>
        <v>1</v>
      </c>
      <c r="J24" s="36">
        <f>SUM(L25,L40)</f>
        <v>0.4768</v>
      </c>
      <c r="K24" s="28">
        <f>H24*I24/100</f>
        <v>0.2</v>
      </c>
      <c r="L24" s="28">
        <f>H24*J24/100</f>
        <v>9.536E-2</v>
      </c>
      <c r="M24" s="28">
        <f t="shared" si="16"/>
        <v>-0.10464000000000001</v>
      </c>
      <c r="N24" s="37">
        <f t="shared" si="30"/>
        <v>0.4768</v>
      </c>
      <c r="O24" s="28" t="str">
        <f t="shared" si="31"/>
        <v>지연</v>
      </c>
      <c r="P24" s="32">
        <f>MIN(P25:P46)</f>
        <v>44013</v>
      </c>
      <c r="Q24" s="32">
        <f>MAX(Q25:Q46)</f>
        <v>44423</v>
      </c>
      <c r="R24" s="104"/>
      <c r="S24" s="104"/>
      <c r="T24" s="105"/>
      <c r="U24" s="106" t="str">
        <f t="shared" si="29"/>
        <v/>
      </c>
      <c r="V24" s="107">
        <f t="shared" si="19"/>
        <v>293</v>
      </c>
      <c r="W24" s="108">
        <f t="shared" si="26"/>
        <v>1</v>
      </c>
      <c r="X24" s="108">
        <f t="shared" si="26"/>
        <v>1</v>
      </c>
      <c r="Y24" s="108">
        <f t="shared" si="26"/>
        <v>1</v>
      </c>
      <c r="Z24" s="108">
        <f t="shared" si="26"/>
        <v>1</v>
      </c>
      <c r="AA24" s="108">
        <f t="shared" si="26"/>
        <v>1</v>
      </c>
      <c r="AB24" s="108">
        <f t="shared" si="26"/>
        <v>1</v>
      </c>
      <c r="AC24" s="108">
        <f t="shared" si="26"/>
        <v>1</v>
      </c>
      <c r="AD24" s="108">
        <f t="shared" si="26"/>
        <v>1</v>
      </c>
      <c r="AE24" s="108">
        <f t="shared" si="26"/>
        <v>1</v>
      </c>
      <c r="AF24" s="108">
        <f t="shared" si="26"/>
        <v>1</v>
      </c>
      <c r="AG24" s="108">
        <f t="shared" si="26"/>
        <v>1</v>
      </c>
      <c r="AH24" s="108">
        <f t="shared" si="26"/>
        <v>1</v>
      </c>
      <c r="AI24" s="108">
        <f t="shared" si="26"/>
        <v>1</v>
      </c>
      <c r="AJ24" s="108">
        <f t="shared" si="26"/>
        <v>1</v>
      </c>
      <c r="AK24" s="108">
        <f t="shared" si="26"/>
        <v>1</v>
      </c>
      <c r="AL24" s="108">
        <f t="shared" si="26"/>
        <v>1</v>
      </c>
      <c r="AM24" s="108">
        <f t="shared" si="24"/>
        <v>1</v>
      </c>
      <c r="AN24" s="108">
        <f t="shared" si="24"/>
        <v>1</v>
      </c>
      <c r="AO24" s="108">
        <f t="shared" si="24"/>
        <v>1</v>
      </c>
      <c r="AP24" s="108">
        <f t="shared" si="24"/>
        <v>1</v>
      </c>
      <c r="AQ24" s="108">
        <f t="shared" si="24"/>
        <v>1</v>
      </c>
      <c r="AR24" s="108">
        <f t="shared" si="24"/>
        <v>1</v>
      </c>
      <c r="AS24" s="108">
        <f t="shared" si="33"/>
        <v>1</v>
      </c>
      <c r="AT24" s="108">
        <f t="shared" si="33"/>
        <v>1</v>
      </c>
      <c r="AU24" s="108">
        <f t="shared" si="33"/>
        <v>1</v>
      </c>
      <c r="AV24" s="108">
        <f t="shared" si="33"/>
        <v>1</v>
      </c>
      <c r="AW24" s="108">
        <f t="shared" si="33"/>
        <v>1</v>
      </c>
      <c r="AX24" s="108">
        <f t="shared" si="33"/>
        <v>1</v>
      </c>
      <c r="AY24" s="108">
        <f t="shared" si="33"/>
        <v>1</v>
      </c>
      <c r="AZ24" s="108">
        <f t="shared" si="33"/>
        <v>1</v>
      </c>
      <c r="BA24" s="108">
        <f t="shared" si="33"/>
        <v>1</v>
      </c>
      <c r="BB24" s="108">
        <f t="shared" si="33"/>
        <v>1</v>
      </c>
      <c r="BC24" s="108">
        <f t="shared" si="33"/>
        <v>1</v>
      </c>
      <c r="BD24" s="108">
        <f t="shared" si="33"/>
        <v>1</v>
      </c>
      <c r="BE24" s="108">
        <f t="shared" si="33"/>
        <v>0</v>
      </c>
      <c r="BF24" s="108">
        <f t="shared" si="33"/>
        <v>0</v>
      </c>
      <c r="BG24" s="108">
        <f t="shared" si="32"/>
        <v>0</v>
      </c>
      <c r="BH24" s="108">
        <f t="shared" si="32"/>
        <v>0</v>
      </c>
      <c r="BI24" s="108">
        <f t="shared" si="32"/>
        <v>0</v>
      </c>
      <c r="BJ24" s="108">
        <f t="shared" si="32"/>
        <v>0</v>
      </c>
      <c r="BK24" s="108">
        <f t="shared" si="32"/>
        <v>0</v>
      </c>
      <c r="BL24" s="108">
        <f t="shared" si="32"/>
        <v>0</v>
      </c>
      <c r="BM24" s="108">
        <f t="shared" si="32"/>
        <v>0</v>
      </c>
      <c r="BN24" s="108">
        <f t="shared" si="32"/>
        <v>0</v>
      </c>
      <c r="BO24" s="108">
        <f t="shared" si="32"/>
        <v>0</v>
      </c>
      <c r="BP24" s="108">
        <f t="shared" si="32"/>
        <v>0</v>
      </c>
      <c r="BQ24" s="108">
        <f t="shared" si="32"/>
        <v>0</v>
      </c>
      <c r="BR24" s="108">
        <f t="shared" si="32"/>
        <v>0</v>
      </c>
      <c r="BS24" s="108">
        <f t="shared" si="32"/>
        <v>0</v>
      </c>
      <c r="BT24" s="138"/>
      <c r="BU24" s="138"/>
      <c r="BV24" s="138"/>
      <c r="BW24" s="138"/>
      <c r="BX24" s="138"/>
    </row>
    <row r="25" spans="1:76" x14ac:dyDescent="0.3">
      <c r="A25" s="102" t="s">
        <v>122</v>
      </c>
      <c r="B25" s="109"/>
      <c r="C25" s="43" t="s">
        <v>123</v>
      </c>
      <c r="D25" s="110" t="s">
        <v>531</v>
      </c>
      <c r="E25" s="111"/>
      <c r="F25" s="43"/>
      <c r="G25" s="112"/>
      <c r="H25" s="45">
        <v>60</v>
      </c>
      <c r="I25" s="40">
        <f>SUM(K26,K32)</f>
        <v>1</v>
      </c>
      <c r="J25" s="40">
        <f>SUM(L26,L32)</f>
        <v>0.79400000000000004</v>
      </c>
      <c r="K25" s="41">
        <f>H25*I25/100</f>
        <v>0.6</v>
      </c>
      <c r="L25" s="41">
        <f>H25*J25/100</f>
        <v>0.47639999999999999</v>
      </c>
      <c r="M25" s="41">
        <f t="shared" si="16"/>
        <v>-0.12359999999999999</v>
      </c>
      <c r="N25" s="42">
        <f t="shared" si="30"/>
        <v>0.79400000000000004</v>
      </c>
      <c r="O25" s="41" t="str">
        <f t="shared" si="31"/>
        <v>지연</v>
      </c>
      <c r="P25" s="47">
        <f>MIN(P26:P39)</f>
        <v>44013</v>
      </c>
      <c r="Q25" s="47">
        <f>MAX(Q26:Q39)</f>
        <v>44301</v>
      </c>
      <c r="R25" s="104"/>
      <c r="S25" s="104"/>
      <c r="T25" s="105"/>
      <c r="U25" s="106" t="str">
        <f t="shared" si="29"/>
        <v/>
      </c>
      <c r="V25" s="107">
        <f t="shared" si="19"/>
        <v>207</v>
      </c>
      <c r="W25" s="108">
        <f t="shared" si="26"/>
        <v>1</v>
      </c>
      <c r="X25" s="108">
        <f t="shared" si="26"/>
        <v>1</v>
      </c>
      <c r="Y25" s="108">
        <f t="shared" si="26"/>
        <v>1</v>
      </c>
      <c r="Z25" s="108">
        <f t="shared" si="26"/>
        <v>1</v>
      </c>
      <c r="AA25" s="108">
        <f t="shared" si="26"/>
        <v>1</v>
      </c>
      <c r="AB25" s="108">
        <f t="shared" si="26"/>
        <v>1</v>
      </c>
      <c r="AC25" s="108">
        <f t="shared" si="26"/>
        <v>1</v>
      </c>
      <c r="AD25" s="108">
        <f t="shared" si="26"/>
        <v>1</v>
      </c>
      <c r="AE25" s="108">
        <f t="shared" si="26"/>
        <v>1</v>
      </c>
      <c r="AF25" s="108">
        <f t="shared" si="26"/>
        <v>1</v>
      </c>
      <c r="AG25" s="108">
        <f t="shared" si="24"/>
        <v>1</v>
      </c>
      <c r="AH25" s="108">
        <f t="shared" si="24"/>
        <v>1</v>
      </c>
      <c r="AI25" s="108">
        <f t="shared" si="24"/>
        <v>1</v>
      </c>
      <c r="AJ25" s="108">
        <f t="shared" si="24"/>
        <v>1</v>
      </c>
      <c r="AK25" s="108">
        <f t="shared" si="24"/>
        <v>1</v>
      </c>
      <c r="AL25" s="108">
        <f t="shared" si="24"/>
        <v>1</v>
      </c>
      <c r="AM25" s="108">
        <f t="shared" si="24"/>
        <v>0</v>
      </c>
      <c r="AN25" s="108">
        <f t="shared" si="24"/>
        <v>0</v>
      </c>
      <c r="AO25" s="108">
        <f t="shared" si="24"/>
        <v>0</v>
      </c>
      <c r="AP25" s="108">
        <f t="shared" si="24"/>
        <v>0</v>
      </c>
      <c r="AQ25" s="108">
        <f t="shared" si="33"/>
        <v>0</v>
      </c>
      <c r="AR25" s="108">
        <f t="shared" si="33"/>
        <v>0</v>
      </c>
      <c r="AS25" s="108">
        <f t="shared" si="33"/>
        <v>0</v>
      </c>
      <c r="AT25" s="108">
        <f t="shared" si="33"/>
        <v>0</v>
      </c>
      <c r="AU25" s="108">
        <f t="shared" si="33"/>
        <v>0</v>
      </c>
      <c r="AV25" s="108">
        <f t="shared" si="33"/>
        <v>0</v>
      </c>
      <c r="AW25" s="108">
        <f t="shared" si="33"/>
        <v>0</v>
      </c>
      <c r="AX25" s="108">
        <f t="shared" si="33"/>
        <v>0</v>
      </c>
      <c r="AY25" s="108">
        <f t="shared" si="33"/>
        <v>0</v>
      </c>
      <c r="AZ25" s="108">
        <f t="shared" si="33"/>
        <v>0</v>
      </c>
      <c r="BA25" s="108">
        <f t="shared" si="33"/>
        <v>0</v>
      </c>
      <c r="BB25" s="108">
        <f t="shared" si="33"/>
        <v>0</v>
      </c>
      <c r="BC25" s="108">
        <f t="shared" si="33"/>
        <v>0</v>
      </c>
      <c r="BD25" s="108">
        <f t="shared" si="33"/>
        <v>0</v>
      </c>
      <c r="BE25" s="108">
        <f t="shared" si="33"/>
        <v>0</v>
      </c>
      <c r="BF25" s="108">
        <f t="shared" si="33"/>
        <v>0</v>
      </c>
      <c r="BG25" s="108">
        <f t="shared" si="32"/>
        <v>0</v>
      </c>
      <c r="BH25" s="108">
        <f t="shared" si="32"/>
        <v>0</v>
      </c>
      <c r="BI25" s="108">
        <f t="shared" si="32"/>
        <v>0</v>
      </c>
      <c r="BJ25" s="108">
        <f t="shared" si="32"/>
        <v>0</v>
      </c>
      <c r="BK25" s="108">
        <f t="shared" si="32"/>
        <v>0</v>
      </c>
      <c r="BL25" s="108">
        <f t="shared" si="32"/>
        <v>0</v>
      </c>
      <c r="BM25" s="108">
        <f t="shared" si="32"/>
        <v>0</v>
      </c>
      <c r="BN25" s="108">
        <f t="shared" si="32"/>
        <v>0</v>
      </c>
      <c r="BO25" s="108">
        <f t="shared" si="32"/>
        <v>0</v>
      </c>
      <c r="BP25" s="108">
        <f t="shared" si="32"/>
        <v>0</v>
      </c>
      <c r="BQ25" s="108">
        <f t="shared" si="32"/>
        <v>0</v>
      </c>
      <c r="BR25" s="108">
        <f t="shared" si="32"/>
        <v>0</v>
      </c>
      <c r="BS25" s="108">
        <f t="shared" si="32"/>
        <v>0</v>
      </c>
      <c r="BT25" s="138"/>
      <c r="BU25" s="138"/>
      <c r="BV25" s="138"/>
      <c r="BW25" s="138"/>
      <c r="BX25" s="138"/>
    </row>
    <row r="26" spans="1:76" x14ac:dyDescent="0.3">
      <c r="A26" s="102" t="s">
        <v>124</v>
      </c>
      <c r="B26" s="109"/>
      <c r="C26" s="109"/>
      <c r="D26" s="113" t="s">
        <v>386</v>
      </c>
      <c r="E26" s="114"/>
      <c r="F26" s="53"/>
      <c r="G26" s="115"/>
      <c r="H26" s="38">
        <v>50</v>
      </c>
      <c r="I26" s="48">
        <f>SUM(K27:K31)</f>
        <v>1</v>
      </c>
      <c r="J26" s="48">
        <f>SUM(L27:L31)</f>
        <v>1</v>
      </c>
      <c r="K26" s="50">
        <f t="shared" ref="K26:K46" si="34">H26*I26/100</f>
        <v>0.5</v>
      </c>
      <c r="L26" s="50">
        <f t="shared" ref="L26:L46" si="35">H26*J26/100</f>
        <v>0.5</v>
      </c>
      <c r="M26" s="50">
        <f t="shared" si="16"/>
        <v>0</v>
      </c>
      <c r="N26" s="51">
        <f t="shared" si="30"/>
        <v>1</v>
      </c>
      <c r="O26" s="50" t="str">
        <f t="shared" si="31"/>
        <v>종료</v>
      </c>
      <c r="P26" s="26">
        <f>MIN(P27:P31)</f>
        <v>44013</v>
      </c>
      <c r="Q26" s="26">
        <f>MAX(Q27:Q31)</f>
        <v>44135</v>
      </c>
      <c r="R26" s="104"/>
      <c r="S26" s="104"/>
      <c r="T26" s="105"/>
      <c r="U26" s="106" t="str">
        <f t="shared" si="29"/>
        <v/>
      </c>
      <c r="V26" s="107">
        <f t="shared" si="19"/>
        <v>88</v>
      </c>
      <c r="W26" s="108">
        <f t="shared" si="26"/>
        <v>0</v>
      </c>
      <c r="X26" s="108">
        <f t="shared" si="26"/>
        <v>0</v>
      </c>
      <c r="Y26" s="108">
        <f t="shared" si="26"/>
        <v>0</v>
      </c>
      <c r="Z26" s="108">
        <f t="shared" si="26"/>
        <v>0</v>
      </c>
      <c r="AA26" s="108">
        <f t="shared" si="26"/>
        <v>0</v>
      </c>
      <c r="AB26" s="108">
        <f t="shared" si="26"/>
        <v>0</v>
      </c>
      <c r="AC26" s="108">
        <f t="shared" si="26"/>
        <v>0</v>
      </c>
      <c r="AD26" s="108">
        <f t="shared" si="26"/>
        <v>0</v>
      </c>
      <c r="AE26" s="108">
        <f t="shared" si="26"/>
        <v>0</v>
      </c>
      <c r="AF26" s="108">
        <f t="shared" si="26"/>
        <v>0</v>
      </c>
      <c r="AG26" s="108">
        <f t="shared" si="24"/>
        <v>0</v>
      </c>
      <c r="AH26" s="108">
        <f t="shared" si="24"/>
        <v>0</v>
      </c>
      <c r="AI26" s="108">
        <f t="shared" si="24"/>
        <v>0</v>
      </c>
      <c r="AJ26" s="108">
        <f t="shared" si="24"/>
        <v>0</v>
      </c>
      <c r="AK26" s="108">
        <f t="shared" si="24"/>
        <v>0</v>
      </c>
      <c r="AL26" s="108">
        <f t="shared" si="24"/>
        <v>0</v>
      </c>
      <c r="AM26" s="108">
        <f t="shared" si="24"/>
        <v>0</v>
      </c>
      <c r="AN26" s="108">
        <f t="shared" si="24"/>
        <v>0</v>
      </c>
      <c r="AO26" s="108">
        <f t="shared" si="24"/>
        <v>0</v>
      </c>
      <c r="AP26" s="108">
        <f t="shared" si="24"/>
        <v>0</v>
      </c>
      <c r="AQ26" s="108">
        <f t="shared" si="33"/>
        <v>0</v>
      </c>
      <c r="AR26" s="108">
        <f t="shared" si="33"/>
        <v>0</v>
      </c>
      <c r="AS26" s="108">
        <f t="shared" si="33"/>
        <v>0</v>
      </c>
      <c r="AT26" s="108">
        <f t="shared" si="33"/>
        <v>0</v>
      </c>
      <c r="AU26" s="108">
        <f t="shared" si="33"/>
        <v>0</v>
      </c>
      <c r="AV26" s="108">
        <f t="shared" si="33"/>
        <v>0</v>
      </c>
      <c r="AW26" s="108">
        <f t="shared" si="33"/>
        <v>0</v>
      </c>
      <c r="AX26" s="108">
        <f t="shared" si="33"/>
        <v>0</v>
      </c>
      <c r="AY26" s="108">
        <f t="shared" si="33"/>
        <v>0</v>
      </c>
      <c r="AZ26" s="108">
        <f t="shared" si="33"/>
        <v>0</v>
      </c>
      <c r="BA26" s="108">
        <f t="shared" si="33"/>
        <v>0</v>
      </c>
      <c r="BB26" s="108">
        <f t="shared" si="33"/>
        <v>0</v>
      </c>
      <c r="BC26" s="108">
        <f t="shared" si="33"/>
        <v>0</v>
      </c>
      <c r="BD26" s="108">
        <f t="shared" si="33"/>
        <v>0</v>
      </c>
      <c r="BE26" s="108">
        <f t="shared" si="33"/>
        <v>0</v>
      </c>
      <c r="BF26" s="108">
        <f t="shared" si="33"/>
        <v>0</v>
      </c>
      <c r="BG26" s="108">
        <f t="shared" si="32"/>
        <v>0</v>
      </c>
      <c r="BH26" s="108">
        <f t="shared" si="32"/>
        <v>0</v>
      </c>
      <c r="BI26" s="108">
        <f t="shared" si="32"/>
        <v>0</v>
      </c>
      <c r="BJ26" s="108">
        <f t="shared" si="32"/>
        <v>0</v>
      </c>
      <c r="BK26" s="108">
        <f t="shared" si="32"/>
        <v>0</v>
      </c>
      <c r="BL26" s="108">
        <f t="shared" si="32"/>
        <v>0</v>
      </c>
      <c r="BM26" s="108">
        <f t="shared" si="32"/>
        <v>0</v>
      </c>
      <c r="BN26" s="108">
        <f t="shared" si="32"/>
        <v>0</v>
      </c>
      <c r="BO26" s="108">
        <f t="shared" si="32"/>
        <v>0</v>
      </c>
      <c r="BP26" s="108">
        <f t="shared" si="32"/>
        <v>0</v>
      </c>
      <c r="BQ26" s="108">
        <f t="shared" si="32"/>
        <v>0</v>
      </c>
      <c r="BR26" s="108">
        <f t="shared" si="32"/>
        <v>0</v>
      </c>
      <c r="BS26" s="108">
        <f t="shared" si="32"/>
        <v>0</v>
      </c>
      <c r="BT26" s="138"/>
      <c r="BU26" s="138"/>
      <c r="BV26" s="138"/>
      <c r="BW26" s="138"/>
      <c r="BX26" s="138"/>
    </row>
    <row r="27" spans="1:76" x14ac:dyDescent="0.3">
      <c r="A27" s="102" t="s">
        <v>125</v>
      </c>
      <c r="B27" s="109"/>
      <c r="C27" s="109"/>
      <c r="D27" s="116"/>
      <c r="E27" s="122" t="s">
        <v>532</v>
      </c>
      <c r="F27" s="122"/>
      <c r="G27" s="122"/>
      <c r="H27" s="70">
        <v>5</v>
      </c>
      <c r="I27" s="71">
        <f>IF(CheckDay&gt;=Q27,1,IF(CheckDay&lt;P27,0,IF(P27=CheckDay,(NETWORKDAYS(P27,CheckDay))/V27,NETWORKDAYS(P27,CheckDay)/V27)))</f>
        <v>1</v>
      </c>
      <c r="J27" s="72">
        <v>1</v>
      </c>
      <c r="K27" s="125">
        <f>H27*I27/100</f>
        <v>0.05</v>
      </c>
      <c r="L27" s="125">
        <f>H27*J27/100</f>
        <v>0.05</v>
      </c>
      <c r="M27" s="125">
        <f t="shared" si="16"/>
        <v>0</v>
      </c>
      <c r="N27" s="73">
        <f t="shared" si="30"/>
        <v>1</v>
      </c>
      <c r="O27" s="125" t="str">
        <f t="shared" si="31"/>
        <v>종료</v>
      </c>
      <c r="P27" s="104">
        <v>44013</v>
      </c>
      <c r="Q27" s="104">
        <v>44022</v>
      </c>
      <c r="R27" s="104"/>
      <c r="S27" s="104"/>
      <c r="T27" s="105"/>
      <c r="U27" s="106" t="str">
        <f t="shared" si="29"/>
        <v/>
      </c>
      <c r="V27" s="107">
        <f t="shared" si="19"/>
        <v>8</v>
      </c>
      <c r="W27" s="108">
        <f t="shared" si="26"/>
        <v>0</v>
      </c>
      <c r="X27" s="108">
        <f t="shared" si="26"/>
        <v>0</v>
      </c>
      <c r="Y27" s="108">
        <f t="shared" si="26"/>
        <v>0</v>
      </c>
      <c r="Z27" s="108">
        <f t="shared" si="26"/>
        <v>0</v>
      </c>
      <c r="AA27" s="108">
        <f t="shared" si="26"/>
        <v>0</v>
      </c>
      <c r="AB27" s="108">
        <f t="shared" si="26"/>
        <v>0</v>
      </c>
      <c r="AC27" s="108">
        <f t="shared" si="26"/>
        <v>0</v>
      </c>
      <c r="AD27" s="108">
        <f t="shared" si="26"/>
        <v>0</v>
      </c>
      <c r="AE27" s="108">
        <f t="shared" si="26"/>
        <v>0</v>
      </c>
      <c r="AF27" s="108">
        <f t="shared" si="26"/>
        <v>0</v>
      </c>
      <c r="AG27" s="108">
        <f t="shared" si="24"/>
        <v>0</v>
      </c>
      <c r="AH27" s="108">
        <f t="shared" si="24"/>
        <v>0</v>
      </c>
      <c r="AI27" s="108">
        <f t="shared" si="24"/>
        <v>0</v>
      </c>
      <c r="AJ27" s="108">
        <f t="shared" si="24"/>
        <v>0</v>
      </c>
      <c r="AK27" s="108">
        <f t="shared" si="24"/>
        <v>0</v>
      </c>
      <c r="AL27" s="108">
        <f t="shared" si="24"/>
        <v>0</v>
      </c>
      <c r="AM27" s="108">
        <f t="shared" si="24"/>
        <v>0</v>
      </c>
      <c r="AN27" s="108">
        <f t="shared" si="24"/>
        <v>0</v>
      </c>
      <c r="AO27" s="108">
        <f t="shared" si="24"/>
        <v>0</v>
      </c>
      <c r="AP27" s="108">
        <f t="shared" si="24"/>
        <v>0</v>
      </c>
      <c r="AQ27" s="108">
        <f t="shared" si="33"/>
        <v>0</v>
      </c>
      <c r="AR27" s="108">
        <f t="shared" si="33"/>
        <v>0</v>
      </c>
      <c r="AS27" s="108">
        <f t="shared" si="33"/>
        <v>0</v>
      </c>
      <c r="AT27" s="108">
        <f t="shared" si="33"/>
        <v>0</v>
      </c>
      <c r="AU27" s="108">
        <f t="shared" si="33"/>
        <v>0</v>
      </c>
      <c r="AV27" s="108">
        <f t="shared" si="33"/>
        <v>0</v>
      </c>
      <c r="AW27" s="108">
        <f t="shared" si="33"/>
        <v>0</v>
      </c>
      <c r="AX27" s="108">
        <f t="shared" si="33"/>
        <v>0</v>
      </c>
      <c r="AY27" s="108">
        <f t="shared" si="33"/>
        <v>0</v>
      </c>
      <c r="AZ27" s="108">
        <f t="shared" si="33"/>
        <v>0</v>
      </c>
      <c r="BA27" s="108">
        <f t="shared" si="33"/>
        <v>0</v>
      </c>
      <c r="BB27" s="108">
        <f t="shared" si="33"/>
        <v>0</v>
      </c>
      <c r="BC27" s="108">
        <f t="shared" si="33"/>
        <v>0</v>
      </c>
      <c r="BD27" s="108">
        <f t="shared" si="33"/>
        <v>0</v>
      </c>
      <c r="BE27" s="108">
        <f t="shared" si="33"/>
        <v>0</v>
      </c>
      <c r="BF27" s="108">
        <f t="shared" si="33"/>
        <v>0</v>
      </c>
      <c r="BG27" s="108">
        <f t="shared" si="32"/>
        <v>0</v>
      </c>
      <c r="BH27" s="108">
        <f t="shared" si="32"/>
        <v>0</v>
      </c>
      <c r="BI27" s="108">
        <f t="shared" si="32"/>
        <v>0</v>
      </c>
      <c r="BJ27" s="108">
        <f t="shared" si="32"/>
        <v>0</v>
      </c>
      <c r="BK27" s="108">
        <f t="shared" si="32"/>
        <v>0</v>
      </c>
      <c r="BL27" s="108">
        <f t="shared" si="32"/>
        <v>0</v>
      </c>
      <c r="BM27" s="108">
        <f t="shared" si="32"/>
        <v>0</v>
      </c>
      <c r="BN27" s="108">
        <f t="shared" si="32"/>
        <v>0</v>
      </c>
      <c r="BO27" s="108">
        <f t="shared" si="32"/>
        <v>0</v>
      </c>
      <c r="BP27" s="108">
        <f t="shared" si="32"/>
        <v>0</v>
      </c>
      <c r="BQ27" s="108">
        <f t="shared" si="32"/>
        <v>0</v>
      </c>
      <c r="BR27" s="108">
        <f t="shared" si="32"/>
        <v>0</v>
      </c>
      <c r="BS27" s="108">
        <f t="shared" si="32"/>
        <v>0</v>
      </c>
      <c r="BT27" s="138"/>
      <c r="BU27" s="138"/>
      <c r="BV27" s="138"/>
      <c r="BW27" s="138"/>
      <c r="BX27" s="138"/>
    </row>
    <row r="28" spans="1:76" x14ac:dyDescent="0.3">
      <c r="A28" s="102" t="s">
        <v>126</v>
      </c>
      <c r="B28" s="109"/>
      <c r="C28" s="109"/>
      <c r="D28" s="116"/>
      <c r="E28" s="122" t="s">
        <v>533</v>
      </c>
      <c r="F28" s="122"/>
      <c r="G28" s="122"/>
      <c r="H28" s="70">
        <v>25</v>
      </c>
      <c r="I28" s="71">
        <f t="shared" ref="I28:I31" si="36">IF(CheckDay&gt;=Q28,1,IF(CheckDay&lt;P28,0,IF(P28=CheckDay,(NETWORKDAYS(P28,CheckDay))/V28,NETWORKDAYS(P28,CheckDay)/V28)))</f>
        <v>1</v>
      </c>
      <c r="J28" s="72">
        <v>1</v>
      </c>
      <c r="K28" s="125">
        <f t="shared" ref="K28:K39" si="37">H28*I28/100</f>
        <v>0.25</v>
      </c>
      <c r="L28" s="125">
        <f t="shared" ref="L28:L39" si="38">H28*J28/100</f>
        <v>0.25</v>
      </c>
      <c r="M28" s="125">
        <f t="shared" si="16"/>
        <v>0</v>
      </c>
      <c r="N28" s="73">
        <f t="shared" si="30"/>
        <v>1</v>
      </c>
      <c r="O28" s="125" t="str">
        <f t="shared" si="31"/>
        <v>종료</v>
      </c>
      <c r="P28" s="104">
        <v>44022</v>
      </c>
      <c r="Q28" s="104">
        <v>44043</v>
      </c>
      <c r="R28" s="104"/>
      <c r="S28" s="104"/>
      <c r="T28" s="105"/>
      <c r="U28" s="106"/>
      <c r="V28" s="107">
        <f t="shared" si="19"/>
        <v>16</v>
      </c>
      <c r="W28" s="108">
        <f t="shared" si="26"/>
        <v>0</v>
      </c>
      <c r="X28" s="108">
        <f t="shared" si="26"/>
        <v>0</v>
      </c>
      <c r="Y28" s="108">
        <f t="shared" si="26"/>
        <v>0</v>
      </c>
      <c r="Z28" s="108">
        <f t="shared" si="26"/>
        <v>0</v>
      </c>
      <c r="AA28" s="108">
        <f t="shared" si="26"/>
        <v>0</v>
      </c>
      <c r="AB28" s="108">
        <f t="shared" si="26"/>
        <v>0</v>
      </c>
      <c r="AC28" s="108">
        <f t="shared" si="26"/>
        <v>0</v>
      </c>
      <c r="AD28" s="108">
        <f t="shared" si="26"/>
        <v>0</v>
      </c>
      <c r="AE28" s="108">
        <f t="shared" si="26"/>
        <v>0</v>
      </c>
      <c r="AF28" s="108">
        <f t="shared" si="26"/>
        <v>0</v>
      </c>
      <c r="AG28" s="108">
        <f t="shared" si="24"/>
        <v>0</v>
      </c>
      <c r="AH28" s="108">
        <f t="shared" si="24"/>
        <v>0</v>
      </c>
      <c r="AI28" s="108">
        <f t="shared" si="24"/>
        <v>0</v>
      </c>
      <c r="AJ28" s="108">
        <f t="shared" si="24"/>
        <v>0</v>
      </c>
      <c r="AK28" s="108">
        <f t="shared" si="24"/>
        <v>0</v>
      </c>
      <c r="AL28" s="108">
        <f t="shared" si="24"/>
        <v>0</v>
      </c>
      <c r="AM28" s="108">
        <f t="shared" si="24"/>
        <v>0</v>
      </c>
      <c r="AN28" s="108">
        <f t="shared" si="24"/>
        <v>0</v>
      </c>
      <c r="AO28" s="108">
        <f t="shared" si="24"/>
        <v>0</v>
      </c>
      <c r="AP28" s="108">
        <f t="shared" si="24"/>
        <v>0</v>
      </c>
      <c r="AQ28" s="108">
        <f t="shared" si="33"/>
        <v>0</v>
      </c>
      <c r="AR28" s="108">
        <f t="shared" si="33"/>
        <v>0</v>
      </c>
      <c r="AS28" s="108">
        <f t="shared" si="33"/>
        <v>0</v>
      </c>
      <c r="AT28" s="108">
        <f t="shared" si="33"/>
        <v>0</v>
      </c>
      <c r="AU28" s="108">
        <f t="shared" si="33"/>
        <v>0</v>
      </c>
      <c r="AV28" s="108">
        <f t="shared" si="33"/>
        <v>0</v>
      </c>
      <c r="AW28" s="108">
        <f t="shared" si="33"/>
        <v>0</v>
      </c>
      <c r="AX28" s="108">
        <f t="shared" si="33"/>
        <v>0</v>
      </c>
      <c r="AY28" s="108">
        <f t="shared" si="33"/>
        <v>0</v>
      </c>
      <c r="AZ28" s="108">
        <f t="shared" si="33"/>
        <v>0</v>
      </c>
      <c r="BA28" s="108">
        <f t="shared" si="33"/>
        <v>0</v>
      </c>
      <c r="BB28" s="108">
        <f t="shared" si="33"/>
        <v>0</v>
      </c>
      <c r="BC28" s="108">
        <f t="shared" si="33"/>
        <v>0</v>
      </c>
      <c r="BD28" s="108">
        <f t="shared" si="33"/>
        <v>0</v>
      </c>
      <c r="BE28" s="108">
        <f t="shared" si="33"/>
        <v>0</v>
      </c>
      <c r="BF28" s="108">
        <f t="shared" si="33"/>
        <v>0</v>
      </c>
      <c r="BG28" s="108">
        <f t="shared" si="32"/>
        <v>0</v>
      </c>
      <c r="BH28" s="108">
        <f t="shared" si="32"/>
        <v>0</v>
      </c>
      <c r="BI28" s="108">
        <f t="shared" si="32"/>
        <v>0</v>
      </c>
      <c r="BJ28" s="108">
        <f t="shared" si="32"/>
        <v>0</v>
      </c>
      <c r="BK28" s="108">
        <f t="shared" si="32"/>
        <v>0</v>
      </c>
      <c r="BL28" s="108">
        <f t="shared" si="32"/>
        <v>0</v>
      </c>
      <c r="BM28" s="108">
        <f t="shared" si="32"/>
        <v>0</v>
      </c>
      <c r="BN28" s="108">
        <f t="shared" si="32"/>
        <v>0</v>
      </c>
      <c r="BO28" s="108">
        <f t="shared" si="32"/>
        <v>0</v>
      </c>
      <c r="BP28" s="108">
        <f t="shared" si="32"/>
        <v>0</v>
      </c>
      <c r="BQ28" s="108">
        <f t="shared" si="32"/>
        <v>0</v>
      </c>
      <c r="BR28" s="108">
        <f t="shared" si="32"/>
        <v>0</v>
      </c>
      <c r="BS28" s="108">
        <f t="shared" si="32"/>
        <v>0</v>
      </c>
      <c r="BT28" s="138"/>
      <c r="BU28" s="138"/>
      <c r="BV28" s="138"/>
      <c r="BW28" s="138"/>
      <c r="BX28" s="138"/>
    </row>
    <row r="29" spans="1:76" x14ac:dyDescent="0.3">
      <c r="A29" s="102" t="s">
        <v>127</v>
      </c>
      <c r="B29" s="109"/>
      <c r="C29" s="109"/>
      <c r="D29" s="116"/>
      <c r="E29" s="122" t="s">
        <v>534</v>
      </c>
      <c r="F29" s="122"/>
      <c r="G29" s="122"/>
      <c r="H29" s="70">
        <v>40</v>
      </c>
      <c r="I29" s="71">
        <f t="shared" si="36"/>
        <v>1</v>
      </c>
      <c r="J29" s="72">
        <v>1</v>
      </c>
      <c r="K29" s="125">
        <f t="shared" si="37"/>
        <v>0.4</v>
      </c>
      <c r="L29" s="125">
        <f t="shared" si="38"/>
        <v>0.4</v>
      </c>
      <c r="M29" s="125">
        <f t="shared" si="16"/>
        <v>0</v>
      </c>
      <c r="N29" s="73">
        <f t="shared" si="30"/>
        <v>1</v>
      </c>
      <c r="O29" s="125" t="str">
        <f t="shared" si="31"/>
        <v>종료</v>
      </c>
      <c r="P29" s="104">
        <v>44044</v>
      </c>
      <c r="Q29" s="104">
        <v>44089</v>
      </c>
      <c r="R29" s="104"/>
      <c r="S29" s="104"/>
      <c r="T29" s="105"/>
      <c r="U29" s="106"/>
      <c r="V29" s="107">
        <f t="shared" si="19"/>
        <v>32</v>
      </c>
      <c r="W29" s="108">
        <f t="shared" si="26"/>
        <v>0</v>
      </c>
      <c r="X29" s="108">
        <f t="shared" si="26"/>
        <v>0</v>
      </c>
      <c r="Y29" s="108">
        <f t="shared" si="26"/>
        <v>0</v>
      </c>
      <c r="Z29" s="108">
        <f t="shared" si="26"/>
        <v>0</v>
      </c>
      <c r="AA29" s="108">
        <f t="shared" si="26"/>
        <v>0</v>
      </c>
      <c r="AB29" s="108">
        <f t="shared" si="26"/>
        <v>0</v>
      </c>
      <c r="AC29" s="108">
        <f t="shared" si="26"/>
        <v>0</v>
      </c>
      <c r="AD29" s="108">
        <f t="shared" si="26"/>
        <v>0</v>
      </c>
      <c r="AE29" s="108">
        <f t="shared" si="26"/>
        <v>0</v>
      </c>
      <c r="AF29" s="108">
        <f t="shared" si="26"/>
        <v>0</v>
      </c>
      <c r="AG29" s="108">
        <f t="shared" si="24"/>
        <v>0</v>
      </c>
      <c r="AH29" s="108">
        <f t="shared" si="24"/>
        <v>0</v>
      </c>
      <c r="AI29" s="108">
        <f t="shared" si="24"/>
        <v>0</v>
      </c>
      <c r="AJ29" s="108">
        <f t="shared" si="24"/>
        <v>0</v>
      </c>
      <c r="AK29" s="108">
        <f t="shared" si="24"/>
        <v>0</v>
      </c>
      <c r="AL29" s="108">
        <f t="shared" si="24"/>
        <v>0</v>
      </c>
      <c r="AM29" s="108">
        <f t="shared" si="24"/>
        <v>0</v>
      </c>
      <c r="AN29" s="108">
        <f t="shared" si="24"/>
        <v>0</v>
      </c>
      <c r="AO29" s="108">
        <f t="shared" si="24"/>
        <v>0</v>
      </c>
      <c r="AP29" s="108">
        <f t="shared" si="24"/>
        <v>0</v>
      </c>
      <c r="AQ29" s="108">
        <f t="shared" si="33"/>
        <v>0</v>
      </c>
      <c r="AR29" s="108">
        <f t="shared" si="33"/>
        <v>0</v>
      </c>
      <c r="AS29" s="108">
        <f t="shared" si="33"/>
        <v>0</v>
      </c>
      <c r="AT29" s="108">
        <f t="shared" si="33"/>
        <v>0</v>
      </c>
      <c r="AU29" s="108">
        <f t="shared" si="33"/>
        <v>0</v>
      </c>
      <c r="AV29" s="108">
        <f t="shared" si="33"/>
        <v>0</v>
      </c>
      <c r="AW29" s="108">
        <f t="shared" si="33"/>
        <v>0</v>
      </c>
      <c r="AX29" s="108">
        <f t="shared" si="33"/>
        <v>0</v>
      </c>
      <c r="AY29" s="108">
        <f t="shared" si="33"/>
        <v>0</v>
      </c>
      <c r="AZ29" s="108">
        <f t="shared" si="33"/>
        <v>0</v>
      </c>
      <c r="BA29" s="108">
        <f t="shared" si="33"/>
        <v>0</v>
      </c>
      <c r="BB29" s="108">
        <f t="shared" si="33"/>
        <v>0</v>
      </c>
      <c r="BC29" s="108">
        <f t="shared" si="33"/>
        <v>0</v>
      </c>
      <c r="BD29" s="108">
        <f t="shared" si="33"/>
        <v>0</v>
      </c>
      <c r="BE29" s="108">
        <f t="shared" si="33"/>
        <v>0</v>
      </c>
      <c r="BF29" s="108">
        <f t="shared" si="33"/>
        <v>0</v>
      </c>
      <c r="BG29" s="108">
        <f t="shared" si="32"/>
        <v>0</v>
      </c>
      <c r="BH29" s="108">
        <f t="shared" si="32"/>
        <v>0</v>
      </c>
      <c r="BI29" s="108">
        <f t="shared" si="32"/>
        <v>0</v>
      </c>
      <c r="BJ29" s="108">
        <f t="shared" si="32"/>
        <v>0</v>
      </c>
      <c r="BK29" s="108">
        <f t="shared" si="32"/>
        <v>0</v>
      </c>
      <c r="BL29" s="108">
        <f t="shared" si="32"/>
        <v>0</v>
      </c>
      <c r="BM29" s="108">
        <f t="shared" si="32"/>
        <v>0</v>
      </c>
      <c r="BN29" s="108">
        <f t="shared" si="32"/>
        <v>0</v>
      </c>
      <c r="BO29" s="108">
        <f t="shared" si="32"/>
        <v>0</v>
      </c>
      <c r="BP29" s="108">
        <f t="shared" si="32"/>
        <v>0</v>
      </c>
      <c r="BQ29" s="108">
        <f t="shared" si="32"/>
        <v>0</v>
      </c>
      <c r="BR29" s="108">
        <f t="shared" si="32"/>
        <v>0</v>
      </c>
      <c r="BS29" s="108">
        <f t="shared" si="32"/>
        <v>0</v>
      </c>
      <c r="BT29" s="138"/>
      <c r="BU29" s="138"/>
      <c r="BV29" s="138"/>
      <c r="BW29" s="138"/>
      <c r="BX29" s="138"/>
    </row>
    <row r="30" spans="1:76" x14ac:dyDescent="0.3">
      <c r="A30" s="102" t="s">
        <v>128</v>
      </c>
      <c r="B30" s="109"/>
      <c r="C30" s="109"/>
      <c r="D30" s="116"/>
      <c r="E30" s="122" t="s">
        <v>535</v>
      </c>
      <c r="F30" s="122"/>
      <c r="G30" s="122"/>
      <c r="H30" s="70">
        <v>5</v>
      </c>
      <c r="I30" s="71">
        <f t="shared" si="36"/>
        <v>1</v>
      </c>
      <c r="J30" s="72">
        <v>1</v>
      </c>
      <c r="K30" s="125">
        <f t="shared" si="37"/>
        <v>0.05</v>
      </c>
      <c r="L30" s="125">
        <f t="shared" si="38"/>
        <v>0.05</v>
      </c>
      <c r="M30" s="125">
        <f t="shared" si="16"/>
        <v>0</v>
      </c>
      <c r="N30" s="73">
        <f t="shared" si="30"/>
        <v>1</v>
      </c>
      <c r="O30" s="125" t="str">
        <f t="shared" si="31"/>
        <v>종료</v>
      </c>
      <c r="P30" s="104">
        <v>44089</v>
      </c>
      <c r="Q30" s="104">
        <v>44104</v>
      </c>
      <c r="R30" s="104"/>
      <c r="S30" s="104"/>
      <c r="T30" s="105"/>
      <c r="U30" s="106"/>
      <c r="V30" s="107">
        <f t="shared" si="19"/>
        <v>12</v>
      </c>
      <c r="W30" s="108">
        <f t="shared" si="26"/>
        <v>0</v>
      </c>
      <c r="X30" s="108">
        <f t="shared" si="26"/>
        <v>0</v>
      </c>
      <c r="Y30" s="108">
        <f t="shared" si="26"/>
        <v>0</v>
      </c>
      <c r="Z30" s="108">
        <f t="shared" si="26"/>
        <v>0</v>
      </c>
      <c r="AA30" s="108">
        <f t="shared" si="26"/>
        <v>0</v>
      </c>
      <c r="AB30" s="108">
        <f t="shared" si="26"/>
        <v>0</v>
      </c>
      <c r="AC30" s="108">
        <f t="shared" si="26"/>
        <v>0</v>
      </c>
      <c r="AD30" s="108">
        <f t="shared" si="26"/>
        <v>0</v>
      </c>
      <c r="AE30" s="108">
        <f t="shared" si="26"/>
        <v>0</v>
      </c>
      <c r="AF30" s="108">
        <f t="shared" si="26"/>
        <v>0</v>
      </c>
      <c r="AG30" s="108">
        <f t="shared" si="26"/>
        <v>0</v>
      </c>
      <c r="AH30" s="108">
        <f t="shared" si="26"/>
        <v>0</v>
      </c>
      <c r="AI30" s="108">
        <f t="shared" si="26"/>
        <v>0</v>
      </c>
      <c r="AJ30" s="108">
        <f t="shared" si="26"/>
        <v>0</v>
      </c>
      <c r="AK30" s="108">
        <f t="shared" si="26"/>
        <v>0</v>
      </c>
      <c r="AL30" s="108">
        <f t="shared" si="26"/>
        <v>0</v>
      </c>
      <c r="AM30" s="108">
        <f t="shared" ref="AM30:BB39" si="39">IF(OR((AND($P30&lt;=AM$4,AND($Q30&lt;=AM$5,$Q30&gt;=AM$4))),(AND(AND($P30&gt;=AM$4,$P30&lt;=AM$5),$Q30&gt;=AM$5)),AND($P30&gt;=AM$4,$Q30&lt;=AM$5),AND($P30&lt;=AM$4,$Q30&gt;=AM$5)),1,0)</f>
        <v>0</v>
      </c>
      <c r="AN30" s="108">
        <f t="shared" si="39"/>
        <v>0</v>
      </c>
      <c r="AO30" s="108">
        <f t="shared" si="39"/>
        <v>0</v>
      </c>
      <c r="AP30" s="108">
        <f t="shared" si="39"/>
        <v>0</v>
      </c>
      <c r="AQ30" s="108">
        <f t="shared" si="33"/>
        <v>0</v>
      </c>
      <c r="AR30" s="108">
        <f t="shared" si="33"/>
        <v>0</v>
      </c>
      <c r="AS30" s="108">
        <f t="shared" si="33"/>
        <v>0</v>
      </c>
      <c r="AT30" s="108">
        <f t="shared" si="33"/>
        <v>0</v>
      </c>
      <c r="AU30" s="108">
        <f t="shared" si="33"/>
        <v>0</v>
      </c>
      <c r="AV30" s="108">
        <f t="shared" si="33"/>
        <v>0</v>
      </c>
      <c r="AW30" s="108">
        <f t="shared" si="33"/>
        <v>0</v>
      </c>
      <c r="AX30" s="108">
        <f t="shared" si="33"/>
        <v>0</v>
      </c>
      <c r="AY30" s="108">
        <f t="shared" si="33"/>
        <v>0</v>
      </c>
      <c r="AZ30" s="108">
        <f t="shared" si="33"/>
        <v>0</v>
      </c>
      <c r="BA30" s="108">
        <f t="shared" si="33"/>
        <v>0</v>
      </c>
      <c r="BB30" s="108">
        <f t="shared" si="33"/>
        <v>0</v>
      </c>
      <c r="BC30" s="108">
        <f t="shared" si="33"/>
        <v>0</v>
      </c>
      <c r="BD30" s="108">
        <f t="shared" si="33"/>
        <v>0</v>
      </c>
      <c r="BE30" s="108">
        <f t="shared" si="33"/>
        <v>0</v>
      </c>
      <c r="BF30" s="108">
        <f t="shared" si="33"/>
        <v>0</v>
      </c>
      <c r="BG30" s="108">
        <f t="shared" si="32"/>
        <v>0</v>
      </c>
      <c r="BH30" s="108">
        <f t="shared" si="32"/>
        <v>0</v>
      </c>
      <c r="BI30" s="108">
        <f t="shared" si="32"/>
        <v>0</v>
      </c>
      <c r="BJ30" s="108">
        <f t="shared" si="32"/>
        <v>0</v>
      </c>
      <c r="BK30" s="108">
        <f t="shared" si="32"/>
        <v>0</v>
      </c>
      <c r="BL30" s="108">
        <f t="shared" si="32"/>
        <v>0</v>
      </c>
      <c r="BM30" s="108">
        <f t="shared" si="32"/>
        <v>0</v>
      </c>
      <c r="BN30" s="108">
        <f t="shared" si="32"/>
        <v>0</v>
      </c>
      <c r="BO30" s="108">
        <f t="shared" si="32"/>
        <v>0</v>
      </c>
      <c r="BP30" s="108">
        <f t="shared" si="32"/>
        <v>0</v>
      </c>
      <c r="BQ30" s="108">
        <f t="shared" si="32"/>
        <v>0</v>
      </c>
      <c r="BR30" s="108">
        <f t="shared" si="32"/>
        <v>0</v>
      </c>
      <c r="BS30" s="108">
        <f t="shared" si="32"/>
        <v>0</v>
      </c>
      <c r="BT30" s="138"/>
      <c r="BU30" s="138"/>
      <c r="BV30" s="138"/>
      <c r="BW30" s="138"/>
      <c r="BX30" s="138"/>
    </row>
    <row r="31" spans="1:76" x14ac:dyDescent="0.3">
      <c r="A31" s="102" t="s">
        <v>129</v>
      </c>
      <c r="B31" s="109"/>
      <c r="C31" s="109"/>
      <c r="D31" s="116"/>
      <c r="E31" s="122" t="s">
        <v>536</v>
      </c>
      <c r="F31" s="122"/>
      <c r="G31" s="122"/>
      <c r="H31" s="70">
        <v>25</v>
      </c>
      <c r="I31" s="71">
        <f t="shared" si="36"/>
        <v>1</v>
      </c>
      <c r="J31" s="72">
        <v>1</v>
      </c>
      <c r="K31" s="125">
        <f t="shared" si="37"/>
        <v>0.25</v>
      </c>
      <c r="L31" s="125">
        <f t="shared" si="38"/>
        <v>0.25</v>
      </c>
      <c r="M31" s="125">
        <f t="shared" si="16"/>
        <v>0</v>
      </c>
      <c r="N31" s="73">
        <f t="shared" si="30"/>
        <v>1</v>
      </c>
      <c r="O31" s="125" t="str">
        <f t="shared" si="31"/>
        <v>종료</v>
      </c>
      <c r="P31" s="104">
        <v>44105</v>
      </c>
      <c r="Q31" s="104">
        <v>44135</v>
      </c>
      <c r="R31" s="104"/>
      <c r="S31" s="104"/>
      <c r="T31" s="105"/>
      <c r="U31" s="106"/>
      <c r="V31" s="107">
        <f t="shared" si="19"/>
        <v>22</v>
      </c>
      <c r="W31" s="108">
        <f t="shared" ref="W31:AL39" si="40">IF(OR((AND($P31&lt;=W$4,AND($Q31&lt;=W$5,$Q31&gt;=W$4))),(AND(AND($P31&gt;=W$4,$P31&lt;=W$5),$Q31&gt;=W$5)),AND($P31&gt;=W$4,$Q31&lt;=W$5),AND($P31&lt;=W$4,$Q31&gt;=W$5)),1,0)</f>
        <v>0</v>
      </c>
      <c r="X31" s="108">
        <f t="shared" si="40"/>
        <v>0</v>
      </c>
      <c r="Y31" s="108">
        <f t="shared" si="40"/>
        <v>0</v>
      </c>
      <c r="Z31" s="108">
        <f t="shared" si="40"/>
        <v>0</v>
      </c>
      <c r="AA31" s="108">
        <f t="shared" si="40"/>
        <v>0</v>
      </c>
      <c r="AB31" s="108">
        <f t="shared" si="40"/>
        <v>0</v>
      </c>
      <c r="AC31" s="108">
        <f t="shared" si="40"/>
        <v>0</v>
      </c>
      <c r="AD31" s="108">
        <f t="shared" si="40"/>
        <v>0</v>
      </c>
      <c r="AE31" s="108">
        <f t="shared" si="40"/>
        <v>0</v>
      </c>
      <c r="AF31" s="108">
        <f t="shared" si="40"/>
        <v>0</v>
      </c>
      <c r="AG31" s="108">
        <f t="shared" si="40"/>
        <v>0</v>
      </c>
      <c r="AH31" s="108">
        <f t="shared" si="40"/>
        <v>0</v>
      </c>
      <c r="AI31" s="108">
        <f t="shared" si="40"/>
        <v>0</v>
      </c>
      <c r="AJ31" s="108">
        <f t="shared" si="40"/>
        <v>0</v>
      </c>
      <c r="AK31" s="108">
        <f t="shared" si="40"/>
        <v>0</v>
      </c>
      <c r="AL31" s="108">
        <f t="shared" si="40"/>
        <v>0</v>
      </c>
      <c r="AM31" s="108">
        <f t="shared" si="39"/>
        <v>0</v>
      </c>
      <c r="AN31" s="108">
        <f t="shared" si="39"/>
        <v>0</v>
      </c>
      <c r="AO31" s="108">
        <f t="shared" si="39"/>
        <v>0</v>
      </c>
      <c r="AP31" s="108">
        <f t="shared" si="39"/>
        <v>0</v>
      </c>
      <c r="AQ31" s="108">
        <f t="shared" si="33"/>
        <v>0</v>
      </c>
      <c r="AR31" s="108">
        <f t="shared" si="33"/>
        <v>0</v>
      </c>
      <c r="AS31" s="108">
        <f t="shared" si="33"/>
        <v>0</v>
      </c>
      <c r="AT31" s="108">
        <f t="shared" si="33"/>
        <v>0</v>
      </c>
      <c r="AU31" s="108">
        <f t="shared" si="33"/>
        <v>0</v>
      </c>
      <c r="AV31" s="108">
        <f t="shared" si="33"/>
        <v>0</v>
      </c>
      <c r="AW31" s="108">
        <f t="shared" si="33"/>
        <v>0</v>
      </c>
      <c r="AX31" s="108">
        <f t="shared" si="33"/>
        <v>0</v>
      </c>
      <c r="AY31" s="108">
        <f t="shared" si="33"/>
        <v>0</v>
      </c>
      <c r="AZ31" s="108">
        <f t="shared" si="33"/>
        <v>0</v>
      </c>
      <c r="BA31" s="108">
        <f t="shared" si="33"/>
        <v>0</v>
      </c>
      <c r="BB31" s="108">
        <f t="shared" si="33"/>
        <v>0</v>
      </c>
      <c r="BC31" s="108">
        <f t="shared" si="33"/>
        <v>0</v>
      </c>
      <c r="BD31" s="108">
        <f t="shared" si="33"/>
        <v>0</v>
      </c>
      <c r="BE31" s="108">
        <f t="shared" si="33"/>
        <v>0</v>
      </c>
      <c r="BF31" s="108">
        <f t="shared" si="33"/>
        <v>0</v>
      </c>
      <c r="BG31" s="108">
        <f t="shared" si="32"/>
        <v>0</v>
      </c>
      <c r="BH31" s="108">
        <f t="shared" si="32"/>
        <v>0</v>
      </c>
      <c r="BI31" s="108">
        <f t="shared" si="32"/>
        <v>0</v>
      </c>
      <c r="BJ31" s="108">
        <f t="shared" si="32"/>
        <v>0</v>
      </c>
      <c r="BK31" s="108">
        <f t="shared" si="32"/>
        <v>0</v>
      </c>
      <c r="BL31" s="108">
        <f t="shared" si="32"/>
        <v>0</v>
      </c>
      <c r="BM31" s="108">
        <f t="shared" si="32"/>
        <v>0</v>
      </c>
      <c r="BN31" s="108">
        <f t="shared" si="32"/>
        <v>0</v>
      </c>
      <c r="BO31" s="108">
        <f t="shared" si="32"/>
        <v>0</v>
      </c>
      <c r="BP31" s="108">
        <f t="shared" si="32"/>
        <v>0</v>
      </c>
      <c r="BQ31" s="108">
        <f t="shared" si="32"/>
        <v>0</v>
      </c>
      <c r="BR31" s="108">
        <f t="shared" si="32"/>
        <v>0</v>
      </c>
      <c r="BS31" s="108">
        <f t="shared" si="32"/>
        <v>0</v>
      </c>
      <c r="BT31" s="138"/>
      <c r="BU31" s="138"/>
      <c r="BV31" s="138"/>
      <c r="BW31" s="138"/>
      <c r="BX31" s="138"/>
    </row>
    <row r="32" spans="1:76" x14ac:dyDescent="0.3">
      <c r="A32" s="102" t="s">
        <v>130</v>
      </c>
      <c r="B32" s="109"/>
      <c r="C32" s="109"/>
      <c r="D32" s="113" t="s">
        <v>387</v>
      </c>
      <c r="E32" s="126"/>
      <c r="F32" s="74"/>
      <c r="G32" s="127"/>
      <c r="H32" s="75">
        <v>50</v>
      </c>
      <c r="I32" s="76">
        <f>SUM(K33:K39)</f>
        <v>1</v>
      </c>
      <c r="J32" s="76">
        <f>SUM(L33:L39)</f>
        <v>0.58799999999999997</v>
      </c>
      <c r="K32" s="77">
        <f t="shared" si="37"/>
        <v>0.5</v>
      </c>
      <c r="L32" s="77">
        <f t="shared" si="38"/>
        <v>0.29399999999999998</v>
      </c>
      <c r="M32" s="77">
        <f t="shared" si="16"/>
        <v>-0.20600000000000002</v>
      </c>
      <c r="N32" s="78">
        <f t="shared" si="30"/>
        <v>0.58799999999999997</v>
      </c>
      <c r="O32" s="77" t="str">
        <f t="shared" si="31"/>
        <v>지연</v>
      </c>
      <c r="P32" s="26">
        <f>MIN(P33:P39)</f>
        <v>44136</v>
      </c>
      <c r="Q32" s="26">
        <f>MAX(Q33:Q39)</f>
        <v>44301</v>
      </c>
      <c r="R32" s="104"/>
      <c r="S32" s="104"/>
      <c r="T32" s="105"/>
      <c r="U32" s="106" t="str">
        <f t="shared" ref="U32:U39" si="41">IF(ISBLANK(T32),"",(NETWORKDAYS(VLOOKUP(T32,$A$6:$Q$20,15,FALSE),P32)-1))</f>
        <v/>
      </c>
      <c r="V32" s="107">
        <f t="shared" si="19"/>
        <v>119</v>
      </c>
      <c r="W32" s="108">
        <f t="shared" si="40"/>
        <v>1</v>
      </c>
      <c r="X32" s="108">
        <f t="shared" si="40"/>
        <v>1</v>
      </c>
      <c r="Y32" s="108">
        <f t="shared" si="40"/>
        <v>1</v>
      </c>
      <c r="Z32" s="108">
        <f t="shared" si="40"/>
        <v>1</v>
      </c>
      <c r="AA32" s="108">
        <f t="shared" si="40"/>
        <v>1</v>
      </c>
      <c r="AB32" s="108">
        <f t="shared" si="40"/>
        <v>1</v>
      </c>
      <c r="AC32" s="108">
        <f t="shared" si="40"/>
        <v>1</v>
      </c>
      <c r="AD32" s="108">
        <f t="shared" si="40"/>
        <v>1</v>
      </c>
      <c r="AE32" s="108">
        <f t="shared" si="40"/>
        <v>1</v>
      </c>
      <c r="AF32" s="108">
        <f t="shared" si="40"/>
        <v>1</v>
      </c>
      <c r="AG32" s="108">
        <f t="shared" si="40"/>
        <v>1</v>
      </c>
      <c r="AH32" s="108">
        <f t="shared" si="40"/>
        <v>1</v>
      </c>
      <c r="AI32" s="108">
        <f t="shared" si="40"/>
        <v>1</v>
      </c>
      <c r="AJ32" s="108">
        <f t="shared" si="40"/>
        <v>1</v>
      </c>
      <c r="AK32" s="108">
        <f t="shared" si="40"/>
        <v>1</v>
      </c>
      <c r="AL32" s="108">
        <f t="shared" si="40"/>
        <v>1</v>
      </c>
      <c r="AM32" s="108">
        <f t="shared" si="39"/>
        <v>0</v>
      </c>
      <c r="AN32" s="108">
        <f t="shared" si="39"/>
        <v>0</v>
      </c>
      <c r="AO32" s="108">
        <f t="shared" si="39"/>
        <v>0</v>
      </c>
      <c r="AP32" s="108">
        <f t="shared" si="39"/>
        <v>0</v>
      </c>
      <c r="AQ32" s="108">
        <f t="shared" si="33"/>
        <v>0</v>
      </c>
      <c r="AR32" s="108">
        <f t="shared" si="33"/>
        <v>0</v>
      </c>
      <c r="AS32" s="108">
        <f t="shared" si="33"/>
        <v>0</v>
      </c>
      <c r="AT32" s="108">
        <f t="shared" si="33"/>
        <v>0</v>
      </c>
      <c r="AU32" s="108">
        <f t="shared" si="33"/>
        <v>0</v>
      </c>
      <c r="AV32" s="108">
        <f t="shared" si="33"/>
        <v>0</v>
      </c>
      <c r="AW32" s="108">
        <f t="shared" si="33"/>
        <v>0</v>
      </c>
      <c r="AX32" s="108">
        <f t="shared" si="33"/>
        <v>0</v>
      </c>
      <c r="AY32" s="108">
        <f t="shared" si="33"/>
        <v>0</v>
      </c>
      <c r="AZ32" s="108">
        <f t="shared" si="33"/>
        <v>0</v>
      </c>
      <c r="BA32" s="108">
        <f t="shared" si="33"/>
        <v>0</v>
      </c>
      <c r="BB32" s="108">
        <f t="shared" si="33"/>
        <v>0</v>
      </c>
      <c r="BC32" s="108">
        <f t="shared" si="33"/>
        <v>0</v>
      </c>
      <c r="BD32" s="108">
        <f t="shared" si="33"/>
        <v>0</v>
      </c>
      <c r="BE32" s="108">
        <f t="shared" si="33"/>
        <v>0</v>
      </c>
      <c r="BF32" s="108">
        <f t="shared" si="33"/>
        <v>0</v>
      </c>
      <c r="BG32" s="108">
        <f t="shared" si="32"/>
        <v>0</v>
      </c>
      <c r="BH32" s="108">
        <f t="shared" si="32"/>
        <v>0</v>
      </c>
      <c r="BI32" s="108">
        <f t="shared" si="32"/>
        <v>0</v>
      </c>
      <c r="BJ32" s="108">
        <f t="shared" si="32"/>
        <v>0</v>
      </c>
      <c r="BK32" s="108">
        <f t="shared" si="32"/>
        <v>0</v>
      </c>
      <c r="BL32" s="108">
        <f t="shared" si="32"/>
        <v>0</v>
      </c>
      <c r="BM32" s="108">
        <f t="shared" si="32"/>
        <v>0</v>
      </c>
      <c r="BN32" s="108">
        <f t="shared" si="32"/>
        <v>0</v>
      </c>
      <c r="BO32" s="108">
        <f t="shared" si="32"/>
        <v>0</v>
      </c>
      <c r="BP32" s="108">
        <f t="shared" si="32"/>
        <v>0</v>
      </c>
      <c r="BQ32" s="108">
        <f t="shared" si="32"/>
        <v>0</v>
      </c>
      <c r="BR32" s="108">
        <f t="shared" si="32"/>
        <v>0</v>
      </c>
      <c r="BS32" s="108">
        <f t="shared" si="32"/>
        <v>0</v>
      </c>
      <c r="BT32" s="138"/>
      <c r="BU32" s="138"/>
      <c r="BV32" s="138"/>
      <c r="BW32" s="138"/>
      <c r="BX32" s="138"/>
    </row>
    <row r="33" spans="1:76" x14ac:dyDescent="0.3">
      <c r="A33" s="102" t="s">
        <v>131</v>
      </c>
      <c r="B33" s="109"/>
      <c r="C33" s="109"/>
      <c r="D33" s="116"/>
      <c r="E33" s="122" t="s">
        <v>532</v>
      </c>
      <c r="F33" s="123"/>
      <c r="G33" s="124"/>
      <c r="H33" s="70">
        <v>3</v>
      </c>
      <c r="I33" s="71">
        <f t="shared" ref="I33:I39" si="42">IF(CheckDay&gt;=Q33,1,IF(CheckDay&lt;P33,0,IF(P33=CheckDay,(NETWORKDAYS(P33,CheckDay))/V33,NETWORKDAYS(P33,CheckDay)/V33)))</f>
        <v>1</v>
      </c>
      <c r="J33" s="72">
        <v>1</v>
      </c>
      <c r="K33" s="125">
        <f t="shared" si="37"/>
        <v>0.03</v>
      </c>
      <c r="L33" s="125">
        <f t="shared" si="38"/>
        <v>0.03</v>
      </c>
      <c r="M33" s="125">
        <f t="shared" si="16"/>
        <v>0</v>
      </c>
      <c r="N33" s="73">
        <f t="shared" si="30"/>
        <v>1</v>
      </c>
      <c r="O33" s="125" t="str">
        <f t="shared" si="31"/>
        <v>종료</v>
      </c>
      <c r="P33" s="104">
        <v>44136</v>
      </c>
      <c r="Q33" s="104">
        <v>44145</v>
      </c>
      <c r="R33" s="104"/>
      <c r="S33" s="104"/>
      <c r="T33" s="105"/>
      <c r="U33" s="106" t="str">
        <f t="shared" si="41"/>
        <v/>
      </c>
      <c r="V33" s="107">
        <f t="shared" si="19"/>
        <v>7</v>
      </c>
      <c r="W33" s="108">
        <f t="shared" si="40"/>
        <v>0</v>
      </c>
      <c r="X33" s="108">
        <f t="shared" si="40"/>
        <v>0</v>
      </c>
      <c r="Y33" s="108">
        <f t="shared" si="40"/>
        <v>0</v>
      </c>
      <c r="Z33" s="108">
        <f t="shared" si="40"/>
        <v>0</v>
      </c>
      <c r="AA33" s="108">
        <f t="shared" si="40"/>
        <v>0</v>
      </c>
      <c r="AB33" s="108">
        <f t="shared" si="40"/>
        <v>0</v>
      </c>
      <c r="AC33" s="108">
        <f t="shared" si="40"/>
        <v>0</v>
      </c>
      <c r="AD33" s="108">
        <f t="shared" si="40"/>
        <v>0</v>
      </c>
      <c r="AE33" s="108">
        <f t="shared" si="40"/>
        <v>0</v>
      </c>
      <c r="AF33" s="108">
        <f t="shared" si="40"/>
        <v>0</v>
      </c>
      <c r="AG33" s="108">
        <f t="shared" si="40"/>
        <v>0</v>
      </c>
      <c r="AH33" s="108">
        <f t="shared" si="40"/>
        <v>0</v>
      </c>
      <c r="AI33" s="108">
        <f t="shared" si="40"/>
        <v>0</v>
      </c>
      <c r="AJ33" s="108">
        <f t="shared" si="40"/>
        <v>0</v>
      </c>
      <c r="AK33" s="108">
        <f t="shared" si="40"/>
        <v>0</v>
      </c>
      <c r="AL33" s="108">
        <f t="shared" si="40"/>
        <v>0</v>
      </c>
      <c r="AM33" s="108">
        <f t="shared" si="39"/>
        <v>0</v>
      </c>
      <c r="AN33" s="108">
        <f t="shared" si="39"/>
        <v>0</v>
      </c>
      <c r="AO33" s="108">
        <f t="shared" si="39"/>
        <v>0</v>
      </c>
      <c r="AP33" s="108">
        <f t="shared" si="39"/>
        <v>0</v>
      </c>
      <c r="AQ33" s="108">
        <f t="shared" si="33"/>
        <v>0</v>
      </c>
      <c r="AR33" s="108">
        <f t="shared" si="33"/>
        <v>0</v>
      </c>
      <c r="AS33" s="108">
        <f t="shared" si="33"/>
        <v>0</v>
      </c>
      <c r="AT33" s="108">
        <f t="shared" si="33"/>
        <v>0</v>
      </c>
      <c r="AU33" s="108">
        <f t="shared" si="33"/>
        <v>0</v>
      </c>
      <c r="AV33" s="108">
        <f t="shared" si="33"/>
        <v>0</v>
      </c>
      <c r="AW33" s="108">
        <f t="shared" si="33"/>
        <v>0</v>
      </c>
      <c r="AX33" s="108">
        <f t="shared" si="33"/>
        <v>0</v>
      </c>
      <c r="AY33" s="108">
        <f t="shared" si="33"/>
        <v>0</v>
      </c>
      <c r="AZ33" s="108">
        <f t="shared" si="33"/>
        <v>0</v>
      </c>
      <c r="BA33" s="108">
        <f t="shared" si="33"/>
        <v>0</v>
      </c>
      <c r="BB33" s="108">
        <f t="shared" si="33"/>
        <v>0</v>
      </c>
      <c r="BC33" s="108">
        <f t="shared" si="33"/>
        <v>0</v>
      </c>
      <c r="BD33" s="108">
        <f t="shared" si="33"/>
        <v>0</v>
      </c>
      <c r="BE33" s="108">
        <f t="shared" si="33"/>
        <v>0</v>
      </c>
      <c r="BF33" s="108">
        <f t="shared" si="33"/>
        <v>0</v>
      </c>
      <c r="BG33" s="108">
        <f t="shared" si="32"/>
        <v>0</v>
      </c>
      <c r="BH33" s="108">
        <f t="shared" si="32"/>
        <v>0</v>
      </c>
      <c r="BI33" s="108">
        <f t="shared" si="32"/>
        <v>0</v>
      </c>
      <c r="BJ33" s="108">
        <f t="shared" si="32"/>
        <v>0</v>
      </c>
      <c r="BK33" s="108">
        <f t="shared" si="32"/>
        <v>0</v>
      </c>
      <c r="BL33" s="108">
        <f t="shared" si="32"/>
        <v>0</v>
      </c>
      <c r="BM33" s="108">
        <f t="shared" si="32"/>
        <v>0</v>
      </c>
      <c r="BN33" s="108">
        <f t="shared" si="32"/>
        <v>0</v>
      </c>
      <c r="BO33" s="108">
        <f t="shared" si="32"/>
        <v>0</v>
      </c>
      <c r="BP33" s="108">
        <f t="shared" si="32"/>
        <v>0</v>
      </c>
      <c r="BQ33" s="108">
        <f t="shared" si="32"/>
        <v>0</v>
      </c>
      <c r="BR33" s="108">
        <f t="shared" si="32"/>
        <v>0</v>
      </c>
      <c r="BS33" s="108">
        <f t="shared" si="32"/>
        <v>0</v>
      </c>
      <c r="BT33" s="138"/>
      <c r="BU33" s="138"/>
      <c r="BV33" s="138"/>
      <c r="BW33" s="138"/>
      <c r="BX33" s="138"/>
    </row>
    <row r="34" spans="1:76" x14ac:dyDescent="0.3">
      <c r="A34" s="102" t="s">
        <v>132</v>
      </c>
      <c r="B34" s="109"/>
      <c r="C34" s="109"/>
      <c r="D34" s="116"/>
      <c r="E34" s="122" t="s">
        <v>533</v>
      </c>
      <c r="F34" s="123"/>
      <c r="G34" s="124"/>
      <c r="H34" s="70">
        <v>17</v>
      </c>
      <c r="I34" s="71">
        <f t="shared" si="42"/>
        <v>1</v>
      </c>
      <c r="J34" s="72">
        <v>0.85</v>
      </c>
      <c r="K34" s="125">
        <f t="shared" si="37"/>
        <v>0.17</v>
      </c>
      <c r="L34" s="125">
        <f t="shared" si="38"/>
        <v>0.14449999999999999</v>
      </c>
      <c r="M34" s="125">
        <f t="shared" si="16"/>
        <v>-2.5500000000000023E-2</v>
      </c>
      <c r="N34" s="73">
        <f t="shared" si="30"/>
        <v>0.85</v>
      </c>
      <c r="O34" s="125" t="str">
        <f t="shared" si="31"/>
        <v>지연</v>
      </c>
      <c r="P34" s="104">
        <v>44145</v>
      </c>
      <c r="Q34" s="104">
        <v>44165</v>
      </c>
      <c r="R34" s="104"/>
      <c r="S34" s="104"/>
      <c r="T34" s="105"/>
      <c r="U34" s="106" t="str">
        <f t="shared" si="41"/>
        <v/>
      </c>
      <c r="V34" s="107">
        <f t="shared" si="19"/>
        <v>15</v>
      </c>
      <c r="W34" s="108">
        <f t="shared" si="40"/>
        <v>0</v>
      </c>
      <c r="X34" s="108">
        <f t="shared" si="40"/>
        <v>0</v>
      </c>
      <c r="Y34" s="108">
        <f t="shared" si="40"/>
        <v>0</v>
      </c>
      <c r="Z34" s="108">
        <f t="shared" si="40"/>
        <v>0</v>
      </c>
      <c r="AA34" s="108">
        <f t="shared" si="40"/>
        <v>0</v>
      </c>
      <c r="AB34" s="108">
        <f t="shared" si="40"/>
        <v>0</v>
      </c>
      <c r="AC34" s="108">
        <f t="shared" si="40"/>
        <v>0</v>
      </c>
      <c r="AD34" s="108">
        <f t="shared" si="40"/>
        <v>0</v>
      </c>
      <c r="AE34" s="108">
        <f t="shared" si="40"/>
        <v>0</v>
      </c>
      <c r="AF34" s="108">
        <f t="shared" si="40"/>
        <v>0</v>
      </c>
      <c r="AG34" s="108">
        <f t="shared" si="40"/>
        <v>0</v>
      </c>
      <c r="AH34" s="108">
        <f t="shared" si="40"/>
        <v>0</v>
      </c>
      <c r="AI34" s="108">
        <f t="shared" si="40"/>
        <v>0</v>
      </c>
      <c r="AJ34" s="108">
        <f t="shared" si="40"/>
        <v>0</v>
      </c>
      <c r="AK34" s="108">
        <f t="shared" si="40"/>
        <v>0</v>
      </c>
      <c r="AL34" s="108">
        <f t="shared" si="40"/>
        <v>0</v>
      </c>
      <c r="AM34" s="108">
        <f t="shared" si="39"/>
        <v>0</v>
      </c>
      <c r="AN34" s="108">
        <f t="shared" si="39"/>
        <v>0</v>
      </c>
      <c r="AO34" s="108">
        <f t="shared" si="39"/>
        <v>0</v>
      </c>
      <c r="AP34" s="108">
        <f t="shared" si="39"/>
        <v>0</v>
      </c>
      <c r="AQ34" s="108">
        <f t="shared" si="33"/>
        <v>0</v>
      </c>
      <c r="AR34" s="108">
        <f t="shared" si="33"/>
        <v>0</v>
      </c>
      <c r="AS34" s="108">
        <f t="shared" si="33"/>
        <v>0</v>
      </c>
      <c r="AT34" s="108">
        <f t="shared" si="33"/>
        <v>0</v>
      </c>
      <c r="AU34" s="108">
        <f t="shared" si="33"/>
        <v>0</v>
      </c>
      <c r="AV34" s="108">
        <f t="shared" si="33"/>
        <v>0</v>
      </c>
      <c r="AW34" s="108">
        <f t="shared" si="33"/>
        <v>0</v>
      </c>
      <c r="AX34" s="108">
        <f t="shared" si="33"/>
        <v>0</v>
      </c>
      <c r="AY34" s="108">
        <f t="shared" si="33"/>
        <v>0</v>
      </c>
      <c r="AZ34" s="108">
        <f t="shared" si="33"/>
        <v>0</v>
      </c>
      <c r="BA34" s="108">
        <f t="shared" si="33"/>
        <v>0</v>
      </c>
      <c r="BB34" s="108">
        <f t="shared" si="33"/>
        <v>0</v>
      </c>
      <c r="BC34" s="108">
        <f t="shared" si="33"/>
        <v>0</v>
      </c>
      <c r="BD34" s="108">
        <f t="shared" si="33"/>
        <v>0</v>
      </c>
      <c r="BE34" s="108">
        <f t="shared" si="33"/>
        <v>0</v>
      </c>
      <c r="BF34" s="108">
        <f t="shared" si="33"/>
        <v>0</v>
      </c>
      <c r="BG34" s="108">
        <f t="shared" si="32"/>
        <v>0</v>
      </c>
      <c r="BH34" s="108">
        <f t="shared" si="32"/>
        <v>0</v>
      </c>
      <c r="BI34" s="108">
        <f t="shared" si="32"/>
        <v>0</v>
      </c>
      <c r="BJ34" s="108">
        <f t="shared" si="32"/>
        <v>0</v>
      </c>
      <c r="BK34" s="108">
        <f t="shared" si="32"/>
        <v>0</v>
      </c>
      <c r="BL34" s="108">
        <f t="shared" si="32"/>
        <v>0</v>
      </c>
      <c r="BM34" s="108">
        <f t="shared" si="32"/>
        <v>0</v>
      </c>
      <c r="BN34" s="108">
        <f t="shared" si="32"/>
        <v>0</v>
      </c>
      <c r="BO34" s="108">
        <f t="shared" si="32"/>
        <v>0</v>
      </c>
      <c r="BP34" s="108">
        <f t="shared" si="32"/>
        <v>0</v>
      </c>
      <c r="BQ34" s="108">
        <f t="shared" si="32"/>
        <v>0</v>
      </c>
      <c r="BR34" s="108">
        <f t="shared" ref="BG34:BS39" si="43">IF(OR((AND($P34&lt;=BR$4,AND($Q34&lt;=BR$5,$Q34&gt;=BR$4))),(AND(AND($P34&gt;=BR$4,$P34&lt;=BR$5),$Q34&gt;=BR$5)),AND($P34&gt;=BR$4,$Q34&lt;=BR$5),AND($P34&lt;=BR$4,$Q34&gt;=BR$5)),1,0)</f>
        <v>0</v>
      </c>
      <c r="BS34" s="108">
        <f t="shared" si="43"/>
        <v>0</v>
      </c>
      <c r="BT34" s="138"/>
      <c r="BU34" s="138"/>
      <c r="BV34" s="138"/>
      <c r="BW34" s="138"/>
      <c r="BX34" s="138"/>
    </row>
    <row r="35" spans="1:76" x14ac:dyDescent="0.3">
      <c r="A35" s="102" t="s">
        <v>133</v>
      </c>
      <c r="B35" s="109"/>
      <c r="C35" s="109"/>
      <c r="D35" s="116"/>
      <c r="E35" s="122" t="s">
        <v>534</v>
      </c>
      <c r="F35" s="123"/>
      <c r="G35" s="124"/>
      <c r="H35" s="70">
        <v>30</v>
      </c>
      <c r="I35" s="71">
        <f t="shared" si="42"/>
        <v>1</v>
      </c>
      <c r="J35" s="72">
        <v>1</v>
      </c>
      <c r="K35" s="125">
        <f t="shared" si="37"/>
        <v>0.3</v>
      </c>
      <c r="L35" s="125">
        <f t="shared" si="38"/>
        <v>0.3</v>
      </c>
      <c r="M35" s="125">
        <f t="shared" si="16"/>
        <v>0</v>
      </c>
      <c r="N35" s="73">
        <f t="shared" si="30"/>
        <v>1</v>
      </c>
      <c r="O35" s="125" t="str">
        <f t="shared" si="31"/>
        <v>종료</v>
      </c>
      <c r="P35" s="104">
        <v>44166</v>
      </c>
      <c r="Q35" s="104">
        <v>44211</v>
      </c>
      <c r="R35" s="104"/>
      <c r="S35" s="104"/>
      <c r="T35" s="105"/>
      <c r="U35" s="106" t="str">
        <f t="shared" si="41"/>
        <v/>
      </c>
      <c r="V35" s="107">
        <f t="shared" si="19"/>
        <v>34</v>
      </c>
      <c r="W35" s="108">
        <f t="shared" si="40"/>
        <v>1</v>
      </c>
      <c r="X35" s="108">
        <f t="shared" si="40"/>
        <v>1</v>
      </c>
      <c r="Y35" s="108">
        <f t="shared" si="40"/>
        <v>1</v>
      </c>
      <c r="Z35" s="108">
        <f t="shared" si="40"/>
        <v>0</v>
      </c>
      <c r="AA35" s="108">
        <f t="shared" si="40"/>
        <v>0</v>
      </c>
      <c r="AB35" s="108">
        <f t="shared" si="40"/>
        <v>0</v>
      </c>
      <c r="AC35" s="108">
        <f t="shared" si="40"/>
        <v>0</v>
      </c>
      <c r="AD35" s="108">
        <f t="shared" si="40"/>
        <v>0</v>
      </c>
      <c r="AE35" s="108">
        <f t="shared" si="40"/>
        <v>0</v>
      </c>
      <c r="AF35" s="108">
        <f t="shared" si="40"/>
        <v>0</v>
      </c>
      <c r="AG35" s="108">
        <f t="shared" si="40"/>
        <v>0</v>
      </c>
      <c r="AH35" s="108">
        <f t="shared" si="40"/>
        <v>0</v>
      </c>
      <c r="AI35" s="108">
        <f t="shared" si="40"/>
        <v>0</v>
      </c>
      <c r="AJ35" s="108">
        <f t="shared" si="40"/>
        <v>0</v>
      </c>
      <c r="AK35" s="108">
        <f t="shared" si="40"/>
        <v>0</v>
      </c>
      <c r="AL35" s="108">
        <f t="shared" si="40"/>
        <v>0</v>
      </c>
      <c r="AM35" s="108">
        <f t="shared" si="39"/>
        <v>0</v>
      </c>
      <c r="AN35" s="108">
        <f t="shared" si="39"/>
        <v>0</v>
      </c>
      <c r="AO35" s="108">
        <f t="shared" si="39"/>
        <v>0</v>
      </c>
      <c r="AP35" s="108">
        <f t="shared" si="39"/>
        <v>0</v>
      </c>
      <c r="AQ35" s="108">
        <f t="shared" si="33"/>
        <v>0</v>
      </c>
      <c r="AR35" s="108">
        <f t="shared" si="33"/>
        <v>0</v>
      </c>
      <c r="AS35" s="108">
        <f t="shared" si="33"/>
        <v>0</v>
      </c>
      <c r="AT35" s="108">
        <f t="shared" si="33"/>
        <v>0</v>
      </c>
      <c r="AU35" s="108">
        <f t="shared" si="33"/>
        <v>0</v>
      </c>
      <c r="AV35" s="108">
        <f t="shared" si="33"/>
        <v>0</v>
      </c>
      <c r="AW35" s="108">
        <f t="shared" si="33"/>
        <v>0</v>
      </c>
      <c r="AX35" s="108">
        <f t="shared" si="33"/>
        <v>0</v>
      </c>
      <c r="AY35" s="108">
        <f t="shared" si="33"/>
        <v>0</v>
      </c>
      <c r="AZ35" s="108">
        <f t="shared" si="33"/>
        <v>0</v>
      </c>
      <c r="BA35" s="108">
        <f t="shared" si="33"/>
        <v>0</v>
      </c>
      <c r="BB35" s="108">
        <f t="shared" si="33"/>
        <v>0</v>
      </c>
      <c r="BC35" s="108">
        <f t="shared" si="33"/>
        <v>0</v>
      </c>
      <c r="BD35" s="108">
        <f t="shared" si="33"/>
        <v>0</v>
      </c>
      <c r="BE35" s="108">
        <f t="shared" si="33"/>
        <v>0</v>
      </c>
      <c r="BF35" s="108">
        <f t="shared" si="33"/>
        <v>0</v>
      </c>
      <c r="BG35" s="108">
        <f t="shared" si="43"/>
        <v>0</v>
      </c>
      <c r="BH35" s="108">
        <f t="shared" si="43"/>
        <v>0</v>
      </c>
      <c r="BI35" s="108">
        <f t="shared" si="43"/>
        <v>0</v>
      </c>
      <c r="BJ35" s="108">
        <f t="shared" si="43"/>
        <v>0</v>
      </c>
      <c r="BK35" s="108">
        <f t="shared" si="43"/>
        <v>0</v>
      </c>
      <c r="BL35" s="108">
        <f t="shared" si="43"/>
        <v>0</v>
      </c>
      <c r="BM35" s="108">
        <f t="shared" si="43"/>
        <v>0</v>
      </c>
      <c r="BN35" s="108">
        <f t="shared" si="43"/>
        <v>0</v>
      </c>
      <c r="BO35" s="108">
        <f t="shared" si="43"/>
        <v>0</v>
      </c>
      <c r="BP35" s="108">
        <f t="shared" si="43"/>
        <v>0</v>
      </c>
      <c r="BQ35" s="108">
        <f t="shared" si="43"/>
        <v>0</v>
      </c>
      <c r="BR35" s="108">
        <f t="shared" si="43"/>
        <v>0</v>
      </c>
      <c r="BS35" s="108">
        <f t="shared" si="43"/>
        <v>0</v>
      </c>
      <c r="BT35" s="138"/>
      <c r="BU35" s="138"/>
      <c r="BV35" s="138"/>
      <c r="BW35" s="138"/>
      <c r="BX35" s="138"/>
    </row>
    <row r="36" spans="1:76" x14ac:dyDescent="0.3">
      <c r="A36" s="102" t="s">
        <v>134</v>
      </c>
      <c r="B36" s="109"/>
      <c r="C36" s="109"/>
      <c r="D36" s="116"/>
      <c r="E36" s="122" t="s">
        <v>535</v>
      </c>
      <c r="F36" s="123"/>
      <c r="G36" s="124"/>
      <c r="H36" s="70">
        <v>5</v>
      </c>
      <c r="I36" s="71">
        <f t="shared" si="42"/>
        <v>1</v>
      </c>
      <c r="J36" s="72">
        <v>1</v>
      </c>
      <c r="K36" s="125">
        <f t="shared" si="37"/>
        <v>0.05</v>
      </c>
      <c r="L36" s="125">
        <f t="shared" si="38"/>
        <v>0.05</v>
      </c>
      <c r="M36" s="125">
        <f t="shared" si="16"/>
        <v>0</v>
      </c>
      <c r="N36" s="73">
        <f t="shared" si="30"/>
        <v>1</v>
      </c>
      <c r="O36" s="125" t="str">
        <f t="shared" si="31"/>
        <v>종료</v>
      </c>
      <c r="P36" s="104">
        <v>44212</v>
      </c>
      <c r="Q36" s="104">
        <v>44227</v>
      </c>
      <c r="R36" s="104"/>
      <c r="S36" s="104"/>
      <c r="T36" s="105"/>
      <c r="U36" s="106" t="str">
        <f t="shared" si="41"/>
        <v/>
      </c>
      <c r="V36" s="107">
        <f t="shared" si="19"/>
        <v>10</v>
      </c>
      <c r="W36" s="108">
        <f t="shared" si="40"/>
        <v>0</v>
      </c>
      <c r="X36" s="108">
        <f t="shared" si="40"/>
        <v>0</v>
      </c>
      <c r="Y36" s="108">
        <f t="shared" si="40"/>
        <v>1</v>
      </c>
      <c r="Z36" s="108">
        <f t="shared" si="40"/>
        <v>1</v>
      </c>
      <c r="AA36" s="108">
        <f t="shared" si="40"/>
        <v>1</v>
      </c>
      <c r="AB36" s="108">
        <f t="shared" si="40"/>
        <v>1</v>
      </c>
      <c r="AC36" s="108">
        <f t="shared" si="40"/>
        <v>0</v>
      </c>
      <c r="AD36" s="108">
        <f t="shared" si="40"/>
        <v>0</v>
      </c>
      <c r="AE36" s="108">
        <f t="shared" si="40"/>
        <v>0</v>
      </c>
      <c r="AF36" s="108">
        <f t="shared" si="40"/>
        <v>0</v>
      </c>
      <c r="AG36" s="108">
        <f t="shared" si="40"/>
        <v>0</v>
      </c>
      <c r="AH36" s="108">
        <f t="shared" si="40"/>
        <v>0</v>
      </c>
      <c r="AI36" s="108">
        <f t="shared" si="40"/>
        <v>0</v>
      </c>
      <c r="AJ36" s="108">
        <f t="shared" si="40"/>
        <v>0</v>
      </c>
      <c r="AK36" s="108">
        <f t="shared" si="40"/>
        <v>0</v>
      </c>
      <c r="AL36" s="108">
        <f t="shared" si="40"/>
        <v>0</v>
      </c>
      <c r="AM36" s="108">
        <f t="shared" si="39"/>
        <v>0</v>
      </c>
      <c r="AN36" s="108">
        <f t="shared" si="39"/>
        <v>0</v>
      </c>
      <c r="AO36" s="108">
        <f t="shared" si="39"/>
        <v>0</v>
      </c>
      <c r="AP36" s="108">
        <f t="shared" si="39"/>
        <v>0</v>
      </c>
      <c r="AQ36" s="108">
        <f t="shared" si="33"/>
        <v>0</v>
      </c>
      <c r="AR36" s="108">
        <f t="shared" si="33"/>
        <v>0</v>
      </c>
      <c r="AS36" s="108">
        <f t="shared" si="33"/>
        <v>0</v>
      </c>
      <c r="AT36" s="108">
        <f t="shared" si="33"/>
        <v>0</v>
      </c>
      <c r="AU36" s="108">
        <f t="shared" si="33"/>
        <v>0</v>
      </c>
      <c r="AV36" s="108">
        <f t="shared" si="33"/>
        <v>0</v>
      </c>
      <c r="AW36" s="108">
        <f t="shared" si="33"/>
        <v>0</v>
      </c>
      <c r="AX36" s="108">
        <f t="shared" si="33"/>
        <v>0</v>
      </c>
      <c r="AY36" s="108">
        <f t="shared" si="33"/>
        <v>0</v>
      </c>
      <c r="AZ36" s="108">
        <f t="shared" si="33"/>
        <v>0</v>
      </c>
      <c r="BA36" s="108">
        <f t="shared" si="33"/>
        <v>0</v>
      </c>
      <c r="BB36" s="108">
        <f t="shared" si="33"/>
        <v>0</v>
      </c>
      <c r="BC36" s="108">
        <f t="shared" si="33"/>
        <v>0</v>
      </c>
      <c r="BD36" s="108">
        <f t="shared" si="33"/>
        <v>0</v>
      </c>
      <c r="BE36" s="108">
        <f t="shared" si="33"/>
        <v>0</v>
      </c>
      <c r="BF36" s="108">
        <f t="shared" si="33"/>
        <v>0</v>
      </c>
      <c r="BG36" s="108">
        <f t="shared" si="43"/>
        <v>0</v>
      </c>
      <c r="BH36" s="108">
        <f t="shared" si="43"/>
        <v>0</v>
      </c>
      <c r="BI36" s="108">
        <f t="shared" si="43"/>
        <v>0</v>
      </c>
      <c r="BJ36" s="108">
        <f t="shared" si="43"/>
        <v>0</v>
      </c>
      <c r="BK36" s="108">
        <f t="shared" si="43"/>
        <v>0</v>
      </c>
      <c r="BL36" s="108">
        <f t="shared" si="43"/>
        <v>0</v>
      </c>
      <c r="BM36" s="108">
        <f t="shared" si="43"/>
        <v>0</v>
      </c>
      <c r="BN36" s="108">
        <f t="shared" si="43"/>
        <v>0</v>
      </c>
      <c r="BO36" s="108">
        <f t="shared" si="43"/>
        <v>0</v>
      </c>
      <c r="BP36" s="108">
        <f t="shared" si="43"/>
        <v>0</v>
      </c>
      <c r="BQ36" s="108">
        <f t="shared" si="43"/>
        <v>0</v>
      </c>
      <c r="BR36" s="108">
        <f t="shared" si="43"/>
        <v>0</v>
      </c>
      <c r="BS36" s="108">
        <f t="shared" si="43"/>
        <v>0</v>
      </c>
      <c r="BT36" s="138"/>
      <c r="BU36" s="138"/>
      <c r="BV36" s="138"/>
      <c r="BW36" s="138"/>
      <c r="BX36" s="138"/>
    </row>
    <row r="37" spans="1:76" x14ac:dyDescent="0.3">
      <c r="A37" s="102" t="s">
        <v>135</v>
      </c>
      <c r="B37" s="109"/>
      <c r="C37" s="109"/>
      <c r="D37" s="116"/>
      <c r="E37" s="122" t="s">
        <v>536</v>
      </c>
      <c r="F37" s="123"/>
      <c r="G37" s="124"/>
      <c r="H37" s="70">
        <v>17</v>
      </c>
      <c r="I37" s="71">
        <f t="shared" si="42"/>
        <v>1</v>
      </c>
      <c r="J37" s="72">
        <v>0.3</v>
      </c>
      <c r="K37" s="125">
        <f t="shared" si="37"/>
        <v>0.17</v>
      </c>
      <c r="L37" s="125">
        <f t="shared" si="38"/>
        <v>5.0999999999999997E-2</v>
      </c>
      <c r="M37" s="125">
        <f t="shared" si="16"/>
        <v>-0.11900000000000002</v>
      </c>
      <c r="N37" s="73">
        <f t="shared" si="30"/>
        <v>0.3</v>
      </c>
      <c r="O37" s="125" t="str">
        <f t="shared" si="31"/>
        <v>지연</v>
      </c>
      <c r="P37" s="104">
        <v>44228</v>
      </c>
      <c r="Q37" s="104">
        <v>44255</v>
      </c>
      <c r="R37" s="104"/>
      <c r="S37" s="104"/>
      <c r="T37" s="105"/>
      <c r="U37" s="106" t="str">
        <f t="shared" si="41"/>
        <v/>
      </c>
      <c r="V37" s="107">
        <f t="shared" si="19"/>
        <v>20</v>
      </c>
      <c r="W37" s="108">
        <f t="shared" si="40"/>
        <v>0</v>
      </c>
      <c r="X37" s="108">
        <f t="shared" si="40"/>
        <v>0</v>
      </c>
      <c r="Y37" s="108">
        <f t="shared" si="40"/>
        <v>0</v>
      </c>
      <c r="Z37" s="108">
        <f t="shared" si="40"/>
        <v>0</v>
      </c>
      <c r="AA37" s="108">
        <f t="shared" si="40"/>
        <v>0</v>
      </c>
      <c r="AB37" s="108">
        <f t="shared" si="40"/>
        <v>1</v>
      </c>
      <c r="AC37" s="108">
        <f t="shared" si="40"/>
        <v>1</v>
      </c>
      <c r="AD37" s="108">
        <f t="shared" si="40"/>
        <v>1</v>
      </c>
      <c r="AE37" s="108">
        <f t="shared" si="40"/>
        <v>1</v>
      </c>
      <c r="AF37" s="108">
        <f t="shared" si="40"/>
        <v>1</v>
      </c>
      <c r="AG37" s="108">
        <f t="shared" si="40"/>
        <v>0</v>
      </c>
      <c r="AH37" s="108">
        <f t="shared" si="40"/>
        <v>0</v>
      </c>
      <c r="AI37" s="108">
        <f t="shared" si="40"/>
        <v>0</v>
      </c>
      <c r="AJ37" s="108">
        <f t="shared" si="40"/>
        <v>0</v>
      </c>
      <c r="AK37" s="108">
        <f t="shared" si="40"/>
        <v>0</v>
      </c>
      <c r="AL37" s="108">
        <f t="shared" si="40"/>
        <v>0</v>
      </c>
      <c r="AM37" s="108">
        <f t="shared" si="39"/>
        <v>0</v>
      </c>
      <c r="AN37" s="108">
        <f t="shared" si="39"/>
        <v>0</v>
      </c>
      <c r="AO37" s="108">
        <f t="shared" si="39"/>
        <v>0</v>
      </c>
      <c r="AP37" s="108">
        <f t="shared" si="39"/>
        <v>0</v>
      </c>
      <c r="AQ37" s="108">
        <f t="shared" si="33"/>
        <v>0</v>
      </c>
      <c r="AR37" s="108">
        <f t="shared" si="33"/>
        <v>0</v>
      </c>
      <c r="AS37" s="108">
        <f t="shared" si="33"/>
        <v>0</v>
      </c>
      <c r="AT37" s="108">
        <f t="shared" si="33"/>
        <v>0</v>
      </c>
      <c r="AU37" s="108">
        <f t="shared" si="33"/>
        <v>0</v>
      </c>
      <c r="AV37" s="108">
        <f t="shared" si="33"/>
        <v>0</v>
      </c>
      <c r="AW37" s="108">
        <f t="shared" si="33"/>
        <v>0</v>
      </c>
      <c r="AX37" s="108">
        <f t="shared" si="33"/>
        <v>0</v>
      </c>
      <c r="AY37" s="108">
        <f t="shared" si="33"/>
        <v>0</v>
      </c>
      <c r="AZ37" s="108">
        <f t="shared" si="33"/>
        <v>0</v>
      </c>
      <c r="BA37" s="108">
        <f t="shared" si="33"/>
        <v>0</v>
      </c>
      <c r="BB37" s="108">
        <f t="shared" si="33"/>
        <v>0</v>
      </c>
      <c r="BC37" s="108">
        <f t="shared" si="33"/>
        <v>0</v>
      </c>
      <c r="BD37" s="108">
        <f t="shared" si="33"/>
        <v>0</v>
      </c>
      <c r="BE37" s="108">
        <f t="shared" si="33"/>
        <v>0</v>
      </c>
      <c r="BF37" s="108">
        <f t="shared" si="33"/>
        <v>0</v>
      </c>
      <c r="BG37" s="108">
        <f t="shared" si="43"/>
        <v>0</v>
      </c>
      <c r="BH37" s="108">
        <f t="shared" si="43"/>
        <v>0</v>
      </c>
      <c r="BI37" s="108">
        <f t="shared" si="43"/>
        <v>0</v>
      </c>
      <c r="BJ37" s="108">
        <f t="shared" si="43"/>
        <v>0</v>
      </c>
      <c r="BK37" s="108">
        <f t="shared" si="43"/>
        <v>0</v>
      </c>
      <c r="BL37" s="108">
        <f t="shared" si="43"/>
        <v>0</v>
      </c>
      <c r="BM37" s="108">
        <f t="shared" si="43"/>
        <v>0</v>
      </c>
      <c r="BN37" s="108">
        <f t="shared" si="43"/>
        <v>0</v>
      </c>
      <c r="BO37" s="108">
        <f t="shared" si="43"/>
        <v>0</v>
      </c>
      <c r="BP37" s="108">
        <f t="shared" si="43"/>
        <v>0</v>
      </c>
      <c r="BQ37" s="108">
        <f t="shared" si="43"/>
        <v>0</v>
      </c>
      <c r="BR37" s="108">
        <f t="shared" si="43"/>
        <v>0</v>
      </c>
      <c r="BS37" s="108">
        <f t="shared" si="43"/>
        <v>0</v>
      </c>
      <c r="BT37" s="138"/>
      <c r="BU37" s="138"/>
      <c r="BV37" s="138"/>
      <c r="BW37" s="138"/>
      <c r="BX37" s="138"/>
    </row>
    <row r="38" spans="1:76" x14ac:dyDescent="0.3">
      <c r="A38" s="102" t="s">
        <v>136</v>
      </c>
      <c r="B38" s="109"/>
      <c r="C38" s="109"/>
      <c r="D38" s="116"/>
      <c r="E38" s="122" t="s">
        <v>537</v>
      </c>
      <c r="F38" s="123"/>
      <c r="G38" s="124"/>
      <c r="H38" s="70">
        <v>25</v>
      </c>
      <c r="I38" s="71">
        <f t="shared" si="42"/>
        <v>1</v>
      </c>
      <c r="J38" s="72">
        <v>0.05</v>
      </c>
      <c r="K38" s="125">
        <f t="shared" si="37"/>
        <v>0.25</v>
      </c>
      <c r="L38" s="125">
        <f t="shared" si="38"/>
        <v>1.2500000000000001E-2</v>
      </c>
      <c r="M38" s="125">
        <f t="shared" si="16"/>
        <v>-0.23749999999999999</v>
      </c>
      <c r="N38" s="73">
        <f t="shared" si="30"/>
        <v>0.05</v>
      </c>
      <c r="O38" s="125" t="str">
        <f t="shared" si="31"/>
        <v>지연</v>
      </c>
      <c r="P38" s="104">
        <v>44256</v>
      </c>
      <c r="Q38" s="104">
        <v>44286</v>
      </c>
      <c r="R38" s="104"/>
      <c r="S38" s="104"/>
      <c r="T38" s="105"/>
      <c r="U38" s="106" t="str">
        <f t="shared" si="41"/>
        <v/>
      </c>
      <c r="V38" s="107">
        <f t="shared" si="19"/>
        <v>23</v>
      </c>
      <c r="W38" s="108">
        <f t="shared" si="40"/>
        <v>0</v>
      </c>
      <c r="X38" s="108">
        <f t="shared" si="40"/>
        <v>0</v>
      </c>
      <c r="Y38" s="108">
        <f t="shared" si="40"/>
        <v>0</v>
      </c>
      <c r="Z38" s="108">
        <f t="shared" si="40"/>
        <v>0</v>
      </c>
      <c r="AA38" s="108">
        <f t="shared" si="40"/>
        <v>0</v>
      </c>
      <c r="AB38" s="108">
        <f t="shared" si="40"/>
        <v>0</v>
      </c>
      <c r="AC38" s="108">
        <f t="shared" si="40"/>
        <v>0</v>
      </c>
      <c r="AD38" s="108">
        <f t="shared" si="40"/>
        <v>0</v>
      </c>
      <c r="AE38" s="108">
        <f t="shared" si="40"/>
        <v>0</v>
      </c>
      <c r="AF38" s="108">
        <f t="shared" si="40"/>
        <v>1</v>
      </c>
      <c r="AG38" s="108">
        <f t="shared" si="40"/>
        <v>1</v>
      </c>
      <c r="AH38" s="108">
        <f t="shared" si="40"/>
        <v>1</v>
      </c>
      <c r="AI38" s="108">
        <f t="shared" si="40"/>
        <v>1</v>
      </c>
      <c r="AJ38" s="108">
        <f t="shared" si="40"/>
        <v>1</v>
      </c>
      <c r="AK38" s="108">
        <f t="shared" si="40"/>
        <v>0</v>
      </c>
      <c r="AL38" s="108">
        <f t="shared" si="40"/>
        <v>0</v>
      </c>
      <c r="AM38" s="108">
        <f t="shared" si="39"/>
        <v>0</v>
      </c>
      <c r="AN38" s="108">
        <f t="shared" si="39"/>
        <v>0</v>
      </c>
      <c r="AO38" s="108">
        <f t="shared" si="39"/>
        <v>0</v>
      </c>
      <c r="AP38" s="108">
        <f t="shared" si="39"/>
        <v>0</v>
      </c>
      <c r="AQ38" s="108">
        <f t="shared" si="39"/>
        <v>0</v>
      </c>
      <c r="AR38" s="108">
        <f t="shared" si="39"/>
        <v>0</v>
      </c>
      <c r="AS38" s="108">
        <f t="shared" si="39"/>
        <v>0</v>
      </c>
      <c r="AT38" s="108">
        <f t="shared" si="39"/>
        <v>0</v>
      </c>
      <c r="AU38" s="108">
        <f t="shared" si="39"/>
        <v>0</v>
      </c>
      <c r="AV38" s="108">
        <f t="shared" si="39"/>
        <v>0</v>
      </c>
      <c r="AW38" s="108">
        <f t="shared" si="39"/>
        <v>0</v>
      </c>
      <c r="AX38" s="108">
        <f t="shared" si="39"/>
        <v>0</v>
      </c>
      <c r="AY38" s="108">
        <f t="shared" si="39"/>
        <v>0</v>
      </c>
      <c r="AZ38" s="108">
        <f t="shared" si="39"/>
        <v>0</v>
      </c>
      <c r="BA38" s="108">
        <f t="shared" si="39"/>
        <v>0</v>
      </c>
      <c r="BB38" s="108">
        <f t="shared" si="39"/>
        <v>0</v>
      </c>
      <c r="BC38" s="108">
        <f t="shared" ref="AQ38:BF39" si="44">IF(OR((AND($P38&lt;=BC$4,AND($Q38&lt;=BC$5,$Q38&gt;=BC$4))),(AND(AND($P38&gt;=BC$4,$P38&lt;=BC$5),$Q38&gt;=BC$5)),AND($P38&gt;=BC$4,$Q38&lt;=BC$5),AND($P38&lt;=BC$4,$Q38&gt;=BC$5)),1,0)</f>
        <v>0</v>
      </c>
      <c r="BD38" s="108">
        <f t="shared" si="44"/>
        <v>0</v>
      </c>
      <c r="BE38" s="108">
        <f t="shared" si="44"/>
        <v>0</v>
      </c>
      <c r="BF38" s="108">
        <f t="shared" si="44"/>
        <v>0</v>
      </c>
      <c r="BG38" s="108">
        <f t="shared" si="43"/>
        <v>0</v>
      </c>
      <c r="BH38" s="108">
        <f t="shared" si="43"/>
        <v>0</v>
      </c>
      <c r="BI38" s="108">
        <f t="shared" si="43"/>
        <v>0</v>
      </c>
      <c r="BJ38" s="108">
        <f t="shared" si="43"/>
        <v>0</v>
      </c>
      <c r="BK38" s="108">
        <f t="shared" si="43"/>
        <v>0</v>
      </c>
      <c r="BL38" s="108">
        <f t="shared" si="43"/>
        <v>0</v>
      </c>
      <c r="BM38" s="108">
        <f t="shared" si="43"/>
        <v>0</v>
      </c>
      <c r="BN38" s="108">
        <f t="shared" si="43"/>
        <v>0</v>
      </c>
      <c r="BO38" s="108">
        <f t="shared" si="43"/>
        <v>0</v>
      </c>
      <c r="BP38" s="108">
        <f t="shared" si="43"/>
        <v>0</v>
      </c>
      <c r="BQ38" s="108">
        <f t="shared" si="43"/>
        <v>0</v>
      </c>
      <c r="BR38" s="108">
        <f t="shared" si="43"/>
        <v>0</v>
      </c>
      <c r="BS38" s="108">
        <f t="shared" si="43"/>
        <v>0</v>
      </c>
      <c r="BT38" s="138"/>
      <c r="BU38" s="138"/>
      <c r="BV38" s="138"/>
      <c r="BW38" s="138"/>
      <c r="BX38" s="138"/>
    </row>
    <row r="39" spans="1:76" x14ac:dyDescent="0.3">
      <c r="A39" s="102" t="s">
        <v>137</v>
      </c>
      <c r="B39" s="109"/>
      <c r="C39" s="109"/>
      <c r="D39" s="116"/>
      <c r="E39" s="122" t="s">
        <v>538</v>
      </c>
      <c r="F39" s="123"/>
      <c r="G39" s="124"/>
      <c r="H39" s="70">
        <v>3</v>
      </c>
      <c r="I39" s="71">
        <f t="shared" si="42"/>
        <v>1</v>
      </c>
      <c r="J39" s="72">
        <v>0</v>
      </c>
      <c r="K39" s="125">
        <f t="shared" si="37"/>
        <v>0.03</v>
      </c>
      <c r="L39" s="125">
        <f t="shared" si="38"/>
        <v>0</v>
      </c>
      <c r="M39" s="125">
        <f t="shared" si="16"/>
        <v>-0.03</v>
      </c>
      <c r="N39" s="73">
        <f t="shared" si="30"/>
        <v>0</v>
      </c>
      <c r="O39" s="125" t="str">
        <f t="shared" si="31"/>
        <v>지연</v>
      </c>
      <c r="P39" s="104">
        <v>44287</v>
      </c>
      <c r="Q39" s="104">
        <v>44301</v>
      </c>
      <c r="R39" s="104"/>
      <c r="S39" s="104"/>
      <c r="T39" s="105"/>
      <c r="U39" s="106" t="str">
        <f t="shared" si="41"/>
        <v/>
      </c>
      <c r="V39" s="107">
        <f t="shared" si="19"/>
        <v>11</v>
      </c>
      <c r="W39" s="108">
        <f t="shared" si="40"/>
        <v>0</v>
      </c>
      <c r="X39" s="108">
        <f t="shared" si="40"/>
        <v>0</v>
      </c>
      <c r="Y39" s="108">
        <f t="shared" si="40"/>
        <v>0</v>
      </c>
      <c r="Z39" s="108">
        <f t="shared" si="40"/>
        <v>0</v>
      </c>
      <c r="AA39" s="108">
        <f t="shared" si="40"/>
        <v>0</v>
      </c>
      <c r="AB39" s="108">
        <f t="shared" si="40"/>
        <v>0</v>
      </c>
      <c r="AC39" s="108">
        <f t="shared" si="40"/>
        <v>0</v>
      </c>
      <c r="AD39" s="108">
        <f t="shared" si="40"/>
        <v>0</v>
      </c>
      <c r="AE39" s="108">
        <f t="shared" si="40"/>
        <v>0</v>
      </c>
      <c r="AF39" s="108">
        <f t="shared" si="40"/>
        <v>0</v>
      </c>
      <c r="AG39" s="108">
        <f t="shared" si="40"/>
        <v>0</v>
      </c>
      <c r="AH39" s="108">
        <f t="shared" si="40"/>
        <v>0</v>
      </c>
      <c r="AI39" s="108">
        <f t="shared" si="40"/>
        <v>0</v>
      </c>
      <c r="AJ39" s="108">
        <f t="shared" si="40"/>
        <v>1</v>
      </c>
      <c r="AK39" s="108">
        <f t="shared" si="40"/>
        <v>1</v>
      </c>
      <c r="AL39" s="108">
        <f t="shared" si="40"/>
        <v>1</v>
      </c>
      <c r="AM39" s="108">
        <f t="shared" si="39"/>
        <v>0</v>
      </c>
      <c r="AN39" s="108">
        <f t="shared" si="39"/>
        <v>0</v>
      </c>
      <c r="AO39" s="108">
        <f t="shared" si="39"/>
        <v>0</v>
      </c>
      <c r="AP39" s="108">
        <f t="shared" si="39"/>
        <v>0</v>
      </c>
      <c r="AQ39" s="108">
        <f t="shared" si="44"/>
        <v>0</v>
      </c>
      <c r="AR39" s="108">
        <f t="shared" si="44"/>
        <v>0</v>
      </c>
      <c r="AS39" s="108">
        <f t="shared" si="44"/>
        <v>0</v>
      </c>
      <c r="AT39" s="108">
        <f t="shared" si="44"/>
        <v>0</v>
      </c>
      <c r="AU39" s="108">
        <f t="shared" si="44"/>
        <v>0</v>
      </c>
      <c r="AV39" s="108">
        <f t="shared" si="44"/>
        <v>0</v>
      </c>
      <c r="AW39" s="108">
        <f t="shared" si="44"/>
        <v>0</v>
      </c>
      <c r="AX39" s="108">
        <f t="shared" si="44"/>
        <v>0</v>
      </c>
      <c r="AY39" s="108">
        <f t="shared" si="44"/>
        <v>0</v>
      </c>
      <c r="AZ39" s="108">
        <f t="shared" si="44"/>
        <v>0</v>
      </c>
      <c r="BA39" s="108">
        <f t="shared" si="44"/>
        <v>0</v>
      </c>
      <c r="BB39" s="108">
        <f t="shared" si="44"/>
        <v>0</v>
      </c>
      <c r="BC39" s="108">
        <f t="shared" si="44"/>
        <v>0</v>
      </c>
      <c r="BD39" s="108">
        <f t="shared" si="44"/>
        <v>0</v>
      </c>
      <c r="BE39" s="108">
        <f t="shared" si="44"/>
        <v>0</v>
      </c>
      <c r="BF39" s="108">
        <f t="shared" si="44"/>
        <v>0</v>
      </c>
      <c r="BG39" s="108">
        <f t="shared" si="43"/>
        <v>0</v>
      </c>
      <c r="BH39" s="108">
        <f t="shared" si="43"/>
        <v>0</v>
      </c>
      <c r="BI39" s="108">
        <f t="shared" si="43"/>
        <v>0</v>
      </c>
      <c r="BJ39" s="108">
        <f t="shared" si="43"/>
        <v>0</v>
      </c>
      <c r="BK39" s="108">
        <f t="shared" si="43"/>
        <v>0</v>
      </c>
      <c r="BL39" s="108">
        <f t="shared" si="43"/>
        <v>0</v>
      </c>
      <c r="BM39" s="108">
        <f t="shared" si="43"/>
        <v>0</v>
      </c>
      <c r="BN39" s="108">
        <f t="shared" si="43"/>
        <v>0</v>
      </c>
      <c r="BO39" s="108">
        <f t="shared" si="43"/>
        <v>0</v>
      </c>
      <c r="BP39" s="108">
        <f t="shared" si="43"/>
        <v>0</v>
      </c>
      <c r="BQ39" s="108">
        <f t="shared" si="43"/>
        <v>0</v>
      </c>
      <c r="BR39" s="108">
        <f t="shared" si="43"/>
        <v>0</v>
      </c>
      <c r="BS39" s="108">
        <f t="shared" si="43"/>
        <v>0</v>
      </c>
      <c r="BT39" s="138"/>
      <c r="BU39" s="138"/>
      <c r="BV39" s="138"/>
      <c r="BW39" s="138"/>
      <c r="BX39" s="138"/>
    </row>
    <row r="40" spans="1:76" x14ac:dyDescent="0.3">
      <c r="A40" s="102" t="s">
        <v>139</v>
      </c>
      <c r="B40" s="109"/>
      <c r="C40" s="43" t="s">
        <v>140</v>
      </c>
      <c r="D40" s="81" t="s">
        <v>388</v>
      </c>
      <c r="E40" s="111"/>
      <c r="F40" s="43"/>
      <c r="G40" s="112"/>
      <c r="H40" s="45">
        <v>40</v>
      </c>
      <c r="I40" s="40">
        <f>SUM(K41:K46)</f>
        <v>1</v>
      </c>
      <c r="J40" s="40">
        <f>SUM(L41:L46)</f>
        <v>1E-3</v>
      </c>
      <c r="K40" s="41">
        <f t="shared" si="34"/>
        <v>0.4</v>
      </c>
      <c r="L40" s="41">
        <f t="shared" si="35"/>
        <v>4.0000000000000002E-4</v>
      </c>
      <c r="M40" s="41">
        <f t="shared" ref="M40:M93" si="45">L40-K40</f>
        <v>-0.39960000000000001</v>
      </c>
      <c r="N40" s="42">
        <f t="shared" ref="N40:N93" si="46">IF(AND(I40=0,J40=0),"",IF(I40=0,J40,J40/I40))</f>
        <v>1E-3</v>
      </c>
      <c r="O40" s="41" t="str">
        <f t="shared" ref="O40:O93" si="47">IF(AND(J40=0%,M40=0),"",IF(M40&lt;0,"지연",IF(J40=100%,"종료","진행")))</f>
        <v>지연</v>
      </c>
      <c r="P40" s="47">
        <f>MIN(P41:P46)</f>
        <v>44302</v>
      </c>
      <c r="Q40" s="47">
        <f>MAX(Q41:Q46)</f>
        <v>44423</v>
      </c>
      <c r="R40" s="104"/>
      <c r="S40" s="104"/>
      <c r="T40" s="105"/>
      <c r="U40" s="106"/>
      <c r="V40" s="107">
        <f t="shared" ref="V40:V93" si="48">NETWORKDAYS(P40,Q40)</f>
        <v>86</v>
      </c>
      <c r="W40" s="108">
        <f t="shared" ref="W40:AL46" si="49">IF(OR((AND($P40&lt;=W$4,AND($Q40&lt;=W$5,$Q40&gt;=W$4))),(AND(AND($P40&gt;=W$4,$P40&lt;=W$5),$Q40&gt;=W$5)),AND($P40&gt;=W$4,$Q40&lt;=W$5),AND($P40&lt;=W$4,$Q40&gt;=W$5)),1,0)</f>
        <v>0</v>
      </c>
      <c r="X40" s="108">
        <f t="shared" si="49"/>
        <v>0</v>
      </c>
      <c r="Y40" s="108">
        <f t="shared" si="49"/>
        <v>0</v>
      </c>
      <c r="Z40" s="108">
        <f t="shared" si="49"/>
        <v>0</v>
      </c>
      <c r="AA40" s="108">
        <f t="shared" si="49"/>
        <v>0</v>
      </c>
      <c r="AB40" s="108">
        <f t="shared" si="49"/>
        <v>0</v>
      </c>
      <c r="AC40" s="108">
        <f t="shared" si="49"/>
        <v>0</v>
      </c>
      <c r="AD40" s="108">
        <f t="shared" si="49"/>
        <v>0</v>
      </c>
      <c r="AE40" s="108">
        <f t="shared" si="49"/>
        <v>0</v>
      </c>
      <c r="AF40" s="108">
        <f t="shared" si="49"/>
        <v>0</v>
      </c>
      <c r="AG40" s="108">
        <f t="shared" si="49"/>
        <v>0</v>
      </c>
      <c r="AH40" s="108">
        <f t="shared" si="49"/>
        <v>0</v>
      </c>
      <c r="AI40" s="108">
        <f t="shared" si="49"/>
        <v>0</v>
      </c>
      <c r="AJ40" s="108">
        <f t="shared" si="49"/>
        <v>0</v>
      </c>
      <c r="AK40" s="108">
        <f t="shared" si="49"/>
        <v>0</v>
      </c>
      <c r="AL40" s="108">
        <f t="shared" si="49"/>
        <v>1</v>
      </c>
      <c r="AM40" s="108">
        <f t="shared" ref="AM40:AP46" si="50">IF(OR((AND($P40&lt;=AM$4,AND($Q40&lt;=AM$5,$Q40&gt;=AM$4))),(AND(AND($P40&gt;=AM$4,$P40&lt;=AM$5),$Q40&gt;=AM$5)),AND($P40&gt;=AM$4,$Q40&lt;=AM$5),AND($P40&lt;=AM$4,$Q40&gt;=AM$5)),1,0)</f>
        <v>1</v>
      </c>
      <c r="AN40" s="108">
        <f t="shared" si="50"/>
        <v>1</v>
      </c>
      <c r="AO40" s="108">
        <f t="shared" si="50"/>
        <v>1</v>
      </c>
      <c r="AP40" s="108">
        <f t="shared" si="50"/>
        <v>1</v>
      </c>
      <c r="AQ40" s="108">
        <f t="shared" ref="AQ40:BF46" si="51">IF(OR((AND($P40&lt;=AQ$4,AND($Q40&lt;=AQ$5,$Q40&gt;=AQ$4))),(AND(AND($P40&gt;=AQ$4,$P40&lt;=AQ$5),$Q40&gt;=AQ$5)),AND($P40&gt;=AQ$4,$Q40&lt;=AQ$5),AND($P40&lt;=AQ$4,$Q40&gt;=AQ$5)),1,0)</f>
        <v>1</v>
      </c>
      <c r="AR40" s="108">
        <f t="shared" si="51"/>
        <v>1</v>
      </c>
      <c r="AS40" s="108">
        <f t="shared" si="51"/>
        <v>1</v>
      </c>
      <c r="AT40" s="108">
        <f t="shared" si="51"/>
        <v>1</v>
      </c>
      <c r="AU40" s="108">
        <f t="shared" si="51"/>
        <v>1</v>
      </c>
      <c r="AV40" s="108">
        <f t="shared" si="51"/>
        <v>1</v>
      </c>
      <c r="AW40" s="108">
        <f t="shared" si="51"/>
        <v>1</v>
      </c>
      <c r="AX40" s="108">
        <f t="shared" si="51"/>
        <v>1</v>
      </c>
      <c r="AY40" s="108">
        <f t="shared" si="51"/>
        <v>1</v>
      </c>
      <c r="AZ40" s="108">
        <f t="shared" si="51"/>
        <v>1</v>
      </c>
      <c r="BA40" s="108">
        <f t="shared" si="51"/>
        <v>1</v>
      </c>
      <c r="BB40" s="108">
        <f t="shared" si="51"/>
        <v>1</v>
      </c>
      <c r="BC40" s="108">
        <f t="shared" si="51"/>
        <v>1</v>
      </c>
      <c r="BD40" s="108">
        <f t="shared" si="51"/>
        <v>1</v>
      </c>
      <c r="BE40" s="108">
        <f t="shared" si="51"/>
        <v>0</v>
      </c>
      <c r="BF40" s="108">
        <f t="shared" si="51"/>
        <v>0</v>
      </c>
      <c r="BG40" s="108">
        <f t="shared" ref="BG40:BS46" si="52">IF(OR((AND($P40&lt;=BG$4,AND($Q40&lt;=BG$5,$Q40&gt;=BG$4))),(AND(AND($P40&gt;=BG$4,$P40&lt;=BG$5),$Q40&gt;=BG$5)),AND($P40&gt;=BG$4,$Q40&lt;=BG$5),AND($P40&lt;=BG$4,$Q40&gt;=BG$5)),1,0)</f>
        <v>0</v>
      </c>
      <c r="BH40" s="108">
        <f t="shared" si="52"/>
        <v>0</v>
      </c>
      <c r="BI40" s="108">
        <f t="shared" si="52"/>
        <v>0</v>
      </c>
      <c r="BJ40" s="108">
        <f t="shared" si="52"/>
        <v>0</v>
      </c>
      <c r="BK40" s="108">
        <f t="shared" si="52"/>
        <v>0</v>
      </c>
      <c r="BL40" s="108">
        <f t="shared" si="52"/>
        <v>0</v>
      </c>
      <c r="BM40" s="108">
        <f t="shared" si="52"/>
        <v>0</v>
      </c>
      <c r="BN40" s="108">
        <f t="shared" si="52"/>
        <v>0</v>
      </c>
      <c r="BO40" s="108">
        <f t="shared" si="52"/>
        <v>0</v>
      </c>
      <c r="BP40" s="108">
        <f t="shared" si="52"/>
        <v>0</v>
      </c>
      <c r="BQ40" s="108">
        <f t="shared" si="52"/>
        <v>0</v>
      </c>
      <c r="BR40" s="108">
        <f t="shared" si="52"/>
        <v>0</v>
      </c>
      <c r="BS40" s="108">
        <f t="shared" si="52"/>
        <v>0</v>
      </c>
      <c r="BT40" s="138"/>
      <c r="BU40" s="138"/>
      <c r="BV40" s="138"/>
      <c r="BW40" s="138"/>
      <c r="BX40" s="138"/>
    </row>
    <row r="41" spans="1:76" x14ac:dyDescent="0.3">
      <c r="A41" s="102" t="s">
        <v>141</v>
      </c>
      <c r="B41" s="109"/>
      <c r="C41" s="20"/>
      <c r="D41" s="116"/>
      <c r="E41" s="117" t="s">
        <v>532</v>
      </c>
      <c r="F41" s="109"/>
      <c r="G41" s="118"/>
      <c r="H41" s="39">
        <v>2</v>
      </c>
      <c r="I41" s="44">
        <f t="shared" ref="I41:I46" si="53">IF(CheckDay&gt;=Q41,1,IF(CheckDay&lt;P41,0,IF(P41=CheckDay,(NETWORKDAYS(P41,CheckDay))/V41,NETWORKDAYS(P41,CheckDay)/V41)))</f>
        <v>1</v>
      </c>
      <c r="J41" s="33">
        <v>0.05</v>
      </c>
      <c r="K41" s="119">
        <f t="shared" ref="K41:K43" si="54">H41*I41/100</f>
        <v>0.02</v>
      </c>
      <c r="L41" s="119">
        <f t="shared" ref="L41:L43" si="55">H41*J41/100</f>
        <v>1E-3</v>
      </c>
      <c r="M41" s="119">
        <f t="shared" ref="M41:M43" si="56">L41-K41</f>
        <v>-1.9E-2</v>
      </c>
      <c r="N41" s="34">
        <f t="shared" ref="N41:N43" si="57">IF(AND(I41=0,J41=0),"",IF(I41=0,J41,J41/I41))</f>
        <v>0.05</v>
      </c>
      <c r="O41" s="119" t="str">
        <f t="shared" ref="O41:O43" si="58">IF(AND(J41=0%,M41=0),"",IF(M41&lt;0,"지연",IF(J41=100%,"종료","진행")))</f>
        <v>지연</v>
      </c>
      <c r="P41" s="104">
        <v>44302</v>
      </c>
      <c r="Q41" s="104">
        <v>44309</v>
      </c>
      <c r="R41" s="104"/>
      <c r="S41" s="104"/>
      <c r="T41" s="105"/>
      <c r="U41" s="106" t="str">
        <f t="shared" ref="U41:U43" si="59">IF(ISBLANK(T41),"",(NETWORKDAYS(VLOOKUP(T41,$A$6:$Q$20,15,FALSE),P41)-1))</f>
        <v/>
      </c>
      <c r="V41" s="107">
        <f t="shared" ref="V41:V43" si="60">NETWORKDAYS(P41,Q41)</f>
        <v>6</v>
      </c>
      <c r="W41" s="108">
        <f t="shared" si="49"/>
        <v>0</v>
      </c>
      <c r="X41" s="108">
        <f t="shared" si="49"/>
        <v>0</v>
      </c>
      <c r="Y41" s="108">
        <f t="shared" si="49"/>
        <v>0</v>
      </c>
      <c r="Z41" s="108">
        <f t="shared" si="49"/>
        <v>0</v>
      </c>
      <c r="AA41" s="108">
        <f t="shared" si="49"/>
        <v>0</v>
      </c>
      <c r="AB41" s="108">
        <f t="shared" si="49"/>
        <v>0</v>
      </c>
      <c r="AC41" s="108">
        <f t="shared" si="49"/>
        <v>0</v>
      </c>
      <c r="AD41" s="108">
        <f t="shared" si="49"/>
        <v>0</v>
      </c>
      <c r="AE41" s="108">
        <f t="shared" si="49"/>
        <v>0</v>
      </c>
      <c r="AF41" s="108">
        <f t="shared" si="49"/>
        <v>0</v>
      </c>
      <c r="AG41" s="108">
        <f t="shared" si="49"/>
        <v>0</v>
      </c>
      <c r="AH41" s="108">
        <f t="shared" si="49"/>
        <v>0</v>
      </c>
      <c r="AI41" s="108">
        <f t="shared" si="49"/>
        <v>0</v>
      </c>
      <c r="AJ41" s="108">
        <f t="shared" si="49"/>
        <v>0</v>
      </c>
      <c r="AK41" s="108">
        <f t="shared" si="49"/>
        <v>0</v>
      </c>
      <c r="AL41" s="108">
        <f t="shared" si="49"/>
        <v>1</v>
      </c>
      <c r="AM41" s="108">
        <f t="shared" si="50"/>
        <v>1</v>
      </c>
      <c r="AN41" s="108">
        <f t="shared" si="50"/>
        <v>0</v>
      </c>
      <c r="AO41" s="108">
        <f t="shared" si="50"/>
        <v>0</v>
      </c>
      <c r="AP41" s="108">
        <f t="shared" si="50"/>
        <v>0</v>
      </c>
      <c r="AQ41" s="108">
        <f t="shared" si="51"/>
        <v>0</v>
      </c>
      <c r="AR41" s="108">
        <f t="shared" si="51"/>
        <v>0</v>
      </c>
      <c r="AS41" s="108">
        <f t="shared" si="51"/>
        <v>0</v>
      </c>
      <c r="AT41" s="108">
        <f t="shared" si="51"/>
        <v>0</v>
      </c>
      <c r="AU41" s="108">
        <f t="shared" si="51"/>
        <v>0</v>
      </c>
      <c r="AV41" s="108">
        <f t="shared" si="51"/>
        <v>0</v>
      </c>
      <c r="AW41" s="108">
        <f t="shared" si="51"/>
        <v>0</v>
      </c>
      <c r="AX41" s="108">
        <f t="shared" si="51"/>
        <v>0</v>
      </c>
      <c r="AY41" s="108">
        <f t="shared" si="51"/>
        <v>0</v>
      </c>
      <c r="AZ41" s="108">
        <f t="shared" si="51"/>
        <v>0</v>
      </c>
      <c r="BA41" s="108">
        <f t="shared" si="51"/>
        <v>0</v>
      </c>
      <c r="BB41" s="108">
        <f t="shared" si="51"/>
        <v>0</v>
      </c>
      <c r="BC41" s="108">
        <f t="shared" si="51"/>
        <v>0</v>
      </c>
      <c r="BD41" s="108">
        <f t="shared" si="51"/>
        <v>0</v>
      </c>
      <c r="BE41" s="108">
        <f t="shared" si="51"/>
        <v>0</v>
      </c>
      <c r="BF41" s="108">
        <f t="shared" si="51"/>
        <v>0</v>
      </c>
      <c r="BG41" s="108">
        <f t="shared" si="52"/>
        <v>0</v>
      </c>
      <c r="BH41" s="108">
        <f t="shared" si="52"/>
        <v>0</v>
      </c>
      <c r="BI41" s="108">
        <f t="shared" si="52"/>
        <v>0</v>
      </c>
      <c r="BJ41" s="108">
        <f t="shared" si="52"/>
        <v>0</v>
      </c>
      <c r="BK41" s="108">
        <f t="shared" si="52"/>
        <v>0</v>
      </c>
      <c r="BL41" s="108">
        <f t="shared" si="52"/>
        <v>0</v>
      </c>
      <c r="BM41" s="108">
        <f t="shared" si="52"/>
        <v>0</v>
      </c>
      <c r="BN41" s="108">
        <f t="shared" si="52"/>
        <v>0</v>
      </c>
      <c r="BO41" s="108">
        <f t="shared" si="52"/>
        <v>0</v>
      </c>
      <c r="BP41" s="108">
        <f t="shared" si="52"/>
        <v>0</v>
      </c>
      <c r="BQ41" s="108">
        <f t="shared" si="52"/>
        <v>0</v>
      </c>
      <c r="BR41" s="108">
        <f t="shared" si="52"/>
        <v>0</v>
      </c>
      <c r="BS41" s="108">
        <f t="shared" si="52"/>
        <v>0</v>
      </c>
      <c r="BT41" s="138"/>
      <c r="BU41" s="138"/>
      <c r="BV41" s="138"/>
      <c r="BW41" s="138"/>
      <c r="BX41" s="138"/>
    </row>
    <row r="42" spans="1:76" x14ac:dyDescent="0.3">
      <c r="A42" s="102" t="s">
        <v>142</v>
      </c>
      <c r="B42" s="109"/>
      <c r="C42" s="20"/>
      <c r="D42" s="116"/>
      <c r="E42" s="117" t="s">
        <v>539</v>
      </c>
      <c r="F42" s="109"/>
      <c r="G42" s="118"/>
      <c r="H42" s="39">
        <v>3</v>
      </c>
      <c r="I42" s="44">
        <f t="shared" si="53"/>
        <v>1</v>
      </c>
      <c r="J42" s="33">
        <v>0</v>
      </c>
      <c r="K42" s="119">
        <f t="shared" si="54"/>
        <v>0.03</v>
      </c>
      <c r="L42" s="119">
        <f t="shared" si="55"/>
        <v>0</v>
      </c>
      <c r="M42" s="119">
        <f t="shared" si="56"/>
        <v>-0.03</v>
      </c>
      <c r="N42" s="34">
        <f t="shared" si="57"/>
        <v>0</v>
      </c>
      <c r="O42" s="119" t="str">
        <f t="shared" si="58"/>
        <v>지연</v>
      </c>
      <c r="P42" s="104">
        <v>44309</v>
      </c>
      <c r="Q42" s="104">
        <v>44316</v>
      </c>
      <c r="R42" s="104"/>
      <c r="S42" s="104"/>
      <c r="T42" s="105"/>
      <c r="U42" s="106" t="str">
        <f t="shared" si="59"/>
        <v/>
      </c>
      <c r="V42" s="107">
        <f t="shared" si="60"/>
        <v>6</v>
      </c>
      <c r="W42" s="108">
        <f t="shared" si="49"/>
        <v>0</v>
      </c>
      <c r="X42" s="108">
        <f t="shared" si="49"/>
        <v>0</v>
      </c>
      <c r="Y42" s="108">
        <f t="shared" si="49"/>
        <v>0</v>
      </c>
      <c r="Z42" s="108">
        <f t="shared" si="49"/>
        <v>0</v>
      </c>
      <c r="AA42" s="108">
        <f t="shared" si="49"/>
        <v>0</v>
      </c>
      <c r="AB42" s="108">
        <f t="shared" si="49"/>
        <v>0</v>
      </c>
      <c r="AC42" s="108">
        <f t="shared" si="49"/>
        <v>0</v>
      </c>
      <c r="AD42" s="108">
        <f t="shared" si="49"/>
        <v>0</v>
      </c>
      <c r="AE42" s="108">
        <f t="shared" si="49"/>
        <v>0</v>
      </c>
      <c r="AF42" s="108">
        <f t="shared" si="49"/>
        <v>0</v>
      </c>
      <c r="AG42" s="108">
        <f t="shared" si="49"/>
        <v>0</v>
      </c>
      <c r="AH42" s="108">
        <f t="shared" si="49"/>
        <v>0</v>
      </c>
      <c r="AI42" s="108">
        <f t="shared" si="49"/>
        <v>0</v>
      </c>
      <c r="AJ42" s="108">
        <f t="shared" si="49"/>
        <v>0</v>
      </c>
      <c r="AK42" s="108">
        <f t="shared" si="49"/>
        <v>0</v>
      </c>
      <c r="AL42" s="108">
        <f t="shared" si="49"/>
        <v>0</v>
      </c>
      <c r="AM42" s="108">
        <f t="shared" si="50"/>
        <v>1</v>
      </c>
      <c r="AN42" s="108">
        <f t="shared" si="50"/>
        <v>1</v>
      </c>
      <c r="AO42" s="108">
        <f t="shared" si="50"/>
        <v>0</v>
      </c>
      <c r="AP42" s="108">
        <f t="shared" si="50"/>
        <v>0</v>
      </c>
      <c r="AQ42" s="108">
        <f t="shared" si="51"/>
        <v>0</v>
      </c>
      <c r="AR42" s="108">
        <f t="shared" si="51"/>
        <v>0</v>
      </c>
      <c r="AS42" s="108">
        <f t="shared" si="51"/>
        <v>0</v>
      </c>
      <c r="AT42" s="108">
        <f t="shared" si="51"/>
        <v>0</v>
      </c>
      <c r="AU42" s="108">
        <f t="shared" si="51"/>
        <v>0</v>
      </c>
      <c r="AV42" s="108">
        <f t="shared" si="51"/>
        <v>0</v>
      </c>
      <c r="AW42" s="108">
        <f t="shared" si="51"/>
        <v>0</v>
      </c>
      <c r="AX42" s="108">
        <f t="shared" si="51"/>
        <v>0</v>
      </c>
      <c r="AY42" s="108">
        <f t="shared" si="51"/>
        <v>0</v>
      </c>
      <c r="AZ42" s="108">
        <f t="shared" si="51"/>
        <v>0</v>
      </c>
      <c r="BA42" s="108">
        <f t="shared" si="51"/>
        <v>0</v>
      </c>
      <c r="BB42" s="108">
        <f t="shared" si="51"/>
        <v>0</v>
      </c>
      <c r="BC42" s="108">
        <f t="shared" si="51"/>
        <v>0</v>
      </c>
      <c r="BD42" s="108">
        <f t="shared" si="51"/>
        <v>0</v>
      </c>
      <c r="BE42" s="108">
        <f t="shared" si="51"/>
        <v>0</v>
      </c>
      <c r="BF42" s="108">
        <f t="shared" si="51"/>
        <v>0</v>
      </c>
      <c r="BG42" s="108">
        <f t="shared" si="52"/>
        <v>0</v>
      </c>
      <c r="BH42" s="108">
        <f t="shared" si="52"/>
        <v>0</v>
      </c>
      <c r="BI42" s="108">
        <f t="shared" si="52"/>
        <v>0</v>
      </c>
      <c r="BJ42" s="108">
        <f t="shared" si="52"/>
        <v>0</v>
      </c>
      <c r="BK42" s="108">
        <f t="shared" si="52"/>
        <v>0</v>
      </c>
      <c r="BL42" s="108">
        <f t="shared" si="52"/>
        <v>0</v>
      </c>
      <c r="BM42" s="108">
        <f t="shared" si="52"/>
        <v>0</v>
      </c>
      <c r="BN42" s="108">
        <f t="shared" si="52"/>
        <v>0</v>
      </c>
      <c r="BO42" s="108">
        <f t="shared" si="52"/>
        <v>0</v>
      </c>
      <c r="BP42" s="108">
        <f t="shared" si="52"/>
        <v>0</v>
      </c>
      <c r="BQ42" s="108">
        <f t="shared" si="52"/>
        <v>0</v>
      </c>
      <c r="BR42" s="108">
        <f t="shared" si="52"/>
        <v>0</v>
      </c>
      <c r="BS42" s="108">
        <f t="shared" si="52"/>
        <v>0</v>
      </c>
      <c r="BT42" s="138"/>
      <c r="BU42" s="138"/>
      <c r="BV42" s="138"/>
      <c r="BW42" s="138"/>
      <c r="BX42" s="138"/>
    </row>
    <row r="43" spans="1:76" x14ac:dyDescent="0.3">
      <c r="A43" s="102" t="s">
        <v>143</v>
      </c>
      <c r="B43" s="109"/>
      <c r="C43" s="20"/>
      <c r="D43" s="116"/>
      <c r="E43" s="117" t="s">
        <v>540</v>
      </c>
      <c r="F43" s="109"/>
      <c r="G43" s="118"/>
      <c r="H43" s="39">
        <v>20</v>
      </c>
      <c r="I43" s="44">
        <f t="shared" si="53"/>
        <v>1</v>
      </c>
      <c r="J43" s="33">
        <v>0</v>
      </c>
      <c r="K43" s="119">
        <f t="shared" si="54"/>
        <v>0.2</v>
      </c>
      <c r="L43" s="119">
        <f t="shared" si="55"/>
        <v>0</v>
      </c>
      <c r="M43" s="119">
        <f t="shared" si="56"/>
        <v>-0.2</v>
      </c>
      <c r="N43" s="34">
        <f t="shared" si="57"/>
        <v>0</v>
      </c>
      <c r="O43" s="119" t="str">
        <f t="shared" si="58"/>
        <v>지연</v>
      </c>
      <c r="P43" s="104">
        <v>44317</v>
      </c>
      <c r="Q43" s="104">
        <v>44357</v>
      </c>
      <c r="R43" s="104"/>
      <c r="S43" s="104"/>
      <c r="T43" s="105"/>
      <c r="U43" s="106" t="str">
        <f t="shared" si="59"/>
        <v/>
      </c>
      <c r="V43" s="107">
        <f t="shared" si="60"/>
        <v>29</v>
      </c>
      <c r="W43" s="108">
        <f t="shared" si="49"/>
        <v>0</v>
      </c>
      <c r="X43" s="108">
        <f t="shared" si="49"/>
        <v>0</v>
      </c>
      <c r="Y43" s="108">
        <f t="shared" si="49"/>
        <v>0</v>
      </c>
      <c r="Z43" s="108">
        <f t="shared" si="49"/>
        <v>0</v>
      </c>
      <c r="AA43" s="108">
        <f t="shared" si="49"/>
        <v>0</v>
      </c>
      <c r="AB43" s="108">
        <f t="shared" si="49"/>
        <v>0</v>
      </c>
      <c r="AC43" s="108">
        <f t="shared" si="49"/>
        <v>0</v>
      </c>
      <c r="AD43" s="108">
        <f t="shared" si="49"/>
        <v>0</v>
      </c>
      <c r="AE43" s="108">
        <f t="shared" si="49"/>
        <v>0</v>
      </c>
      <c r="AF43" s="108">
        <f t="shared" si="49"/>
        <v>0</v>
      </c>
      <c r="AG43" s="108">
        <f t="shared" si="49"/>
        <v>0</v>
      </c>
      <c r="AH43" s="108">
        <f t="shared" si="49"/>
        <v>0</v>
      </c>
      <c r="AI43" s="108">
        <f t="shared" si="49"/>
        <v>0</v>
      </c>
      <c r="AJ43" s="108">
        <f t="shared" si="49"/>
        <v>0</v>
      </c>
      <c r="AK43" s="108">
        <f t="shared" si="49"/>
        <v>0</v>
      </c>
      <c r="AL43" s="108">
        <f t="shared" ref="AL43:AV49" si="61">IF(OR((AND($P43&lt;=AL$4,AND($Q43&lt;=AL$5,$Q43&gt;=AL$4))),(AND(AND($P43&gt;=AL$4,$P43&lt;=AL$5),$Q43&gt;=AL$5)),AND($P43&gt;=AL$4,$Q43&lt;=AL$5),AND($P43&lt;=AL$4,$Q43&gt;=AL$5)),1,0)</f>
        <v>0</v>
      </c>
      <c r="AM43" s="108">
        <f t="shared" si="61"/>
        <v>0</v>
      </c>
      <c r="AN43" s="108">
        <f t="shared" si="61"/>
        <v>1</v>
      </c>
      <c r="AO43" s="108">
        <f t="shared" si="61"/>
        <v>1</v>
      </c>
      <c r="AP43" s="108">
        <f t="shared" si="61"/>
        <v>1</v>
      </c>
      <c r="AQ43" s="108">
        <f t="shared" si="51"/>
        <v>1</v>
      </c>
      <c r="AR43" s="108">
        <f t="shared" si="51"/>
        <v>1</v>
      </c>
      <c r="AS43" s="108">
        <f t="shared" si="51"/>
        <v>1</v>
      </c>
      <c r="AT43" s="108">
        <f t="shared" si="51"/>
        <v>1</v>
      </c>
      <c r="AU43" s="108">
        <f t="shared" si="51"/>
        <v>0</v>
      </c>
      <c r="AV43" s="108">
        <f t="shared" si="51"/>
        <v>0</v>
      </c>
      <c r="AW43" s="108">
        <f t="shared" si="51"/>
        <v>0</v>
      </c>
      <c r="AX43" s="108">
        <f t="shared" si="51"/>
        <v>0</v>
      </c>
      <c r="AY43" s="108">
        <f t="shared" si="51"/>
        <v>0</v>
      </c>
      <c r="AZ43" s="108">
        <f t="shared" si="51"/>
        <v>0</v>
      </c>
      <c r="BA43" s="108">
        <f t="shared" si="51"/>
        <v>0</v>
      </c>
      <c r="BB43" s="108">
        <f t="shared" si="51"/>
        <v>0</v>
      </c>
      <c r="BC43" s="108">
        <f t="shared" si="51"/>
        <v>0</v>
      </c>
      <c r="BD43" s="108">
        <f t="shared" si="51"/>
        <v>0</v>
      </c>
      <c r="BE43" s="108">
        <f t="shared" si="51"/>
        <v>0</v>
      </c>
      <c r="BF43" s="108">
        <f t="shared" si="51"/>
        <v>0</v>
      </c>
      <c r="BG43" s="108">
        <f t="shared" si="52"/>
        <v>0</v>
      </c>
      <c r="BH43" s="108">
        <f t="shared" si="52"/>
        <v>0</v>
      </c>
      <c r="BI43" s="108">
        <f t="shared" si="52"/>
        <v>0</v>
      </c>
      <c r="BJ43" s="108">
        <f t="shared" si="52"/>
        <v>0</v>
      </c>
      <c r="BK43" s="108">
        <f t="shared" si="52"/>
        <v>0</v>
      </c>
      <c r="BL43" s="108">
        <f t="shared" si="52"/>
        <v>0</v>
      </c>
      <c r="BM43" s="108">
        <f t="shared" si="52"/>
        <v>0</v>
      </c>
      <c r="BN43" s="108">
        <f t="shared" si="52"/>
        <v>0</v>
      </c>
      <c r="BO43" s="108">
        <f t="shared" si="52"/>
        <v>0</v>
      </c>
      <c r="BP43" s="108">
        <f t="shared" si="52"/>
        <v>0</v>
      </c>
      <c r="BQ43" s="108">
        <f t="shared" si="52"/>
        <v>0</v>
      </c>
      <c r="BR43" s="108">
        <f t="shared" si="52"/>
        <v>0</v>
      </c>
      <c r="BS43" s="108">
        <f t="shared" si="52"/>
        <v>0</v>
      </c>
      <c r="BT43" s="138"/>
      <c r="BU43" s="138"/>
      <c r="BV43" s="138"/>
      <c r="BW43" s="138"/>
      <c r="BX43" s="138"/>
    </row>
    <row r="44" spans="1:76" x14ac:dyDescent="0.3">
      <c r="A44" s="102" t="s">
        <v>143</v>
      </c>
      <c r="B44" s="109"/>
      <c r="C44" s="20"/>
      <c r="D44" s="116"/>
      <c r="E44" s="117" t="s">
        <v>536</v>
      </c>
      <c r="F44" s="109"/>
      <c r="G44" s="118"/>
      <c r="H44" s="39">
        <v>40</v>
      </c>
      <c r="I44" s="44">
        <f t="shared" si="53"/>
        <v>1</v>
      </c>
      <c r="J44" s="33">
        <v>0</v>
      </c>
      <c r="K44" s="119">
        <f t="shared" si="34"/>
        <v>0.4</v>
      </c>
      <c r="L44" s="119">
        <f t="shared" si="35"/>
        <v>0</v>
      </c>
      <c r="M44" s="119">
        <f t="shared" si="45"/>
        <v>-0.4</v>
      </c>
      <c r="N44" s="34">
        <f t="shared" si="46"/>
        <v>0</v>
      </c>
      <c r="O44" s="119" t="str">
        <f t="shared" si="47"/>
        <v>지연</v>
      </c>
      <c r="P44" s="104">
        <v>44357</v>
      </c>
      <c r="Q44" s="104">
        <v>44397</v>
      </c>
      <c r="R44" s="104"/>
      <c r="S44" s="104"/>
      <c r="T44" s="105"/>
      <c r="U44" s="106" t="str">
        <f t="shared" ref="U44:U46" si="62">IF(ISBLANK(T44),"",(NETWORKDAYS(VLOOKUP(T44,$A$6:$Q$20,15,FALSE),P44)-1))</f>
        <v/>
      </c>
      <c r="V44" s="107">
        <f t="shared" si="48"/>
        <v>29</v>
      </c>
      <c r="W44" s="108">
        <f t="shared" si="49"/>
        <v>0</v>
      </c>
      <c r="X44" s="108">
        <f t="shared" si="49"/>
        <v>0</v>
      </c>
      <c r="Y44" s="108">
        <f t="shared" si="49"/>
        <v>0</v>
      </c>
      <c r="Z44" s="108">
        <f t="shared" si="49"/>
        <v>0</v>
      </c>
      <c r="AA44" s="108">
        <f t="shared" si="49"/>
        <v>0</v>
      </c>
      <c r="AB44" s="108">
        <f t="shared" si="49"/>
        <v>0</v>
      </c>
      <c r="AC44" s="108">
        <f t="shared" si="49"/>
        <v>0</v>
      </c>
      <c r="AD44" s="108">
        <f t="shared" si="49"/>
        <v>0</v>
      </c>
      <c r="AE44" s="108">
        <f t="shared" si="49"/>
        <v>0</v>
      </c>
      <c r="AF44" s="108">
        <f t="shared" si="49"/>
        <v>0</v>
      </c>
      <c r="AG44" s="108">
        <f t="shared" si="49"/>
        <v>0</v>
      </c>
      <c r="AH44" s="108">
        <f t="shared" si="49"/>
        <v>0</v>
      </c>
      <c r="AI44" s="108">
        <f t="shared" si="49"/>
        <v>0</v>
      </c>
      <c r="AJ44" s="108">
        <f t="shared" si="49"/>
        <v>0</v>
      </c>
      <c r="AK44" s="108">
        <f t="shared" si="49"/>
        <v>0</v>
      </c>
      <c r="AL44" s="108">
        <f t="shared" si="61"/>
        <v>0</v>
      </c>
      <c r="AM44" s="108">
        <f t="shared" si="61"/>
        <v>0</v>
      </c>
      <c r="AN44" s="108">
        <f t="shared" si="61"/>
        <v>0</v>
      </c>
      <c r="AO44" s="108">
        <f t="shared" si="61"/>
        <v>0</v>
      </c>
      <c r="AP44" s="108">
        <f t="shared" si="61"/>
        <v>0</v>
      </c>
      <c r="AQ44" s="108">
        <f t="shared" si="51"/>
        <v>0</v>
      </c>
      <c r="AR44" s="108">
        <f t="shared" si="51"/>
        <v>0</v>
      </c>
      <c r="AS44" s="108">
        <f t="shared" si="51"/>
        <v>0</v>
      </c>
      <c r="AT44" s="108">
        <f t="shared" si="51"/>
        <v>1</v>
      </c>
      <c r="AU44" s="108">
        <f t="shared" si="51"/>
        <v>1</v>
      </c>
      <c r="AV44" s="108">
        <f t="shared" si="51"/>
        <v>1</v>
      </c>
      <c r="AW44" s="108">
        <f t="shared" si="51"/>
        <v>1</v>
      </c>
      <c r="AX44" s="108">
        <f t="shared" si="51"/>
        <v>1</v>
      </c>
      <c r="AY44" s="108">
        <f t="shared" si="51"/>
        <v>1</v>
      </c>
      <c r="AZ44" s="108">
        <f t="shared" si="51"/>
        <v>1</v>
      </c>
      <c r="BA44" s="108">
        <f t="shared" si="51"/>
        <v>0</v>
      </c>
      <c r="BB44" s="108">
        <f t="shared" si="51"/>
        <v>0</v>
      </c>
      <c r="BC44" s="108">
        <f t="shared" si="51"/>
        <v>0</v>
      </c>
      <c r="BD44" s="108">
        <f t="shared" si="51"/>
        <v>0</v>
      </c>
      <c r="BE44" s="108">
        <f t="shared" si="51"/>
        <v>0</v>
      </c>
      <c r="BF44" s="108">
        <f t="shared" si="51"/>
        <v>0</v>
      </c>
      <c r="BG44" s="108">
        <f t="shared" si="52"/>
        <v>0</v>
      </c>
      <c r="BH44" s="108">
        <f t="shared" si="52"/>
        <v>0</v>
      </c>
      <c r="BI44" s="108">
        <f t="shared" si="52"/>
        <v>0</v>
      </c>
      <c r="BJ44" s="108">
        <f t="shared" si="52"/>
        <v>0</v>
      </c>
      <c r="BK44" s="108">
        <f t="shared" si="52"/>
        <v>0</v>
      </c>
      <c r="BL44" s="108">
        <f t="shared" si="52"/>
        <v>0</v>
      </c>
      <c r="BM44" s="108">
        <f t="shared" si="52"/>
        <v>0</v>
      </c>
      <c r="BN44" s="108">
        <f t="shared" si="52"/>
        <v>0</v>
      </c>
      <c r="BO44" s="108">
        <f t="shared" si="52"/>
        <v>0</v>
      </c>
      <c r="BP44" s="108">
        <f t="shared" si="52"/>
        <v>0</v>
      </c>
      <c r="BQ44" s="108">
        <f t="shared" si="52"/>
        <v>0</v>
      </c>
      <c r="BR44" s="108">
        <f t="shared" si="52"/>
        <v>0</v>
      </c>
      <c r="BS44" s="108">
        <f t="shared" si="52"/>
        <v>0</v>
      </c>
      <c r="BT44" s="138"/>
      <c r="BU44" s="138"/>
      <c r="BV44" s="138"/>
      <c r="BW44" s="138"/>
      <c r="BX44" s="138"/>
    </row>
    <row r="45" spans="1:76" x14ac:dyDescent="0.3">
      <c r="A45" s="102" t="s">
        <v>141</v>
      </c>
      <c r="B45" s="109"/>
      <c r="C45" s="20"/>
      <c r="D45" s="116"/>
      <c r="E45" s="117" t="s">
        <v>541</v>
      </c>
      <c r="F45" s="109"/>
      <c r="G45" s="118"/>
      <c r="H45" s="39">
        <v>10</v>
      </c>
      <c r="I45" s="44">
        <f t="shared" si="53"/>
        <v>1</v>
      </c>
      <c r="J45" s="33">
        <v>0</v>
      </c>
      <c r="K45" s="119">
        <f t="shared" si="34"/>
        <v>0.1</v>
      </c>
      <c r="L45" s="119">
        <f t="shared" si="35"/>
        <v>0</v>
      </c>
      <c r="M45" s="119">
        <f t="shared" si="45"/>
        <v>-0.1</v>
      </c>
      <c r="N45" s="34">
        <f t="shared" si="46"/>
        <v>0</v>
      </c>
      <c r="O45" s="119" t="str">
        <f t="shared" si="47"/>
        <v>지연</v>
      </c>
      <c r="P45" s="104">
        <v>44398</v>
      </c>
      <c r="Q45" s="104">
        <v>44408</v>
      </c>
      <c r="R45" s="104"/>
      <c r="S45" s="104"/>
      <c r="T45" s="105"/>
      <c r="U45" s="106" t="str">
        <f t="shared" si="62"/>
        <v/>
      </c>
      <c r="V45" s="107">
        <f t="shared" si="48"/>
        <v>8</v>
      </c>
      <c r="W45" s="108">
        <f t="shared" si="49"/>
        <v>0</v>
      </c>
      <c r="X45" s="108">
        <f t="shared" si="49"/>
        <v>0</v>
      </c>
      <c r="Y45" s="108">
        <f t="shared" si="49"/>
        <v>0</v>
      </c>
      <c r="Z45" s="108">
        <f t="shared" si="49"/>
        <v>0</v>
      </c>
      <c r="AA45" s="108">
        <f t="shared" si="49"/>
        <v>0</v>
      </c>
      <c r="AB45" s="108">
        <f t="shared" si="49"/>
        <v>0</v>
      </c>
      <c r="AC45" s="108">
        <f t="shared" si="49"/>
        <v>0</v>
      </c>
      <c r="AD45" s="108">
        <f t="shared" si="49"/>
        <v>0</v>
      </c>
      <c r="AE45" s="108">
        <f t="shared" si="49"/>
        <v>0</v>
      </c>
      <c r="AF45" s="108">
        <f t="shared" si="49"/>
        <v>0</v>
      </c>
      <c r="AG45" s="108">
        <f t="shared" si="49"/>
        <v>0</v>
      </c>
      <c r="AH45" s="108">
        <f t="shared" si="49"/>
        <v>0</v>
      </c>
      <c r="AI45" s="108">
        <f t="shared" si="49"/>
        <v>0</v>
      </c>
      <c r="AJ45" s="108">
        <f t="shared" si="49"/>
        <v>0</v>
      </c>
      <c r="AK45" s="108">
        <f t="shared" si="49"/>
        <v>0</v>
      </c>
      <c r="AL45" s="108">
        <f t="shared" si="49"/>
        <v>0</v>
      </c>
      <c r="AM45" s="108">
        <f t="shared" si="50"/>
        <v>0</v>
      </c>
      <c r="AN45" s="108">
        <f t="shared" si="50"/>
        <v>0</v>
      </c>
      <c r="AO45" s="108">
        <f t="shared" si="50"/>
        <v>0</v>
      </c>
      <c r="AP45" s="108">
        <f t="shared" si="50"/>
        <v>0</v>
      </c>
      <c r="AQ45" s="108">
        <f t="shared" si="51"/>
        <v>0</v>
      </c>
      <c r="AR45" s="108">
        <f t="shared" si="51"/>
        <v>0</v>
      </c>
      <c r="AS45" s="108">
        <f t="shared" si="51"/>
        <v>0</v>
      </c>
      <c r="AT45" s="108">
        <f t="shared" si="51"/>
        <v>0</v>
      </c>
      <c r="AU45" s="108">
        <f t="shared" si="51"/>
        <v>0</v>
      </c>
      <c r="AV45" s="108">
        <f t="shared" si="51"/>
        <v>0</v>
      </c>
      <c r="AW45" s="108">
        <f t="shared" si="51"/>
        <v>0</v>
      </c>
      <c r="AX45" s="108">
        <f t="shared" si="51"/>
        <v>0</v>
      </c>
      <c r="AY45" s="108">
        <f t="shared" si="51"/>
        <v>0</v>
      </c>
      <c r="AZ45" s="108">
        <f t="shared" si="51"/>
        <v>1</v>
      </c>
      <c r="BA45" s="108">
        <f t="shared" si="51"/>
        <v>1</v>
      </c>
      <c r="BB45" s="108">
        <f t="shared" si="51"/>
        <v>0</v>
      </c>
      <c r="BC45" s="108">
        <f t="shared" si="51"/>
        <v>0</v>
      </c>
      <c r="BD45" s="108">
        <f t="shared" si="51"/>
        <v>0</v>
      </c>
      <c r="BE45" s="108">
        <f t="shared" si="51"/>
        <v>0</v>
      </c>
      <c r="BF45" s="108">
        <f t="shared" si="51"/>
        <v>0</v>
      </c>
      <c r="BG45" s="108">
        <f t="shared" si="52"/>
        <v>0</v>
      </c>
      <c r="BH45" s="108">
        <f t="shared" si="52"/>
        <v>0</v>
      </c>
      <c r="BI45" s="108">
        <f t="shared" si="52"/>
        <v>0</v>
      </c>
      <c r="BJ45" s="108">
        <f t="shared" si="52"/>
        <v>0</v>
      </c>
      <c r="BK45" s="108">
        <f t="shared" si="52"/>
        <v>0</v>
      </c>
      <c r="BL45" s="108">
        <f t="shared" si="52"/>
        <v>0</v>
      </c>
      <c r="BM45" s="108">
        <f t="shared" si="52"/>
        <v>0</v>
      </c>
      <c r="BN45" s="108">
        <f t="shared" si="52"/>
        <v>0</v>
      </c>
      <c r="BO45" s="108">
        <f t="shared" si="52"/>
        <v>0</v>
      </c>
      <c r="BP45" s="108">
        <f t="shared" si="52"/>
        <v>0</v>
      </c>
      <c r="BQ45" s="108">
        <f t="shared" si="52"/>
        <v>0</v>
      </c>
      <c r="BR45" s="108">
        <f t="shared" si="52"/>
        <v>0</v>
      </c>
      <c r="BS45" s="108">
        <f t="shared" si="52"/>
        <v>0</v>
      </c>
      <c r="BT45" s="138"/>
      <c r="BU45" s="138"/>
      <c r="BV45" s="138"/>
      <c r="BW45" s="138"/>
      <c r="BX45" s="138"/>
    </row>
    <row r="46" spans="1:76" x14ac:dyDescent="0.3">
      <c r="A46" s="102" t="s">
        <v>142</v>
      </c>
      <c r="B46" s="109"/>
      <c r="C46" s="20"/>
      <c r="D46" s="116"/>
      <c r="E46" s="117" t="s">
        <v>542</v>
      </c>
      <c r="F46" s="109"/>
      <c r="G46" s="118"/>
      <c r="H46" s="39">
        <v>25</v>
      </c>
      <c r="I46" s="44">
        <f t="shared" si="53"/>
        <v>1</v>
      </c>
      <c r="J46" s="33">
        <v>0</v>
      </c>
      <c r="K46" s="119">
        <f t="shared" si="34"/>
        <v>0.25</v>
      </c>
      <c r="L46" s="119">
        <f t="shared" si="35"/>
        <v>0</v>
      </c>
      <c r="M46" s="119">
        <f t="shared" si="45"/>
        <v>-0.25</v>
      </c>
      <c r="N46" s="34">
        <f t="shared" si="46"/>
        <v>0</v>
      </c>
      <c r="O46" s="119" t="str">
        <f t="shared" si="47"/>
        <v>지연</v>
      </c>
      <c r="P46" s="104">
        <v>44409</v>
      </c>
      <c r="Q46" s="104">
        <v>44423</v>
      </c>
      <c r="R46" s="104"/>
      <c r="S46" s="104"/>
      <c r="T46" s="105"/>
      <c r="U46" s="106" t="str">
        <f t="shared" si="62"/>
        <v/>
      </c>
      <c r="V46" s="107">
        <f t="shared" si="48"/>
        <v>10</v>
      </c>
      <c r="W46" s="108">
        <f t="shared" si="49"/>
        <v>0</v>
      </c>
      <c r="X46" s="108">
        <f t="shared" si="49"/>
        <v>0</v>
      </c>
      <c r="Y46" s="108">
        <f t="shared" si="49"/>
        <v>0</v>
      </c>
      <c r="Z46" s="108">
        <f t="shared" si="49"/>
        <v>0</v>
      </c>
      <c r="AA46" s="108">
        <f t="shared" si="49"/>
        <v>0</v>
      </c>
      <c r="AB46" s="108">
        <f t="shared" si="49"/>
        <v>0</v>
      </c>
      <c r="AC46" s="108">
        <f t="shared" si="49"/>
        <v>0</v>
      </c>
      <c r="AD46" s="108">
        <f t="shared" si="49"/>
        <v>0</v>
      </c>
      <c r="AE46" s="108">
        <f t="shared" si="49"/>
        <v>0</v>
      </c>
      <c r="AF46" s="108">
        <f t="shared" si="49"/>
        <v>0</v>
      </c>
      <c r="AG46" s="108">
        <f t="shared" si="49"/>
        <v>0</v>
      </c>
      <c r="AH46" s="108">
        <f t="shared" si="49"/>
        <v>0</v>
      </c>
      <c r="AI46" s="108">
        <f t="shared" si="49"/>
        <v>0</v>
      </c>
      <c r="AJ46" s="108">
        <f t="shared" si="49"/>
        <v>0</v>
      </c>
      <c r="AK46" s="108">
        <f t="shared" si="49"/>
        <v>0</v>
      </c>
      <c r="AL46" s="108">
        <f t="shared" si="49"/>
        <v>0</v>
      </c>
      <c r="AM46" s="108">
        <f t="shared" si="50"/>
        <v>0</v>
      </c>
      <c r="AN46" s="108">
        <f t="shared" si="50"/>
        <v>0</v>
      </c>
      <c r="AO46" s="108">
        <f t="shared" si="50"/>
        <v>0</v>
      </c>
      <c r="AP46" s="108">
        <f t="shared" si="50"/>
        <v>0</v>
      </c>
      <c r="AQ46" s="108">
        <f t="shared" si="51"/>
        <v>0</v>
      </c>
      <c r="AR46" s="108">
        <f t="shared" si="51"/>
        <v>0</v>
      </c>
      <c r="AS46" s="108">
        <f t="shared" si="51"/>
        <v>0</v>
      </c>
      <c r="AT46" s="108">
        <f t="shared" si="51"/>
        <v>0</v>
      </c>
      <c r="AU46" s="108">
        <f t="shared" si="51"/>
        <v>0</v>
      </c>
      <c r="AV46" s="108">
        <f t="shared" si="51"/>
        <v>0</v>
      </c>
      <c r="AW46" s="108">
        <f t="shared" si="51"/>
        <v>0</v>
      </c>
      <c r="AX46" s="108">
        <f t="shared" si="51"/>
        <v>0</v>
      </c>
      <c r="AY46" s="108">
        <f t="shared" si="51"/>
        <v>0</v>
      </c>
      <c r="AZ46" s="108">
        <f t="shared" si="51"/>
        <v>0</v>
      </c>
      <c r="BA46" s="108">
        <f t="shared" si="51"/>
        <v>0</v>
      </c>
      <c r="BB46" s="108">
        <f t="shared" si="51"/>
        <v>1</v>
      </c>
      <c r="BC46" s="108">
        <f t="shared" si="51"/>
        <v>1</v>
      </c>
      <c r="BD46" s="108">
        <f t="shared" si="51"/>
        <v>1</v>
      </c>
      <c r="BE46" s="108">
        <f t="shared" si="51"/>
        <v>0</v>
      </c>
      <c r="BF46" s="108">
        <f t="shared" si="51"/>
        <v>0</v>
      </c>
      <c r="BG46" s="108">
        <f t="shared" si="52"/>
        <v>0</v>
      </c>
      <c r="BH46" s="108">
        <f t="shared" si="52"/>
        <v>0</v>
      </c>
      <c r="BI46" s="108">
        <f t="shared" si="52"/>
        <v>0</v>
      </c>
      <c r="BJ46" s="108">
        <f t="shared" si="52"/>
        <v>0</v>
      </c>
      <c r="BK46" s="108">
        <f t="shared" si="52"/>
        <v>0</v>
      </c>
      <c r="BL46" s="108">
        <f t="shared" si="52"/>
        <v>0</v>
      </c>
      <c r="BM46" s="108">
        <f t="shared" si="52"/>
        <v>0</v>
      </c>
      <c r="BN46" s="108">
        <f t="shared" si="52"/>
        <v>0</v>
      </c>
      <c r="BO46" s="108">
        <f t="shared" si="52"/>
        <v>0</v>
      </c>
      <c r="BP46" s="108">
        <f t="shared" si="52"/>
        <v>0</v>
      </c>
      <c r="BQ46" s="108">
        <f t="shared" si="52"/>
        <v>0</v>
      </c>
      <c r="BR46" s="108">
        <f t="shared" si="52"/>
        <v>0</v>
      </c>
      <c r="BS46" s="108">
        <f t="shared" si="52"/>
        <v>0</v>
      </c>
      <c r="BT46" s="138"/>
      <c r="BU46" s="138"/>
      <c r="BV46" s="138"/>
      <c r="BW46" s="138"/>
      <c r="BX46" s="138"/>
    </row>
    <row r="47" spans="1:76" x14ac:dyDescent="0.3">
      <c r="A47" s="102" t="s">
        <v>144</v>
      </c>
      <c r="B47" s="31" t="s">
        <v>145</v>
      </c>
      <c r="C47" s="31" t="s">
        <v>381</v>
      </c>
      <c r="D47" s="79"/>
      <c r="E47" s="80"/>
      <c r="F47" s="31"/>
      <c r="G47" s="103"/>
      <c r="H47" s="35">
        <v>20</v>
      </c>
      <c r="I47" s="36">
        <f>SUM(K48,K70,K82)</f>
        <v>1</v>
      </c>
      <c r="J47" s="36">
        <f>SUM(L48,L70,L82)</f>
        <v>0.4</v>
      </c>
      <c r="K47" s="28">
        <f t="shared" si="14"/>
        <v>0.2</v>
      </c>
      <c r="L47" s="28">
        <f t="shared" si="15"/>
        <v>0.08</v>
      </c>
      <c r="M47" s="28">
        <f t="shared" si="45"/>
        <v>-0.12000000000000001</v>
      </c>
      <c r="N47" s="37">
        <f t="shared" si="46"/>
        <v>0.4</v>
      </c>
      <c r="O47" s="28" t="str">
        <f t="shared" si="47"/>
        <v>지연</v>
      </c>
      <c r="P47" s="32">
        <f>MIN(P48:P93)</f>
        <v>44224</v>
      </c>
      <c r="Q47" s="32">
        <f>MAX(Q48:Q93)</f>
        <v>44327</v>
      </c>
      <c r="R47" s="104"/>
      <c r="S47" s="104"/>
      <c r="T47" s="105"/>
      <c r="U47" s="106" t="str">
        <f t="shared" ref="U47:U58" si="63">IF(ISBLANK(T47),"",(NETWORKDAYS(VLOOKUP(T47,$A$6:$Q$20,15,FALSE),P47)-1))</f>
        <v/>
      </c>
      <c r="V47" s="107">
        <f t="shared" si="48"/>
        <v>74</v>
      </c>
      <c r="W47" s="108">
        <f t="shared" ref="W47:AL52" si="64">IF(OR((AND($P47&lt;=W$4,AND($Q47&lt;=W$5,$Q47&gt;=W$4))),(AND(AND($P47&gt;=W$4,$P47&lt;=W$5),$Q47&gt;=W$5)),AND($P47&gt;=W$4,$Q47&lt;=W$5),AND($P47&lt;=W$4,$Q47&gt;=W$5)),1,0)</f>
        <v>0</v>
      </c>
      <c r="X47" s="108">
        <f t="shared" si="64"/>
        <v>0</v>
      </c>
      <c r="Y47" s="108">
        <f t="shared" si="64"/>
        <v>0</v>
      </c>
      <c r="Z47" s="108">
        <f t="shared" si="64"/>
        <v>0</v>
      </c>
      <c r="AA47" s="108">
        <f t="shared" si="64"/>
        <v>1</v>
      </c>
      <c r="AB47" s="108">
        <f t="shared" si="64"/>
        <v>1</v>
      </c>
      <c r="AC47" s="108">
        <f t="shared" si="64"/>
        <v>1</v>
      </c>
      <c r="AD47" s="108">
        <f t="shared" si="64"/>
        <v>1</v>
      </c>
      <c r="AE47" s="108">
        <f t="shared" si="64"/>
        <v>1</v>
      </c>
      <c r="AF47" s="108">
        <f t="shared" si="64"/>
        <v>1</v>
      </c>
      <c r="AG47" s="108">
        <f t="shared" si="64"/>
        <v>1</v>
      </c>
      <c r="AH47" s="108">
        <f t="shared" si="64"/>
        <v>1</v>
      </c>
      <c r="AI47" s="108">
        <f t="shared" si="64"/>
        <v>1</v>
      </c>
      <c r="AJ47" s="108">
        <f t="shared" si="64"/>
        <v>1</v>
      </c>
      <c r="AK47" s="108">
        <f t="shared" si="64"/>
        <v>1</v>
      </c>
      <c r="AL47" s="108">
        <f t="shared" si="64"/>
        <v>1</v>
      </c>
      <c r="AM47" s="108">
        <f t="shared" si="61"/>
        <v>1</v>
      </c>
      <c r="AN47" s="108">
        <f t="shared" si="61"/>
        <v>1</v>
      </c>
      <c r="AO47" s="108">
        <f t="shared" si="61"/>
        <v>1</v>
      </c>
      <c r="AP47" s="108">
        <f t="shared" si="61"/>
        <v>1</v>
      </c>
      <c r="AQ47" s="108">
        <f t="shared" si="61"/>
        <v>0</v>
      </c>
      <c r="AR47" s="108">
        <f t="shared" si="61"/>
        <v>0</v>
      </c>
      <c r="AS47" s="108">
        <f t="shared" si="61"/>
        <v>0</v>
      </c>
      <c r="AT47" s="108">
        <f t="shared" si="61"/>
        <v>0</v>
      </c>
      <c r="AU47" s="108">
        <f t="shared" si="61"/>
        <v>0</v>
      </c>
      <c r="AV47" s="108">
        <f t="shared" si="61"/>
        <v>0</v>
      </c>
      <c r="AW47" s="108">
        <f t="shared" ref="AQ47:BG69" si="65">IF(OR((AND($P47&lt;=AW$4,AND($Q47&lt;=AW$5,$Q47&gt;=AW$4))),(AND(AND($P47&gt;=AW$4,$P47&lt;=AW$5),$Q47&gt;=AW$5)),AND($P47&gt;=AW$4,$Q47&lt;=AW$5),AND($P47&lt;=AW$4,$Q47&gt;=AW$5)),1,0)</f>
        <v>0</v>
      </c>
      <c r="AX47" s="108">
        <f t="shared" si="65"/>
        <v>0</v>
      </c>
      <c r="AY47" s="108">
        <f t="shared" si="65"/>
        <v>0</v>
      </c>
      <c r="AZ47" s="108">
        <f t="shared" si="65"/>
        <v>0</v>
      </c>
      <c r="BA47" s="108">
        <f t="shared" si="65"/>
        <v>0</v>
      </c>
      <c r="BB47" s="108">
        <f t="shared" si="65"/>
        <v>0</v>
      </c>
      <c r="BC47" s="108">
        <f t="shared" si="65"/>
        <v>0</v>
      </c>
      <c r="BD47" s="108">
        <f t="shared" si="65"/>
        <v>0</v>
      </c>
      <c r="BE47" s="108">
        <f t="shared" si="65"/>
        <v>0</v>
      </c>
      <c r="BF47" s="108">
        <f t="shared" si="65"/>
        <v>0</v>
      </c>
      <c r="BG47" s="108">
        <f t="shared" ref="BG47:BS52" si="66">IF(OR((AND($P47&lt;=BG$4,AND($Q47&lt;=BG$5,$Q47&gt;=BG$4))),(AND(AND($P47&gt;=BG$4,$P47&lt;=BG$5),$Q47&gt;=BG$5)),AND($P47&gt;=BG$4,$Q47&lt;=BG$5),AND($P47&lt;=BG$4,$Q47&gt;=BG$5)),1,0)</f>
        <v>0</v>
      </c>
      <c r="BH47" s="108">
        <f t="shared" si="66"/>
        <v>0</v>
      </c>
      <c r="BI47" s="108">
        <f t="shared" si="66"/>
        <v>0</v>
      </c>
      <c r="BJ47" s="108">
        <f t="shared" si="66"/>
        <v>0</v>
      </c>
      <c r="BK47" s="108">
        <f t="shared" si="66"/>
        <v>0</v>
      </c>
      <c r="BL47" s="108">
        <f t="shared" si="66"/>
        <v>0</v>
      </c>
      <c r="BM47" s="108">
        <f t="shared" si="66"/>
        <v>0</v>
      </c>
      <c r="BN47" s="108">
        <f t="shared" si="66"/>
        <v>0</v>
      </c>
      <c r="BO47" s="108">
        <f t="shared" si="66"/>
        <v>0</v>
      </c>
      <c r="BP47" s="108">
        <f t="shared" si="66"/>
        <v>0</v>
      </c>
      <c r="BQ47" s="108">
        <f t="shared" si="66"/>
        <v>0</v>
      </c>
      <c r="BR47" s="108">
        <f t="shared" si="66"/>
        <v>0</v>
      </c>
      <c r="BS47" s="108">
        <f t="shared" si="66"/>
        <v>0</v>
      </c>
      <c r="BT47" s="138"/>
      <c r="BU47" s="138"/>
      <c r="BV47" s="138"/>
      <c r="BW47" s="138"/>
      <c r="BX47" s="138"/>
    </row>
    <row r="48" spans="1:76" x14ac:dyDescent="0.3">
      <c r="A48" s="102" t="s">
        <v>146</v>
      </c>
      <c r="B48" s="109"/>
      <c r="C48" s="43" t="s">
        <v>147</v>
      </c>
      <c r="D48" s="110" t="s">
        <v>545</v>
      </c>
      <c r="E48" s="111"/>
      <c r="F48" s="43"/>
      <c r="G48" s="112"/>
      <c r="H48" s="45">
        <v>20</v>
      </c>
      <c r="I48" s="40">
        <f>SUM(K49,K53,K56)</f>
        <v>1</v>
      </c>
      <c r="J48" s="40">
        <f>SUM(L49,L53,L56)</f>
        <v>1</v>
      </c>
      <c r="K48" s="41">
        <f t="shared" si="14"/>
        <v>0.2</v>
      </c>
      <c r="L48" s="41">
        <f t="shared" si="15"/>
        <v>0.2</v>
      </c>
      <c r="M48" s="41">
        <f t="shared" si="45"/>
        <v>0</v>
      </c>
      <c r="N48" s="42">
        <f t="shared" si="46"/>
        <v>1</v>
      </c>
      <c r="O48" s="41" t="str">
        <f t="shared" si="47"/>
        <v>종료</v>
      </c>
      <c r="P48" s="47">
        <f>MIN(P49:P69)</f>
        <v>44224</v>
      </c>
      <c r="Q48" s="47">
        <f>MAX(Q49:Q69)</f>
        <v>44263</v>
      </c>
      <c r="R48" s="104"/>
      <c r="S48" s="104"/>
      <c r="T48" s="105"/>
      <c r="U48" s="106" t="str">
        <f t="shared" si="63"/>
        <v/>
      </c>
      <c r="V48" s="107">
        <f t="shared" si="48"/>
        <v>28</v>
      </c>
      <c r="W48" s="108">
        <f t="shared" si="64"/>
        <v>0</v>
      </c>
      <c r="X48" s="108">
        <f t="shared" si="64"/>
        <v>0</v>
      </c>
      <c r="Y48" s="108">
        <f t="shared" si="64"/>
        <v>0</v>
      </c>
      <c r="Z48" s="108">
        <f t="shared" si="64"/>
        <v>0</v>
      </c>
      <c r="AA48" s="108">
        <f t="shared" si="64"/>
        <v>1</v>
      </c>
      <c r="AB48" s="108">
        <f t="shared" si="64"/>
        <v>1</v>
      </c>
      <c r="AC48" s="108">
        <f t="shared" si="64"/>
        <v>1</v>
      </c>
      <c r="AD48" s="108">
        <f t="shared" si="64"/>
        <v>1</v>
      </c>
      <c r="AE48" s="108">
        <f t="shared" si="64"/>
        <v>1</v>
      </c>
      <c r="AF48" s="108">
        <f t="shared" si="64"/>
        <v>1</v>
      </c>
      <c r="AG48" s="108">
        <f t="shared" si="64"/>
        <v>1</v>
      </c>
      <c r="AH48" s="108">
        <f t="shared" si="64"/>
        <v>0</v>
      </c>
      <c r="AI48" s="108">
        <f t="shared" si="64"/>
        <v>0</v>
      </c>
      <c r="AJ48" s="108">
        <f t="shared" si="64"/>
        <v>0</v>
      </c>
      <c r="AK48" s="108">
        <f t="shared" si="64"/>
        <v>0</v>
      </c>
      <c r="AL48" s="108">
        <f t="shared" si="64"/>
        <v>0</v>
      </c>
      <c r="AM48" s="108">
        <f t="shared" si="61"/>
        <v>0</v>
      </c>
      <c r="AN48" s="108">
        <f t="shared" si="61"/>
        <v>0</v>
      </c>
      <c r="AO48" s="108">
        <f t="shared" si="61"/>
        <v>0</v>
      </c>
      <c r="AP48" s="108">
        <f t="shared" si="61"/>
        <v>0</v>
      </c>
      <c r="AQ48" s="108">
        <f t="shared" si="61"/>
        <v>0</v>
      </c>
      <c r="AR48" s="108">
        <f t="shared" si="61"/>
        <v>0</v>
      </c>
      <c r="AS48" s="108">
        <f t="shared" si="61"/>
        <v>0</v>
      </c>
      <c r="AT48" s="108">
        <f t="shared" si="61"/>
        <v>0</v>
      </c>
      <c r="AU48" s="108">
        <f t="shared" si="61"/>
        <v>0</v>
      </c>
      <c r="AV48" s="108">
        <f t="shared" si="61"/>
        <v>0</v>
      </c>
      <c r="AW48" s="108">
        <f t="shared" si="65"/>
        <v>0</v>
      </c>
      <c r="AX48" s="108">
        <f t="shared" si="65"/>
        <v>0</v>
      </c>
      <c r="AY48" s="108">
        <f t="shared" si="65"/>
        <v>0</v>
      </c>
      <c r="AZ48" s="108">
        <f t="shared" si="65"/>
        <v>0</v>
      </c>
      <c r="BA48" s="108">
        <f t="shared" si="65"/>
        <v>0</v>
      </c>
      <c r="BB48" s="108">
        <f t="shared" si="65"/>
        <v>0</v>
      </c>
      <c r="BC48" s="108">
        <f t="shared" si="65"/>
        <v>0</v>
      </c>
      <c r="BD48" s="108">
        <f t="shared" si="65"/>
        <v>0</v>
      </c>
      <c r="BE48" s="108">
        <f t="shared" si="65"/>
        <v>0</v>
      </c>
      <c r="BF48" s="108">
        <f t="shared" si="65"/>
        <v>0</v>
      </c>
      <c r="BG48" s="108">
        <f t="shared" si="66"/>
        <v>0</v>
      </c>
      <c r="BH48" s="108">
        <f t="shared" si="66"/>
        <v>0</v>
      </c>
      <c r="BI48" s="108">
        <f t="shared" si="66"/>
        <v>0</v>
      </c>
      <c r="BJ48" s="108">
        <f t="shared" si="66"/>
        <v>0</v>
      </c>
      <c r="BK48" s="108">
        <f t="shared" si="66"/>
        <v>0</v>
      </c>
      <c r="BL48" s="108">
        <f t="shared" si="66"/>
        <v>0</v>
      </c>
      <c r="BM48" s="108">
        <f t="shared" si="66"/>
        <v>0</v>
      </c>
      <c r="BN48" s="108">
        <f t="shared" si="66"/>
        <v>0</v>
      </c>
      <c r="BO48" s="108">
        <f t="shared" si="66"/>
        <v>0</v>
      </c>
      <c r="BP48" s="108">
        <f t="shared" si="66"/>
        <v>0</v>
      </c>
      <c r="BQ48" s="108">
        <f t="shared" si="66"/>
        <v>0</v>
      </c>
      <c r="BR48" s="108">
        <f t="shared" si="66"/>
        <v>0</v>
      </c>
      <c r="BS48" s="108">
        <f t="shared" si="66"/>
        <v>0</v>
      </c>
      <c r="BT48" s="138"/>
      <c r="BU48" s="138"/>
      <c r="BV48" s="138"/>
      <c r="BW48" s="138"/>
      <c r="BX48" s="138"/>
    </row>
    <row r="49" spans="1:76" x14ac:dyDescent="0.3">
      <c r="A49" s="102" t="s">
        <v>148</v>
      </c>
      <c r="B49" s="109"/>
      <c r="C49" s="20"/>
      <c r="D49" s="113" t="s">
        <v>543</v>
      </c>
      <c r="E49" s="114"/>
      <c r="F49" s="53"/>
      <c r="G49" s="115"/>
      <c r="H49" s="38">
        <v>40</v>
      </c>
      <c r="I49" s="48">
        <f>SUM(K50:K52)</f>
        <v>1</v>
      </c>
      <c r="J49" s="48">
        <f>SUM(L50:L52)</f>
        <v>1</v>
      </c>
      <c r="K49" s="50">
        <f>H49*I49/100</f>
        <v>0.4</v>
      </c>
      <c r="L49" s="50">
        <f>H49*J49/100</f>
        <v>0.4</v>
      </c>
      <c r="M49" s="50">
        <f>L49-K49</f>
        <v>0</v>
      </c>
      <c r="N49" s="51">
        <f>IF(AND(I49=0,J49=0),"",IF(I49=0,J49,J49/I49))</f>
        <v>1</v>
      </c>
      <c r="O49" s="50" t="str">
        <f>IF(AND(J49=0%,M49=0),"",IF(M49&lt;0,"지연",IF(J49=100%,"종료","진행")))</f>
        <v>종료</v>
      </c>
      <c r="P49" s="26">
        <f>MIN(P50:P52)</f>
        <v>44225</v>
      </c>
      <c r="Q49" s="26">
        <f>MAX(Q50:Q52)</f>
        <v>44230</v>
      </c>
      <c r="R49" s="104"/>
      <c r="S49" s="104"/>
      <c r="T49" s="105"/>
      <c r="U49" s="106" t="str">
        <f t="shared" si="63"/>
        <v/>
      </c>
      <c r="V49" s="107">
        <f>NETWORKDAYS(P49,Q49)</f>
        <v>4</v>
      </c>
      <c r="W49" s="108">
        <f t="shared" si="64"/>
        <v>0</v>
      </c>
      <c r="X49" s="108">
        <f t="shared" si="64"/>
        <v>0</v>
      </c>
      <c r="Y49" s="108">
        <f t="shared" si="64"/>
        <v>0</v>
      </c>
      <c r="Z49" s="108">
        <f t="shared" si="64"/>
        <v>0</v>
      </c>
      <c r="AA49" s="108">
        <f t="shared" si="64"/>
        <v>1</v>
      </c>
      <c r="AB49" s="108">
        <f t="shared" si="64"/>
        <v>1</v>
      </c>
      <c r="AC49" s="108">
        <f t="shared" si="64"/>
        <v>0</v>
      </c>
      <c r="AD49" s="108">
        <f t="shared" si="64"/>
        <v>0</v>
      </c>
      <c r="AE49" s="108">
        <f t="shared" si="64"/>
        <v>0</v>
      </c>
      <c r="AF49" s="108">
        <f t="shared" si="64"/>
        <v>0</v>
      </c>
      <c r="AG49" s="108">
        <f t="shared" si="64"/>
        <v>0</v>
      </c>
      <c r="AH49" s="108">
        <f t="shared" si="64"/>
        <v>0</v>
      </c>
      <c r="AI49" s="108">
        <f t="shared" si="64"/>
        <v>0</v>
      </c>
      <c r="AJ49" s="108">
        <f t="shared" si="64"/>
        <v>0</v>
      </c>
      <c r="AK49" s="108">
        <f t="shared" si="64"/>
        <v>0</v>
      </c>
      <c r="AL49" s="108">
        <f t="shared" si="64"/>
        <v>0</v>
      </c>
      <c r="AM49" s="108">
        <f t="shared" si="61"/>
        <v>0</v>
      </c>
      <c r="AN49" s="108">
        <f t="shared" si="61"/>
        <v>0</v>
      </c>
      <c r="AO49" s="108">
        <f t="shared" si="61"/>
        <v>0</v>
      </c>
      <c r="AP49" s="108">
        <f t="shared" si="61"/>
        <v>0</v>
      </c>
      <c r="AQ49" s="108">
        <f t="shared" si="61"/>
        <v>0</v>
      </c>
      <c r="AR49" s="108">
        <f t="shared" si="61"/>
        <v>0</v>
      </c>
      <c r="AS49" s="108">
        <f t="shared" si="61"/>
        <v>0</v>
      </c>
      <c r="AT49" s="108">
        <f t="shared" si="61"/>
        <v>0</v>
      </c>
      <c r="AU49" s="108">
        <f t="shared" si="61"/>
        <v>0</v>
      </c>
      <c r="AV49" s="108">
        <f t="shared" si="61"/>
        <v>0</v>
      </c>
      <c r="AW49" s="108">
        <f t="shared" si="65"/>
        <v>0</v>
      </c>
      <c r="AX49" s="108">
        <f t="shared" si="65"/>
        <v>0</v>
      </c>
      <c r="AY49" s="108">
        <f t="shared" si="65"/>
        <v>0</v>
      </c>
      <c r="AZ49" s="108">
        <f t="shared" si="65"/>
        <v>0</v>
      </c>
      <c r="BA49" s="108">
        <f t="shared" si="65"/>
        <v>0</v>
      </c>
      <c r="BB49" s="108">
        <f t="shared" si="65"/>
        <v>0</v>
      </c>
      <c r="BC49" s="108">
        <f t="shared" si="65"/>
        <v>0</v>
      </c>
      <c r="BD49" s="108">
        <f t="shared" si="65"/>
        <v>0</v>
      </c>
      <c r="BE49" s="108">
        <f t="shared" si="65"/>
        <v>0</v>
      </c>
      <c r="BF49" s="108">
        <f t="shared" si="65"/>
        <v>0</v>
      </c>
      <c r="BG49" s="108">
        <f t="shared" si="66"/>
        <v>0</v>
      </c>
      <c r="BH49" s="108">
        <f t="shared" si="66"/>
        <v>0</v>
      </c>
      <c r="BI49" s="108">
        <f t="shared" si="66"/>
        <v>0</v>
      </c>
      <c r="BJ49" s="108">
        <f t="shared" si="66"/>
        <v>0</v>
      </c>
      <c r="BK49" s="108">
        <f t="shared" si="66"/>
        <v>0</v>
      </c>
      <c r="BL49" s="108">
        <f t="shared" si="66"/>
        <v>0</v>
      </c>
      <c r="BM49" s="108">
        <f t="shared" si="66"/>
        <v>0</v>
      </c>
      <c r="BN49" s="108">
        <f t="shared" si="66"/>
        <v>0</v>
      </c>
      <c r="BO49" s="108">
        <f t="shared" si="66"/>
        <v>0</v>
      </c>
      <c r="BP49" s="108">
        <f t="shared" si="66"/>
        <v>0</v>
      </c>
      <c r="BQ49" s="108">
        <f t="shared" si="66"/>
        <v>0</v>
      </c>
      <c r="BR49" s="108">
        <f t="shared" si="66"/>
        <v>0</v>
      </c>
      <c r="BS49" s="108">
        <f t="shared" si="66"/>
        <v>0</v>
      </c>
      <c r="BT49" s="138"/>
      <c r="BU49" s="138"/>
      <c r="BV49" s="138"/>
      <c r="BW49" s="138"/>
      <c r="BX49" s="138"/>
    </row>
    <row r="50" spans="1:76" x14ac:dyDescent="0.3">
      <c r="A50" s="102" t="s">
        <v>149</v>
      </c>
      <c r="B50" s="109"/>
      <c r="C50" s="20"/>
      <c r="D50" s="116"/>
      <c r="E50" s="117" t="s">
        <v>553</v>
      </c>
      <c r="F50" s="109"/>
      <c r="G50" s="118"/>
      <c r="H50" s="120">
        <v>40</v>
      </c>
      <c r="I50" s="44">
        <f>IF(CheckDay&gt;=Q50,1,IF(CheckDay&lt;P50,0,IF(P50=CheckDay,(NETWORKDAYS(P50,CheckDay))/V50,NETWORKDAYS(P50,CheckDay)/V50)))</f>
        <v>1</v>
      </c>
      <c r="J50" s="33">
        <v>1</v>
      </c>
      <c r="K50" s="119">
        <f>H50*I50/100</f>
        <v>0.4</v>
      </c>
      <c r="L50" s="119">
        <f>H50*J50/100</f>
        <v>0.4</v>
      </c>
      <c r="M50" s="119">
        <f>L50-K50</f>
        <v>0</v>
      </c>
      <c r="N50" s="34">
        <f>IF(AND(I50=0,J50=0),"",IF(I50=0,J50,J50/I50))</f>
        <v>1</v>
      </c>
      <c r="O50" s="119" t="str">
        <f>IF(AND(J50=0%,M50=0),"",IF(M50&lt;0,"지연",IF(J50=100%,"종료","진행")))</f>
        <v>종료</v>
      </c>
      <c r="P50" s="104">
        <v>44225</v>
      </c>
      <c r="Q50" s="104">
        <v>44225</v>
      </c>
      <c r="R50" s="104"/>
      <c r="S50" s="104"/>
      <c r="T50" s="105"/>
      <c r="U50" s="106" t="str">
        <f t="shared" si="63"/>
        <v/>
      </c>
      <c r="V50" s="107">
        <f>NETWORKDAYS(P50,Q50)</f>
        <v>1</v>
      </c>
      <c r="W50" s="108">
        <f t="shared" si="64"/>
        <v>0</v>
      </c>
      <c r="X50" s="108">
        <f t="shared" si="64"/>
        <v>0</v>
      </c>
      <c r="Y50" s="108">
        <f t="shared" si="64"/>
        <v>0</v>
      </c>
      <c r="Z50" s="108">
        <f t="shared" si="64"/>
        <v>0</v>
      </c>
      <c r="AA50" s="108">
        <f t="shared" si="64"/>
        <v>1</v>
      </c>
      <c r="AB50" s="108">
        <f t="shared" si="64"/>
        <v>0</v>
      </c>
      <c r="AC50" s="108">
        <f t="shared" si="64"/>
        <v>0</v>
      </c>
      <c r="AD50" s="108">
        <f t="shared" si="64"/>
        <v>0</v>
      </c>
      <c r="AE50" s="108">
        <f t="shared" si="64"/>
        <v>0</v>
      </c>
      <c r="AF50" s="108">
        <f t="shared" si="64"/>
        <v>0</v>
      </c>
      <c r="AG50" s="108">
        <f t="shared" si="64"/>
        <v>0</v>
      </c>
      <c r="AH50" s="108">
        <f t="shared" si="64"/>
        <v>0</v>
      </c>
      <c r="AI50" s="108">
        <f t="shared" si="64"/>
        <v>0</v>
      </c>
      <c r="AJ50" s="108">
        <f t="shared" si="64"/>
        <v>0</v>
      </c>
      <c r="AK50" s="108">
        <f t="shared" si="64"/>
        <v>0</v>
      </c>
      <c r="AL50" s="108">
        <f t="shared" si="64"/>
        <v>0</v>
      </c>
      <c r="AM50" s="108">
        <f t="shared" ref="AM50:BB76" si="67">IF(OR((AND($P50&lt;=AM$4,AND($Q50&lt;=AM$5,$Q50&gt;=AM$4))),(AND(AND($P50&gt;=AM$4,$P50&lt;=AM$5),$Q50&gt;=AM$5)),AND($P50&gt;=AM$4,$Q50&lt;=AM$5),AND($P50&lt;=AM$4,$Q50&gt;=AM$5)),1,0)</f>
        <v>0</v>
      </c>
      <c r="AN50" s="108">
        <f t="shared" si="67"/>
        <v>0</v>
      </c>
      <c r="AO50" s="108">
        <f t="shared" si="67"/>
        <v>0</v>
      </c>
      <c r="AP50" s="108">
        <f t="shared" si="67"/>
        <v>0</v>
      </c>
      <c r="AQ50" s="108">
        <f t="shared" si="65"/>
        <v>0</v>
      </c>
      <c r="AR50" s="108">
        <f t="shared" si="65"/>
        <v>0</v>
      </c>
      <c r="AS50" s="108">
        <f t="shared" si="65"/>
        <v>0</v>
      </c>
      <c r="AT50" s="108">
        <f t="shared" si="65"/>
        <v>0</v>
      </c>
      <c r="AU50" s="108">
        <f t="shared" si="65"/>
        <v>0</v>
      </c>
      <c r="AV50" s="108">
        <f t="shared" si="65"/>
        <v>0</v>
      </c>
      <c r="AW50" s="108">
        <f t="shared" si="65"/>
        <v>0</v>
      </c>
      <c r="AX50" s="108">
        <f t="shared" si="65"/>
        <v>0</v>
      </c>
      <c r="AY50" s="108">
        <f t="shared" si="65"/>
        <v>0</v>
      </c>
      <c r="AZ50" s="108">
        <f t="shared" si="65"/>
        <v>0</v>
      </c>
      <c r="BA50" s="108">
        <f t="shared" si="65"/>
        <v>0</v>
      </c>
      <c r="BB50" s="108">
        <f t="shared" si="65"/>
        <v>0</v>
      </c>
      <c r="BC50" s="108">
        <f t="shared" si="65"/>
        <v>0</v>
      </c>
      <c r="BD50" s="108">
        <f t="shared" si="65"/>
        <v>0</v>
      </c>
      <c r="BE50" s="108">
        <f t="shared" si="65"/>
        <v>0</v>
      </c>
      <c r="BF50" s="108">
        <f t="shared" si="65"/>
        <v>0</v>
      </c>
      <c r="BG50" s="108">
        <f t="shared" si="66"/>
        <v>0</v>
      </c>
      <c r="BH50" s="108">
        <f t="shared" si="66"/>
        <v>0</v>
      </c>
      <c r="BI50" s="108">
        <f t="shared" si="66"/>
        <v>0</v>
      </c>
      <c r="BJ50" s="108">
        <f t="shared" ref="BJ50:BS70" si="68">IF(OR((AND($P50&lt;=BJ$4,AND($Q50&lt;=BJ$5,$Q50&gt;=BJ$4))),(AND(AND($P50&gt;=BJ$4,$P50&lt;=BJ$5),$Q50&gt;=BJ$5)),AND($P50&gt;=BJ$4,$Q50&lt;=BJ$5),AND($P50&lt;=BJ$4,$Q50&gt;=BJ$5)),1,0)</f>
        <v>0</v>
      </c>
      <c r="BK50" s="108">
        <f t="shared" si="68"/>
        <v>0</v>
      </c>
      <c r="BL50" s="108">
        <f t="shared" si="68"/>
        <v>0</v>
      </c>
      <c r="BM50" s="108">
        <f t="shared" si="68"/>
        <v>0</v>
      </c>
      <c r="BN50" s="108">
        <f t="shared" si="68"/>
        <v>0</v>
      </c>
      <c r="BO50" s="108">
        <f t="shared" si="68"/>
        <v>0</v>
      </c>
      <c r="BP50" s="108">
        <f t="shared" si="68"/>
        <v>0</v>
      </c>
      <c r="BQ50" s="108">
        <f t="shared" si="68"/>
        <v>0</v>
      </c>
      <c r="BR50" s="108">
        <f t="shared" si="68"/>
        <v>0</v>
      </c>
      <c r="BS50" s="108">
        <f t="shared" si="68"/>
        <v>0</v>
      </c>
      <c r="BT50" s="138"/>
      <c r="BU50" s="138"/>
      <c r="BV50" s="138"/>
      <c r="BW50" s="138"/>
      <c r="BX50" s="138"/>
    </row>
    <row r="51" spans="1:76" x14ac:dyDescent="0.3">
      <c r="A51" s="102" t="s">
        <v>149</v>
      </c>
      <c r="B51" s="109"/>
      <c r="C51" s="20"/>
      <c r="D51" s="116"/>
      <c r="E51" s="117" t="s">
        <v>554</v>
      </c>
      <c r="F51" s="109"/>
      <c r="G51" s="118"/>
      <c r="H51" s="120">
        <v>40</v>
      </c>
      <c r="I51" s="44">
        <f>IF(CheckDay&gt;=Q51,1,IF(CheckDay&lt;P51,0,IF(P51=CheckDay,(NETWORKDAYS(P51,CheckDay))/V51,NETWORKDAYS(P51,CheckDay)/V51)))</f>
        <v>1</v>
      </c>
      <c r="J51" s="33">
        <v>1</v>
      </c>
      <c r="K51" s="119">
        <f>H51*I51/100</f>
        <v>0.4</v>
      </c>
      <c r="L51" s="119">
        <f>H51*J51/100</f>
        <v>0.4</v>
      </c>
      <c r="M51" s="119">
        <f>L51-K51</f>
        <v>0</v>
      </c>
      <c r="N51" s="34">
        <f>IF(AND(I51=0,J51=0),"",IF(I51=0,J51,J51/I51))</f>
        <v>1</v>
      </c>
      <c r="O51" s="119" t="str">
        <f>IF(AND(J51=0%,M51=0),"",IF(M51&lt;0,"지연",IF(J51=100%,"종료","진행")))</f>
        <v>종료</v>
      </c>
      <c r="P51" s="104">
        <v>44229</v>
      </c>
      <c r="Q51" s="104">
        <v>44229</v>
      </c>
      <c r="R51" s="104"/>
      <c r="S51" s="104"/>
      <c r="T51" s="105"/>
      <c r="U51" s="106" t="str">
        <f t="shared" ref="U51" si="69">IF(ISBLANK(T51),"",(NETWORKDAYS(VLOOKUP(T51,$A$6:$Q$20,15,FALSE),P51)-1))</f>
        <v/>
      </c>
      <c r="V51" s="107">
        <f>NETWORKDAYS(P51,Q51)</f>
        <v>1</v>
      </c>
      <c r="W51" s="108">
        <f t="shared" si="64"/>
        <v>0</v>
      </c>
      <c r="X51" s="108">
        <f t="shared" si="64"/>
        <v>0</v>
      </c>
      <c r="Y51" s="108">
        <f t="shared" si="64"/>
        <v>0</v>
      </c>
      <c r="Z51" s="108">
        <f t="shared" si="64"/>
        <v>0</v>
      </c>
      <c r="AA51" s="108">
        <f t="shared" si="64"/>
        <v>0</v>
      </c>
      <c r="AB51" s="108">
        <f t="shared" si="64"/>
        <v>1</v>
      </c>
      <c r="AC51" s="108">
        <f t="shared" si="64"/>
        <v>0</v>
      </c>
      <c r="AD51" s="108">
        <f t="shared" si="64"/>
        <v>0</v>
      </c>
      <c r="AE51" s="108">
        <f t="shared" si="64"/>
        <v>0</v>
      </c>
      <c r="AF51" s="108">
        <f t="shared" si="64"/>
        <v>0</v>
      </c>
      <c r="AG51" s="108">
        <f t="shared" si="64"/>
        <v>0</v>
      </c>
      <c r="AH51" s="108">
        <f t="shared" si="64"/>
        <v>0</v>
      </c>
      <c r="AI51" s="108">
        <f t="shared" si="64"/>
        <v>0</v>
      </c>
      <c r="AJ51" s="108">
        <f t="shared" si="64"/>
        <v>0</v>
      </c>
      <c r="AK51" s="108">
        <f t="shared" si="64"/>
        <v>0</v>
      </c>
      <c r="AL51" s="108">
        <f t="shared" si="64"/>
        <v>0</v>
      </c>
      <c r="AM51" s="108">
        <f t="shared" si="67"/>
        <v>0</v>
      </c>
      <c r="AN51" s="108">
        <f t="shared" si="67"/>
        <v>0</v>
      </c>
      <c r="AO51" s="108">
        <f t="shared" si="67"/>
        <v>0</v>
      </c>
      <c r="AP51" s="108">
        <f t="shared" si="67"/>
        <v>0</v>
      </c>
      <c r="AQ51" s="108">
        <f t="shared" si="65"/>
        <v>0</v>
      </c>
      <c r="AR51" s="108">
        <f t="shared" si="65"/>
        <v>0</v>
      </c>
      <c r="AS51" s="108">
        <f t="shared" si="65"/>
        <v>0</v>
      </c>
      <c r="AT51" s="108">
        <f t="shared" si="65"/>
        <v>0</v>
      </c>
      <c r="AU51" s="108">
        <f t="shared" si="65"/>
        <v>0</v>
      </c>
      <c r="AV51" s="108">
        <f t="shared" si="65"/>
        <v>0</v>
      </c>
      <c r="AW51" s="108">
        <f t="shared" si="65"/>
        <v>0</v>
      </c>
      <c r="AX51" s="108">
        <f t="shared" si="65"/>
        <v>0</v>
      </c>
      <c r="AY51" s="108">
        <f t="shared" si="65"/>
        <v>0</v>
      </c>
      <c r="AZ51" s="108">
        <f t="shared" si="65"/>
        <v>0</v>
      </c>
      <c r="BA51" s="108">
        <f t="shared" si="65"/>
        <v>0</v>
      </c>
      <c r="BB51" s="108">
        <f t="shared" si="65"/>
        <v>0</v>
      </c>
      <c r="BC51" s="108">
        <f t="shared" si="65"/>
        <v>0</v>
      </c>
      <c r="BD51" s="108">
        <f t="shared" si="65"/>
        <v>0</v>
      </c>
      <c r="BE51" s="108">
        <f t="shared" si="65"/>
        <v>0</v>
      </c>
      <c r="BF51" s="108">
        <f t="shared" si="65"/>
        <v>0</v>
      </c>
      <c r="BG51" s="108">
        <f t="shared" si="66"/>
        <v>0</v>
      </c>
      <c r="BH51" s="108">
        <f t="shared" si="66"/>
        <v>0</v>
      </c>
      <c r="BI51" s="108">
        <f t="shared" si="66"/>
        <v>0</v>
      </c>
      <c r="BJ51" s="108">
        <f t="shared" si="68"/>
        <v>0</v>
      </c>
      <c r="BK51" s="108">
        <f t="shared" si="68"/>
        <v>0</v>
      </c>
      <c r="BL51" s="108">
        <f t="shared" si="68"/>
        <v>0</v>
      </c>
      <c r="BM51" s="108">
        <f t="shared" si="68"/>
        <v>0</v>
      </c>
      <c r="BN51" s="108">
        <f t="shared" si="68"/>
        <v>0</v>
      </c>
      <c r="BO51" s="108">
        <f t="shared" si="68"/>
        <v>0</v>
      </c>
      <c r="BP51" s="108">
        <f t="shared" si="68"/>
        <v>0</v>
      </c>
      <c r="BQ51" s="108">
        <f t="shared" si="68"/>
        <v>0</v>
      </c>
      <c r="BR51" s="108">
        <f t="shared" si="68"/>
        <v>0</v>
      </c>
      <c r="BS51" s="108">
        <f t="shared" si="68"/>
        <v>0</v>
      </c>
      <c r="BT51" s="138"/>
      <c r="BU51" s="138"/>
      <c r="BV51" s="138"/>
      <c r="BW51" s="138"/>
      <c r="BX51" s="138"/>
    </row>
    <row r="52" spans="1:76" x14ac:dyDescent="0.3">
      <c r="A52" s="102" t="s">
        <v>149</v>
      </c>
      <c r="B52" s="109"/>
      <c r="C52" s="20"/>
      <c r="D52" s="116"/>
      <c r="E52" s="117" t="s">
        <v>555</v>
      </c>
      <c r="F52" s="109"/>
      <c r="G52" s="118"/>
      <c r="H52" s="120">
        <v>20</v>
      </c>
      <c r="I52" s="44">
        <f>IF(CheckDay&gt;=Q52,1,IF(CheckDay&lt;P52,0,IF(P52=CheckDay,(NETWORKDAYS(P52,CheckDay))/V52,NETWORKDAYS(P52,CheckDay)/V52)))</f>
        <v>1</v>
      </c>
      <c r="J52" s="33">
        <v>1</v>
      </c>
      <c r="K52" s="119">
        <f>H52*I52/100</f>
        <v>0.2</v>
      </c>
      <c r="L52" s="119">
        <f>H52*J52/100</f>
        <v>0.2</v>
      </c>
      <c r="M52" s="119">
        <f>L52-K52</f>
        <v>0</v>
      </c>
      <c r="N52" s="34">
        <f>IF(AND(I52=0,J52=0),"",IF(I52=0,J52,J52/I52))</f>
        <v>1</v>
      </c>
      <c r="O52" s="119" t="str">
        <f>IF(AND(J52=0%,M52=0),"",IF(M52&lt;0,"지연",IF(J52=100%,"종료","진행")))</f>
        <v>종료</v>
      </c>
      <c r="P52" s="104">
        <v>44230</v>
      </c>
      <c r="Q52" s="104">
        <v>44230</v>
      </c>
      <c r="R52" s="104"/>
      <c r="S52" s="104"/>
      <c r="T52" s="105"/>
      <c r="U52" s="106" t="str">
        <f t="shared" ref="U52" si="70">IF(ISBLANK(T52),"",(NETWORKDAYS(VLOOKUP(T52,$A$6:$Q$20,15,FALSE),P52)-1))</f>
        <v/>
      </c>
      <c r="V52" s="107">
        <f>NETWORKDAYS(P52,Q52)</f>
        <v>1</v>
      </c>
      <c r="W52" s="108">
        <f t="shared" si="64"/>
        <v>0</v>
      </c>
      <c r="X52" s="108">
        <f t="shared" si="64"/>
        <v>0</v>
      </c>
      <c r="Y52" s="108">
        <f t="shared" si="64"/>
        <v>0</v>
      </c>
      <c r="Z52" s="108">
        <f t="shared" si="64"/>
        <v>0</v>
      </c>
      <c r="AA52" s="108">
        <f t="shared" si="64"/>
        <v>0</v>
      </c>
      <c r="AB52" s="108">
        <f t="shared" si="64"/>
        <v>1</v>
      </c>
      <c r="AC52" s="108">
        <f t="shared" si="64"/>
        <v>0</v>
      </c>
      <c r="AD52" s="108">
        <f t="shared" si="64"/>
        <v>0</v>
      </c>
      <c r="AE52" s="108">
        <f t="shared" si="64"/>
        <v>0</v>
      </c>
      <c r="AF52" s="108">
        <f t="shared" si="64"/>
        <v>0</v>
      </c>
      <c r="AG52" s="108">
        <f t="shared" si="64"/>
        <v>0</v>
      </c>
      <c r="AH52" s="108">
        <f t="shared" si="64"/>
        <v>0</v>
      </c>
      <c r="AI52" s="108">
        <f t="shared" si="64"/>
        <v>0</v>
      </c>
      <c r="AJ52" s="108">
        <f t="shared" si="64"/>
        <v>0</v>
      </c>
      <c r="AK52" s="108">
        <f t="shared" si="64"/>
        <v>0</v>
      </c>
      <c r="AL52" s="108">
        <f t="shared" si="64"/>
        <v>0</v>
      </c>
      <c r="AM52" s="108">
        <f t="shared" si="67"/>
        <v>0</v>
      </c>
      <c r="AN52" s="108">
        <f t="shared" si="67"/>
        <v>0</v>
      </c>
      <c r="AO52" s="108">
        <f t="shared" si="67"/>
        <v>0</v>
      </c>
      <c r="AP52" s="108">
        <f t="shared" si="67"/>
        <v>0</v>
      </c>
      <c r="AQ52" s="108">
        <f t="shared" si="65"/>
        <v>0</v>
      </c>
      <c r="AR52" s="108">
        <f t="shared" si="65"/>
        <v>0</v>
      </c>
      <c r="AS52" s="108">
        <f t="shared" si="65"/>
        <v>0</v>
      </c>
      <c r="AT52" s="108">
        <f t="shared" si="65"/>
        <v>0</v>
      </c>
      <c r="AU52" s="108">
        <f t="shared" si="65"/>
        <v>0</v>
      </c>
      <c r="AV52" s="108">
        <f t="shared" si="65"/>
        <v>0</v>
      </c>
      <c r="AW52" s="108">
        <f t="shared" si="65"/>
        <v>0</v>
      </c>
      <c r="AX52" s="108">
        <f t="shared" si="65"/>
        <v>0</v>
      </c>
      <c r="AY52" s="108">
        <f t="shared" si="65"/>
        <v>0</v>
      </c>
      <c r="AZ52" s="108">
        <f t="shared" si="65"/>
        <v>0</v>
      </c>
      <c r="BA52" s="108">
        <f t="shared" si="65"/>
        <v>0</v>
      </c>
      <c r="BB52" s="108">
        <f t="shared" si="65"/>
        <v>0</v>
      </c>
      <c r="BC52" s="108">
        <f t="shared" si="65"/>
        <v>0</v>
      </c>
      <c r="BD52" s="108">
        <f t="shared" si="65"/>
        <v>0</v>
      </c>
      <c r="BE52" s="108">
        <f t="shared" si="65"/>
        <v>0</v>
      </c>
      <c r="BF52" s="108">
        <f t="shared" si="65"/>
        <v>0</v>
      </c>
      <c r="BG52" s="108">
        <f t="shared" si="66"/>
        <v>0</v>
      </c>
      <c r="BH52" s="108">
        <f t="shared" si="66"/>
        <v>0</v>
      </c>
      <c r="BI52" s="108">
        <f t="shared" si="66"/>
        <v>0</v>
      </c>
      <c r="BJ52" s="108">
        <f t="shared" si="68"/>
        <v>0</v>
      </c>
      <c r="BK52" s="108">
        <f t="shared" si="68"/>
        <v>0</v>
      </c>
      <c r="BL52" s="108">
        <f t="shared" si="68"/>
        <v>0</v>
      </c>
      <c r="BM52" s="108">
        <f t="shared" si="68"/>
        <v>0</v>
      </c>
      <c r="BN52" s="108">
        <f t="shared" si="68"/>
        <v>0</v>
      </c>
      <c r="BO52" s="108">
        <f t="shared" si="68"/>
        <v>0</v>
      </c>
      <c r="BP52" s="108">
        <f t="shared" si="68"/>
        <v>0</v>
      </c>
      <c r="BQ52" s="108">
        <f t="shared" si="68"/>
        <v>0</v>
      </c>
      <c r="BR52" s="108">
        <f t="shared" si="68"/>
        <v>0</v>
      </c>
      <c r="BS52" s="108">
        <f t="shared" si="68"/>
        <v>0</v>
      </c>
      <c r="BT52" s="138"/>
      <c r="BU52" s="138"/>
      <c r="BV52" s="138"/>
      <c r="BW52" s="138"/>
      <c r="BX52" s="138"/>
    </row>
    <row r="53" spans="1:76" x14ac:dyDescent="0.3">
      <c r="A53" s="102" t="s">
        <v>150</v>
      </c>
      <c r="B53" s="109"/>
      <c r="C53" s="20"/>
      <c r="D53" s="113" t="s">
        <v>546</v>
      </c>
      <c r="E53" s="114"/>
      <c r="F53" s="53"/>
      <c r="G53" s="115"/>
      <c r="H53" s="38">
        <v>30</v>
      </c>
      <c r="I53" s="48">
        <f>SUM(K54:K55)</f>
        <v>1</v>
      </c>
      <c r="J53" s="48">
        <f>SUM(L54:L55)</f>
        <v>1</v>
      </c>
      <c r="K53" s="50">
        <f t="shared" ref="K53:K126" si="71">H53*I53/100</f>
        <v>0.3</v>
      </c>
      <c r="L53" s="50">
        <f t="shared" ref="L53:L96" si="72">H53*J53/100</f>
        <v>0.3</v>
      </c>
      <c r="M53" s="50">
        <f t="shared" si="45"/>
        <v>0</v>
      </c>
      <c r="N53" s="51">
        <f t="shared" si="46"/>
        <v>1</v>
      </c>
      <c r="O53" s="50" t="str">
        <f t="shared" si="47"/>
        <v>종료</v>
      </c>
      <c r="P53" s="26">
        <f>MIN(P54:P55)</f>
        <v>44224</v>
      </c>
      <c r="Q53" s="26">
        <f>MAX(Q54:Q55)</f>
        <v>44230</v>
      </c>
      <c r="R53" s="104"/>
      <c r="S53" s="104"/>
      <c r="T53" s="105"/>
      <c r="U53" s="106" t="str">
        <f t="shared" si="63"/>
        <v/>
      </c>
      <c r="V53" s="107">
        <f t="shared" si="48"/>
        <v>5</v>
      </c>
      <c r="W53" s="108">
        <f t="shared" ref="W53:AL79" si="73">IF(OR((AND($P53&lt;=W$4,AND($Q53&lt;=W$5,$Q53&gt;=W$4))),(AND(AND($P53&gt;=W$4,$P53&lt;=W$5),$Q53&gt;=W$5)),AND($P53&gt;=W$4,$Q53&lt;=W$5),AND($P53&lt;=W$4,$Q53&gt;=W$5)),1,0)</f>
        <v>0</v>
      </c>
      <c r="X53" s="108">
        <f t="shared" si="73"/>
        <v>0</v>
      </c>
      <c r="Y53" s="108">
        <f t="shared" si="73"/>
        <v>0</v>
      </c>
      <c r="Z53" s="108">
        <f t="shared" si="73"/>
        <v>0</v>
      </c>
      <c r="AA53" s="108">
        <f t="shared" si="73"/>
        <v>1</v>
      </c>
      <c r="AB53" s="108">
        <f t="shared" si="73"/>
        <v>1</v>
      </c>
      <c r="AC53" s="108">
        <f t="shared" si="73"/>
        <v>0</v>
      </c>
      <c r="AD53" s="108">
        <f t="shared" si="73"/>
        <v>0</v>
      </c>
      <c r="AE53" s="108">
        <f t="shared" si="73"/>
        <v>0</v>
      </c>
      <c r="AF53" s="108">
        <f t="shared" si="73"/>
        <v>0</v>
      </c>
      <c r="AG53" s="108">
        <f t="shared" si="73"/>
        <v>0</v>
      </c>
      <c r="AH53" s="108">
        <f t="shared" si="73"/>
        <v>0</v>
      </c>
      <c r="AI53" s="108">
        <f t="shared" si="73"/>
        <v>0</v>
      </c>
      <c r="AJ53" s="108">
        <f t="shared" si="73"/>
        <v>0</v>
      </c>
      <c r="AK53" s="108">
        <f t="shared" si="73"/>
        <v>0</v>
      </c>
      <c r="AL53" s="108">
        <f t="shared" si="73"/>
        <v>0</v>
      </c>
      <c r="AM53" s="108">
        <f t="shared" si="67"/>
        <v>0</v>
      </c>
      <c r="AN53" s="108">
        <f t="shared" si="67"/>
        <v>0</v>
      </c>
      <c r="AO53" s="108">
        <f t="shared" si="67"/>
        <v>0</v>
      </c>
      <c r="AP53" s="108">
        <f t="shared" si="67"/>
        <v>0</v>
      </c>
      <c r="AQ53" s="108">
        <f t="shared" si="67"/>
        <v>0</v>
      </c>
      <c r="AR53" s="108">
        <f t="shared" si="67"/>
        <v>0</v>
      </c>
      <c r="AS53" s="108">
        <f t="shared" si="67"/>
        <v>0</v>
      </c>
      <c r="AT53" s="108">
        <f t="shared" si="67"/>
        <v>0</v>
      </c>
      <c r="AU53" s="108">
        <f t="shared" si="67"/>
        <v>0</v>
      </c>
      <c r="AV53" s="108">
        <f t="shared" si="67"/>
        <v>0</v>
      </c>
      <c r="AW53" s="108">
        <f t="shared" si="67"/>
        <v>0</v>
      </c>
      <c r="AX53" s="108">
        <f t="shared" si="67"/>
        <v>0</v>
      </c>
      <c r="AY53" s="108">
        <f t="shared" si="67"/>
        <v>0</v>
      </c>
      <c r="AZ53" s="108">
        <f t="shared" si="67"/>
        <v>0</v>
      </c>
      <c r="BA53" s="108">
        <f t="shared" si="67"/>
        <v>0</v>
      </c>
      <c r="BB53" s="108">
        <f t="shared" si="67"/>
        <v>0</v>
      </c>
      <c r="BC53" s="108">
        <f t="shared" si="65"/>
        <v>0</v>
      </c>
      <c r="BD53" s="108">
        <f t="shared" si="65"/>
        <v>0</v>
      </c>
      <c r="BE53" s="108">
        <f t="shared" si="65"/>
        <v>0</v>
      </c>
      <c r="BF53" s="108">
        <f t="shared" si="65"/>
        <v>0</v>
      </c>
      <c r="BG53" s="108">
        <f t="shared" si="65"/>
        <v>0</v>
      </c>
      <c r="BH53" s="108">
        <f t="shared" ref="BG53:BS82" si="74">IF(OR((AND($P53&lt;=BH$4,AND($Q53&lt;=BH$5,$Q53&gt;=BH$4))),(AND(AND($P53&gt;=BH$4,$P53&lt;=BH$5),$Q53&gt;=BH$5)),AND($P53&gt;=BH$4,$Q53&lt;=BH$5),AND($P53&lt;=BH$4,$Q53&gt;=BH$5)),1,0)</f>
        <v>0</v>
      </c>
      <c r="BI53" s="108">
        <f t="shared" si="74"/>
        <v>0</v>
      </c>
      <c r="BJ53" s="108">
        <f t="shared" si="74"/>
        <v>0</v>
      </c>
      <c r="BK53" s="108">
        <f t="shared" si="68"/>
        <v>0</v>
      </c>
      <c r="BL53" s="108">
        <f t="shared" si="68"/>
        <v>0</v>
      </c>
      <c r="BM53" s="108">
        <f t="shared" si="68"/>
        <v>0</v>
      </c>
      <c r="BN53" s="108">
        <f t="shared" si="68"/>
        <v>0</v>
      </c>
      <c r="BO53" s="108">
        <f t="shared" si="74"/>
        <v>0</v>
      </c>
      <c r="BP53" s="108">
        <f t="shared" si="74"/>
        <v>0</v>
      </c>
      <c r="BQ53" s="108">
        <f t="shared" si="74"/>
        <v>0</v>
      </c>
      <c r="BR53" s="108">
        <f t="shared" si="74"/>
        <v>0</v>
      </c>
      <c r="BS53" s="108">
        <f t="shared" si="68"/>
        <v>0</v>
      </c>
      <c r="BT53" s="138"/>
      <c r="BU53" s="138"/>
      <c r="BV53" s="138"/>
      <c r="BW53" s="138"/>
      <c r="BX53" s="138"/>
    </row>
    <row r="54" spans="1:76" x14ac:dyDescent="0.3">
      <c r="A54" s="102" t="s">
        <v>151</v>
      </c>
      <c r="B54" s="109"/>
      <c r="C54" s="20"/>
      <c r="D54" s="116"/>
      <c r="E54" s="117" t="s">
        <v>556</v>
      </c>
      <c r="F54" s="109"/>
      <c r="G54" s="118"/>
      <c r="H54" s="39">
        <v>60</v>
      </c>
      <c r="I54" s="44">
        <f>IF(CheckDay&gt;=Q54,1,IF(CheckDay&lt;P54,0,IF(P54=CheckDay,(NETWORKDAYS(P54,CheckDay))/V54,NETWORKDAYS(P54,CheckDay)/V54)))</f>
        <v>1</v>
      </c>
      <c r="J54" s="33">
        <v>1</v>
      </c>
      <c r="K54" s="119">
        <f t="shared" si="71"/>
        <v>0.6</v>
      </c>
      <c r="L54" s="119">
        <f t="shared" si="72"/>
        <v>0.6</v>
      </c>
      <c r="M54" s="119">
        <f t="shared" si="45"/>
        <v>0</v>
      </c>
      <c r="N54" s="34">
        <f t="shared" si="46"/>
        <v>1</v>
      </c>
      <c r="O54" s="119" t="str">
        <f t="shared" si="47"/>
        <v>종료</v>
      </c>
      <c r="P54" s="104">
        <v>44224</v>
      </c>
      <c r="Q54" s="104">
        <v>44224</v>
      </c>
      <c r="R54" s="104"/>
      <c r="S54" s="104"/>
      <c r="T54" s="105"/>
      <c r="U54" s="106" t="str">
        <f t="shared" si="63"/>
        <v/>
      </c>
      <c r="V54" s="107">
        <f t="shared" si="48"/>
        <v>1</v>
      </c>
      <c r="W54" s="108">
        <f t="shared" si="73"/>
        <v>0</v>
      </c>
      <c r="X54" s="108">
        <f t="shared" si="73"/>
        <v>0</v>
      </c>
      <c r="Y54" s="108">
        <f t="shared" si="73"/>
        <v>0</v>
      </c>
      <c r="Z54" s="108">
        <f t="shared" si="73"/>
        <v>0</v>
      </c>
      <c r="AA54" s="108">
        <f t="shared" si="73"/>
        <v>1</v>
      </c>
      <c r="AB54" s="108">
        <f t="shared" si="73"/>
        <v>0</v>
      </c>
      <c r="AC54" s="108">
        <f t="shared" si="73"/>
        <v>0</v>
      </c>
      <c r="AD54" s="108">
        <f t="shared" si="73"/>
        <v>0</v>
      </c>
      <c r="AE54" s="108">
        <f t="shared" si="73"/>
        <v>0</v>
      </c>
      <c r="AF54" s="108">
        <f t="shared" si="73"/>
        <v>0</v>
      </c>
      <c r="AG54" s="108">
        <f t="shared" si="73"/>
        <v>0</v>
      </c>
      <c r="AH54" s="108">
        <f t="shared" si="73"/>
        <v>0</v>
      </c>
      <c r="AI54" s="108">
        <f t="shared" si="73"/>
        <v>0</v>
      </c>
      <c r="AJ54" s="108">
        <f t="shared" si="73"/>
        <v>0</v>
      </c>
      <c r="AK54" s="108">
        <f t="shared" si="73"/>
        <v>0</v>
      </c>
      <c r="AL54" s="108">
        <f t="shared" si="73"/>
        <v>0</v>
      </c>
      <c r="AM54" s="108">
        <f t="shared" si="67"/>
        <v>0</v>
      </c>
      <c r="AN54" s="108">
        <f t="shared" si="67"/>
        <v>0</v>
      </c>
      <c r="AO54" s="108">
        <f t="shared" si="67"/>
        <v>0</v>
      </c>
      <c r="AP54" s="108">
        <f t="shared" si="67"/>
        <v>0</v>
      </c>
      <c r="AQ54" s="108">
        <f t="shared" si="67"/>
        <v>0</v>
      </c>
      <c r="AR54" s="108">
        <f t="shared" si="67"/>
        <v>0</v>
      </c>
      <c r="AS54" s="108">
        <f t="shared" si="67"/>
        <v>0</v>
      </c>
      <c r="AT54" s="108">
        <f t="shared" si="67"/>
        <v>0</v>
      </c>
      <c r="AU54" s="108">
        <f t="shared" si="67"/>
        <v>0</v>
      </c>
      <c r="AV54" s="108">
        <f t="shared" si="67"/>
        <v>0</v>
      </c>
      <c r="AW54" s="108">
        <f t="shared" si="67"/>
        <v>0</v>
      </c>
      <c r="AX54" s="108">
        <f t="shared" si="67"/>
        <v>0</v>
      </c>
      <c r="AY54" s="108">
        <f t="shared" si="67"/>
        <v>0</v>
      </c>
      <c r="AZ54" s="108">
        <f t="shared" si="67"/>
        <v>0</v>
      </c>
      <c r="BA54" s="108">
        <f t="shared" si="67"/>
        <v>0</v>
      </c>
      <c r="BB54" s="108">
        <f t="shared" si="67"/>
        <v>0</v>
      </c>
      <c r="BC54" s="108">
        <f t="shared" si="65"/>
        <v>0</v>
      </c>
      <c r="BD54" s="108">
        <f t="shared" si="65"/>
        <v>0</v>
      </c>
      <c r="BE54" s="108">
        <f t="shared" si="65"/>
        <v>0</v>
      </c>
      <c r="BF54" s="108">
        <f t="shared" si="65"/>
        <v>0</v>
      </c>
      <c r="BG54" s="108">
        <f t="shared" si="74"/>
        <v>0</v>
      </c>
      <c r="BH54" s="108">
        <f t="shared" si="74"/>
        <v>0</v>
      </c>
      <c r="BI54" s="108">
        <f t="shared" si="74"/>
        <v>0</v>
      </c>
      <c r="BJ54" s="108">
        <f t="shared" si="74"/>
        <v>0</v>
      </c>
      <c r="BK54" s="108">
        <f t="shared" si="68"/>
        <v>0</v>
      </c>
      <c r="BL54" s="108">
        <f t="shared" si="68"/>
        <v>0</v>
      </c>
      <c r="BM54" s="108">
        <f t="shared" si="68"/>
        <v>0</v>
      </c>
      <c r="BN54" s="108">
        <f t="shared" si="68"/>
        <v>0</v>
      </c>
      <c r="BO54" s="108">
        <f t="shared" si="74"/>
        <v>0</v>
      </c>
      <c r="BP54" s="108">
        <f t="shared" si="74"/>
        <v>0</v>
      </c>
      <c r="BQ54" s="108">
        <f t="shared" si="74"/>
        <v>0</v>
      </c>
      <c r="BR54" s="108">
        <f t="shared" si="74"/>
        <v>0</v>
      </c>
      <c r="BS54" s="108">
        <f t="shared" si="68"/>
        <v>0</v>
      </c>
      <c r="BT54" s="138"/>
      <c r="BU54" s="138"/>
      <c r="BV54" s="138"/>
      <c r="BW54" s="138"/>
      <c r="BX54" s="138"/>
    </row>
    <row r="55" spans="1:76" x14ac:dyDescent="0.3">
      <c r="A55" s="102" t="s">
        <v>152</v>
      </c>
      <c r="B55" s="109"/>
      <c r="C55" s="20"/>
      <c r="D55" s="116"/>
      <c r="E55" s="117" t="s">
        <v>555</v>
      </c>
      <c r="F55" s="109"/>
      <c r="G55" s="118"/>
      <c r="H55" s="39">
        <v>40</v>
      </c>
      <c r="I55" s="44">
        <f>IF(CheckDay&gt;=Q55,1,IF(CheckDay&lt;P55,0,IF(P55=CheckDay,(NETWORKDAYS(P55,CheckDay))/V55,NETWORKDAYS(P55,CheckDay)/V55)))</f>
        <v>1</v>
      </c>
      <c r="J55" s="33">
        <v>1</v>
      </c>
      <c r="K55" s="119">
        <f t="shared" si="71"/>
        <v>0.4</v>
      </c>
      <c r="L55" s="119">
        <f t="shared" si="72"/>
        <v>0.4</v>
      </c>
      <c r="M55" s="119">
        <f t="shared" si="45"/>
        <v>0</v>
      </c>
      <c r="N55" s="34">
        <f t="shared" si="46"/>
        <v>1</v>
      </c>
      <c r="O55" s="119" t="str">
        <f t="shared" si="47"/>
        <v>종료</v>
      </c>
      <c r="P55" s="104">
        <v>44230</v>
      </c>
      <c r="Q55" s="104">
        <v>44230</v>
      </c>
      <c r="R55" s="104"/>
      <c r="S55" s="104"/>
      <c r="T55" s="105"/>
      <c r="U55" s="106" t="str">
        <f t="shared" si="63"/>
        <v/>
      </c>
      <c r="V55" s="107">
        <f t="shared" si="48"/>
        <v>1</v>
      </c>
      <c r="W55" s="108">
        <f t="shared" si="73"/>
        <v>0</v>
      </c>
      <c r="X55" s="108">
        <f t="shared" si="73"/>
        <v>0</v>
      </c>
      <c r="Y55" s="108">
        <f t="shared" si="73"/>
        <v>0</v>
      </c>
      <c r="Z55" s="108">
        <f t="shared" si="73"/>
        <v>0</v>
      </c>
      <c r="AA55" s="108">
        <f t="shared" si="73"/>
        <v>0</v>
      </c>
      <c r="AB55" s="108">
        <f t="shared" si="73"/>
        <v>1</v>
      </c>
      <c r="AC55" s="108">
        <f t="shared" si="73"/>
        <v>0</v>
      </c>
      <c r="AD55" s="108">
        <f t="shared" si="73"/>
        <v>0</v>
      </c>
      <c r="AE55" s="108">
        <f t="shared" si="73"/>
        <v>0</v>
      </c>
      <c r="AF55" s="108">
        <f t="shared" si="73"/>
        <v>0</v>
      </c>
      <c r="AG55" s="108">
        <f t="shared" si="73"/>
        <v>0</v>
      </c>
      <c r="AH55" s="108">
        <f t="shared" si="73"/>
        <v>0</v>
      </c>
      <c r="AI55" s="108">
        <f t="shared" si="73"/>
        <v>0</v>
      </c>
      <c r="AJ55" s="108">
        <f t="shared" si="73"/>
        <v>0</v>
      </c>
      <c r="AK55" s="108">
        <f t="shared" si="73"/>
        <v>0</v>
      </c>
      <c r="AL55" s="108">
        <f t="shared" si="73"/>
        <v>0</v>
      </c>
      <c r="AM55" s="108">
        <f t="shared" si="67"/>
        <v>0</v>
      </c>
      <c r="AN55" s="108">
        <f t="shared" si="67"/>
        <v>0</v>
      </c>
      <c r="AO55" s="108">
        <f t="shared" si="67"/>
        <v>0</v>
      </c>
      <c r="AP55" s="108">
        <f t="shared" si="67"/>
        <v>0</v>
      </c>
      <c r="AQ55" s="108">
        <f t="shared" si="67"/>
        <v>0</v>
      </c>
      <c r="AR55" s="108">
        <f t="shared" si="67"/>
        <v>0</v>
      </c>
      <c r="AS55" s="108">
        <f t="shared" si="67"/>
        <v>0</v>
      </c>
      <c r="AT55" s="108">
        <f t="shared" si="67"/>
        <v>0</v>
      </c>
      <c r="AU55" s="108">
        <f t="shared" si="67"/>
        <v>0</v>
      </c>
      <c r="AV55" s="108">
        <f t="shared" si="67"/>
        <v>0</v>
      </c>
      <c r="AW55" s="108">
        <f t="shared" si="67"/>
        <v>0</v>
      </c>
      <c r="AX55" s="108">
        <f t="shared" si="67"/>
        <v>0</v>
      </c>
      <c r="AY55" s="108">
        <f t="shared" si="67"/>
        <v>0</v>
      </c>
      <c r="AZ55" s="108">
        <f t="shared" si="67"/>
        <v>0</v>
      </c>
      <c r="BA55" s="108">
        <f t="shared" si="67"/>
        <v>0</v>
      </c>
      <c r="BB55" s="108">
        <f t="shared" si="67"/>
        <v>0</v>
      </c>
      <c r="BC55" s="108">
        <f t="shared" si="65"/>
        <v>0</v>
      </c>
      <c r="BD55" s="108">
        <f t="shared" si="65"/>
        <v>0</v>
      </c>
      <c r="BE55" s="108">
        <f t="shared" si="65"/>
        <v>0</v>
      </c>
      <c r="BF55" s="108">
        <f t="shared" si="65"/>
        <v>0</v>
      </c>
      <c r="BG55" s="108">
        <f t="shared" si="74"/>
        <v>0</v>
      </c>
      <c r="BH55" s="108">
        <f t="shared" si="74"/>
        <v>0</v>
      </c>
      <c r="BI55" s="108">
        <f t="shared" si="74"/>
        <v>0</v>
      </c>
      <c r="BJ55" s="108">
        <f t="shared" si="74"/>
        <v>0</v>
      </c>
      <c r="BK55" s="108">
        <f t="shared" si="68"/>
        <v>0</v>
      </c>
      <c r="BL55" s="108">
        <f t="shared" si="68"/>
        <v>0</v>
      </c>
      <c r="BM55" s="108">
        <f t="shared" si="68"/>
        <v>0</v>
      </c>
      <c r="BN55" s="108">
        <f t="shared" si="68"/>
        <v>0</v>
      </c>
      <c r="BO55" s="108">
        <f t="shared" si="74"/>
        <v>0</v>
      </c>
      <c r="BP55" s="108">
        <f t="shared" si="74"/>
        <v>0</v>
      </c>
      <c r="BQ55" s="108">
        <f t="shared" si="74"/>
        <v>0</v>
      </c>
      <c r="BR55" s="108">
        <f t="shared" si="74"/>
        <v>0</v>
      </c>
      <c r="BS55" s="108">
        <f t="shared" si="68"/>
        <v>0</v>
      </c>
      <c r="BT55" s="138"/>
      <c r="BU55" s="138"/>
      <c r="BV55" s="138"/>
      <c r="BW55" s="138"/>
      <c r="BX55" s="138"/>
    </row>
    <row r="56" spans="1:76" x14ac:dyDescent="0.3">
      <c r="A56" s="102" t="s">
        <v>153</v>
      </c>
      <c r="B56" s="109"/>
      <c r="C56" s="20"/>
      <c r="D56" s="113" t="s">
        <v>547</v>
      </c>
      <c r="E56" s="114"/>
      <c r="F56" s="53"/>
      <c r="G56" s="115"/>
      <c r="H56" s="38">
        <v>30</v>
      </c>
      <c r="I56" s="48">
        <f>SUM(K57:K63)</f>
        <v>0.99999999999999989</v>
      </c>
      <c r="J56" s="48">
        <f>SUM(L57:L63)</f>
        <v>0.99999999999999989</v>
      </c>
      <c r="K56" s="50">
        <f t="shared" si="71"/>
        <v>0.3</v>
      </c>
      <c r="L56" s="50">
        <f t="shared" si="72"/>
        <v>0.3</v>
      </c>
      <c r="M56" s="50">
        <f t="shared" si="45"/>
        <v>0</v>
      </c>
      <c r="N56" s="51">
        <f t="shared" si="46"/>
        <v>1</v>
      </c>
      <c r="O56" s="50" t="str">
        <f t="shared" si="47"/>
        <v>종료</v>
      </c>
      <c r="P56" s="26">
        <f>MIN(P57:P63)</f>
        <v>44226</v>
      </c>
      <c r="Q56" s="26">
        <f>MAX(Q57:Q63)</f>
        <v>44234</v>
      </c>
      <c r="R56" s="104"/>
      <c r="S56" s="104"/>
      <c r="T56" s="105"/>
      <c r="U56" s="106" t="str">
        <f t="shared" si="63"/>
        <v/>
      </c>
      <c r="V56" s="107">
        <f t="shared" si="48"/>
        <v>5</v>
      </c>
      <c r="W56" s="108">
        <f t="shared" si="73"/>
        <v>0</v>
      </c>
      <c r="X56" s="108">
        <f t="shared" si="73"/>
        <v>0</v>
      </c>
      <c r="Y56" s="108">
        <f t="shared" si="73"/>
        <v>0</v>
      </c>
      <c r="Z56" s="108">
        <f t="shared" si="73"/>
        <v>0</v>
      </c>
      <c r="AA56" s="108">
        <f t="shared" si="73"/>
        <v>1</v>
      </c>
      <c r="AB56" s="108">
        <f t="shared" si="73"/>
        <v>1</v>
      </c>
      <c r="AC56" s="108">
        <f t="shared" si="73"/>
        <v>1</v>
      </c>
      <c r="AD56" s="108">
        <f t="shared" si="73"/>
        <v>0</v>
      </c>
      <c r="AE56" s="108">
        <f t="shared" si="73"/>
        <v>0</v>
      </c>
      <c r="AF56" s="108">
        <f t="shared" si="73"/>
        <v>0</v>
      </c>
      <c r="AG56" s="108">
        <f t="shared" si="73"/>
        <v>0</v>
      </c>
      <c r="AH56" s="108">
        <f t="shared" si="73"/>
        <v>0</v>
      </c>
      <c r="AI56" s="108">
        <f t="shared" si="73"/>
        <v>0</v>
      </c>
      <c r="AJ56" s="108">
        <f t="shared" si="73"/>
        <v>0</v>
      </c>
      <c r="AK56" s="108">
        <f t="shared" si="73"/>
        <v>0</v>
      </c>
      <c r="AL56" s="108">
        <f t="shared" si="73"/>
        <v>0</v>
      </c>
      <c r="AM56" s="108">
        <f t="shared" si="67"/>
        <v>0</v>
      </c>
      <c r="AN56" s="108">
        <f t="shared" si="67"/>
        <v>0</v>
      </c>
      <c r="AO56" s="108">
        <f t="shared" si="67"/>
        <v>0</v>
      </c>
      <c r="AP56" s="108">
        <f t="shared" si="67"/>
        <v>0</v>
      </c>
      <c r="AQ56" s="108">
        <f t="shared" si="67"/>
        <v>0</v>
      </c>
      <c r="AR56" s="108">
        <f t="shared" si="67"/>
        <v>0</v>
      </c>
      <c r="AS56" s="108">
        <f t="shared" si="67"/>
        <v>0</v>
      </c>
      <c r="AT56" s="108">
        <f t="shared" si="67"/>
        <v>0</v>
      </c>
      <c r="AU56" s="108">
        <f t="shared" si="67"/>
        <v>0</v>
      </c>
      <c r="AV56" s="108">
        <f t="shared" si="67"/>
        <v>0</v>
      </c>
      <c r="AW56" s="108">
        <f t="shared" si="67"/>
        <v>0</v>
      </c>
      <c r="AX56" s="108">
        <f t="shared" si="67"/>
        <v>0</v>
      </c>
      <c r="AY56" s="108">
        <f t="shared" si="67"/>
        <v>0</v>
      </c>
      <c r="AZ56" s="108">
        <f t="shared" si="67"/>
        <v>0</v>
      </c>
      <c r="BA56" s="108">
        <f t="shared" si="67"/>
        <v>0</v>
      </c>
      <c r="BB56" s="108">
        <f t="shared" si="67"/>
        <v>0</v>
      </c>
      <c r="BC56" s="108">
        <f t="shared" si="65"/>
        <v>0</v>
      </c>
      <c r="BD56" s="108">
        <f t="shared" si="65"/>
        <v>0</v>
      </c>
      <c r="BE56" s="108">
        <f t="shared" si="65"/>
        <v>0</v>
      </c>
      <c r="BF56" s="108">
        <f t="shared" si="65"/>
        <v>0</v>
      </c>
      <c r="BG56" s="108">
        <f t="shared" si="74"/>
        <v>0</v>
      </c>
      <c r="BH56" s="108">
        <f t="shared" si="74"/>
        <v>0</v>
      </c>
      <c r="BI56" s="108">
        <f t="shared" si="74"/>
        <v>0</v>
      </c>
      <c r="BJ56" s="108">
        <f t="shared" si="74"/>
        <v>0</v>
      </c>
      <c r="BK56" s="108">
        <f t="shared" si="68"/>
        <v>0</v>
      </c>
      <c r="BL56" s="108">
        <f t="shared" si="68"/>
        <v>0</v>
      </c>
      <c r="BM56" s="108">
        <f t="shared" si="68"/>
        <v>0</v>
      </c>
      <c r="BN56" s="108">
        <f t="shared" si="68"/>
        <v>0</v>
      </c>
      <c r="BO56" s="108">
        <f t="shared" si="74"/>
        <v>0</v>
      </c>
      <c r="BP56" s="108">
        <f t="shared" si="74"/>
        <v>0</v>
      </c>
      <c r="BQ56" s="108">
        <f t="shared" si="74"/>
        <v>0</v>
      </c>
      <c r="BR56" s="108">
        <f t="shared" si="74"/>
        <v>0</v>
      </c>
      <c r="BS56" s="108">
        <f t="shared" si="68"/>
        <v>0</v>
      </c>
      <c r="BT56" s="138"/>
      <c r="BU56" s="138"/>
      <c r="BV56" s="138"/>
      <c r="BW56" s="138"/>
      <c r="BX56" s="138"/>
    </row>
    <row r="57" spans="1:76" x14ac:dyDescent="0.3">
      <c r="A57" s="102" t="s">
        <v>154</v>
      </c>
      <c r="B57" s="109"/>
      <c r="C57" s="20"/>
      <c r="D57" s="116"/>
      <c r="E57" s="117" t="s">
        <v>557</v>
      </c>
      <c r="F57" s="109"/>
      <c r="G57" s="118"/>
      <c r="H57" s="39">
        <v>20</v>
      </c>
      <c r="I57" s="44">
        <f t="shared" ref="I57:I63" si="75">IF(CheckDay&gt;=Q57,1,IF(CheckDay&lt;P57,0,IF(P57=CheckDay,(NETWORKDAYS(P57,CheckDay))/V57,NETWORKDAYS(P57,CheckDay)/V57)))</f>
        <v>1</v>
      </c>
      <c r="J57" s="33">
        <v>1</v>
      </c>
      <c r="K57" s="119">
        <f t="shared" si="71"/>
        <v>0.2</v>
      </c>
      <c r="L57" s="119">
        <f t="shared" si="72"/>
        <v>0.2</v>
      </c>
      <c r="M57" s="119">
        <f t="shared" si="45"/>
        <v>0</v>
      </c>
      <c r="N57" s="34">
        <f t="shared" si="46"/>
        <v>1</v>
      </c>
      <c r="O57" s="119" t="str">
        <f t="shared" si="47"/>
        <v>종료</v>
      </c>
      <c r="P57" s="104">
        <v>44226</v>
      </c>
      <c r="Q57" s="104">
        <v>44227</v>
      </c>
      <c r="R57" s="104"/>
      <c r="S57" s="104"/>
      <c r="T57" s="105"/>
      <c r="U57" s="106" t="str">
        <f t="shared" si="63"/>
        <v/>
      </c>
      <c r="V57" s="107">
        <f t="shared" si="48"/>
        <v>0</v>
      </c>
      <c r="W57" s="108">
        <f t="shared" si="73"/>
        <v>0</v>
      </c>
      <c r="X57" s="108">
        <f t="shared" si="73"/>
        <v>0</v>
      </c>
      <c r="Y57" s="108">
        <f t="shared" si="73"/>
        <v>0</v>
      </c>
      <c r="Z57" s="108">
        <f t="shared" si="73"/>
        <v>0</v>
      </c>
      <c r="AA57" s="108">
        <f t="shared" si="73"/>
        <v>1</v>
      </c>
      <c r="AB57" s="108">
        <f t="shared" si="73"/>
        <v>1</v>
      </c>
      <c r="AC57" s="108">
        <f t="shared" si="73"/>
        <v>0</v>
      </c>
      <c r="AD57" s="108">
        <f t="shared" si="73"/>
        <v>0</v>
      </c>
      <c r="AE57" s="108">
        <f t="shared" si="73"/>
        <v>0</v>
      </c>
      <c r="AF57" s="108">
        <f t="shared" si="73"/>
        <v>0</v>
      </c>
      <c r="AG57" s="108">
        <f t="shared" si="73"/>
        <v>0</v>
      </c>
      <c r="AH57" s="108">
        <f t="shared" si="73"/>
        <v>0</v>
      </c>
      <c r="AI57" s="108">
        <f t="shared" si="73"/>
        <v>0</v>
      </c>
      <c r="AJ57" s="108">
        <f t="shared" si="73"/>
        <v>0</v>
      </c>
      <c r="AK57" s="108">
        <f t="shared" si="73"/>
        <v>0</v>
      </c>
      <c r="AL57" s="108">
        <f t="shared" si="73"/>
        <v>0</v>
      </c>
      <c r="AM57" s="108">
        <f t="shared" si="67"/>
        <v>0</v>
      </c>
      <c r="AN57" s="108">
        <f t="shared" si="67"/>
        <v>0</v>
      </c>
      <c r="AO57" s="108">
        <f t="shared" si="67"/>
        <v>0</v>
      </c>
      <c r="AP57" s="108">
        <f t="shared" si="67"/>
        <v>0</v>
      </c>
      <c r="AQ57" s="108">
        <f t="shared" si="67"/>
        <v>0</v>
      </c>
      <c r="AR57" s="108">
        <f t="shared" si="67"/>
        <v>0</v>
      </c>
      <c r="AS57" s="108">
        <f t="shared" si="67"/>
        <v>0</v>
      </c>
      <c r="AT57" s="108">
        <f t="shared" si="67"/>
        <v>0</v>
      </c>
      <c r="AU57" s="108">
        <f t="shared" si="67"/>
        <v>0</v>
      </c>
      <c r="AV57" s="108">
        <f t="shared" si="67"/>
        <v>0</v>
      </c>
      <c r="AW57" s="108">
        <f t="shared" si="67"/>
        <v>0</v>
      </c>
      <c r="AX57" s="108">
        <f t="shared" si="67"/>
        <v>0</v>
      </c>
      <c r="AY57" s="108">
        <f t="shared" si="67"/>
        <v>0</v>
      </c>
      <c r="AZ57" s="108">
        <f t="shared" si="67"/>
        <v>0</v>
      </c>
      <c r="BA57" s="108">
        <f t="shared" si="67"/>
        <v>0</v>
      </c>
      <c r="BB57" s="108">
        <f t="shared" si="67"/>
        <v>0</v>
      </c>
      <c r="BC57" s="108">
        <f t="shared" si="65"/>
        <v>0</v>
      </c>
      <c r="BD57" s="108">
        <f t="shared" si="65"/>
        <v>0</v>
      </c>
      <c r="BE57" s="108">
        <f t="shared" si="65"/>
        <v>0</v>
      </c>
      <c r="BF57" s="108">
        <f t="shared" si="65"/>
        <v>0</v>
      </c>
      <c r="BG57" s="108">
        <f t="shared" si="74"/>
        <v>0</v>
      </c>
      <c r="BH57" s="108">
        <f t="shared" si="74"/>
        <v>0</v>
      </c>
      <c r="BI57" s="108">
        <f t="shared" si="74"/>
        <v>0</v>
      </c>
      <c r="BJ57" s="108">
        <f t="shared" si="74"/>
        <v>0</v>
      </c>
      <c r="BK57" s="108">
        <f t="shared" si="68"/>
        <v>0</v>
      </c>
      <c r="BL57" s="108">
        <f t="shared" si="68"/>
        <v>0</v>
      </c>
      <c r="BM57" s="108">
        <f t="shared" si="68"/>
        <v>0</v>
      </c>
      <c r="BN57" s="108">
        <f t="shared" si="68"/>
        <v>0</v>
      </c>
      <c r="BO57" s="108">
        <f t="shared" si="74"/>
        <v>0</v>
      </c>
      <c r="BP57" s="108">
        <f t="shared" si="74"/>
        <v>0</v>
      </c>
      <c r="BQ57" s="108">
        <f t="shared" si="74"/>
        <v>0</v>
      </c>
      <c r="BR57" s="108">
        <f t="shared" si="74"/>
        <v>0</v>
      </c>
      <c r="BS57" s="108">
        <f t="shared" si="68"/>
        <v>0</v>
      </c>
      <c r="BT57" s="138"/>
      <c r="BU57" s="138"/>
      <c r="BV57" s="138"/>
      <c r="BW57" s="138"/>
      <c r="BX57" s="138"/>
    </row>
    <row r="58" spans="1:76" x14ac:dyDescent="0.3">
      <c r="A58" s="102" t="s">
        <v>155</v>
      </c>
      <c r="B58" s="109"/>
      <c r="C58" s="20"/>
      <c r="D58" s="116"/>
      <c r="E58" s="122" t="s">
        <v>554</v>
      </c>
      <c r="F58" s="109"/>
      <c r="G58" s="118"/>
      <c r="H58" s="39">
        <v>15</v>
      </c>
      <c r="I58" s="44">
        <f t="shared" si="75"/>
        <v>1</v>
      </c>
      <c r="J58" s="33">
        <v>1</v>
      </c>
      <c r="K58" s="119">
        <f t="shared" si="71"/>
        <v>0.15</v>
      </c>
      <c r="L58" s="119">
        <f t="shared" si="72"/>
        <v>0.15</v>
      </c>
      <c r="M58" s="119">
        <f t="shared" si="45"/>
        <v>0</v>
      </c>
      <c r="N58" s="34">
        <f t="shared" si="46"/>
        <v>1</v>
      </c>
      <c r="O58" s="119" t="str">
        <f t="shared" si="47"/>
        <v>종료</v>
      </c>
      <c r="P58" s="104">
        <v>44228</v>
      </c>
      <c r="Q58" s="104">
        <v>44228</v>
      </c>
      <c r="R58" s="104"/>
      <c r="S58" s="104"/>
      <c r="T58" s="105"/>
      <c r="U58" s="106" t="str">
        <f t="shared" si="63"/>
        <v/>
      </c>
      <c r="V58" s="107">
        <f t="shared" si="48"/>
        <v>1</v>
      </c>
      <c r="W58" s="108">
        <f t="shared" si="73"/>
        <v>0</v>
      </c>
      <c r="X58" s="108">
        <f t="shared" si="73"/>
        <v>0</v>
      </c>
      <c r="Y58" s="108">
        <f t="shared" si="73"/>
        <v>0</v>
      </c>
      <c r="Z58" s="108">
        <f t="shared" si="73"/>
        <v>0</v>
      </c>
      <c r="AA58" s="108">
        <f t="shared" si="73"/>
        <v>0</v>
      </c>
      <c r="AB58" s="108">
        <f t="shared" si="73"/>
        <v>1</v>
      </c>
      <c r="AC58" s="108">
        <f t="shared" si="73"/>
        <v>0</v>
      </c>
      <c r="AD58" s="108">
        <f t="shared" si="73"/>
        <v>0</v>
      </c>
      <c r="AE58" s="108">
        <f t="shared" si="73"/>
        <v>0</v>
      </c>
      <c r="AF58" s="108">
        <f t="shared" si="73"/>
        <v>0</v>
      </c>
      <c r="AG58" s="108">
        <f t="shared" si="73"/>
        <v>0</v>
      </c>
      <c r="AH58" s="108">
        <f t="shared" si="73"/>
        <v>0</v>
      </c>
      <c r="AI58" s="108">
        <f t="shared" si="73"/>
        <v>0</v>
      </c>
      <c r="AJ58" s="108">
        <f t="shared" si="73"/>
        <v>0</v>
      </c>
      <c r="AK58" s="108">
        <f t="shared" si="73"/>
        <v>0</v>
      </c>
      <c r="AL58" s="108">
        <f t="shared" si="73"/>
        <v>0</v>
      </c>
      <c r="AM58" s="108">
        <f t="shared" si="67"/>
        <v>0</v>
      </c>
      <c r="AN58" s="108">
        <f t="shared" si="67"/>
        <v>0</v>
      </c>
      <c r="AO58" s="108">
        <f t="shared" si="67"/>
        <v>0</v>
      </c>
      <c r="AP58" s="108">
        <f t="shared" si="67"/>
        <v>0</v>
      </c>
      <c r="AQ58" s="108">
        <f t="shared" si="67"/>
        <v>0</v>
      </c>
      <c r="AR58" s="108">
        <f t="shared" si="67"/>
        <v>0</v>
      </c>
      <c r="AS58" s="108">
        <f t="shared" si="67"/>
        <v>0</v>
      </c>
      <c r="AT58" s="108">
        <f t="shared" si="67"/>
        <v>0</v>
      </c>
      <c r="AU58" s="108">
        <f t="shared" si="67"/>
        <v>0</v>
      </c>
      <c r="AV58" s="108">
        <f t="shared" si="67"/>
        <v>0</v>
      </c>
      <c r="AW58" s="108">
        <f t="shared" si="67"/>
        <v>0</v>
      </c>
      <c r="AX58" s="108">
        <f t="shared" si="67"/>
        <v>0</v>
      </c>
      <c r="AY58" s="108">
        <f t="shared" si="67"/>
        <v>0</v>
      </c>
      <c r="AZ58" s="108">
        <f t="shared" si="67"/>
        <v>0</v>
      </c>
      <c r="BA58" s="108">
        <f t="shared" si="67"/>
        <v>0</v>
      </c>
      <c r="BB58" s="108">
        <f t="shared" si="67"/>
        <v>0</v>
      </c>
      <c r="BC58" s="108">
        <f t="shared" si="65"/>
        <v>0</v>
      </c>
      <c r="BD58" s="108">
        <f t="shared" si="65"/>
        <v>0</v>
      </c>
      <c r="BE58" s="108">
        <f t="shared" si="65"/>
        <v>0</v>
      </c>
      <c r="BF58" s="108">
        <f t="shared" si="65"/>
        <v>0</v>
      </c>
      <c r="BG58" s="108">
        <f t="shared" si="74"/>
        <v>0</v>
      </c>
      <c r="BH58" s="108">
        <f t="shared" si="74"/>
        <v>0</v>
      </c>
      <c r="BI58" s="108">
        <f t="shared" si="74"/>
        <v>0</v>
      </c>
      <c r="BJ58" s="108">
        <f t="shared" si="74"/>
        <v>0</v>
      </c>
      <c r="BK58" s="108">
        <f t="shared" si="68"/>
        <v>0</v>
      </c>
      <c r="BL58" s="108">
        <f t="shared" si="68"/>
        <v>0</v>
      </c>
      <c r="BM58" s="108">
        <f t="shared" si="68"/>
        <v>0</v>
      </c>
      <c r="BN58" s="108">
        <f t="shared" si="68"/>
        <v>0</v>
      </c>
      <c r="BO58" s="108">
        <f t="shared" si="74"/>
        <v>0</v>
      </c>
      <c r="BP58" s="108">
        <f t="shared" si="74"/>
        <v>0</v>
      </c>
      <c r="BQ58" s="108">
        <f t="shared" si="74"/>
        <v>0</v>
      </c>
      <c r="BR58" s="108">
        <f t="shared" si="74"/>
        <v>0</v>
      </c>
      <c r="BS58" s="108">
        <f t="shared" si="68"/>
        <v>0</v>
      </c>
      <c r="BT58" s="138"/>
      <c r="BU58" s="138"/>
      <c r="BV58" s="138"/>
      <c r="BW58" s="138"/>
      <c r="BX58" s="138"/>
    </row>
    <row r="59" spans="1:76" x14ac:dyDescent="0.3">
      <c r="A59" s="102" t="s">
        <v>154</v>
      </c>
      <c r="B59" s="109"/>
      <c r="C59" s="20"/>
      <c r="D59" s="116"/>
      <c r="E59" s="117" t="s">
        <v>558</v>
      </c>
      <c r="F59" s="109"/>
      <c r="G59" s="118"/>
      <c r="H59" s="39">
        <v>10</v>
      </c>
      <c r="I59" s="44">
        <f t="shared" si="75"/>
        <v>1</v>
      </c>
      <c r="J59" s="33">
        <v>1</v>
      </c>
      <c r="K59" s="119">
        <f t="shared" ref="K59:K62" si="76">H59*I59/100</f>
        <v>0.1</v>
      </c>
      <c r="L59" s="119">
        <f t="shared" ref="L59:L62" si="77">H59*J59/100</f>
        <v>0.1</v>
      </c>
      <c r="M59" s="119">
        <f t="shared" ref="M59:M62" si="78">L59-K59</f>
        <v>0</v>
      </c>
      <c r="N59" s="34">
        <f t="shared" ref="N59:N62" si="79">IF(AND(I59=0,J59=0),"",IF(I59=0,J59,J59/I59))</f>
        <v>1</v>
      </c>
      <c r="O59" s="119" t="str">
        <f t="shared" ref="O59:O62" si="80">IF(AND(J59=0%,M59=0),"",IF(M59&lt;0,"지연",IF(J59=100%,"종료","진행")))</f>
        <v>종료</v>
      </c>
      <c r="P59" s="104">
        <v>44229</v>
      </c>
      <c r="Q59" s="104">
        <v>44230</v>
      </c>
      <c r="R59" s="104"/>
      <c r="S59" s="104"/>
      <c r="T59" s="105"/>
      <c r="U59" s="106" t="str">
        <f t="shared" ref="U59:U62" si="81">IF(ISBLANK(T59),"",(NETWORKDAYS(VLOOKUP(T59,$A$6:$Q$20,15,FALSE),P59)-1))</f>
        <v/>
      </c>
      <c r="V59" s="107">
        <f t="shared" ref="V59:V62" si="82">NETWORKDAYS(P59,Q59)</f>
        <v>2</v>
      </c>
      <c r="W59" s="108">
        <f t="shared" si="73"/>
        <v>0</v>
      </c>
      <c r="X59" s="108">
        <f t="shared" si="73"/>
        <v>0</v>
      </c>
      <c r="Y59" s="108">
        <f t="shared" si="73"/>
        <v>0</v>
      </c>
      <c r="Z59" s="108">
        <f t="shared" si="73"/>
        <v>0</v>
      </c>
      <c r="AA59" s="108">
        <f t="shared" si="73"/>
        <v>0</v>
      </c>
      <c r="AB59" s="108">
        <f t="shared" si="73"/>
        <v>1</v>
      </c>
      <c r="AC59" s="108">
        <f t="shared" si="73"/>
        <v>0</v>
      </c>
      <c r="AD59" s="108">
        <f t="shared" si="73"/>
        <v>0</v>
      </c>
      <c r="AE59" s="108">
        <f t="shared" si="73"/>
        <v>0</v>
      </c>
      <c r="AF59" s="108">
        <f t="shared" si="73"/>
        <v>0</v>
      </c>
      <c r="AG59" s="108">
        <f t="shared" si="73"/>
        <v>0</v>
      </c>
      <c r="AH59" s="108">
        <f t="shared" si="73"/>
        <v>0</v>
      </c>
      <c r="AI59" s="108">
        <f t="shared" si="73"/>
        <v>0</v>
      </c>
      <c r="AJ59" s="108">
        <f t="shared" si="73"/>
        <v>0</v>
      </c>
      <c r="AK59" s="108">
        <f t="shared" si="73"/>
        <v>0</v>
      </c>
      <c r="AL59" s="108">
        <f t="shared" si="73"/>
        <v>0</v>
      </c>
      <c r="AM59" s="108">
        <f t="shared" si="67"/>
        <v>0</v>
      </c>
      <c r="AN59" s="108">
        <f t="shared" si="67"/>
        <v>0</v>
      </c>
      <c r="AO59" s="108">
        <f t="shared" si="67"/>
        <v>0</v>
      </c>
      <c r="AP59" s="108">
        <f t="shared" si="67"/>
        <v>0</v>
      </c>
      <c r="AQ59" s="108">
        <f t="shared" si="67"/>
        <v>0</v>
      </c>
      <c r="AR59" s="108">
        <f t="shared" si="67"/>
        <v>0</v>
      </c>
      <c r="AS59" s="108">
        <f t="shared" si="67"/>
        <v>0</v>
      </c>
      <c r="AT59" s="108">
        <f t="shared" si="67"/>
        <v>0</v>
      </c>
      <c r="AU59" s="108">
        <f t="shared" si="67"/>
        <v>0</v>
      </c>
      <c r="AV59" s="108">
        <f t="shared" si="67"/>
        <v>0</v>
      </c>
      <c r="AW59" s="108">
        <f t="shared" si="67"/>
        <v>0</v>
      </c>
      <c r="AX59" s="108">
        <f t="shared" si="67"/>
        <v>0</v>
      </c>
      <c r="AY59" s="108">
        <f t="shared" si="67"/>
        <v>0</v>
      </c>
      <c r="AZ59" s="108">
        <f t="shared" si="67"/>
        <v>0</v>
      </c>
      <c r="BA59" s="108">
        <f t="shared" si="67"/>
        <v>0</v>
      </c>
      <c r="BB59" s="108">
        <f t="shared" si="67"/>
        <v>0</v>
      </c>
      <c r="BC59" s="108">
        <f t="shared" si="65"/>
        <v>0</v>
      </c>
      <c r="BD59" s="108">
        <f t="shared" si="65"/>
        <v>0</v>
      </c>
      <c r="BE59" s="108">
        <f t="shared" si="65"/>
        <v>0</v>
      </c>
      <c r="BF59" s="108">
        <f t="shared" si="65"/>
        <v>0</v>
      </c>
      <c r="BG59" s="108">
        <f t="shared" si="74"/>
        <v>0</v>
      </c>
      <c r="BH59" s="108">
        <f t="shared" si="74"/>
        <v>0</v>
      </c>
      <c r="BI59" s="108">
        <f t="shared" si="74"/>
        <v>0</v>
      </c>
      <c r="BJ59" s="108">
        <f t="shared" si="74"/>
        <v>0</v>
      </c>
      <c r="BK59" s="108">
        <f t="shared" si="68"/>
        <v>0</v>
      </c>
      <c r="BL59" s="108">
        <f t="shared" si="68"/>
        <v>0</v>
      </c>
      <c r="BM59" s="108">
        <f t="shared" si="68"/>
        <v>0</v>
      </c>
      <c r="BN59" s="108">
        <f t="shared" si="68"/>
        <v>0</v>
      </c>
      <c r="BO59" s="108">
        <f t="shared" si="74"/>
        <v>0</v>
      </c>
      <c r="BP59" s="108">
        <f t="shared" si="74"/>
        <v>0</v>
      </c>
      <c r="BQ59" s="108">
        <f t="shared" si="74"/>
        <v>0</v>
      </c>
      <c r="BR59" s="108">
        <f t="shared" si="74"/>
        <v>0</v>
      </c>
      <c r="BS59" s="108">
        <f t="shared" si="68"/>
        <v>0</v>
      </c>
      <c r="BT59" s="138"/>
      <c r="BU59" s="138"/>
      <c r="BV59" s="138"/>
      <c r="BW59" s="138"/>
      <c r="BX59" s="138"/>
    </row>
    <row r="60" spans="1:76" x14ac:dyDescent="0.3">
      <c r="A60" s="102" t="s">
        <v>155</v>
      </c>
      <c r="B60" s="109"/>
      <c r="C60" s="20"/>
      <c r="D60" s="116"/>
      <c r="E60" s="122" t="s">
        <v>559</v>
      </c>
      <c r="F60" s="109"/>
      <c r="G60" s="118"/>
      <c r="H60" s="39">
        <v>10</v>
      </c>
      <c r="I60" s="44">
        <f t="shared" si="75"/>
        <v>1</v>
      </c>
      <c r="J60" s="33">
        <v>1</v>
      </c>
      <c r="K60" s="119">
        <f t="shared" si="76"/>
        <v>0.1</v>
      </c>
      <c r="L60" s="119">
        <f t="shared" si="77"/>
        <v>0.1</v>
      </c>
      <c r="M60" s="119">
        <f t="shared" si="78"/>
        <v>0</v>
      </c>
      <c r="N60" s="34">
        <f t="shared" si="79"/>
        <v>1</v>
      </c>
      <c r="O60" s="119" t="str">
        <f t="shared" si="80"/>
        <v>종료</v>
      </c>
      <c r="P60" s="104">
        <v>44231</v>
      </c>
      <c r="Q60" s="104">
        <v>44233</v>
      </c>
      <c r="R60" s="104"/>
      <c r="S60" s="104"/>
      <c r="T60" s="105"/>
      <c r="U60" s="106" t="str">
        <f t="shared" si="81"/>
        <v/>
      </c>
      <c r="V60" s="107">
        <f t="shared" si="82"/>
        <v>2</v>
      </c>
      <c r="W60" s="108">
        <f t="shared" si="73"/>
        <v>0</v>
      </c>
      <c r="X60" s="108">
        <f t="shared" si="73"/>
        <v>0</v>
      </c>
      <c r="Y60" s="108">
        <f t="shared" si="73"/>
        <v>0</v>
      </c>
      <c r="Z60" s="108">
        <f t="shared" si="73"/>
        <v>0</v>
      </c>
      <c r="AA60" s="108">
        <f t="shared" si="73"/>
        <v>0</v>
      </c>
      <c r="AB60" s="108">
        <f t="shared" si="73"/>
        <v>1</v>
      </c>
      <c r="AC60" s="108">
        <f t="shared" si="73"/>
        <v>0</v>
      </c>
      <c r="AD60" s="108">
        <f t="shared" si="73"/>
        <v>0</v>
      </c>
      <c r="AE60" s="108">
        <f t="shared" si="73"/>
        <v>0</v>
      </c>
      <c r="AF60" s="108">
        <f t="shared" si="73"/>
        <v>0</v>
      </c>
      <c r="AG60" s="108">
        <f t="shared" si="73"/>
        <v>0</v>
      </c>
      <c r="AH60" s="108">
        <f t="shared" si="73"/>
        <v>0</v>
      </c>
      <c r="AI60" s="108">
        <f t="shared" si="73"/>
        <v>0</v>
      </c>
      <c r="AJ60" s="108">
        <f t="shared" si="73"/>
        <v>0</v>
      </c>
      <c r="AK60" s="108">
        <f t="shared" si="73"/>
        <v>0</v>
      </c>
      <c r="AL60" s="108">
        <f t="shared" si="73"/>
        <v>0</v>
      </c>
      <c r="AM60" s="108">
        <f t="shared" si="67"/>
        <v>0</v>
      </c>
      <c r="AN60" s="108">
        <f t="shared" si="67"/>
        <v>0</v>
      </c>
      <c r="AO60" s="108">
        <f t="shared" si="67"/>
        <v>0</v>
      </c>
      <c r="AP60" s="108">
        <f t="shared" si="67"/>
        <v>0</v>
      </c>
      <c r="AQ60" s="108">
        <f t="shared" si="67"/>
        <v>0</v>
      </c>
      <c r="AR60" s="108">
        <f t="shared" si="67"/>
        <v>0</v>
      </c>
      <c r="AS60" s="108">
        <f t="shared" si="67"/>
        <v>0</v>
      </c>
      <c r="AT60" s="108">
        <f t="shared" si="67"/>
        <v>0</v>
      </c>
      <c r="AU60" s="108">
        <f t="shared" si="67"/>
        <v>0</v>
      </c>
      <c r="AV60" s="108">
        <f t="shared" si="67"/>
        <v>0</v>
      </c>
      <c r="AW60" s="108">
        <f t="shared" si="67"/>
        <v>0</v>
      </c>
      <c r="AX60" s="108">
        <f t="shared" si="67"/>
        <v>0</v>
      </c>
      <c r="AY60" s="108">
        <f t="shared" si="67"/>
        <v>0</v>
      </c>
      <c r="AZ60" s="108">
        <f t="shared" si="67"/>
        <v>0</v>
      </c>
      <c r="BA60" s="108">
        <f t="shared" si="67"/>
        <v>0</v>
      </c>
      <c r="BB60" s="108">
        <f t="shared" si="67"/>
        <v>0</v>
      </c>
      <c r="BC60" s="108">
        <f t="shared" si="65"/>
        <v>0</v>
      </c>
      <c r="BD60" s="108">
        <f t="shared" si="65"/>
        <v>0</v>
      </c>
      <c r="BE60" s="108">
        <f t="shared" si="65"/>
        <v>0</v>
      </c>
      <c r="BF60" s="108">
        <f t="shared" si="65"/>
        <v>0</v>
      </c>
      <c r="BG60" s="108">
        <f t="shared" si="74"/>
        <v>0</v>
      </c>
      <c r="BH60" s="108">
        <f t="shared" si="74"/>
        <v>0</v>
      </c>
      <c r="BI60" s="108">
        <f t="shared" si="74"/>
        <v>0</v>
      </c>
      <c r="BJ60" s="108">
        <f t="shared" si="74"/>
        <v>0</v>
      </c>
      <c r="BK60" s="108">
        <f t="shared" si="68"/>
        <v>0</v>
      </c>
      <c r="BL60" s="108">
        <f t="shared" si="68"/>
        <v>0</v>
      </c>
      <c r="BM60" s="108">
        <f t="shared" si="68"/>
        <v>0</v>
      </c>
      <c r="BN60" s="108">
        <f t="shared" si="68"/>
        <v>0</v>
      </c>
      <c r="BO60" s="108">
        <f t="shared" si="74"/>
        <v>0</v>
      </c>
      <c r="BP60" s="108">
        <f t="shared" si="74"/>
        <v>0</v>
      </c>
      <c r="BQ60" s="108">
        <f t="shared" si="74"/>
        <v>0</v>
      </c>
      <c r="BR60" s="108">
        <f t="shared" si="74"/>
        <v>0</v>
      </c>
      <c r="BS60" s="108">
        <f t="shared" si="68"/>
        <v>0</v>
      </c>
      <c r="BT60" s="138"/>
      <c r="BU60" s="138"/>
      <c r="BV60" s="138"/>
      <c r="BW60" s="138"/>
      <c r="BX60" s="138"/>
    </row>
    <row r="61" spans="1:76" x14ac:dyDescent="0.3">
      <c r="A61" s="102" t="s">
        <v>154</v>
      </c>
      <c r="B61" s="109"/>
      <c r="C61" s="20"/>
      <c r="D61" s="116"/>
      <c r="E61" s="117" t="s">
        <v>560</v>
      </c>
      <c r="F61" s="109"/>
      <c r="G61" s="118"/>
      <c r="H61" s="39">
        <v>15</v>
      </c>
      <c r="I61" s="44">
        <f t="shared" si="75"/>
        <v>1</v>
      </c>
      <c r="J61" s="33">
        <v>1</v>
      </c>
      <c r="K61" s="119">
        <f t="shared" si="76"/>
        <v>0.15</v>
      </c>
      <c r="L61" s="119">
        <f t="shared" si="77"/>
        <v>0.15</v>
      </c>
      <c r="M61" s="119">
        <f t="shared" si="78"/>
        <v>0</v>
      </c>
      <c r="N61" s="34">
        <f t="shared" si="79"/>
        <v>1</v>
      </c>
      <c r="O61" s="119" t="str">
        <f t="shared" si="80"/>
        <v>종료</v>
      </c>
      <c r="P61" s="104">
        <v>44231</v>
      </c>
      <c r="Q61" s="104">
        <v>44232</v>
      </c>
      <c r="R61" s="104"/>
      <c r="S61" s="104"/>
      <c r="T61" s="105"/>
      <c r="U61" s="106" t="str">
        <f t="shared" si="81"/>
        <v/>
      </c>
      <c r="V61" s="107">
        <f t="shared" si="82"/>
        <v>2</v>
      </c>
      <c r="W61" s="108">
        <f t="shared" ref="W61:AL63" si="83">IF(OR((AND($P61&lt;=W$4,AND($Q61&lt;=W$5,$Q61&gt;=W$4))),(AND(AND($P61&gt;=W$4,$P61&lt;=W$5),$Q61&gt;=W$5)),AND($P61&gt;=W$4,$Q61&lt;=W$5),AND($P61&lt;=W$4,$Q61&gt;=W$5)),1,0)</f>
        <v>0</v>
      </c>
      <c r="X61" s="108">
        <f t="shared" si="83"/>
        <v>0</v>
      </c>
      <c r="Y61" s="108">
        <f t="shared" si="83"/>
        <v>0</v>
      </c>
      <c r="Z61" s="108">
        <f t="shared" si="83"/>
        <v>0</v>
      </c>
      <c r="AA61" s="108">
        <f t="shared" si="83"/>
        <v>0</v>
      </c>
      <c r="AB61" s="108">
        <f t="shared" si="83"/>
        <v>1</v>
      </c>
      <c r="AC61" s="108">
        <f t="shared" si="83"/>
        <v>0</v>
      </c>
      <c r="AD61" s="108">
        <f t="shared" si="83"/>
        <v>0</v>
      </c>
      <c r="AE61" s="108">
        <f t="shared" si="83"/>
        <v>0</v>
      </c>
      <c r="AF61" s="108">
        <f t="shared" si="83"/>
        <v>0</v>
      </c>
      <c r="AG61" s="108">
        <f t="shared" si="83"/>
        <v>0</v>
      </c>
      <c r="AH61" s="108">
        <f t="shared" si="83"/>
        <v>0</v>
      </c>
      <c r="AI61" s="108">
        <f t="shared" si="83"/>
        <v>0</v>
      </c>
      <c r="AJ61" s="108">
        <f t="shared" si="83"/>
        <v>0</v>
      </c>
      <c r="AK61" s="108">
        <f t="shared" si="83"/>
        <v>0</v>
      </c>
      <c r="AL61" s="108">
        <f t="shared" si="83"/>
        <v>0</v>
      </c>
      <c r="AM61" s="108">
        <f t="shared" si="67"/>
        <v>0</v>
      </c>
      <c r="AN61" s="108">
        <f t="shared" si="67"/>
        <v>0</v>
      </c>
      <c r="AO61" s="108">
        <f t="shared" si="67"/>
        <v>0</v>
      </c>
      <c r="AP61" s="108">
        <f t="shared" si="67"/>
        <v>0</v>
      </c>
      <c r="AQ61" s="108">
        <f t="shared" si="67"/>
        <v>0</v>
      </c>
      <c r="AR61" s="108">
        <f t="shared" si="67"/>
        <v>0</v>
      </c>
      <c r="AS61" s="108">
        <f t="shared" si="67"/>
        <v>0</v>
      </c>
      <c r="AT61" s="108">
        <f t="shared" si="67"/>
        <v>0</v>
      </c>
      <c r="AU61" s="108">
        <f t="shared" si="67"/>
        <v>0</v>
      </c>
      <c r="AV61" s="108">
        <f t="shared" si="67"/>
        <v>0</v>
      </c>
      <c r="AW61" s="108">
        <f t="shared" si="67"/>
        <v>0</v>
      </c>
      <c r="AX61" s="108">
        <f t="shared" si="67"/>
        <v>0</v>
      </c>
      <c r="AY61" s="108">
        <f t="shared" si="67"/>
        <v>0</v>
      </c>
      <c r="AZ61" s="108">
        <f t="shared" si="67"/>
        <v>0</v>
      </c>
      <c r="BA61" s="108">
        <f t="shared" si="67"/>
        <v>0</v>
      </c>
      <c r="BB61" s="108">
        <f t="shared" si="67"/>
        <v>0</v>
      </c>
      <c r="BC61" s="108">
        <f t="shared" si="65"/>
        <v>0</v>
      </c>
      <c r="BD61" s="108">
        <f t="shared" si="65"/>
        <v>0</v>
      </c>
      <c r="BE61" s="108">
        <f t="shared" si="65"/>
        <v>0</v>
      </c>
      <c r="BF61" s="108">
        <f t="shared" si="65"/>
        <v>0</v>
      </c>
      <c r="BG61" s="108">
        <f t="shared" si="74"/>
        <v>0</v>
      </c>
      <c r="BH61" s="108">
        <f t="shared" si="74"/>
        <v>0</v>
      </c>
      <c r="BI61" s="108">
        <f t="shared" si="74"/>
        <v>0</v>
      </c>
      <c r="BJ61" s="108">
        <f t="shared" si="74"/>
        <v>0</v>
      </c>
      <c r="BK61" s="108">
        <f t="shared" si="68"/>
        <v>0</v>
      </c>
      <c r="BL61" s="108">
        <f t="shared" si="68"/>
        <v>0</v>
      </c>
      <c r="BM61" s="108">
        <f t="shared" si="68"/>
        <v>0</v>
      </c>
      <c r="BN61" s="108">
        <f t="shared" si="68"/>
        <v>0</v>
      </c>
      <c r="BO61" s="108">
        <f t="shared" si="74"/>
        <v>0</v>
      </c>
      <c r="BP61" s="108">
        <f t="shared" si="74"/>
        <v>0</v>
      </c>
      <c r="BQ61" s="108">
        <f t="shared" si="74"/>
        <v>0</v>
      </c>
      <c r="BR61" s="108">
        <f t="shared" si="74"/>
        <v>0</v>
      </c>
      <c r="BS61" s="108">
        <f t="shared" si="68"/>
        <v>0</v>
      </c>
      <c r="BT61" s="138"/>
      <c r="BU61" s="138"/>
      <c r="BV61" s="138"/>
      <c r="BW61" s="138"/>
      <c r="BX61" s="138"/>
    </row>
    <row r="62" spans="1:76" x14ac:dyDescent="0.3">
      <c r="A62" s="102" t="s">
        <v>155</v>
      </c>
      <c r="B62" s="109"/>
      <c r="C62" s="20"/>
      <c r="D62" s="116"/>
      <c r="E62" s="122" t="s">
        <v>561</v>
      </c>
      <c r="F62" s="109"/>
      <c r="G62" s="118"/>
      <c r="H62" s="39">
        <v>20</v>
      </c>
      <c r="I62" s="44">
        <f t="shared" si="75"/>
        <v>1</v>
      </c>
      <c r="J62" s="33">
        <v>1</v>
      </c>
      <c r="K62" s="119">
        <f t="shared" si="76"/>
        <v>0.2</v>
      </c>
      <c r="L62" s="119">
        <f t="shared" si="77"/>
        <v>0.2</v>
      </c>
      <c r="M62" s="119">
        <f t="shared" si="78"/>
        <v>0</v>
      </c>
      <c r="N62" s="34">
        <f t="shared" si="79"/>
        <v>1</v>
      </c>
      <c r="O62" s="119" t="str">
        <f t="shared" si="80"/>
        <v>종료</v>
      </c>
      <c r="P62" s="104">
        <v>44233</v>
      </c>
      <c r="Q62" s="104">
        <v>44233</v>
      </c>
      <c r="R62" s="104"/>
      <c r="S62" s="104"/>
      <c r="T62" s="105"/>
      <c r="U62" s="106" t="str">
        <f t="shared" si="81"/>
        <v/>
      </c>
      <c r="V62" s="107">
        <f t="shared" si="82"/>
        <v>0</v>
      </c>
      <c r="W62" s="108">
        <f t="shared" si="83"/>
        <v>0</v>
      </c>
      <c r="X62" s="108">
        <f t="shared" si="83"/>
        <v>0</v>
      </c>
      <c r="Y62" s="108">
        <f t="shared" si="83"/>
        <v>0</v>
      </c>
      <c r="Z62" s="108">
        <f t="shared" si="83"/>
        <v>0</v>
      </c>
      <c r="AA62" s="108">
        <f t="shared" si="83"/>
        <v>0</v>
      </c>
      <c r="AB62" s="108">
        <f t="shared" si="83"/>
        <v>1</v>
      </c>
      <c r="AC62" s="108">
        <f t="shared" si="83"/>
        <v>0</v>
      </c>
      <c r="AD62" s="108">
        <f t="shared" si="83"/>
        <v>0</v>
      </c>
      <c r="AE62" s="108">
        <f t="shared" si="83"/>
        <v>0</v>
      </c>
      <c r="AF62" s="108">
        <f t="shared" si="83"/>
        <v>0</v>
      </c>
      <c r="AG62" s="108">
        <f t="shared" si="83"/>
        <v>0</v>
      </c>
      <c r="AH62" s="108">
        <f t="shared" si="83"/>
        <v>0</v>
      </c>
      <c r="AI62" s="108">
        <f t="shared" si="83"/>
        <v>0</v>
      </c>
      <c r="AJ62" s="108">
        <f t="shared" si="83"/>
        <v>0</v>
      </c>
      <c r="AK62" s="108">
        <f t="shared" si="83"/>
        <v>0</v>
      </c>
      <c r="AL62" s="108">
        <f t="shared" si="83"/>
        <v>0</v>
      </c>
      <c r="AM62" s="108">
        <f t="shared" si="67"/>
        <v>0</v>
      </c>
      <c r="AN62" s="108">
        <f t="shared" ref="AN62:BB62" si="84">IF(OR((AND($P62&lt;=AN$4,AND($Q62&lt;=AN$5,$Q62&gt;=AN$4))),(AND(AND($P62&gt;=AN$4,$P62&lt;=AN$5),$Q62&gt;=AN$5)),AND($P62&gt;=AN$4,$Q62&lt;=AN$5),AND($P62&lt;=AN$4,$Q62&gt;=AN$5)),1,0)</f>
        <v>0</v>
      </c>
      <c r="AO62" s="108">
        <f t="shared" si="84"/>
        <v>0</v>
      </c>
      <c r="AP62" s="108">
        <f t="shared" si="84"/>
        <v>0</v>
      </c>
      <c r="AQ62" s="108">
        <f t="shared" si="84"/>
        <v>0</v>
      </c>
      <c r="AR62" s="108">
        <f t="shared" si="84"/>
        <v>0</v>
      </c>
      <c r="AS62" s="108">
        <f t="shared" si="84"/>
        <v>0</v>
      </c>
      <c r="AT62" s="108">
        <f t="shared" si="84"/>
        <v>0</v>
      </c>
      <c r="AU62" s="108">
        <f t="shared" si="84"/>
        <v>0</v>
      </c>
      <c r="AV62" s="108">
        <f t="shared" si="84"/>
        <v>0</v>
      </c>
      <c r="AW62" s="108">
        <f t="shared" si="84"/>
        <v>0</v>
      </c>
      <c r="AX62" s="108">
        <f t="shared" si="84"/>
        <v>0</v>
      </c>
      <c r="AY62" s="108">
        <f t="shared" si="84"/>
        <v>0</v>
      </c>
      <c r="AZ62" s="108">
        <f t="shared" si="84"/>
        <v>0</v>
      </c>
      <c r="BA62" s="108">
        <f t="shared" si="84"/>
        <v>0</v>
      </c>
      <c r="BB62" s="108">
        <f t="shared" si="84"/>
        <v>0</v>
      </c>
      <c r="BC62" s="108">
        <f t="shared" si="65"/>
        <v>0</v>
      </c>
      <c r="BD62" s="108">
        <f t="shared" si="65"/>
        <v>0</v>
      </c>
      <c r="BE62" s="108">
        <f t="shared" si="65"/>
        <v>0</v>
      </c>
      <c r="BF62" s="108">
        <f t="shared" si="65"/>
        <v>0</v>
      </c>
      <c r="BG62" s="108">
        <f t="shared" si="74"/>
        <v>0</v>
      </c>
      <c r="BH62" s="108">
        <f t="shared" si="74"/>
        <v>0</v>
      </c>
      <c r="BI62" s="108">
        <f t="shared" si="74"/>
        <v>0</v>
      </c>
      <c r="BJ62" s="108">
        <f t="shared" si="74"/>
        <v>0</v>
      </c>
      <c r="BK62" s="108">
        <f t="shared" si="68"/>
        <v>0</v>
      </c>
      <c r="BL62" s="108">
        <f t="shared" si="68"/>
        <v>0</v>
      </c>
      <c r="BM62" s="108">
        <f t="shared" si="68"/>
        <v>0</v>
      </c>
      <c r="BN62" s="108">
        <f t="shared" si="68"/>
        <v>0</v>
      </c>
      <c r="BO62" s="108">
        <f t="shared" si="74"/>
        <v>0</v>
      </c>
      <c r="BP62" s="108">
        <f t="shared" si="74"/>
        <v>0</v>
      </c>
      <c r="BQ62" s="108">
        <f t="shared" si="74"/>
        <v>0</v>
      </c>
      <c r="BR62" s="108">
        <f t="shared" si="74"/>
        <v>0</v>
      </c>
      <c r="BS62" s="108">
        <f t="shared" si="68"/>
        <v>0</v>
      </c>
      <c r="BT62" s="138"/>
      <c r="BU62" s="138"/>
      <c r="BV62" s="138"/>
      <c r="BW62" s="138"/>
      <c r="BX62" s="138"/>
    </row>
    <row r="63" spans="1:76" x14ac:dyDescent="0.3">
      <c r="A63" s="102" t="s">
        <v>154</v>
      </c>
      <c r="B63" s="109"/>
      <c r="C63" s="20"/>
      <c r="D63" s="116"/>
      <c r="E63" s="117" t="s">
        <v>562</v>
      </c>
      <c r="F63" s="109"/>
      <c r="G63" s="118"/>
      <c r="H63" s="39">
        <v>10</v>
      </c>
      <c r="I63" s="44">
        <f t="shared" si="75"/>
        <v>1</v>
      </c>
      <c r="J63" s="33">
        <v>1</v>
      </c>
      <c r="K63" s="119">
        <f t="shared" ref="K63" si="85">H63*I63/100</f>
        <v>0.1</v>
      </c>
      <c r="L63" s="119">
        <f t="shared" ref="L63" si="86">H63*J63/100</f>
        <v>0.1</v>
      </c>
      <c r="M63" s="119">
        <f t="shared" ref="M63" si="87">L63-K63</f>
        <v>0</v>
      </c>
      <c r="N63" s="34">
        <f t="shared" ref="N63" si="88">IF(AND(I63=0,J63=0),"",IF(I63=0,J63,J63/I63))</f>
        <v>1</v>
      </c>
      <c r="O63" s="119" t="str">
        <f t="shared" ref="O63" si="89">IF(AND(J63=0%,M63=0),"",IF(M63&lt;0,"지연",IF(J63=100%,"종료","진행")))</f>
        <v>종료</v>
      </c>
      <c r="P63" s="104">
        <v>44234</v>
      </c>
      <c r="Q63" s="104">
        <v>44234</v>
      </c>
      <c r="R63" s="104"/>
      <c r="S63" s="104"/>
      <c r="T63" s="105"/>
      <c r="U63" s="106" t="str">
        <f t="shared" ref="U63" si="90">IF(ISBLANK(T63),"",(NETWORKDAYS(VLOOKUP(T63,$A$6:$Q$20,15,FALSE),P63)-1))</f>
        <v/>
      </c>
      <c r="V63" s="107">
        <f t="shared" ref="V63" si="91">NETWORKDAYS(P63,Q63)</f>
        <v>0</v>
      </c>
      <c r="W63" s="108">
        <f t="shared" si="83"/>
        <v>0</v>
      </c>
      <c r="X63" s="108">
        <f t="shared" si="83"/>
        <v>0</v>
      </c>
      <c r="Y63" s="108">
        <f t="shared" si="83"/>
        <v>0</v>
      </c>
      <c r="Z63" s="108">
        <f t="shared" si="83"/>
        <v>0</v>
      </c>
      <c r="AA63" s="108">
        <f t="shared" si="83"/>
        <v>0</v>
      </c>
      <c r="AB63" s="108">
        <f t="shared" si="83"/>
        <v>0</v>
      </c>
      <c r="AC63" s="108">
        <f t="shared" si="83"/>
        <v>1</v>
      </c>
      <c r="AD63" s="108">
        <f t="shared" si="83"/>
        <v>0</v>
      </c>
      <c r="AE63" s="108">
        <f t="shared" si="83"/>
        <v>0</v>
      </c>
      <c r="AF63" s="108">
        <f t="shared" si="83"/>
        <v>0</v>
      </c>
      <c r="AG63" s="108">
        <f t="shared" si="83"/>
        <v>0</v>
      </c>
      <c r="AH63" s="108">
        <f t="shared" si="83"/>
        <v>0</v>
      </c>
      <c r="AI63" s="108">
        <f t="shared" si="83"/>
        <v>0</v>
      </c>
      <c r="AJ63" s="108">
        <f t="shared" si="83"/>
        <v>0</v>
      </c>
      <c r="AK63" s="108">
        <f t="shared" si="83"/>
        <v>0</v>
      </c>
      <c r="AL63" s="108">
        <f t="shared" si="83"/>
        <v>0</v>
      </c>
      <c r="AM63" s="108">
        <f t="shared" ref="AM63:BB63" si="92">IF(OR((AND($P63&lt;=AM$4,AND($Q63&lt;=AM$5,$Q63&gt;=AM$4))),(AND(AND($P63&gt;=AM$4,$P63&lt;=AM$5),$Q63&gt;=AM$5)),AND($P63&gt;=AM$4,$Q63&lt;=AM$5),AND($P63&lt;=AM$4,$Q63&gt;=AM$5)),1,0)</f>
        <v>0</v>
      </c>
      <c r="AN63" s="108">
        <f t="shared" si="92"/>
        <v>0</v>
      </c>
      <c r="AO63" s="108">
        <f t="shared" si="92"/>
        <v>0</v>
      </c>
      <c r="AP63" s="108">
        <f t="shared" si="92"/>
        <v>0</v>
      </c>
      <c r="AQ63" s="108">
        <f t="shared" si="92"/>
        <v>0</v>
      </c>
      <c r="AR63" s="108">
        <f t="shared" si="92"/>
        <v>0</v>
      </c>
      <c r="AS63" s="108">
        <f t="shared" si="92"/>
        <v>0</v>
      </c>
      <c r="AT63" s="108">
        <f t="shared" si="92"/>
        <v>0</v>
      </c>
      <c r="AU63" s="108">
        <f t="shared" si="92"/>
        <v>0</v>
      </c>
      <c r="AV63" s="108">
        <f t="shared" si="92"/>
        <v>0</v>
      </c>
      <c r="AW63" s="108">
        <f t="shared" si="92"/>
        <v>0</v>
      </c>
      <c r="AX63" s="108">
        <f t="shared" si="92"/>
        <v>0</v>
      </c>
      <c r="AY63" s="108">
        <f t="shared" si="92"/>
        <v>0</v>
      </c>
      <c r="AZ63" s="108">
        <f t="shared" si="92"/>
        <v>0</v>
      </c>
      <c r="BA63" s="108">
        <f t="shared" si="92"/>
        <v>0</v>
      </c>
      <c r="BB63" s="108">
        <f t="shared" si="92"/>
        <v>0</v>
      </c>
      <c r="BC63" s="108">
        <f t="shared" si="65"/>
        <v>0</v>
      </c>
      <c r="BD63" s="108">
        <f t="shared" si="65"/>
        <v>0</v>
      </c>
      <c r="BE63" s="108">
        <f t="shared" si="65"/>
        <v>0</v>
      </c>
      <c r="BF63" s="108">
        <f t="shared" si="65"/>
        <v>0</v>
      </c>
      <c r="BG63" s="108">
        <f t="shared" si="74"/>
        <v>0</v>
      </c>
      <c r="BH63" s="108">
        <f t="shared" si="74"/>
        <v>0</v>
      </c>
      <c r="BI63" s="108">
        <f t="shared" si="74"/>
        <v>0</v>
      </c>
      <c r="BJ63" s="108">
        <f t="shared" si="74"/>
        <v>0</v>
      </c>
      <c r="BK63" s="108">
        <f t="shared" si="68"/>
        <v>0</v>
      </c>
      <c r="BL63" s="108">
        <f t="shared" si="68"/>
        <v>0</v>
      </c>
      <c r="BM63" s="108">
        <f t="shared" si="68"/>
        <v>0</v>
      </c>
      <c r="BN63" s="108">
        <f t="shared" si="68"/>
        <v>0</v>
      </c>
      <c r="BO63" s="108">
        <f t="shared" si="74"/>
        <v>0</v>
      </c>
      <c r="BP63" s="108">
        <f t="shared" si="74"/>
        <v>0</v>
      </c>
      <c r="BQ63" s="108">
        <f t="shared" si="74"/>
        <v>0</v>
      </c>
      <c r="BR63" s="108">
        <f t="shared" si="74"/>
        <v>0</v>
      </c>
      <c r="BS63" s="108">
        <f t="shared" si="68"/>
        <v>0</v>
      </c>
      <c r="BT63" s="138"/>
      <c r="BU63" s="138"/>
      <c r="BV63" s="138"/>
      <c r="BW63" s="138"/>
      <c r="BX63" s="138"/>
    </row>
    <row r="64" spans="1:76" x14ac:dyDescent="0.3">
      <c r="A64" s="102" t="s">
        <v>153</v>
      </c>
      <c r="B64" s="109"/>
      <c r="C64" s="20"/>
      <c r="D64" s="113" t="s">
        <v>548</v>
      </c>
      <c r="E64" s="114"/>
      <c r="F64" s="53"/>
      <c r="G64" s="115"/>
      <c r="H64" s="38">
        <v>30</v>
      </c>
      <c r="I64" s="48">
        <f>SUM(K65:K69)</f>
        <v>1</v>
      </c>
      <c r="J64" s="48">
        <f>SUM(L65:L69)</f>
        <v>1</v>
      </c>
      <c r="K64" s="50">
        <f t="shared" ref="K64:K66" si="93">H64*I64/100</f>
        <v>0.3</v>
      </c>
      <c r="L64" s="50">
        <f t="shared" ref="L64:L66" si="94">H64*J64/100</f>
        <v>0.3</v>
      </c>
      <c r="M64" s="50">
        <f t="shared" ref="M64:M66" si="95">L64-K64</f>
        <v>0</v>
      </c>
      <c r="N64" s="51">
        <f t="shared" ref="N64:N66" si="96">IF(AND(I64=0,J64=0),"",IF(I64=0,J64,J64/I64))</f>
        <v>1</v>
      </c>
      <c r="O64" s="50" t="str">
        <f t="shared" ref="O64:O66" si="97">IF(AND(J64=0%,M64=0),"",IF(M64&lt;0,"지연",IF(J64=100%,"종료","진행")))</f>
        <v>종료</v>
      </c>
      <c r="P64" s="26">
        <f>MIN(P65:P69)</f>
        <v>44256</v>
      </c>
      <c r="Q64" s="26">
        <f>MAX(Q65:Q69)</f>
        <v>44263</v>
      </c>
      <c r="R64" s="104"/>
      <c r="S64" s="104"/>
      <c r="T64" s="105"/>
      <c r="U64" s="106" t="str">
        <f t="shared" ref="U64:U66" si="98">IF(ISBLANK(T64),"",(NETWORKDAYS(VLOOKUP(T64,$A$6:$Q$20,15,FALSE),P64)-1))</f>
        <v/>
      </c>
      <c r="V64" s="107">
        <f t="shared" ref="V64:V66" si="99">NETWORKDAYS(P64,Q64)</f>
        <v>6</v>
      </c>
      <c r="W64" s="108">
        <f t="shared" ref="W64:AL69" si="100">IF(OR((AND($P64&lt;=W$4,AND($Q64&lt;=W$5,$Q64&gt;=W$4))),(AND(AND($P64&gt;=W$4,$P64&lt;=W$5),$Q64&gt;=W$5)),AND($P64&gt;=W$4,$Q64&lt;=W$5),AND($P64&lt;=W$4,$Q64&gt;=W$5)),1,0)</f>
        <v>0</v>
      </c>
      <c r="X64" s="108">
        <f t="shared" si="100"/>
        <v>0</v>
      </c>
      <c r="Y64" s="108">
        <f t="shared" si="100"/>
        <v>0</v>
      </c>
      <c r="Z64" s="108">
        <f t="shared" si="100"/>
        <v>0</v>
      </c>
      <c r="AA64" s="108">
        <f t="shared" si="100"/>
        <v>0</v>
      </c>
      <c r="AB64" s="108">
        <f t="shared" si="100"/>
        <v>0</v>
      </c>
      <c r="AC64" s="108">
        <f t="shared" si="100"/>
        <v>0</v>
      </c>
      <c r="AD64" s="108">
        <f t="shared" si="100"/>
        <v>0</v>
      </c>
      <c r="AE64" s="108">
        <f t="shared" si="100"/>
        <v>0</v>
      </c>
      <c r="AF64" s="108">
        <f t="shared" si="100"/>
        <v>1</v>
      </c>
      <c r="AG64" s="108">
        <f t="shared" si="100"/>
        <v>1</v>
      </c>
      <c r="AH64" s="108">
        <f t="shared" si="100"/>
        <v>0</v>
      </c>
      <c r="AI64" s="108">
        <f t="shared" si="100"/>
        <v>0</v>
      </c>
      <c r="AJ64" s="108">
        <f t="shared" si="100"/>
        <v>0</v>
      </c>
      <c r="AK64" s="108">
        <f t="shared" si="100"/>
        <v>0</v>
      </c>
      <c r="AL64" s="108">
        <f t="shared" si="100"/>
        <v>0</v>
      </c>
      <c r="AM64" s="108">
        <f t="shared" si="67"/>
        <v>0</v>
      </c>
      <c r="AN64" s="108">
        <f t="shared" si="67"/>
        <v>0</v>
      </c>
      <c r="AO64" s="108">
        <f t="shared" si="67"/>
        <v>0</v>
      </c>
      <c r="AP64" s="108">
        <f t="shared" si="67"/>
        <v>0</v>
      </c>
      <c r="AQ64" s="108">
        <f t="shared" si="67"/>
        <v>0</v>
      </c>
      <c r="AR64" s="108">
        <f t="shared" si="67"/>
        <v>0</v>
      </c>
      <c r="AS64" s="108">
        <f t="shared" si="67"/>
        <v>0</v>
      </c>
      <c r="AT64" s="108">
        <f t="shared" si="67"/>
        <v>0</v>
      </c>
      <c r="AU64" s="108">
        <f t="shared" si="67"/>
        <v>0</v>
      </c>
      <c r="AV64" s="108">
        <f t="shared" si="67"/>
        <v>0</v>
      </c>
      <c r="AW64" s="108">
        <f t="shared" si="67"/>
        <v>0</v>
      </c>
      <c r="AX64" s="108">
        <f t="shared" si="67"/>
        <v>0</v>
      </c>
      <c r="AY64" s="108">
        <f t="shared" si="67"/>
        <v>0</v>
      </c>
      <c r="AZ64" s="108">
        <f t="shared" si="67"/>
        <v>0</v>
      </c>
      <c r="BA64" s="108">
        <f t="shared" si="67"/>
        <v>0</v>
      </c>
      <c r="BB64" s="108">
        <f t="shared" si="67"/>
        <v>0</v>
      </c>
      <c r="BC64" s="108">
        <f t="shared" si="65"/>
        <v>0</v>
      </c>
      <c r="BD64" s="108">
        <f t="shared" si="65"/>
        <v>0</v>
      </c>
      <c r="BE64" s="108">
        <f t="shared" si="65"/>
        <v>0</v>
      </c>
      <c r="BF64" s="108">
        <f t="shared" si="65"/>
        <v>0</v>
      </c>
      <c r="BG64" s="108">
        <f t="shared" si="74"/>
        <v>0</v>
      </c>
      <c r="BH64" s="108">
        <f t="shared" si="74"/>
        <v>0</v>
      </c>
      <c r="BI64" s="108">
        <f t="shared" si="74"/>
        <v>0</v>
      </c>
      <c r="BJ64" s="108">
        <f t="shared" si="74"/>
        <v>0</v>
      </c>
      <c r="BK64" s="108">
        <f t="shared" si="68"/>
        <v>0</v>
      </c>
      <c r="BL64" s="108">
        <f t="shared" si="68"/>
        <v>0</v>
      </c>
      <c r="BM64" s="108">
        <f t="shared" si="68"/>
        <v>0</v>
      </c>
      <c r="BN64" s="108">
        <f t="shared" si="68"/>
        <v>0</v>
      </c>
      <c r="BO64" s="108">
        <f t="shared" si="74"/>
        <v>0</v>
      </c>
      <c r="BP64" s="108">
        <f t="shared" si="74"/>
        <v>0</v>
      </c>
      <c r="BQ64" s="108">
        <f t="shared" si="74"/>
        <v>0</v>
      </c>
      <c r="BR64" s="108">
        <f t="shared" si="74"/>
        <v>0</v>
      </c>
      <c r="BS64" s="108">
        <f t="shared" si="68"/>
        <v>0</v>
      </c>
      <c r="BT64" s="138"/>
      <c r="BU64" s="138"/>
      <c r="BV64" s="138"/>
      <c r="BW64" s="138"/>
      <c r="BX64" s="138"/>
    </row>
    <row r="65" spans="1:76" x14ac:dyDescent="0.3">
      <c r="A65" s="102" t="s">
        <v>154</v>
      </c>
      <c r="B65" s="109"/>
      <c r="C65" s="20"/>
      <c r="D65" s="116"/>
      <c r="E65" s="117" t="s">
        <v>563</v>
      </c>
      <c r="F65" s="109"/>
      <c r="G65" s="118"/>
      <c r="H65" s="39">
        <v>20</v>
      </c>
      <c r="I65" s="44">
        <f>IF(CheckDay&gt;=Q65,1,IF(CheckDay&lt;P65,0,IF(P65=CheckDay,(NETWORKDAYS(P65,CheckDay))/V65,NETWORKDAYS(P65,CheckDay)/V65)))</f>
        <v>1</v>
      </c>
      <c r="J65" s="33">
        <v>1</v>
      </c>
      <c r="K65" s="119">
        <f t="shared" si="93"/>
        <v>0.2</v>
      </c>
      <c r="L65" s="119">
        <f t="shared" si="94"/>
        <v>0.2</v>
      </c>
      <c r="M65" s="119">
        <f t="shared" si="95"/>
        <v>0</v>
      </c>
      <c r="N65" s="34">
        <f t="shared" si="96"/>
        <v>1</v>
      </c>
      <c r="O65" s="119" t="str">
        <f t="shared" si="97"/>
        <v>종료</v>
      </c>
      <c r="P65" s="104">
        <v>44256</v>
      </c>
      <c r="Q65" s="104">
        <v>44257</v>
      </c>
      <c r="R65" s="104"/>
      <c r="S65" s="104"/>
      <c r="T65" s="105"/>
      <c r="U65" s="106" t="str">
        <f t="shared" si="98"/>
        <v/>
      </c>
      <c r="V65" s="107">
        <f t="shared" si="99"/>
        <v>2</v>
      </c>
      <c r="W65" s="108">
        <f t="shared" si="100"/>
        <v>0</v>
      </c>
      <c r="X65" s="108">
        <f t="shared" si="100"/>
        <v>0</v>
      </c>
      <c r="Y65" s="108">
        <f t="shared" si="100"/>
        <v>0</v>
      </c>
      <c r="Z65" s="108">
        <f t="shared" si="100"/>
        <v>0</v>
      </c>
      <c r="AA65" s="108">
        <f t="shared" si="100"/>
        <v>0</v>
      </c>
      <c r="AB65" s="108">
        <f t="shared" si="100"/>
        <v>0</v>
      </c>
      <c r="AC65" s="108">
        <f t="shared" si="100"/>
        <v>0</v>
      </c>
      <c r="AD65" s="108">
        <f t="shared" si="100"/>
        <v>0</v>
      </c>
      <c r="AE65" s="108">
        <f t="shared" si="100"/>
        <v>0</v>
      </c>
      <c r="AF65" s="108">
        <f t="shared" si="100"/>
        <v>1</v>
      </c>
      <c r="AG65" s="108">
        <f t="shared" si="100"/>
        <v>0</v>
      </c>
      <c r="AH65" s="108">
        <f t="shared" si="100"/>
        <v>0</v>
      </c>
      <c r="AI65" s="108">
        <f t="shared" si="100"/>
        <v>0</v>
      </c>
      <c r="AJ65" s="108">
        <f t="shared" si="100"/>
        <v>0</v>
      </c>
      <c r="AK65" s="108">
        <f t="shared" si="100"/>
        <v>0</v>
      </c>
      <c r="AL65" s="108">
        <f t="shared" si="100"/>
        <v>0</v>
      </c>
      <c r="AM65" s="108">
        <f t="shared" si="67"/>
        <v>0</v>
      </c>
      <c r="AN65" s="108">
        <f t="shared" si="67"/>
        <v>0</v>
      </c>
      <c r="AO65" s="108">
        <f t="shared" si="67"/>
        <v>0</v>
      </c>
      <c r="AP65" s="108">
        <f t="shared" si="67"/>
        <v>0</v>
      </c>
      <c r="AQ65" s="108">
        <f t="shared" si="67"/>
        <v>0</v>
      </c>
      <c r="AR65" s="108">
        <f t="shared" si="67"/>
        <v>0</v>
      </c>
      <c r="AS65" s="108">
        <f t="shared" si="67"/>
        <v>0</v>
      </c>
      <c r="AT65" s="108">
        <f t="shared" si="67"/>
        <v>0</v>
      </c>
      <c r="AU65" s="108">
        <f t="shared" si="67"/>
        <v>0</v>
      </c>
      <c r="AV65" s="108">
        <f t="shared" si="67"/>
        <v>0</v>
      </c>
      <c r="AW65" s="108">
        <f t="shared" si="67"/>
        <v>0</v>
      </c>
      <c r="AX65" s="108">
        <f t="shared" si="67"/>
        <v>0</v>
      </c>
      <c r="AY65" s="108">
        <f t="shared" si="67"/>
        <v>0</v>
      </c>
      <c r="AZ65" s="108">
        <f t="shared" si="67"/>
        <v>0</v>
      </c>
      <c r="BA65" s="108">
        <f t="shared" si="67"/>
        <v>0</v>
      </c>
      <c r="BB65" s="108">
        <f t="shared" si="67"/>
        <v>0</v>
      </c>
      <c r="BC65" s="108">
        <f t="shared" si="65"/>
        <v>0</v>
      </c>
      <c r="BD65" s="108">
        <f t="shared" si="65"/>
        <v>0</v>
      </c>
      <c r="BE65" s="108">
        <f t="shared" si="65"/>
        <v>0</v>
      </c>
      <c r="BF65" s="108">
        <f t="shared" si="65"/>
        <v>0</v>
      </c>
      <c r="BG65" s="108">
        <f t="shared" si="74"/>
        <v>0</v>
      </c>
      <c r="BH65" s="108">
        <f t="shared" si="74"/>
        <v>0</v>
      </c>
      <c r="BI65" s="108">
        <f t="shared" si="74"/>
        <v>0</v>
      </c>
      <c r="BJ65" s="108">
        <f t="shared" si="74"/>
        <v>0</v>
      </c>
      <c r="BK65" s="108">
        <f t="shared" si="68"/>
        <v>0</v>
      </c>
      <c r="BL65" s="108">
        <f t="shared" si="68"/>
        <v>0</v>
      </c>
      <c r="BM65" s="108">
        <f t="shared" si="68"/>
        <v>0</v>
      </c>
      <c r="BN65" s="108">
        <f t="shared" si="68"/>
        <v>0</v>
      </c>
      <c r="BO65" s="108">
        <f t="shared" si="74"/>
        <v>0</v>
      </c>
      <c r="BP65" s="108">
        <f t="shared" si="74"/>
        <v>0</v>
      </c>
      <c r="BQ65" s="108">
        <f t="shared" si="74"/>
        <v>0</v>
      </c>
      <c r="BR65" s="108">
        <f t="shared" si="74"/>
        <v>0</v>
      </c>
      <c r="BS65" s="108">
        <f t="shared" si="68"/>
        <v>0</v>
      </c>
      <c r="BT65" s="138"/>
      <c r="BU65" s="138"/>
      <c r="BV65" s="138"/>
      <c r="BW65" s="138"/>
      <c r="BX65" s="138"/>
    </row>
    <row r="66" spans="1:76" x14ac:dyDescent="0.3">
      <c r="A66" s="102" t="s">
        <v>155</v>
      </c>
      <c r="B66" s="109"/>
      <c r="C66" s="20"/>
      <c r="D66" s="116"/>
      <c r="E66" s="122" t="s">
        <v>564</v>
      </c>
      <c r="F66" s="109"/>
      <c r="G66" s="118"/>
      <c r="H66" s="39">
        <v>20</v>
      </c>
      <c r="I66" s="44">
        <f>IF(CheckDay&gt;=Q66,1,IF(CheckDay&lt;P66,0,IF(P66=CheckDay,(NETWORKDAYS(P66,CheckDay))/V66,NETWORKDAYS(P66,CheckDay)/V66)))</f>
        <v>1</v>
      </c>
      <c r="J66" s="33">
        <v>1</v>
      </c>
      <c r="K66" s="119">
        <f t="shared" si="93"/>
        <v>0.2</v>
      </c>
      <c r="L66" s="119">
        <f t="shared" si="94"/>
        <v>0.2</v>
      </c>
      <c r="M66" s="119">
        <f t="shared" si="95"/>
        <v>0</v>
      </c>
      <c r="N66" s="34">
        <f t="shared" si="96"/>
        <v>1</v>
      </c>
      <c r="O66" s="119" t="str">
        <f t="shared" si="97"/>
        <v>종료</v>
      </c>
      <c r="P66" s="104">
        <v>44257</v>
      </c>
      <c r="Q66" s="104">
        <v>44259</v>
      </c>
      <c r="R66" s="104"/>
      <c r="S66" s="104"/>
      <c r="T66" s="105"/>
      <c r="U66" s="106" t="str">
        <f t="shared" si="98"/>
        <v/>
      </c>
      <c r="V66" s="107">
        <f t="shared" si="99"/>
        <v>3</v>
      </c>
      <c r="W66" s="108">
        <f t="shared" si="100"/>
        <v>0</v>
      </c>
      <c r="X66" s="108">
        <f t="shared" si="100"/>
        <v>0</v>
      </c>
      <c r="Y66" s="108">
        <f t="shared" si="100"/>
        <v>0</v>
      </c>
      <c r="Z66" s="108">
        <f t="shared" si="100"/>
        <v>0</v>
      </c>
      <c r="AA66" s="108">
        <f t="shared" si="100"/>
        <v>0</v>
      </c>
      <c r="AB66" s="108">
        <f t="shared" si="100"/>
        <v>0</v>
      </c>
      <c r="AC66" s="108">
        <f t="shared" si="100"/>
        <v>0</v>
      </c>
      <c r="AD66" s="108">
        <f t="shared" si="100"/>
        <v>0</v>
      </c>
      <c r="AE66" s="108">
        <f t="shared" si="100"/>
        <v>0</v>
      </c>
      <c r="AF66" s="108">
        <f t="shared" si="100"/>
        <v>1</v>
      </c>
      <c r="AG66" s="108">
        <f t="shared" si="100"/>
        <v>0</v>
      </c>
      <c r="AH66" s="108">
        <f t="shared" si="100"/>
        <v>0</v>
      </c>
      <c r="AI66" s="108">
        <f t="shared" si="100"/>
        <v>0</v>
      </c>
      <c r="AJ66" s="108">
        <f t="shared" si="100"/>
        <v>0</v>
      </c>
      <c r="AK66" s="108">
        <f t="shared" si="100"/>
        <v>0</v>
      </c>
      <c r="AL66" s="108">
        <f t="shared" si="100"/>
        <v>0</v>
      </c>
      <c r="AM66" s="108">
        <f t="shared" si="67"/>
        <v>0</v>
      </c>
      <c r="AN66" s="108">
        <f t="shared" si="67"/>
        <v>0</v>
      </c>
      <c r="AO66" s="108">
        <f t="shared" si="67"/>
        <v>0</v>
      </c>
      <c r="AP66" s="108">
        <f t="shared" si="67"/>
        <v>0</v>
      </c>
      <c r="AQ66" s="108">
        <f t="shared" si="67"/>
        <v>0</v>
      </c>
      <c r="AR66" s="108">
        <f t="shared" si="67"/>
        <v>0</v>
      </c>
      <c r="AS66" s="108">
        <f t="shared" si="67"/>
        <v>0</v>
      </c>
      <c r="AT66" s="108">
        <f t="shared" si="67"/>
        <v>0</v>
      </c>
      <c r="AU66" s="108">
        <f t="shared" si="67"/>
        <v>0</v>
      </c>
      <c r="AV66" s="108">
        <f t="shared" si="67"/>
        <v>0</v>
      </c>
      <c r="AW66" s="108">
        <f t="shared" si="67"/>
        <v>0</v>
      </c>
      <c r="AX66" s="108">
        <f t="shared" si="67"/>
        <v>0</v>
      </c>
      <c r="AY66" s="108">
        <f t="shared" si="67"/>
        <v>0</v>
      </c>
      <c r="AZ66" s="108">
        <f t="shared" si="67"/>
        <v>0</v>
      </c>
      <c r="BA66" s="108">
        <f t="shared" si="67"/>
        <v>0</v>
      </c>
      <c r="BB66" s="108">
        <f t="shared" si="67"/>
        <v>0</v>
      </c>
      <c r="BC66" s="108">
        <f t="shared" si="65"/>
        <v>0</v>
      </c>
      <c r="BD66" s="108">
        <f t="shared" si="65"/>
        <v>0</v>
      </c>
      <c r="BE66" s="108">
        <f t="shared" si="65"/>
        <v>0</v>
      </c>
      <c r="BF66" s="108">
        <f t="shared" si="65"/>
        <v>0</v>
      </c>
      <c r="BG66" s="108">
        <f t="shared" si="74"/>
        <v>0</v>
      </c>
      <c r="BH66" s="108">
        <f t="shared" si="74"/>
        <v>0</v>
      </c>
      <c r="BI66" s="108">
        <f t="shared" si="74"/>
        <v>0</v>
      </c>
      <c r="BJ66" s="108">
        <f t="shared" si="74"/>
        <v>0</v>
      </c>
      <c r="BK66" s="108">
        <f t="shared" si="68"/>
        <v>0</v>
      </c>
      <c r="BL66" s="108">
        <f t="shared" si="68"/>
        <v>0</v>
      </c>
      <c r="BM66" s="108">
        <f t="shared" si="68"/>
        <v>0</v>
      </c>
      <c r="BN66" s="108">
        <f t="shared" si="68"/>
        <v>0</v>
      </c>
      <c r="BO66" s="108">
        <f t="shared" si="74"/>
        <v>0</v>
      </c>
      <c r="BP66" s="108">
        <f t="shared" si="74"/>
        <v>0</v>
      </c>
      <c r="BQ66" s="108">
        <f t="shared" si="74"/>
        <v>0</v>
      </c>
      <c r="BR66" s="108">
        <f t="shared" si="74"/>
        <v>0</v>
      </c>
      <c r="BS66" s="108">
        <f t="shared" si="68"/>
        <v>0</v>
      </c>
      <c r="BT66" s="138"/>
      <c r="BU66" s="138"/>
      <c r="BV66" s="138"/>
      <c r="BW66" s="138"/>
      <c r="BX66" s="138"/>
    </row>
    <row r="67" spans="1:76" x14ac:dyDescent="0.3">
      <c r="A67" s="102" t="s">
        <v>154</v>
      </c>
      <c r="B67" s="109"/>
      <c r="C67" s="20"/>
      <c r="D67" s="116"/>
      <c r="E67" s="117" t="s">
        <v>555</v>
      </c>
      <c r="F67" s="109"/>
      <c r="G67" s="118"/>
      <c r="H67" s="39">
        <v>10</v>
      </c>
      <c r="I67" s="44">
        <f>IF(CheckDay&gt;=Q67,1,IF(CheckDay&lt;P67,0,IF(P67=CheckDay,(NETWORKDAYS(P67,CheckDay))/V67,NETWORKDAYS(P67,CheckDay)/V67)))</f>
        <v>1</v>
      </c>
      <c r="J67" s="33">
        <v>1</v>
      </c>
      <c r="K67" s="119">
        <f t="shared" ref="K67:K69" si="101">H67*I67/100</f>
        <v>0.1</v>
      </c>
      <c r="L67" s="119">
        <f t="shared" ref="L67:L69" si="102">H67*J67/100</f>
        <v>0.1</v>
      </c>
      <c r="M67" s="119">
        <f t="shared" ref="M67:M69" si="103">L67-K67</f>
        <v>0</v>
      </c>
      <c r="N67" s="34">
        <f t="shared" ref="N67:N69" si="104">IF(AND(I67=0,J67=0),"",IF(I67=0,J67,J67/I67))</f>
        <v>1</v>
      </c>
      <c r="O67" s="119" t="str">
        <f t="shared" ref="O67:O69" si="105">IF(AND(J67=0%,M67=0),"",IF(M67&lt;0,"지연",IF(J67=100%,"종료","진행")))</f>
        <v>종료</v>
      </c>
      <c r="P67" s="104">
        <v>44259</v>
      </c>
      <c r="Q67" s="104">
        <v>44259</v>
      </c>
      <c r="R67" s="104"/>
      <c r="S67" s="104"/>
      <c r="T67" s="105"/>
      <c r="U67" s="106" t="str">
        <f t="shared" ref="U67:U69" si="106">IF(ISBLANK(T67),"",(NETWORKDAYS(VLOOKUP(T67,$A$6:$Q$20,15,FALSE),P67)-1))</f>
        <v/>
      </c>
      <c r="V67" s="107">
        <f t="shared" ref="V67:V69" si="107">NETWORKDAYS(P67,Q67)</f>
        <v>1</v>
      </c>
      <c r="W67" s="108">
        <f t="shared" si="100"/>
        <v>0</v>
      </c>
      <c r="X67" s="108">
        <f t="shared" si="100"/>
        <v>0</v>
      </c>
      <c r="Y67" s="108">
        <f t="shared" si="100"/>
        <v>0</v>
      </c>
      <c r="Z67" s="108">
        <f t="shared" si="100"/>
        <v>0</v>
      </c>
      <c r="AA67" s="108">
        <f t="shared" si="100"/>
        <v>0</v>
      </c>
      <c r="AB67" s="108">
        <f t="shared" si="100"/>
        <v>0</v>
      </c>
      <c r="AC67" s="108">
        <f t="shared" si="100"/>
        <v>0</v>
      </c>
      <c r="AD67" s="108">
        <f t="shared" si="100"/>
        <v>0</v>
      </c>
      <c r="AE67" s="108">
        <f t="shared" si="100"/>
        <v>0</v>
      </c>
      <c r="AF67" s="108">
        <f t="shared" si="100"/>
        <v>1</v>
      </c>
      <c r="AG67" s="108">
        <f t="shared" si="100"/>
        <v>0</v>
      </c>
      <c r="AH67" s="108">
        <f t="shared" si="100"/>
        <v>0</v>
      </c>
      <c r="AI67" s="108">
        <f t="shared" si="100"/>
        <v>0</v>
      </c>
      <c r="AJ67" s="108">
        <f t="shared" si="100"/>
        <v>0</v>
      </c>
      <c r="AK67" s="108">
        <f t="shared" si="100"/>
        <v>0</v>
      </c>
      <c r="AL67" s="108">
        <f t="shared" si="100"/>
        <v>0</v>
      </c>
      <c r="AM67" s="108">
        <f t="shared" ref="AM67:BB69" si="108">IF(OR((AND($P67&lt;=AM$4,AND($Q67&lt;=AM$5,$Q67&gt;=AM$4))),(AND(AND($P67&gt;=AM$4,$P67&lt;=AM$5),$Q67&gt;=AM$5)),AND($P67&gt;=AM$4,$Q67&lt;=AM$5),AND($P67&lt;=AM$4,$Q67&gt;=AM$5)),1,0)</f>
        <v>0</v>
      </c>
      <c r="AN67" s="108">
        <f t="shared" si="108"/>
        <v>0</v>
      </c>
      <c r="AO67" s="108">
        <f t="shared" si="108"/>
        <v>0</v>
      </c>
      <c r="AP67" s="108">
        <f t="shared" si="108"/>
        <v>0</v>
      </c>
      <c r="AQ67" s="108">
        <f t="shared" si="108"/>
        <v>0</v>
      </c>
      <c r="AR67" s="108">
        <f t="shared" si="108"/>
        <v>0</v>
      </c>
      <c r="AS67" s="108">
        <f t="shared" si="108"/>
        <v>0</v>
      </c>
      <c r="AT67" s="108">
        <f t="shared" si="108"/>
        <v>0</v>
      </c>
      <c r="AU67" s="108">
        <f t="shared" si="108"/>
        <v>0</v>
      </c>
      <c r="AV67" s="108">
        <f t="shared" si="108"/>
        <v>0</v>
      </c>
      <c r="AW67" s="108">
        <f t="shared" si="108"/>
        <v>0</v>
      </c>
      <c r="AX67" s="108">
        <f t="shared" si="108"/>
        <v>0</v>
      </c>
      <c r="AY67" s="108">
        <f t="shared" si="108"/>
        <v>0</v>
      </c>
      <c r="AZ67" s="108">
        <f t="shared" si="108"/>
        <v>0</v>
      </c>
      <c r="BA67" s="108">
        <f t="shared" si="108"/>
        <v>0</v>
      </c>
      <c r="BB67" s="108">
        <f t="shared" si="108"/>
        <v>0</v>
      </c>
      <c r="BC67" s="108">
        <f t="shared" si="65"/>
        <v>0</v>
      </c>
      <c r="BD67" s="108">
        <f t="shared" si="65"/>
        <v>0</v>
      </c>
      <c r="BE67" s="108">
        <f t="shared" si="65"/>
        <v>0</v>
      </c>
      <c r="BF67" s="108">
        <f t="shared" si="65"/>
        <v>0</v>
      </c>
      <c r="BG67" s="108">
        <f t="shared" si="74"/>
        <v>0</v>
      </c>
      <c r="BH67" s="108">
        <f t="shared" si="74"/>
        <v>0</v>
      </c>
      <c r="BI67" s="108">
        <f t="shared" si="74"/>
        <v>0</v>
      </c>
      <c r="BJ67" s="108">
        <f t="shared" si="74"/>
        <v>0</v>
      </c>
      <c r="BK67" s="108">
        <f t="shared" si="68"/>
        <v>0</v>
      </c>
      <c r="BL67" s="108">
        <f t="shared" si="68"/>
        <v>0</v>
      </c>
      <c r="BM67" s="108">
        <f t="shared" si="68"/>
        <v>0</v>
      </c>
      <c r="BN67" s="108">
        <f t="shared" si="68"/>
        <v>0</v>
      </c>
      <c r="BO67" s="108">
        <f t="shared" si="74"/>
        <v>0</v>
      </c>
      <c r="BP67" s="108">
        <f t="shared" si="74"/>
        <v>0</v>
      </c>
      <c r="BQ67" s="108">
        <f t="shared" si="74"/>
        <v>0</v>
      </c>
      <c r="BR67" s="108">
        <f t="shared" si="74"/>
        <v>0</v>
      </c>
      <c r="BS67" s="108">
        <f t="shared" si="68"/>
        <v>0</v>
      </c>
      <c r="BT67" s="138"/>
      <c r="BU67" s="138"/>
      <c r="BV67" s="138"/>
      <c r="BW67" s="138"/>
      <c r="BX67" s="138"/>
    </row>
    <row r="68" spans="1:76" x14ac:dyDescent="0.3">
      <c r="A68" s="102" t="s">
        <v>155</v>
      </c>
      <c r="B68" s="109"/>
      <c r="C68" s="20"/>
      <c r="D68" s="116"/>
      <c r="E68" s="122" t="s">
        <v>565</v>
      </c>
      <c r="F68" s="109"/>
      <c r="G68" s="118"/>
      <c r="H68" s="39">
        <v>30</v>
      </c>
      <c r="I68" s="44">
        <f>IF(CheckDay&gt;=Q68,1,IF(CheckDay&lt;P68,0,IF(P68=CheckDay,(NETWORKDAYS(P68,CheckDay))/V68,NETWORKDAYS(P68,CheckDay)/V68)))</f>
        <v>1</v>
      </c>
      <c r="J68" s="33">
        <v>1</v>
      </c>
      <c r="K68" s="119">
        <f t="shared" si="101"/>
        <v>0.3</v>
      </c>
      <c r="L68" s="119">
        <f t="shared" si="102"/>
        <v>0.3</v>
      </c>
      <c r="M68" s="119">
        <f t="shared" si="103"/>
        <v>0</v>
      </c>
      <c r="N68" s="34">
        <f t="shared" si="104"/>
        <v>1</v>
      </c>
      <c r="O68" s="119" t="str">
        <f t="shared" si="105"/>
        <v>종료</v>
      </c>
      <c r="P68" s="104">
        <v>44260</v>
      </c>
      <c r="Q68" s="104">
        <v>44262</v>
      </c>
      <c r="R68" s="104"/>
      <c r="S68" s="104"/>
      <c r="T68" s="105"/>
      <c r="U68" s="106" t="str">
        <f t="shared" si="106"/>
        <v/>
      </c>
      <c r="V68" s="107">
        <f t="shared" si="107"/>
        <v>1</v>
      </c>
      <c r="W68" s="108">
        <f t="shared" si="100"/>
        <v>0</v>
      </c>
      <c r="X68" s="108">
        <f t="shared" si="100"/>
        <v>0</v>
      </c>
      <c r="Y68" s="108">
        <f t="shared" si="100"/>
        <v>0</v>
      </c>
      <c r="Z68" s="108">
        <f t="shared" si="100"/>
        <v>0</v>
      </c>
      <c r="AA68" s="108">
        <f t="shared" si="100"/>
        <v>0</v>
      </c>
      <c r="AB68" s="108">
        <f t="shared" si="100"/>
        <v>0</v>
      </c>
      <c r="AC68" s="108">
        <f t="shared" si="100"/>
        <v>0</v>
      </c>
      <c r="AD68" s="108">
        <f t="shared" si="100"/>
        <v>0</v>
      </c>
      <c r="AE68" s="108">
        <f t="shared" si="100"/>
        <v>0</v>
      </c>
      <c r="AF68" s="108">
        <f t="shared" si="100"/>
        <v>1</v>
      </c>
      <c r="AG68" s="108">
        <f t="shared" si="100"/>
        <v>1</v>
      </c>
      <c r="AH68" s="108">
        <f t="shared" si="100"/>
        <v>0</v>
      </c>
      <c r="AI68" s="108">
        <f t="shared" si="100"/>
        <v>0</v>
      </c>
      <c r="AJ68" s="108">
        <f t="shared" si="100"/>
        <v>0</v>
      </c>
      <c r="AK68" s="108">
        <f t="shared" si="100"/>
        <v>0</v>
      </c>
      <c r="AL68" s="108">
        <f t="shared" si="100"/>
        <v>0</v>
      </c>
      <c r="AM68" s="108">
        <f t="shared" si="108"/>
        <v>0</v>
      </c>
      <c r="AN68" s="108">
        <f t="shared" si="108"/>
        <v>0</v>
      </c>
      <c r="AO68" s="108">
        <f t="shared" si="108"/>
        <v>0</v>
      </c>
      <c r="AP68" s="108">
        <f t="shared" si="108"/>
        <v>0</v>
      </c>
      <c r="AQ68" s="108">
        <f t="shared" si="108"/>
        <v>0</v>
      </c>
      <c r="AR68" s="108">
        <f t="shared" si="108"/>
        <v>0</v>
      </c>
      <c r="AS68" s="108">
        <f t="shared" si="108"/>
        <v>0</v>
      </c>
      <c r="AT68" s="108">
        <f t="shared" si="108"/>
        <v>0</v>
      </c>
      <c r="AU68" s="108">
        <f t="shared" si="108"/>
        <v>0</v>
      </c>
      <c r="AV68" s="108">
        <f t="shared" si="108"/>
        <v>0</v>
      </c>
      <c r="AW68" s="108">
        <f t="shared" si="108"/>
        <v>0</v>
      </c>
      <c r="AX68" s="108">
        <f t="shared" si="108"/>
        <v>0</v>
      </c>
      <c r="AY68" s="108">
        <f t="shared" si="108"/>
        <v>0</v>
      </c>
      <c r="AZ68" s="108">
        <f t="shared" si="108"/>
        <v>0</v>
      </c>
      <c r="BA68" s="108">
        <f t="shared" si="108"/>
        <v>0</v>
      </c>
      <c r="BB68" s="108">
        <f t="shared" si="108"/>
        <v>0</v>
      </c>
      <c r="BC68" s="108">
        <f t="shared" ref="BC68:BF68" si="109">IF(OR((AND($P68&lt;=BC$4,AND($Q68&lt;=BC$5,$Q68&gt;=BC$4))),(AND(AND($P68&gt;=BC$4,$P68&lt;=BC$5),$Q68&gt;=BC$5)),AND($P68&gt;=BC$4,$Q68&lt;=BC$5),AND($P68&lt;=BC$4,$Q68&gt;=BC$5)),1,0)</f>
        <v>0</v>
      </c>
      <c r="BD68" s="108">
        <f t="shared" si="109"/>
        <v>0</v>
      </c>
      <c r="BE68" s="108">
        <f t="shared" si="109"/>
        <v>0</v>
      </c>
      <c r="BF68" s="108">
        <f t="shared" si="109"/>
        <v>0</v>
      </c>
      <c r="BG68" s="108">
        <f t="shared" si="74"/>
        <v>0</v>
      </c>
      <c r="BH68" s="108">
        <f t="shared" si="74"/>
        <v>0</v>
      </c>
      <c r="BI68" s="108">
        <f t="shared" si="74"/>
        <v>0</v>
      </c>
      <c r="BJ68" s="108">
        <f t="shared" si="74"/>
        <v>0</v>
      </c>
      <c r="BK68" s="108">
        <f t="shared" si="68"/>
        <v>0</v>
      </c>
      <c r="BL68" s="108">
        <f t="shared" si="68"/>
        <v>0</v>
      </c>
      <c r="BM68" s="108">
        <f t="shared" si="68"/>
        <v>0</v>
      </c>
      <c r="BN68" s="108">
        <f t="shared" si="68"/>
        <v>0</v>
      </c>
      <c r="BO68" s="108">
        <f t="shared" si="74"/>
        <v>0</v>
      </c>
      <c r="BP68" s="108">
        <f t="shared" si="74"/>
        <v>0</v>
      </c>
      <c r="BQ68" s="108">
        <f t="shared" si="74"/>
        <v>0</v>
      </c>
      <c r="BR68" s="108">
        <f t="shared" si="74"/>
        <v>0</v>
      </c>
      <c r="BS68" s="108">
        <f t="shared" si="68"/>
        <v>0</v>
      </c>
      <c r="BT68" s="138"/>
      <c r="BU68" s="138"/>
      <c r="BV68" s="138"/>
      <c r="BW68" s="138"/>
      <c r="BX68" s="138"/>
    </row>
    <row r="69" spans="1:76" x14ac:dyDescent="0.3">
      <c r="A69" s="102" t="s">
        <v>154</v>
      </c>
      <c r="B69" s="109"/>
      <c r="C69" s="20"/>
      <c r="D69" s="116"/>
      <c r="E69" s="117" t="s">
        <v>566</v>
      </c>
      <c r="F69" s="109"/>
      <c r="G69" s="118"/>
      <c r="H69" s="39">
        <v>20</v>
      </c>
      <c r="I69" s="44">
        <f>IF(CheckDay&gt;=Q69,1,IF(CheckDay&lt;P69,0,IF(P69=CheckDay,(NETWORKDAYS(P69,CheckDay))/V69,NETWORKDAYS(P69,CheckDay)/V69)))</f>
        <v>1</v>
      </c>
      <c r="J69" s="33">
        <v>1</v>
      </c>
      <c r="K69" s="119">
        <f t="shared" si="101"/>
        <v>0.2</v>
      </c>
      <c r="L69" s="119">
        <f t="shared" si="102"/>
        <v>0.2</v>
      </c>
      <c r="M69" s="119">
        <f t="shared" si="103"/>
        <v>0</v>
      </c>
      <c r="N69" s="34">
        <f t="shared" si="104"/>
        <v>1</v>
      </c>
      <c r="O69" s="119" t="str">
        <f t="shared" si="105"/>
        <v>종료</v>
      </c>
      <c r="P69" s="104">
        <v>44263</v>
      </c>
      <c r="Q69" s="104">
        <v>44263</v>
      </c>
      <c r="R69" s="104"/>
      <c r="S69" s="104"/>
      <c r="T69" s="105"/>
      <c r="U69" s="106" t="str">
        <f t="shared" si="106"/>
        <v/>
      </c>
      <c r="V69" s="107">
        <f t="shared" si="107"/>
        <v>1</v>
      </c>
      <c r="W69" s="108">
        <f t="shared" si="100"/>
        <v>0</v>
      </c>
      <c r="X69" s="108">
        <f t="shared" si="100"/>
        <v>0</v>
      </c>
      <c r="Y69" s="108">
        <f t="shared" si="100"/>
        <v>0</v>
      </c>
      <c r="Z69" s="108">
        <f t="shared" si="100"/>
        <v>0</v>
      </c>
      <c r="AA69" s="108">
        <f t="shared" si="100"/>
        <v>0</v>
      </c>
      <c r="AB69" s="108">
        <f t="shared" si="100"/>
        <v>0</v>
      </c>
      <c r="AC69" s="108">
        <f t="shared" si="100"/>
        <v>0</v>
      </c>
      <c r="AD69" s="108">
        <f t="shared" si="100"/>
        <v>0</v>
      </c>
      <c r="AE69" s="108">
        <f t="shared" si="100"/>
        <v>0</v>
      </c>
      <c r="AF69" s="108">
        <f t="shared" si="100"/>
        <v>0</v>
      </c>
      <c r="AG69" s="108">
        <f t="shared" si="100"/>
        <v>1</v>
      </c>
      <c r="AH69" s="108">
        <f t="shared" si="100"/>
        <v>0</v>
      </c>
      <c r="AI69" s="108">
        <f t="shared" si="100"/>
        <v>0</v>
      </c>
      <c r="AJ69" s="108">
        <f t="shared" si="100"/>
        <v>0</v>
      </c>
      <c r="AK69" s="108">
        <f t="shared" si="100"/>
        <v>0</v>
      </c>
      <c r="AL69" s="108">
        <f t="shared" si="100"/>
        <v>0</v>
      </c>
      <c r="AM69" s="108">
        <f t="shared" si="108"/>
        <v>0</v>
      </c>
      <c r="AN69" s="108">
        <f t="shared" si="108"/>
        <v>0</v>
      </c>
      <c r="AO69" s="108">
        <f t="shared" si="108"/>
        <v>0</v>
      </c>
      <c r="AP69" s="108">
        <f t="shared" si="108"/>
        <v>0</v>
      </c>
      <c r="AQ69" s="108">
        <f t="shared" si="108"/>
        <v>0</v>
      </c>
      <c r="AR69" s="108">
        <f t="shared" si="108"/>
        <v>0</v>
      </c>
      <c r="AS69" s="108">
        <f t="shared" si="108"/>
        <v>0</v>
      </c>
      <c r="AT69" s="108">
        <f t="shared" si="108"/>
        <v>0</v>
      </c>
      <c r="AU69" s="108">
        <f t="shared" si="108"/>
        <v>0</v>
      </c>
      <c r="AV69" s="108">
        <f t="shared" si="108"/>
        <v>0</v>
      </c>
      <c r="AW69" s="108">
        <f t="shared" si="108"/>
        <v>0</v>
      </c>
      <c r="AX69" s="108">
        <f t="shared" si="108"/>
        <v>0</v>
      </c>
      <c r="AY69" s="108">
        <f t="shared" si="108"/>
        <v>0</v>
      </c>
      <c r="AZ69" s="108">
        <f t="shared" si="108"/>
        <v>0</v>
      </c>
      <c r="BA69" s="108">
        <f t="shared" si="108"/>
        <v>0</v>
      </c>
      <c r="BB69" s="108">
        <f t="shared" si="108"/>
        <v>0</v>
      </c>
      <c r="BC69" s="108">
        <f t="shared" si="65"/>
        <v>0</v>
      </c>
      <c r="BD69" s="108">
        <f t="shared" si="65"/>
        <v>0</v>
      </c>
      <c r="BE69" s="108">
        <f t="shared" si="65"/>
        <v>0</v>
      </c>
      <c r="BF69" s="108">
        <f t="shared" si="65"/>
        <v>0</v>
      </c>
      <c r="BG69" s="108">
        <f t="shared" si="74"/>
        <v>0</v>
      </c>
      <c r="BH69" s="108">
        <f t="shared" si="74"/>
        <v>0</v>
      </c>
      <c r="BI69" s="108">
        <f t="shared" si="74"/>
        <v>0</v>
      </c>
      <c r="BJ69" s="108">
        <f t="shared" si="74"/>
        <v>0</v>
      </c>
      <c r="BK69" s="108">
        <f t="shared" si="68"/>
        <v>0</v>
      </c>
      <c r="BL69" s="108">
        <f t="shared" si="68"/>
        <v>0</v>
      </c>
      <c r="BM69" s="108">
        <f t="shared" si="68"/>
        <v>0</v>
      </c>
      <c r="BN69" s="108">
        <f t="shared" si="68"/>
        <v>0</v>
      </c>
      <c r="BO69" s="108">
        <f t="shared" si="68"/>
        <v>0</v>
      </c>
      <c r="BP69" s="108">
        <f t="shared" si="68"/>
        <v>0</v>
      </c>
      <c r="BQ69" s="108">
        <f t="shared" si="68"/>
        <v>0</v>
      </c>
      <c r="BR69" s="108">
        <f t="shared" si="68"/>
        <v>0</v>
      </c>
      <c r="BS69" s="108">
        <f t="shared" si="68"/>
        <v>0</v>
      </c>
      <c r="BT69" s="138"/>
      <c r="BU69" s="138"/>
      <c r="BV69" s="138"/>
      <c r="BW69" s="138"/>
      <c r="BX69" s="138"/>
    </row>
    <row r="70" spans="1:76" x14ac:dyDescent="0.3">
      <c r="A70" s="102" t="s">
        <v>156</v>
      </c>
      <c r="B70" s="109"/>
      <c r="C70" s="43" t="s">
        <v>157</v>
      </c>
      <c r="D70" s="81" t="s">
        <v>549</v>
      </c>
      <c r="E70" s="111"/>
      <c r="F70" s="43"/>
      <c r="G70" s="112"/>
      <c r="H70" s="45">
        <v>20</v>
      </c>
      <c r="I70" s="40">
        <f>SUM(K76,K71)</f>
        <v>1</v>
      </c>
      <c r="J70" s="40">
        <f>SUM(L76,L71)</f>
        <v>1</v>
      </c>
      <c r="K70" s="41">
        <f t="shared" si="71"/>
        <v>0.2</v>
      </c>
      <c r="L70" s="41">
        <f t="shared" si="72"/>
        <v>0.2</v>
      </c>
      <c r="M70" s="41">
        <f t="shared" si="45"/>
        <v>0</v>
      </c>
      <c r="N70" s="42">
        <f t="shared" si="46"/>
        <v>1</v>
      </c>
      <c r="O70" s="41" t="str">
        <f t="shared" si="47"/>
        <v>종료</v>
      </c>
      <c r="P70" s="47">
        <f>MIN(P71:P81)</f>
        <v>44226</v>
      </c>
      <c r="Q70" s="47">
        <f>MAX(Q71:Q81)</f>
        <v>44266</v>
      </c>
      <c r="R70" s="104"/>
      <c r="S70" s="104"/>
      <c r="T70" s="105"/>
      <c r="U70" s="106"/>
      <c r="V70" s="107">
        <f t="shared" si="48"/>
        <v>29</v>
      </c>
      <c r="W70" s="108">
        <f t="shared" si="73"/>
        <v>0</v>
      </c>
      <c r="X70" s="108">
        <f t="shared" si="73"/>
        <v>0</v>
      </c>
      <c r="Y70" s="108">
        <f t="shared" si="73"/>
        <v>0</v>
      </c>
      <c r="Z70" s="108">
        <f t="shared" si="73"/>
        <v>0</v>
      </c>
      <c r="AA70" s="108">
        <f t="shared" si="73"/>
        <v>1</v>
      </c>
      <c r="AB70" s="108">
        <f t="shared" si="73"/>
        <v>1</v>
      </c>
      <c r="AC70" s="108">
        <f t="shared" si="73"/>
        <v>1</v>
      </c>
      <c r="AD70" s="108">
        <f t="shared" si="73"/>
        <v>1</v>
      </c>
      <c r="AE70" s="108">
        <f t="shared" si="73"/>
        <v>1</v>
      </c>
      <c r="AF70" s="108">
        <f t="shared" si="73"/>
        <v>1</v>
      </c>
      <c r="AG70" s="108">
        <f t="shared" si="73"/>
        <v>1</v>
      </c>
      <c r="AH70" s="108">
        <f t="shared" si="73"/>
        <v>0</v>
      </c>
      <c r="AI70" s="108">
        <f t="shared" si="73"/>
        <v>0</v>
      </c>
      <c r="AJ70" s="108">
        <f t="shared" si="73"/>
        <v>0</v>
      </c>
      <c r="AK70" s="108">
        <f t="shared" si="73"/>
        <v>0</v>
      </c>
      <c r="AL70" s="108">
        <f t="shared" si="73"/>
        <v>0</v>
      </c>
      <c r="AM70" s="108">
        <f t="shared" si="67"/>
        <v>0</v>
      </c>
      <c r="AN70" s="108">
        <f t="shared" si="67"/>
        <v>0</v>
      </c>
      <c r="AO70" s="108">
        <f t="shared" si="67"/>
        <v>0</v>
      </c>
      <c r="AP70" s="108">
        <f t="shared" si="67"/>
        <v>0</v>
      </c>
      <c r="AQ70" s="108">
        <f t="shared" si="67"/>
        <v>0</v>
      </c>
      <c r="AR70" s="108">
        <f t="shared" si="67"/>
        <v>0</v>
      </c>
      <c r="AS70" s="108">
        <f t="shared" si="67"/>
        <v>0</v>
      </c>
      <c r="AT70" s="108">
        <f t="shared" si="67"/>
        <v>0</v>
      </c>
      <c r="AU70" s="108">
        <f t="shared" si="67"/>
        <v>0</v>
      </c>
      <c r="AV70" s="108">
        <f t="shared" si="67"/>
        <v>0</v>
      </c>
      <c r="AW70" s="108">
        <f t="shared" si="67"/>
        <v>0</v>
      </c>
      <c r="AX70" s="108">
        <f t="shared" si="67"/>
        <v>0</v>
      </c>
      <c r="AY70" s="108">
        <f t="shared" si="67"/>
        <v>0</v>
      </c>
      <c r="AZ70" s="108">
        <f t="shared" si="67"/>
        <v>0</v>
      </c>
      <c r="BA70" s="108">
        <f t="shared" si="67"/>
        <v>0</v>
      </c>
      <c r="BB70" s="108">
        <f t="shared" ref="AT70:BI87" si="110">IF(OR((AND($P70&lt;=BB$4,AND($Q70&lt;=BB$5,$Q70&gt;=BB$4))),(AND(AND($P70&gt;=BB$4,$P70&lt;=BB$5),$Q70&gt;=BB$5)),AND($P70&gt;=BB$4,$Q70&lt;=BB$5),AND($P70&lt;=BB$4,$Q70&gt;=BB$5)),1,0)</f>
        <v>0</v>
      </c>
      <c r="BC70" s="108">
        <f t="shared" si="110"/>
        <v>0</v>
      </c>
      <c r="BD70" s="108">
        <f t="shared" si="110"/>
        <v>0</v>
      </c>
      <c r="BE70" s="108">
        <f t="shared" si="110"/>
        <v>0</v>
      </c>
      <c r="BF70" s="108">
        <f t="shared" si="110"/>
        <v>0</v>
      </c>
      <c r="BG70" s="108">
        <f t="shared" si="74"/>
        <v>0</v>
      </c>
      <c r="BH70" s="108">
        <f t="shared" si="74"/>
        <v>0</v>
      </c>
      <c r="BI70" s="108">
        <f t="shared" si="74"/>
        <v>0</v>
      </c>
      <c r="BJ70" s="108">
        <f t="shared" si="68"/>
        <v>0</v>
      </c>
      <c r="BK70" s="108">
        <f t="shared" si="68"/>
        <v>0</v>
      </c>
      <c r="BL70" s="108">
        <f t="shared" si="68"/>
        <v>0</v>
      </c>
      <c r="BM70" s="108">
        <f t="shared" si="68"/>
        <v>0</v>
      </c>
      <c r="BN70" s="108">
        <f t="shared" si="68"/>
        <v>0</v>
      </c>
      <c r="BO70" s="108">
        <f t="shared" si="74"/>
        <v>0</v>
      </c>
      <c r="BP70" s="108">
        <f t="shared" si="74"/>
        <v>0</v>
      </c>
      <c r="BQ70" s="108">
        <f t="shared" si="74"/>
        <v>0</v>
      </c>
      <c r="BR70" s="108">
        <f t="shared" si="68"/>
        <v>0</v>
      </c>
      <c r="BS70" s="108">
        <f t="shared" si="68"/>
        <v>0</v>
      </c>
      <c r="BT70" s="138"/>
      <c r="BU70" s="138"/>
      <c r="BV70" s="138"/>
      <c r="BW70" s="138"/>
      <c r="BX70" s="138"/>
    </row>
    <row r="71" spans="1:76" x14ac:dyDescent="0.3">
      <c r="A71" s="102" t="s">
        <v>158</v>
      </c>
      <c r="B71" s="109"/>
      <c r="C71" s="20"/>
      <c r="D71" s="113" t="s">
        <v>544</v>
      </c>
      <c r="E71" s="114"/>
      <c r="F71" s="53"/>
      <c r="G71" s="115"/>
      <c r="H71" s="38">
        <v>50</v>
      </c>
      <c r="I71" s="48">
        <f>SUM(K72:K72)</f>
        <v>1</v>
      </c>
      <c r="J71" s="48">
        <f>SUM(L72:L72)</f>
        <v>1</v>
      </c>
      <c r="K71" s="50">
        <f t="shared" si="71"/>
        <v>0.5</v>
      </c>
      <c r="L71" s="50">
        <f t="shared" si="72"/>
        <v>0.5</v>
      </c>
      <c r="M71" s="50">
        <f t="shared" si="45"/>
        <v>0</v>
      </c>
      <c r="N71" s="51">
        <f t="shared" si="46"/>
        <v>1</v>
      </c>
      <c r="O71" s="50" t="str">
        <f t="shared" si="47"/>
        <v>종료</v>
      </c>
      <c r="P71" s="26">
        <f>MIN(P72:P72)</f>
        <v>44226</v>
      </c>
      <c r="Q71" s="26">
        <f>MAX(Q72:Q72)</f>
        <v>44226</v>
      </c>
      <c r="R71" s="104"/>
      <c r="S71" s="104"/>
      <c r="T71" s="105"/>
      <c r="U71" s="106" t="str">
        <f t="shared" ref="U71:U78" si="111">IF(ISBLANK(T71),"",(NETWORKDAYS(VLOOKUP(T71,$A$6:$Q$20,15,FALSE),P71)-1))</f>
        <v/>
      </c>
      <c r="V71" s="107">
        <f t="shared" si="48"/>
        <v>0</v>
      </c>
      <c r="W71" s="108">
        <f t="shared" si="73"/>
        <v>0</v>
      </c>
      <c r="X71" s="108">
        <f t="shared" si="73"/>
        <v>0</v>
      </c>
      <c r="Y71" s="108">
        <f t="shared" si="73"/>
        <v>0</v>
      </c>
      <c r="Z71" s="108">
        <f t="shared" si="73"/>
        <v>0</v>
      </c>
      <c r="AA71" s="108">
        <f t="shared" si="73"/>
        <v>1</v>
      </c>
      <c r="AB71" s="108">
        <f t="shared" si="73"/>
        <v>0</v>
      </c>
      <c r="AC71" s="108">
        <f t="shared" si="73"/>
        <v>0</v>
      </c>
      <c r="AD71" s="108">
        <f t="shared" si="73"/>
        <v>0</v>
      </c>
      <c r="AE71" s="108">
        <f t="shared" si="73"/>
        <v>0</v>
      </c>
      <c r="AF71" s="108">
        <f t="shared" si="73"/>
        <v>0</v>
      </c>
      <c r="AG71" s="108">
        <f t="shared" si="73"/>
        <v>0</v>
      </c>
      <c r="AH71" s="108">
        <f t="shared" si="73"/>
        <v>0</v>
      </c>
      <c r="AI71" s="108">
        <f t="shared" si="73"/>
        <v>0</v>
      </c>
      <c r="AJ71" s="108">
        <f t="shared" si="73"/>
        <v>0</v>
      </c>
      <c r="AK71" s="108">
        <f t="shared" si="73"/>
        <v>0</v>
      </c>
      <c r="AL71" s="108">
        <f t="shared" si="73"/>
        <v>0</v>
      </c>
      <c r="AM71" s="108">
        <f t="shared" si="67"/>
        <v>0</v>
      </c>
      <c r="AN71" s="108">
        <f t="shared" si="67"/>
        <v>0</v>
      </c>
      <c r="AO71" s="108">
        <f t="shared" si="67"/>
        <v>0</v>
      </c>
      <c r="AP71" s="108">
        <f t="shared" si="67"/>
        <v>0</v>
      </c>
      <c r="AQ71" s="108">
        <f t="shared" si="67"/>
        <v>0</v>
      </c>
      <c r="AR71" s="108">
        <f t="shared" si="67"/>
        <v>0</v>
      </c>
      <c r="AS71" s="108">
        <f t="shared" si="67"/>
        <v>0</v>
      </c>
      <c r="AT71" s="108">
        <f t="shared" si="110"/>
        <v>0</v>
      </c>
      <c r="AU71" s="108">
        <f t="shared" si="110"/>
        <v>0</v>
      </c>
      <c r="AV71" s="108">
        <f t="shared" si="110"/>
        <v>0</v>
      </c>
      <c r="AW71" s="108">
        <f t="shared" si="110"/>
        <v>0</v>
      </c>
      <c r="AX71" s="108">
        <f t="shared" si="110"/>
        <v>0</v>
      </c>
      <c r="AY71" s="108">
        <f t="shared" si="110"/>
        <v>0</v>
      </c>
      <c r="AZ71" s="108">
        <f t="shared" si="110"/>
        <v>0</v>
      </c>
      <c r="BA71" s="108">
        <f t="shared" si="110"/>
        <v>0</v>
      </c>
      <c r="BB71" s="108">
        <f t="shared" si="110"/>
        <v>0</v>
      </c>
      <c r="BC71" s="108">
        <f t="shared" si="110"/>
        <v>0</v>
      </c>
      <c r="BD71" s="108">
        <f t="shared" si="110"/>
        <v>0</v>
      </c>
      <c r="BE71" s="108">
        <f t="shared" si="110"/>
        <v>0</v>
      </c>
      <c r="BF71" s="108">
        <f t="shared" si="110"/>
        <v>0</v>
      </c>
      <c r="BG71" s="108">
        <f t="shared" si="74"/>
        <v>0</v>
      </c>
      <c r="BH71" s="108">
        <f t="shared" si="74"/>
        <v>0</v>
      </c>
      <c r="BI71" s="108">
        <f t="shared" si="74"/>
        <v>0</v>
      </c>
      <c r="BJ71" s="108">
        <f t="shared" si="74"/>
        <v>0</v>
      </c>
      <c r="BK71" s="108">
        <f t="shared" si="74"/>
        <v>0</v>
      </c>
      <c r="BL71" s="108">
        <f t="shared" si="74"/>
        <v>0</v>
      </c>
      <c r="BM71" s="108">
        <f t="shared" si="74"/>
        <v>0</v>
      </c>
      <c r="BN71" s="108">
        <f t="shared" si="74"/>
        <v>0</v>
      </c>
      <c r="BO71" s="108">
        <f t="shared" si="74"/>
        <v>0</v>
      </c>
      <c r="BP71" s="108">
        <f t="shared" si="74"/>
        <v>0</v>
      </c>
      <c r="BQ71" s="108">
        <f t="shared" si="74"/>
        <v>0</v>
      </c>
      <c r="BR71" s="108">
        <f t="shared" si="74"/>
        <v>0</v>
      </c>
      <c r="BS71" s="108">
        <f t="shared" si="74"/>
        <v>0</v>
      </c>
      <c r="BT71" s="138"/>
      <c r="BU71" s="138"/>
      <c r="BV71" s="138"/>
      <c r="BW71" s="138"/>
      <c r="BX71" s="138"/>
    </row>
    <row r="72" spans="1:76" x14ac:dyDescent="0.3">
      <c r="A72" s="102" t="s">
        <v>159</v>
      </c>
      <c r="B72" s="109"/>
      <c r="C72" s="20"/>
      <c r="D72" s="116"/>
      <c r="E72" s="117" t="s">
        <v>567</v>
      </c>
      <c r="F72" s="109"/>
      <c r="G72" s="118"/>
      <c r="H72" s="39">
        <v>100</v>
      </c>
      <c r="I72" s="44">
        <f>IF(CheckDay&gt;=Q72,1,IF(CheckDay&lt;P72,0,IF(P72=CheckDay,(NETWORKDAYS(P72,CheckDay))/V72,NETWORKDAYS(P72,CheckDay)/V72)))</f>
        <v>1</v>
      </c>
      <c r="J72" s="33">
        <v>1</v>
      </c>
      <c r="K72" s="119">
        <f t="shared" si="71"/>
        <v>1</v>
      </c>
      <c r="L72" s="119">
        <f t="shared" si="72"/>
        <v>1</v>
      </c>
      <c r="M72" s="119">
        <f t="shared" si="45"/>
        <v>0</v>
      </c>
      <c r="N72" s="34">
        <f t="shared" si="46"/>
        <v>1</v>
      </c>
      <c r="O72" s="119" t="str">
        <f t="shared" si="47"/>
        <v>종료</v>
      </c>
      <c r="P72" s="104">
        <v>44226</v>
      </c>
      <c r="Q72" s="104">
        <v>44226</v>
      </c>
      <c r="R72" s="104"/>
      <c r="S72" s="104"/>
      <c r="T72" s="105"/>
      <c r="U72" s="106" t="str">
        <f t="shared" si="111"/>
        <v/>
      </c>
      <c r="V72" s="107">
        <f t="shared" si="48"/>
        <v>0</v>
      </c>
      <c r="W72" s="108">
        <f t="shared" si="73"/>
        <v>0</v>
      </c>
      <c r="X72" s="108">
        <f t="shared" si="73"/>
        <v>0</v>
      </c>
      <c r="Y72" s="108">
        <f t="shared" si="73"/>
        <v>0</v>
      </c>
      <c r="Z72" s="108">
        <f t="shared" si="73"/>
        <v>0</v>
      </c>
      <c r="AA72" s="108">
        <f t="shared" si="73"/>
        <v>1</v>
      </c>
      <c r="AB72" s="108">
        <f t="shared" si="73"/>
        <v>0</v>
      </c>
      <c r="AC72" s="108">
        <f t="shared" si="73"/>
        <v>0</v>
      </c>
      <c r="AD72" s="108">
        <f t="shared" si="73"/>
        <v>0</v>
      </c>
      <c r="AE72" s="108">
        <f t="shared" si="73"/>
        <v>0</v>
      </c>
      <c r="AF72" s="108">
        <f t="shared" si="73"/>
        <v>0</v>
      </c>
      <c r="AG72" s="108">
        <f t="shared" si="73"/>
        <v>0</v>
      </c>
      <c r="AH72" s="108">
        <f t="shared" si="73"/>
        <v>0</v>
      </c>
      <c r="AI72" s="108">
        <f t="shared" si="73"/>
        <v>0</v>
      </c>
      <c r="AJ72" s="108">
        <f t="shared" si="73"/>
        <v>0</v>
      </c>
      <c r="AK72" s="108">
        <f t="shared" si="73"/>
        <v>0</v>
      </c>
      <c r="AL72" s="108">
        <f t="shared" si="73"/>
        <v>0</v>
      </c>
      <c r="AM72" s="108">
        <f t="shared" si="67"/>
        <v>0</v>
      </c>
      <c r="AN72" s="108">
        <f t="shared" si="67"/>
        <v>0</v>
      </c>
      <c r="AO72" s="108">
        <f t="shared" si="67"/>
        <v>0</v>
      </c>
      <c r="AP72" s="108">
        <f t="shared" si="67"/>
        <v>0</v>
      </c>
      <c r="AQ72" s="108">
        <f t="shared" si="67"/>
        <v>0</v>
      </c>
      <c r="AR72" s="108">
        <f t="shared" si="67"/>
        <v>0</v>
      </c>
      <c r="AS72" s="108">
        <f t="shared" si="67"/>
        <v>0</v>
      </c>
      <c r="AT72" s="108">
        <f t="shared" si="110"/>
        <v>0</v>
      </c>
      <c r="AU72" s="108">
        <f t="shared" si="110"/>
        <v>0</v>
      </c>
      <c r="AV72" s="108">
        <f t="shared" si="110"/>
        <v>0</v>
      </c>
      <c r="AW72" s="108">
        <f t="shared" si="110"/>
        <v>0</v>
      </c>
      <c r="AX72" s="108">
        <f t="shared" si="110"/>
        <v>0</v>
      </c>
      <c r="AY72" s="108">
        <f t="shared" si="110"/>
        <v>0</v>
      </c>
      <c r="AZ72" s="108">
        <f t="shared" si="110"/>
        <v>0</v>
      </c>
      <c r="BA72" s="108">
        <f t="shared" si="110"/>
        <v>0</v>
      </c>
      <c r="BB72" s="108">
        <f t="shared" si="110"/>
        <v>0</v>
      </c>
      <c r="BC72" s="108">
        <f t="shared" si="110"/>
        <v>0</v>
      </c>
      <c r="BD72" s="108">
        <f t="shared" si="110"/>
        <v>0</v>
      </c>
      <c r="BE72" s="108">
        <f t="shared" si="110"/>
        <v>0</v>
      </c>
      <c r="BF72" s="108">
        <f t="shared" si="110"/>
        <v>0</v>
      </c>
      <c r="BG72" s="108">
        <f t="shared" si="74"/>
        <v>0</v>
      </c>
      <c r="BH72" s="108">
        <f t="shared" si="74"/>
        <v>0</v>
      </c>
      <c r="BI72" s="108">
        <f t="shared" si="74"/>
        <v>0</v>
      </c>
      <c r="BJ72" s="108">
        <f t="shared" si="74"/>
        <v>0</v>
      </c>
      <c r="BK72" s="108">
        <f t="shared" si="74"/>
        <v>0</v>
      </c>
      <c r="BL72" s="108">
        <f t="shared" si="74"/>
        <v>0</v>
      </c>
      <c r="BM72" s="108">
        <f t="shared" si="74"/>
        <v>0</v>
      </c>
      <c r="BN72" s="108">
        <f t="shared" si="74"/>
        <v>0</v>
      </c>
      <c r="BO72" s="108">
        <f t="shared" si="74"/>
        <v>0</v>
      </c>
      <c r="BP72" s="108">
        <f t="shared" si="74"/>
        <v>0</v>
      </c>
      <c r="BQ72" s="108">
        <f t="shared" si="74"/>
        <v>0</v>
      </c>
      <c r="BR72" s="108">
        <f t="shared" si="74"/>
        <v>0</v>
      </c>
      <c r="BS72" s="108">
        <f t="shared" si="74"/>
        <v>0</v>
      </c>
      <c r="BT72" s="138"/>
      <c r="BU72" s="138"/>
      <c r="BV72" s="138"/>
      <c r="BW72" s="138"/>
      <c r="BX72" s="138"/>
    </row>
    <row r="73" spans="1:76" x14ac:dyDescent="0.3">
      <c r="A73" s="102" t="s">
        <v>153</v>
      </c>
      <c r="B73" s="109"/>
      <c r="C73" s="20"/>
      <c r="D73" s="113" t="s">
        <v>550</v>
      </c>
      <c r="E73" s="114"/>
      <c r="F73" s="53"/>
      <c r="G73" s="115"/>
      <c r="H73" s="38">
        <v>30</v>
      </c>
      <c r="I73" s="48">
        <f>SUM(K74:K75)</f>
        <v>1</v>
      </c>
      <c r="J73" s="48">
        <f>SUM(L74:L75)</f>
        <v>1</v>
      </c>
      <c r="K73" s="50">
        <f t="shared" ref="K73:K75" si="112">H73*I73/100</f>
        <v>0.3</v>
      </c>
      <c r="L73" s="50">
        <f t="shared" ref="L73:L75" si="113">H73*J73/100</f>
        <v>0.3</v>
      </c>
      <c r="M73" s="50">
        <f t="shared" ref="M73:M75" si="114">L73-K73</f>
        <v>0</v>
      </c>
      <c r="N73" s="51">
        <f t="shared" ref="N73:N75" si="115">IF(AND(I73=0,J73=0),"",IF(I73=0,J73,J73/I73))</f>
        <v>1</v>
      </c>
      <c r="O73" s="50" t="str">
        <f t="shared" ref="O73:O75" si="116">IF(AND(J73=0%,M73=0),"",IF(M73&lt;0,"지연",IF(J73=100%,"종료","진행")))</f>
        <v>종료</v>
      </c>
      <c r="P73" s="26">
        <f>MIN(P74:P75)</f>
        <v>44231</v>
      </c>
      <c r="Q73" s="26">
        <f>MAX(Q74:Q75)</f>
        <v>44231</v>
      </c>
      <c r="R73" s="104"/>
      <c r="S73" s="104"/>
      <c r="T73" s="105"/>
      <c r="U73" s="106" t="str">
        <f t="shared" ref="U73:U75" si="117">IF(ISBLANK(T73),"",(NETWORKDAYS(VLOOKUP(T73,$A$6:$Q$20,15,FALSE),P73)-1))</f>
        <v/>
      </c>
      <c r="V73" s="107">
        <f t="shared" ref="V73:V75" si="118">NETWORKDAYS(P73,Q73)</f>
        <v>1</v>
      </c>
      <c r="W73" s="108">
        <f t="shared" ref="W73:AF75" si="119">IF(OR((AND($P73&lt;=W$4,AND($Q73&lt;=W$5,$Q73&gt;=W$4))),(AND(AND($P73&gt;=W$4,$P73&lt;=W$5),$Q73&gt;=W$5)),AND($P73&gt;=W$4,$Q73&lt;=W$5),AND($P73&lt;=W$4,$Q73&gt;=W$5)),1,0)</f>
        <v>0</v>
      </c>
      <c r="X73" s="108">
        <f t="shared" si="119"/>
        <v>0</v>
      </c>
      <c r="Y73" s="108">
        <f t="shared" si="119"/>
        <v>0</v>
      </c>
      <c r="Z73" s="108">
        <f t="shared" si="119"/>
        <v>0</v>
      </c>
      <c r="AA73" s="108">
        <f t="shared" si="119"/>
        <v>0</v>
      </c>
      <c r="AB73" s="108">
        <f t="shared" si="119"/>
        <v>1</v>
      </c>
      <c r="AC73" s="108">
        <f t="shared" si="119"/>
        <v>0</v>
      </c>
      <c r="AD73" s="108">
        <f t="shared" si="119"/>
        <v>0</v>
      </c>
      <c r="AE73" s="108">
        <f t="shared" si="119"/>
        <v>0</v>
      </c>
      <c r="AF73" s="108">
        <f t="shared" si="119"/>
        <v>0</v>
      </c>
      <c r="AG73" s="108">
        <f t="shared" si="73"/>
        <v>0</v>
      </c>
      <c r="AH73" s="108">
        <f t="shared" si="73"/>
        <v>0</v>
      </c>
      <c r="AI73" s="108">
        <f t="shared" si="73"/>
        <v>0</v>
      </c>
      <c r="AJ73" s="108">
        <f t="shared" si="73"/>
        <v>0</v>
      </c>
      <c r="AK73" s="108">
        <f t="shared" si="73"/>
        <v>0</v>
      </c>
      <c r="AL73" s="108">
        <f t="shared" si="73"/>
        <v>0</v>
      </c>
      <c r="AM73" s="108">
        <f t="shared" si="67"/>
        <v>0</v>
      </c>
      <c r="AN73" s="108">
        <f t="shared" si="67"/>
        <v>0</v>
      </c>
      <c r="AO73" s="108">
        <f t="shared" si="67"/>
        <v>0</v>
      </c>
      <c r="AP73" s="108">
        <f t="shared" si="67"/>
        <v>0</v>
      </c>
      <c r="AQ73" s="108">
        <f t="shared" si="67"/>
        <v>0</v>
      </c>
      <c r="AR73" s="108">
        <f t="shared" si="67"/>
        <v>0</v>
      </c>
      <c r="AS73" s="108">
        <f t="shared" si="67"/>
        <v>0</v>
      </c>
      <c r="AT73" s="108">
        <f t="shared" si="67"/>
        <v>0</v>
      </c>
      <c r="AU73" s="108">
        <f t="shared" si="67"/>
        <v>0</v>
      </c>
      <c r="AV73" s="108">
        <f t="shared" si="67"/>
        <v>0</v>
      </c>
      <c r="AW73" s="108">
        <f t="shared" si="67"/>
        <v>0</v>
      </c>
      <c r="AX73" s="108">
        <f t="shared" si="67"/>
        <v>0</v>
      </c>
      <c r="AY73" s="108">
        <f t="shared" si="67"/>
        <v>0</v>
      </c>
      <c r="AZ73" s="108">
        <f t="shared" si="67"/>
        <v>0</v>
      </c>
      <c r="BA73" s="108">
        <f t="shared" si="67"/>
        <v>0</v>
      </c>
      <c r="BB73" s="108">
        <f t="shared" si="67"/>
        <v>0</v>
      </c>
      <c r="BC73" s="108">
        <f t="shared" si="110"/>
        <v>0</v>
      </c>
      <c r="BD73" s="108">
        <f t="shared" si="110"/>
        <v>0</v>
      </c>
      <c r="BE73" s="108">
        <f t="shared" si="110"/>
        <v>0</v>
      </c>
      <c r="BF73" s="108">
        <f t="shared" si="110"/>
        <v>0</v>
      </c>
      <c r="BG73" s="108">
        <f t="shared" si="110"/>
        <v>0</v>
      </c>
      <c r="BH73" s="108">
        <f t="shared" si="110"/>
        <v>0</v>
      </c>
      <c r="BI73" s="108">
        <f t="shared" si="110"/>
        <v>0</v>
      </c>
      <c r="BJ73" s="108">
        <f t="shared" si="74"/>
        <v>0</v>
      </c>
      <c r="BK73" s="108">
        <f t="shared" si="74"/>
        <v>0</v>
      </c>
      <c r="BL73" s="108">
        <f t="shared" si="74"/>
        <v>0</v>
      </c>
      <c r="BM73" s="108">
        <f t="shared" si="74"/>
        <v>0</v>
      </c>
      <c r="BN73" s="108">
        <f t="shared" si="74"/>
        <v>0</v>
      </c>
      <c r="BO73" s="108">
        <f t="shared" si="74"/>
        <v>0</v>
      </c>
      <c r="BP73" s="108">
        <f t="shared" si="74"/>
        <v>0</v>
      </c>
      <c r="BQ73" s="108">
        <f t="shared" si="74"/>
        <v>0</v>
      </c>
      <c r="BR73" s="108">
        <f t="shared" si="74"/>
        <v>0</v>
      </c>
      <c r="BS73" s="108">
        <f t="shared" si="74"/>
        <v>0</v>
      </c>
      <c r="BT73" s="138"/>
      <c r="BU73" s="138"/>
      <c r="BV73" s="138"/>
      <c r="BW73" s="138"/>
      <c r="BX73" s="138"/>
    </row>
    <row r="74" spans="1:76" x14ac:dyDescent="0.3">
      <c r="A74" s="102" t="s">
        <v>154</v>
      </c>
      <c r="B74" s="109"/>
      <c r="C74" s="20"/>
      <c r="D74" s="116"/>
      <c r="E74" s="117" t="s">
        <v>568</v>
      </c>
      <c r="F74" s="109"/>
      <c r="G74" s="118"/>
      <c r="H74" s="39">
        <v>20</v>
      </c>
      <c r="I74" s="44">
        <f>IF(CheckDay&gt;=Q74,1,IF(CheckDay&lt;P74,0,IF(P74=CheckDay,(NETWORKDAYS(P74,CheckDay))/V74,NETWORKDAYS(P74,CheckDay)/V74)))</f>
        <v>1</v>
      </c>
      <c r="J74" s="33">
        <v>1</v>
      </c>
      <c r="K74" s="119">
        <f t="shared" si="112"/>
        <v>0.2</v>
      </c>
      <c r="L74" s="119">
        <f t="shared" si="113"/>
        <v>0.2</v>
      </c>
      <c r="M74" s="119">
        <f t="shared" si="114"/>
        <v>0</v>
      </c>
      <c r="N74" s="34">
        <f t="shared" si="115"/>
        <v>1</v>
      </c>
      <c r="O74" s="119" t="str">
        <f t="shared" si="116"/>
        <v>종료</v>
      </c>
      <c r="P74" s="104">
        <v>44231</v>
      </c>
      <c r="Q74" s="104">
        <v>44231</v>
      </c>
      <c r="R74" s="104"/>
      <c r="S74" s="104"/>
      <c r="T74" s="105"/>
      <c r="U74" s="106" t="str">
        <f t="shared" si="117"/>
        <v/>
      </c>
      <c r="V74" s="107">
        <f t="shared" si="118"/>
        <v>1</v>
      </c>
      <c r="W74" s="108">
        <f t="shared" si="119"/>
        <v>0</v>
      </c>
      <c r="X74" s="108">
        <f t="shared" si="119"/>
        <v>0</v>
      </c>
      <c r="Y74" s="108">
        <f t="shared" si="119"/>
        <v>0</v>
      </c>
      <c r="Z74" s="108">
        <f t="shared" si="119"/>
        <v>0</v>
      </c>
      <c r="AA74" s="108">
        <f t="shared" si="119"/>
        <v>0</v>
      </c>
      <c r="AB74" s="108">
        <f t="shared" si="119"/>
        <v>1</v>
      </c>
      <c r="AC74" s="108">
        <f t="shared" si="119"/>
        <v>0</v>
      </c>
      <c r="AD74" s="108">
        <f t="shared" si="119"/>
        <v>0</v>
      </c>
      <c r="AE74" s="108">
        <f t="shared" si="119"/>
        <v>0</v>
      </c>
      <c r="AF74" s="108">
        <f t="shared" si="119"/>
        <v>0</v>
      </c>
      <c r="AG74" s="108">
        <f t="shared" si="73"/>
        <v>0</v>
      </c>
      <c r="AH74" s="108">
        <f t="shared" si="73"/>
        <v>0</v>
      </c>
      <c r="AI74" s="108">
        <f t="shared" si="73"/>
        <v>0</v>
      </c>
      <c r="AJ74" s="108">
        <f t="shared" si="73"/>
        <v>0</v>
      </c>
      <c r="AK74" s="108">
        <f t="shared" si="73"/>
        <v>0</v>
      </c>
      <c r="AL74" s="108">
        <f t="shared" si="73"/>
        <v>0</v>
      </c>
      <c r="AM74" s="108">
        <f t="shared" si="67"/>
        <v>0</v>
      </c>
      <c r="AN74" s="108">
        <f t="shared" si="67"/>
        <v>0</v>
      </c>
      <c r="AO74" s="108">
        <f t="shared" si="67"/>
        <v>0</v>
      </c>
      <c r="AP74" s="108">
        <f t="shared" si="67"/>
        <v>0</v>
      </c>
      <c r="AQ74" s="108">
        <f t="shared" si="67"/>
        <v>0</v>
      </c>
      <c r="AR74" s="108">
        <f t="shared" si="67"/>
        <v>0</v>
      </c>
      <c r="AS74" s="108">
        <f t="shared" si="67"/>
        <v>0</v>
      </c>
      <c r="AT74" s="108">
        <f t="shared" si="67"/>
        <v>0</v>
      </c>
      <c r="AU74" s="108">
        <f t="shared" si="67"/>
        <v>0</v>
      </c>
      <c r="AV74" s="108">
        <f t="shared" si="67"/>
        <v>0</v>
      </c>
      <c r="AW74" s="108">
        <f t="shared" si="67"/>
        <v>0</v>
      </c>
      <c r="AX74" s="108">
        <f t="shared" si="67"/>
        <v>0</v>
      </c>
      <c r="AY74" s="108">
        <f t="shared" si="67"/>
        <v>0</v>
      </c>
      <c r="AZ74" s="108">
        <f t="shared" si="67"/>
        <v>0</v>
      </c>
      <c r="BA74" s="108">
        <f t="shared" si="67"/>
        <v>0</v>
      </c>
      <c r="BB74" s="108">
        <f t="shared" si="67"/>
        <v>0</v>
      </c>
      <c r="BC74" s="108">
        <f t="shared" si="110"/>
        <v>0</v>
      </c>
      <c r="BD74" s="108">
        <f t="shared" si="110"/>
        <v>0</v>
      </c>
      <c r="BE74" s="108">
        <f t="shared" si="110"/>
        <v>0</v>
      </c>
      <c r="BF74" s="108">
        <f t="shared" si="110"/>
        <v>0</v>
      </c>
      <c r="BG74" s="108">
        <f t="shared" si="110"/>
        <v>0</v>
      </c>
      <c r="BH74" s="108">
        <f t="shared" si="110"/>
        <v>0</v>
      </c>
      <c r="BI74" s="108">
        <f t="shared" si="110"/>
        <v>0</v>
      </c>
      <c r="BJ74" s="108">
        <f t="shared" si="74"/>
        <v>0</v>
      </c>
      <c r="BK74" s="108">
        <f t="shared" si="74"/>
        <v>0</v>
      </c>
      <c r="BL74" s="108">
        <f t="shared" si="74"/>
        <v>0</v>
      </c>
      <c r="BM74" s="108">
        <f t="shared" si="74"/>
        <v>0</v>
      </c>
      <c r="BN74" s="108">
        <f t="shared" si="74"/>
        <v>0</v>
      </c>
      <c r="BO74" s="108">
        <f t="shared" si="74"/>
        <v>0</v>
      </c>
      <c r="BP74" s="108">
        <f t="shared" si="74"/>
        <v>0</v>
      </c>
      <c r="BQ74" s="108">
        <f t="shared" si="74"/>
        <v>0</v>
      </c>
      <c r="BR74" s="108">
        <f t="shared" si="74"/>
        <v>0</v>
      </c>
      <c r="BS74" s="108">
        <f t="shared" si="74"/>
        <v>0</v>
      </c>
      <c r="BT74" s="138"/>
      <c r="BU74" s="138"/>
      <c r="BV74" s="138"/>
      <c r="BW74" s="138"/>
      <c r="BX74" s="138"/>
    </row>
    <row r="75" spans="1:76" x14ac:dyDescent="0.3">
      <c r="A75" s="102" t="s">
        <v>155</v>
      </c>
      <c r="B75" s="109"/>
      <c r="C75" s="20"/>
      <c r="D75" s="116"/>
      <c r="E75" s="122" t="s">
        <v>569</v>
      </c>
      <c r="F75" s="109"/>
      <c r="G75" s="118"/>
      <c r="H75" s="39">
        <v>80</v>
      </c>
      <c r="I75" s="44">
        <f>IF(CheckDay&gt;=Q75,1,IF(CheckDay&lt;P75,0,IF(P75=CheckDay,(NETWORKDAYS(P75,CheckDay))/V75,NETWORKDAYS(P75,CheckDay)/V75)))</f>
        <v>1</v>
      </c>
      <c r="J75" s="33">
        <v>1</v>
      </c>
      <c r="K75" s="119">
        <f t="shared" si="112"/>
        <v>0.8</v>
      </c>
      <c r="L75" s="119">
        <f t="shared" si="113"/>
        <v>0.8</v>
      </c>
      <c r="M75" s="119">
        <f t="shared" si="114"/>
        <v>0</v>
      </c>
      <c r="N75" s="34">
        <f t="shared" si="115"/>
        <v>1</v>
      </c>
      <c r="O75" s="119" t="str">
        <f t="shared" si="116"/>
        <v>종료</v>
      </c>
      <c r="P75" s="104">
        <v>44231</v>
      </c>
      <c r="Q75" s="104">
        <v>44231</v>
      </c>
      <c r="R75" s="104"/>
      <c r="S75" s="104"/>
      <c r="T75" s="105"/>
      <c r="U75" s="106" t="str">
        <f t="shared" si="117"/>
        <v/>
      </c>
      <c r="V75" s="107">
        <f t="shared" si="118"/>
        <v>1</v>
      </c>
      <c r="W75" s="108">
        <f t="shared" si="119"/>
        <v>0</v>
      </c>
      <c r="X75" s="108">
        <f t="shared" si="119"/>
        <v>0</v>
      </c>
      <c r="Y75" s="108">
        <f t="shared" si="119"/>
        <v>0</v>
      </c>
      <c r="Z75" s="108">
        <f t="shared" si="119"/>
        <v>0</v>
      </c>
      <c r="AA75" s="108">
        <f t="shared" si="119"/>
        <v>0</v>
      </c>
      <c r="AB75" s="108">
        <f t="shared" si="119"/>
        <v>1</v>
      </c>
      <c r="AC75" s="108">
        <f t="shared" si="119"/>
        <v>0</v>
      </c>
      <c r="AD75" s="108">
        <f t="shared" si="119"/>
        <v>0</v>
      </c>
      <c r="AE75" s="108">
        <f t="shared" si="119"/>
        <v>0</v>
      </c>
      <c r="AF75" s="108">
        <f t="shared" si="119"/>
        <v>0</v>
      </c>
      <c r="AG75" s="108">
        <f t="shared" si="73"/>
        <v>0</v>
      </c>
      <c r="AH75" s="108">
        <f t="shared" si="73"/>
        <v>0</v>
      </c>
      <c r="AI75" s="108">
        <f t="shared" si="73"/>
        <v>0</v>
      </c>
      <c r="AJ75" s="108">
        <f t="shared" si="73"/>
        <v>0</v>
      </c>
      <c r="AK75" s="108">
        <f t="shared" si="73"/>
        <v>0</v>
      </c>
      <c r="AL75" s="108">
        <f t="shared" si="73"/>
        <v>0</v>
      </c>
      <c r="AM75" s="108">
        <f t="shared" si="67"/>
        <v>0</v>
      </c>
      <c r="AN75" s="108">
        <f t="shared" si="67"/>
        <v>0</v>
      </c>
      <c r="AO75" s="108">
        <f t="shared" si="67"/>
        <v>0</v>
      </c>
      <c r="AP75" s="108">
        <f t="shared" si="67"/>
        <v>0</v>
      </c>
      <c r="AQ75" s="108">
        <f t="shared" si="67"/>
        <v>0</v>
      </c>
      <c r="AR75" s="108">
        <f t="shared" si="67"/>
        <v>0</v>
      </c>
      <c r="AS75" s="108">
        <f t="shared" si="67"/>
        <v>0</v>
      </c>
      <c r="AT75" s="108">
        <f t="shared" si="67"/>
        <v>0</v>
      </c>
      <c r="AU75" s="108">
        <f t="shared" si="67"/>
        <v>0</v>
      </c>
      <c r="AV75" s="108">
        <f t="shared" si="67"/>
        <v>0</v>
      </c>
      <c r="AW75" s="108">
        <f t="shared" si="67"/>
        <v>0</v>
      </c>
      <c r="AX75" s="108">
        <f t="shared" si="67"/>
        <v>0</v>
      </c>
      <c r="AY75" s="108">
        <f t="shared" si="67"/>
        <v>0</v>
      </c>
      <c r="AZ75" s="108">
        <f t="shared" si="67"/>
        <v>0</v>
      </c>
      <c r="BA75" s="108">
        <f t="shared" si="67"/>
        <v>0</v>
      </c>
      <c r="BB75" s="108">
        <f t="shared" si="67"/>
        <v>0</v>
      </c>
      <c r="BC75" s="108">
        <f t="shared" si="110"/>
        <v>0</v>
      </c>
      <c r="BD75" s="108">
        <f t="shared" si="110"/>
        <v>0</v>
      </c>
      <c r="BE75" s="108">
        <f t="shared" si="110"/>
        <v>0</v>
      </c>
      <c r="BF75" s="108">
        <f t="shared" si="110"/>
        <v>0</v>
      </c>
      <c r="BG75" s="108">
        <f t="shared" si="110"/>
        <v>0</v>
      </c>
      <c r="BH75" s="108">
        <f t="shared" si="110"/>
        <v>0</v>
      </c>
      <c r="BI75" s="108">
        <f t="shared" si="110"/>
        <v>0</v>
      </c>
      <c r="BJ75" s="108">
        <f t="shared" si="74"/>
        <v>0</v>
      </c>
      <c r="BK75" s="108">
        <f t="shared" si="74"/>
        <v>0</v>
      </c>
      <c r="BL75" s="108">
        <f t="shared" si="74"/>
        <v>0</v>
      </c>
      <c r="BM75" s="108">
        <f t="shared" si="74"/>
        <v>0</v>
      </c>
      <c r="BN75" s="108">
        <f t="shared" si="74"/>
        <v>0</v>
      </c>
      <c r="BO75" s="108">
        <f t="shared" si="74"/>
        <v>0</v>
      </c>
      <c r="BP75" s="108">
        <f t="shared" si="74"/>
        <v>0</v>
      </c>
      <c r="BQ75" s="108">
        <f t="shared" si="74"/>
        <v>0</v>
      </c>
      <c r="BR75" s="108">
        <f t="shared" si="74"/>
        <v>0</v>
      </c>
      <c r="BS75" s="108">
        <f t="shared" si="74"/>
        <v>0</v>
      </c>
      <c r="BT75" s="138"/>
      <c r="BU75" s="138"/>
      <c r="BV75" s="138"/>
      <c r="BW75" s="138"/>
      <c r="BX75" s="138"/>
    </row>
    <row r="76" spans="1:76" x14ac:dyDescent="0.3">
      <c r="A76" s="102" t="s">
        <v>160</v>
      </c>
      <c r="B76" s="109"/>
      <c r="C76" s="20"/>
      <c r="D76" s="113" t="s">
        <v>551</v>
      </c>
      <c r="E76" s="114"/>
      <c r="F76" s="53"/>
      <c r="G76" s="115"/>
      <c r="H76" s="38">
        <v>50</v>
      </c>
      <c r="I76" s="48">
        <f>SUM(K77:K78)</f>
        <v>1</v>
      </c>
      <c r="J76" s="48">
        <f>SUM(L77:L78)</f>
        <v>1</v>
      </c>
      <c r="K76" s="50">
        <f t="shared" si="71"/>
        <v>0.5</v>
      </c>
      <c r="L76" s="50">
        <f t="shared" si="72"/>
        <v>0.5</v>
      </c>
      <c r="M76" s="50">
        <f t="shared" ref="M76:M81" si="120">L76-K76</f>
        <v>0</v>
      </c>
      <c r="N76" s="51">
        <f t="shared" ref="N76:N81" si="121">IF(AND(I76=0,J76=0),"",IF(I76=0,J76,J76/I76))</f>
        <v>1</v>
      </c>
      <c r="O76" s="50" t="str">
        <f t="shared" ref="O76:O81" si="122">IF(AND(J76=0%,M76=0),"",IF(M76&lt;0,"지연",IF(J76=100%,"종료","진행")))</f>
        <v>종료</v>
      </c>
      <c r="P76" s="26">
        <f>MIN(P77:P78)</f>
        <v>44230</v>
      </c>
      <c r="Q76" s="26">
        <f>MAX(Q77:Q78)</f>
        <v>44230</v>
      </c>
      <c r="R76" s="104"/>
      <c r="S76" s="104"/>
      <c r="T76" s="105"/>
      <c r="U76" s="106" t="str">
        <f t="shared" si="111"/>
        <v/>
      </c>
      <c r="V76" s="107">
        <f t="shared" ref="V76:V81" si="123">NETWORKDAYS(P76,Q76)</f>
        <v>1</v>
      </c>
      <c r="W76" s="108">
        <f t="shared" si="73"/>
        <v>0</v>
      </c>
      <c r="X76" s="108">
        <f t="shared" si="73"/>
        <v>0</v>
      </c>
      <c r="Y76" s="108">
        <f t="shared" si="73"/>
        <v>0</v>
      </c>
      <c r="Z76" s="108">
        <f t="shared" si="73"/>
        <v>0</v>
      </c>
      <c r="AA76" s="108">
        <f t="shared" si="73"/>
        <v>0</v>
      </c>
      <c r="AB76" s="108">
        <f t="shared" si="73"/>
        <v>1</v>
      </c>
      <c r="AC76" s="108">
        <f t="shared" si="73"/>
        <v>0</v>
      </c>
      <c r="AD76" s="108">
        <f t="shared" si="73"/>
        <v>0</v>
      </c>
      <c r="AE76" s="108">
        <f t="shared" si="73"/>
        <v>0</v>
      </c>
      <c r="AF76" s="108">
        <f t="shared" si="73"/>
        <v>0</v>
      </c>
      <c r="AG76" s="108">
        <f t="shared" si="73"/>
        <v>0</v>
      </c>
      <c r="AH76" s="108">
        <f t="shared" si="73"/>
        <v>0</v>
      </c>
      <c r="AI76" s="108">
        <f t="shared" si="73"/>
        <v>0</v>
      </c>
      <c r="AJ76" s="108">
        <f t="shared" si="73"/>
        <v>0</v>
      </c>
      <c r="AK76" s="108">
        <f t="shared" si="73"/>
        <v>0</v>
      </c>
      <c r="AL76" s="108">
        <f t="shared" si="73"/>
        <v>0</v>
      </c>
      <c r="AM76" s="108">
        <f t="shared" si="67"/>
        <v>0</v>
      </c>
      <c r="AN76" s="108">
        <f t="shared" si="67"/>
        <v>0</v>
      </c>
      <c r="AO76" s="108">
        <f t="shared" si="67"/>
        <v>0</v>
      </c>
      <c r="AP76" s="108">
        <f t="shared" si="67"/>
        <v>0</v>
      </c>
      <c r="AQ76" s="108">
        <f t="shared" si="67"/>
        <v>0</v>
      </c>
      <c r="AR76" s="108">
        <f t="shared" si="67"/>
        <v>0</v>
      </c>
      <c r="AS76" s="108">
        <f t="shared" si="67"/>
        <v>0</v>
      </c>
      <c r="AT76" s="108">
        <f t="shared" si="110"/>
        <v>0</v>
      </c>
      <c r="AU76" s="108">
        <f t="shared" si="110"/>
        <v>0</v>
      </c>
      <c r="AV76" s="108">
        <f t="shared" si="110"/>
        <v>0</v>
      </c>
      <c r="AW76" s="108">
        <f t="shared" si="110"/>
        <v>0</v>
      </c>
      <c r="AX76" s="108">
        <f t="shared" si="110"/>
        <v>0</v>
      </c>
      <c r="AY76" s="108">
        <f t="shared" si="110"/>
        <v>0</v>
      </c>
      <c r="AZ76" s="108">
        <f t="shared" si="110"/>
        <v>0</v>
      </c>
      <c r="BA76" s="108">
        <f t="shared" si="110"/>
        <v>0</v>
      </c>
      <c r="BB76" s="108">
        <f t="shared" si="110"/>
        <v>0</v>
      </c>
      <c r="BC76" s="108">
        <f t="shared" si="110"/>
        <v>0</v>
      </c>
      <c r="BD76" s="108">
        <f t="shared" si="110"/>
        <v>0</v>
      </c>
      <c r="BE76" s="108">
        <f t="shared" si="110"/>
        <v>0</v>
      </c>
      <c r="BF76" s="108">
        <f t="shared" si="110"/>
        <v>0</v>
      </c>
      <c r="BG76" s="108">
        <f t="shared" si="74"/>
        <v>0</v>
      </c>
      <c r="BH76" s="108">
        <f t="shared" si="74"/>
        <v>0</v>
      </c>
      <c r="BI76" s="108">
        <f t="shared" si="74"/>
        <v>0</v>
      </c>
      <c r="BJ76" s="108">
        <f t="shared" si="74"/>
        <v>0</v>
      </c>
      <c r="BK76" s="108">
        <f t="shared" si="74"/>
        <v>0</v>
      </c>
      <c r="BL76" s="108">
        <f t="shared" si="74"/>
        <v>0</v>
      </c>
      <c r="BM76" s="108">
        <f t="shared" si="74"/>
        <v>0</v>
      </c>
      <c r="BN76" s="108">
        <f t="shared" si="74"/>
        <v>0</v>
      </c>
      <c r="BO76" s="108">
        <f t="shared" si="74"/>
        <v>0</v>
      </c>
      <c r="BP76" s="108">
        <f t="shared" si="74"/>
        <v>0</v>
      </c>
      <c r="BQ76" s="108">
        <f t="shared" si="74"/>
        <v>0</v>
      </c>
      <c r="BR76" s="108">
        <f t="shared" si="74"/>
        <v>0</v>
      </c>
      <c r="BS76" s="108">
        <f t="shared" si="74"/>
        <v>0</v>
      </c>
      <c r="BT76" s="138"/>
      <c r="BU76" s="138"/>
      <c r="BV76" s="138"/>
      <c r="BW76" s="138"/>
      <c r="BX76" s="138"/>
    </row>
    <row r="77" spans="1:76" x14ac:dyDescent="0.3">
      <c r="A77" s="102" t="s">
        <v>161</v>
      </c>
      <c r="B77" s="109"/>
      <c r="C77" s="20"/>
      <c r="D77" s="116"/>
      <c r="E77" s="117" t="s">
        <v>570</v>
      </c>
      <c r="F77" s="109"/>
      <c r="G77" s="118"/>
      <c r="H77" s="39">
        <v>20</v>
      </c>
      <c r="I77" s="44">
        <f>IF(CheckDay&gt;=Q77,1,IF(CheckDay&lt;P77,0,IF(P77=CheckDay,(NETWORKDAYS(P77,CheckDay))/V77,NETWORKDAYS(P77,CheckDay)/V77)))</f>
        <v>1</v>
      </c>
      <c r="J77" s="33">
        <v>1</v>
      </c>
      <c r="K77" s="119">
        <f t="shared" si="71"/>
        <v>0.2</v>
      </c>
      <c r="L77" s="119">
        <f t="shared" si="72"/>
        <v>0.2</v>
      </c>
      <c r="M77" s="119">
        <f t="shared" si="120"/>
        <v>0</v>
      </c>
      <c r="N77" s="34">
        <f t="shared" si="121"/>
        <v>1</v>
      </c>
      <c r="O77" s="119" t="str">
        <f t="shared" si="122"/>
        <v>종료</v>
      </c>
      <c r="P77" s="104">
        <v>44230</v>
      </c>
      <c r="Q77" s="104">
        <v>44230</v>
      </c>
      <c r="R77" s="104"/>
      <c r="S77" s="104"/>
      <c r="T77" s="105"/>
      <c r="U77" s="106" t="str">
        <f t="shared" si="111"/>
        <v/>
      </c>
      <c r="V77" s="107">
        <f t="shared" si="123"/>
        <v>1</v>
      </c>
      <c r="W77" s="108">
        <f t="shared" si="73"/>
        <v>0</v>
      </c>
      <c r="X77" s="108">
        <f t="shared" si="73"/>
        <v>0</v>
      </c>
      <c r="Y77" s="108">
        <f t="shared" si="73"/>
        <v>0</v>
      </c>
      <c r="Z77" s="108">
        <f t="shared" si="73"/>
        <v>0</v>
      </c>
      <c r="AA77" s="108">
        <f t="shared" si="73"/>
        <v>0</v>
      </c>
      <c r="AB77" s="108">
        <f t="shared" si="73"/>
        <v>1</v>
      </c>
      <c r="AC77" s="108">
        <f t="shared" si="73"/>
        <v>0</v>
      </c>
      <c r="AD77" s="108">
        <f t="shared" si="73"/>
        <v>0</v>
      </c>
      <c r="AE77" s="108">
        <f t="shared" si="73"/>
        <v>0</v>
      </c>
      <c r="AF77" s="108">
        <f t="shared" si="73"/>
        <v>0</v>
      </c>
      <c r="AG77" s="108">
        <f t="shared" si="73"/>
        <v>0</v>
      </c>
      <c r="AH77" s="108">
        <f t="shared" si="73"/>
        <v>0</v>
      </c>
      <c r="AI77" s="108">
        <f t="shared" si="73"/>
        <v>0</v>
      </c>
      <c r="AJ77" s="108">
        <f t="shared" si="73"/>
        <v>0</v>
      </c>
      <c r="AK77" s="108">
        <f t="shared" si="73"/>
        <v>0</v>
      </c>
      <c r="AL77" s="108">
        <f>IF(OR((AND($P77&lt;=AL$4,AND($Q77&lt;=AL$5,$Q77&gt;=AL$4))),(AND(AND($P77&gt;=AL$4,$P77&lt;=AL$5),$Q77&gt;=AL$5)),AND($P77&gt;=AL$4,$Q77&lt;=AL$5),AND($P77&lt;=AL$4,$Q77&gt;=AL$5)),1,0)</f>
        <v>0</v>
      </c>
      <c r="AM77" s="108">
        <f t="shared" ref="AM77:AS77" si="124">IF(OR((AND($P77&lt;=AM$4,AND($Q77&lt;=AM$5,$Q77&gt;=AM$4))),(AND(AND($P77&gt;=AM$4,$P77&lt;=AM$5),$Q77&gt;=AM$5)),AND($P77&gt;=AM$4,$Q77&lt;=AM$5),AND($P77&lt;=AM$4,$Q77&gt;=AM$5)),1,0)</f>
        <v>0</v>
      </c>
      <c r="AN77" s="108">
        <f t="shared" si="124"/>
        <v>0</v>
      </c>
      <c r="AO77" s="108">
        <f t="shared" si="124"/>
        <v>0</v>
      </c>
      <c r="AP77" s="108">
        <f t="shared" si="124"/>
        <v>0</v>
      </c>
      <c r="AQ77" s="108">
        <f t="shared" si="124"/>
        <v>0</v>
      </c>
      <c r="AR77" s="108">
        <f t="shared" si="124"/>
        <v>0</v>
      </c>
      <c r="AS77" s="108">
        <f t="shared" si="124"/>
        <v>0</v>
      </c>
      <c r="AT77" s="108">
        <f t="shared" si="110"/>
        <v>0</v>
      </c>
      <c r="AU77" s="108">
        <f t="shared" si="110"/>
        <v>0</v>
      </c>
      <c r="AV77" s="108">
        <f t="shared" si="110"/>
        <v>0</v>
      </c>
      <c r="AW77" s="108">
        <f t="shared" si="110"/>
        <v>0</v>
      </c>
      <c r="AX77" s="108">
        <f t="shared" si="110"/>
        <v>0</v>
      </c>
      <c r="AY77" s="108">
        <f t="shared" si="110"/>
        <v>0</v>
      </c>
      <c r="AZ77" s="108">
        <f t="shared" si="110"/>
        <v>0</v>
      </c>
      <c r="BA77" s="108">
        <f t="shared" si="110"/>
        <v>0</v>
      </c>
      <c r="BB77" s="108">
        <f t="shared" si="110"/>
        <v>0</v>
      </c>
      <c r="BC77" s="108">
        <f t="shared" si="110"/>
        <v>0</v>
      </c>
      <c r="BD77" s="108">
        <f t="shared" si="110"/>
        <v>0</v>
      </c>
      <c r="BE77" s="108">
        <f t="shared" si="110"/>
        <v>0</v>
      </c>
      <c r="BF77" s="108">
        <f t="shared" si="110"/>
        <v>0</v>
      </c>
      <c r="BG77" s="108">
        <f t="shared" si="74"/>
        <v>0</v>
      </c>
      <c r="BH77" s="108">
        <f t="shared" si="74"/>
        <v>0</v>
      </c>
      <c r="BI77" s="108">
        <f t="shared" si="74"/>
        <v>0</v>
      </c>
      <c r="BJ77" s="108">
        <f t="shared" si="74"/>
        <v>0</v>
      </c>
      <c r="BK77" s="108">
        <f t="shared" si="74"/>
        <v>0</v>
      </c>
      <c r="BL77" s="108">
        <f t="shared" si="74"/>
        <v>0</v>
      </c>
      <c r="BM77" s="108">
        <f t="shared" si="74"/>
        <v>0</v>
      </c>
      <c r="BN77" s="108">
        <f t="shared" si="74"/>
        <v>0</v>
      </c>
      <c r="BO77" s="108">
        <f t="shared" si="74"/>
        <v>0</v>
      </c>
      <c r="BP77" s="108">
        <f t="shared" si="74"/>
        <v>0</v>
      </c>
      <c r="BQ77" s="108">
        <f t="shared" si="74"/>
        <v>0</v>
      </c>
      <c r="BR77" s="108">
        <f t="shared" si="74"/>
        <v>0</v>
      </c>
      <c r="BS77" s="108">
        <f t="shared" si="74"/>
        <v>0</v>
      </c>
      <c r="BT77" s="138"/>
      <c r="BU77" s="138"/>
      <c r="BV77" s="138"/>
      <c r="BW77" s="138"/>
      <c r="BX77" s="138"/>
    </row>
    <row r="78" spans="1:76" x14ac:dyDescent="0.3">
      <c r="A78" s="102" t="s">
        <v>162</v>
      </c>
      <c r="B78" s="109"/>
      <c r="C78" s="20"/>
      <c r="D78" s="116"/>
      <c r="E78" s="117" t="s">
        <v>571</v>
      </c>
      <c r="F78" s="109"/>
      <c r="G78" s="118"/>
      <c r="H78" s="39">
        <v>80</v>
      </c>
      <c r="I78" s="44">
        <f>IF(CheckDay&gt;=Q78,1,IF(CheckDay&lt;P78,0,IF(P78=CheckDay,(NETWORKDAYS(P78,CheckDay))/V78,NETWORKDAYS(P78,CheckDay)/V78)))</f>
        <v>1</v>
      </c>
      <c r="J78" s="33">
        <v>1</v>
      </c>
      <c r="K78" s="119">
        <f t="shared" si="71"/>
        <v>0.8</v>
      </c>
      <c r="L78" s="119">
        <f t="shared" si="72"/>
        <v>0.8</v>
      </c>
      <c r="M78" s="119">
        <f t="shared" si="120"/>
        <v>0</v>
      </c>
      <c r="N78" s="34">
        <f t="shared" si="121"/>
        <v>1</v>
      </c>
      <c r="O78" s="119" t="str">
        <f t="shared" si="122"/>
        <v>종료</v>
      </c>
      <c r="P78" s="104">
        <v>44230</v>
      </c>
      <c r="Q78" s="104">
        <v>44230</v>
      </c>
      <c r="R78" s="104"/>
      <c r="S78" s="104"/>
      <c r="T78" s="105"/>
      <c r="U78" s="106" t="str">
        <f t="shared" si="111"/>
        <v/>
      </c>
      <c r="V78" s="107">
        <f t="shared" si="123"/>
        <v>1</v>
      </c>
      <c r="W78" s="108">
        <f t="shared" ref="W78:AS92" si="125">IF(OR((AND($P78&lt;=W$4,AND($Q78&lt;=W$5,$Q78&gt;=W$4))),(AND(AND($P78&gt;=W$4,$P78&lt;=W$5),$Q78&gt;=W$5)),AND($P78&gt;=W$4,$Q78&lt;=W$5),AND($P78&lt;=W$4,$Q78&gt;=W$5)),1,0)</f>
        <v>0</v>
      </c>
      <c r="X78" s="108">
        <f t="shared" si="125"/>
        <v>0</v>
      </c>
      <c r="Y78" s="108">
        <f t="shared" si="125"/>
        <v>0</v>
      </c>
      <c r="Z78" s="108">
        <f t="shared" si="125"/>
        <v>0</v>
      </c>
      <c r="AA78" s="108">
        <f t="shared" si="125"/>
        <v>0</v>
      </c>
      <c r="AB78" s="108">
        <f t="shared" si="125"/>
        <v>1</v>
      </c>
      <c r="AC78" s="108">
        <f t="shared" si="125"/>
        <v>0</v>
      </c>
      <c r="AD78" s="108">
        <f t="shared" si="125"/>
        <v>0</v>
      </c>
      <c r="AE78" s="108">
        <f t="shared" si="125"/>
        <v>0</v>
      </c>
      <c r="AF78" s="108">
        <f t="shared" si="125"/>
        <v>0</v>
      </c>
      <c r="AG78" s="108">
        <f t="shared" si="125"/>
        <v>0</v>
      </c>
      <c r="AH78" s="108">
        <f t="shared" si="125"/>
        <v>0</v>
      </c>
      <c r="AI78" s="108">
        <f t="shared" si="125"/>
        <v>0</v>
      </c>
      <c r="AJ78" s="108">
        <f t="shared" si="125"/>
        <v>0</v>
      </c>
      <c r="AK78" s="108">
        <f t="shared" si="125"/>
        <v>0</v>
      </c>
      <c r="AL78" s="108">
        <f t="shared" si="125"/>
        <v>0</v>
      </c>
      <c r="AM78" s="108">
        <f t="shared" si="125"/>
        <v>0</v>
      </c>
      <c r="AN78" s="108">
        <f t="shared" si="125"/>
        <v>0</v>
      </c>
      <c r="AO78" s="108">
        <f t="shared" si="125"/>
        <v>0</v>
      </c>
      <c r="AP78" s="108">
        <f t="shared" si="125"/>
        <v>0</v>
      </c>
      <c r="AQ78" s="108">
        <f t="shared" si="125"/>
        <v>0</v>
      </c>
      <c r="AR78" s="108">
        <f t="shared" si="125"/>
        <v>0</v>
      </c>
      <c r="AS78" s="108">
        <f t="shared" si="125"/>
        <v>0</v>
      </c>
      <c r="AT78" s="108">
        <f t="shared" si="110"/>
        <v>0</v>
      </c>
      <c r="AU78" s="108">
        <f t="shared" si="110"/>
        <v>0</v>
      </c>
      <c r="AV78" s="108">
        <f t="shared" si="110"/>
        <v>0</v>
      </c>
      <c r="AW78" s="108">
        <f t="shared" si="110"/>
        <v>0</v>
      </c>
      <c r="AX78" s="108">
        <f t="shared" si="110"/>
        <v>0</v>
      </c>
      <c r="AY78" s="108">
        <f t="shared" si="110"/>
        <v>0</v>
      </c>
      <c r="AZ78" s="108">
        <f t="shared" si="110"/>
        <v>0</v>
      </c>
      <c r="BA78" s="108">
        <f t="shared" si="110"/>
        <v>0</v>
      </c>
      <c r="BB78" s="108">
        <f t="shared" si="110"/>
        <v>0</v>
      </c>
      <c r="BC78" s="108">
        <f t="shared" si="110"/>
        <v>0</v>
      </c>
      <c r="BD78" s="108">
        <f t="shared" si="110"/>
        <v>0</v>
      </c>
      <c r="BE78" s="108">
        <f t="shared" si="110"/>
        <v>0</v>
      </c>
      <c r="BF78" s="108">
        <f t="shared" si="110"/>
        <v>0</v>
      </c>
      <c r="BG78" s="108">
        <f t="shared" ref="BG78:BS93" si="126">IF(OR((AND($P78&lt;=BG$4,AND($Q78&lt;=BG$5,$Q78&gt;=BG$4))),(AND(AND($P78&gt;=BG$4,$P78&lt;=BG$5),$Q78&gt;=BG$5)),AND($P78&gt;=BG$4,$Q78&lt;=BG$5),AND($P78&lt;=BG$4,$Q78&gt;=BG$5)),1,0)</f>
        <v>0</v>
      </c>
      <c r="BH78" s="108">
        <f t="shared" si="126"/>
        <v>0</v>
      </c>
      <c r="BI78" s="108">
        <f t="shared" si="126"/>
        <v>0</v>
      </c>
      <c r="BJ78" s="108">
        <f t="shared" si="126"/>
        <v>0</v>
      </c>
      <c r="BK78" s="108">
        <f t="shared" si="126"/>
        <v>0</v>
      </c>
      <c r="BL78" s="108">
        <f t="shared" si="126"/>
        <v>0</v>
      </c>
      <c r="BM78" s="108">
        <f t="shared" si="126"/>
        <v>0</v>
      </c>
      <c r="BN78" s="108">
        <f t="shared" si="126"/>
        <v>0</v>
      </c>
      <c r="BO78" s="108">
        <f t="shared" si="126"/>
        <v>0</v>
      </c>
      <c r="BP78" s="108">
        <f t="shared" si="126"/>
        <v>0</v>
      </c>
      <c r="BQ78" s="108">
        <f t="shared" si="126"/>
        <v>0</v>
      </c>
      <c r="BR78" s="108">
        <f t="shared" si="126"/>
        <v>0</v>
      </c>
      <c r="BS78" s="108">
        <f t="shared" si="126"/>
        <v>0</v>
      </c>
      <c r="BT78" s="138"/>
      <c r="BU78" s="138"/>
      <c r="BV78" s="138"/>
      <c r="BW78" s="138"/>
      <c r="BX78" s="138"/>
    </row>
    <row r="79" spans="1:76" x14ac:dyDescent="0.3">
      <c r="A79" s="102" t="s">
        <v>160</v>
      </c>
      <c r="B79" s="109"/>
      <c r="C79" s="20"/>
      <c r="D79" s="113" t="s">
        <v>552</v>
      </c>
      <c r="E79" s="114"/>
      <c r="F79" s="53"/>
      <c r="G79" s="115"/>
      <c r="H79" s="38">
        <v>50</v>
      </c>
      <c r="I79" s="48">
        <f>SUM(K80:K81)</f>
        <v>1</v>
      </c>
      <c r="J79" s="48">
        <f>SUM(L80:L81)</f>
        <v>1</v>
      </c>
      <c r="K79" s="50">
        <f t="shared" ref="K79:K81" si="127">H79*I79/100</f>
        <v>0.5</v>
      </c>
      <c r="L79" s="50">
        <f t="shared" ref="L79:L81" si="128">H79*J79/100</f>
        <v>0.5</v>
      </c>
      <c r="M79" s="50">
        <f t="shared" si="120"/>
        <v>0</v>
      </c>
      <c r="N79" s="51">
        <f t="shared" si="121"/>
        <v>1</v>
      </c>
      <c r="O79" s="50" t="str">
        <f t="shared" si="122"/>
        <v>종료</v>
      </c>
      <c r="P79" s="26">
        <f>MIN(P80:P81)</f>
        <v>44264</v>
      </c>
      <c r="Q79" s="26">
        <f>MAX(Q80:Q81)</f>
        <v>44266</v>
      </c>
      <c r="R79" s="104"/>
      <c r="S79" s="104"/>
      <c r="T79" s="105"/>
      <c r="U79" s="106" t="str">
        <f t="shared" ref="U79:U81" si="129">IF(ISBLANK(T79),"",(NETWORKDAYS(VLOOKUP(T79,$A$6:$Q$20,15,FALSE),P79)-1))</f>
        <v/>
      </c>
      <c r="V79" s="107">
        <f t="shared" si="123"/>
        <v>3</v>
      </c>
      <c r="W79" s="108">
        <f t="shared" si="73"/>
        <v>0</v>
      </c>
      <c r="X79" s="108">
        <f t="shared" si="73"/>
        <v>0</v>
      </c>
      <c r="Y79" s="108">
        <f t="shared" si="73"/>
        <v>0</v>
      </c>
      <c r="Z79" s="108">
        <f t="shared" si="73"/>
        <v>0</v>
      </c>
      <c r="AA79" s="108">
        <f t="shared" si="73"/>
        <v>0</v>
      </c>
      <c r="AB79" s="108">
        <f t="shared" si="73"/>
        <v>0</v>
      </c>
      <c r="AC79" s="108">
        <f t="shared" si="73"/>
        <v>0</v>
      </c>
      <c r="AD79" s="108">
        <f t="shared" si="73"/>
        <v>0</v>
      </c>
      <c r="AE79" s="108">
        <f t="shared" si="73"/>
        <v>0</v>
      </c>
      <c r="AF79" s="108">
        <f t="shared" si="73"/>
        <v>0</v>
      </c>
      <c r="AG79" s="108">
        <f t="shared" si="73"/>
        <v>1</v>
      </c>
      <c r="AH79" s="108">
        <f t="shared" si="73"/>
        <v>0</v>
      </c>
      <c r="AI79" s="108">
        <f t="shared" si="73"/>
        <v>0</v>
      </c>
      <c r="AJ79" s="108">
        <f t="shared" si="73"/>
        <v>0</v>
      </c>
      <c r="AK79" s="108">
        <f t="shared" si="73"/>
        <v>0</v>
      </c>
      <c r="AL79" s="108">
        <f t="shared" si="73"/>
        <v>0</v>
      </c>
      <c r="AM79" s="108">
        <f t="shared" si="125"/>
        <v>0</v>
      </c>
      <c r="AN79" s="108">
        <f t="shared" si="125"/>
        <v>0</v>
      </c>
      <c r="AO79" s="108">
        <f t="shared" si="125"/>
        <v>0</v>
      </c>
      <c r="AP79" s="108">
        <f t="shared" si="125"/>
        <v>0</v>
      </c>
      <c r="AQ79" s="108">
        <f t="shared" si="125"/>
        <v>0</v>
      </c>
      <c r="AR79" s="108">
        <f t="shared" si="125"/>
        <v>0</v>
      </c>
      <c r="AS79" s="108">
        <f t="shared" si="125"/>
        <v>0</v>
      </c>
      <c r="AT79" s="108">
        <f t="shared" si="110"/>
        <v>0</v>
      </c>
      <c r="AU79" s="108">
        <f t="shared" si="110"/>
        <v>0</v>
      </c>
      <c r="AV79" s="108">
        <f t="shared" si="110"/>
        <v>0</v>
      </c>
      <c r="AW79" s="108">
        <f t="shared" si="110"/>
        <v>0</v>
      </c>
      <c r="AX79" s="108">
        <f t="shared" si="110"/>
        <v>0</v>
      </c>
      <c r="AY79" s="108">
        <f t="shared" si="110"/>
        <v>0</v>
      </c>
      <c r="AZ79" s="108">
        <f t="shared" si="110"/>
        <v>0</v>
      </c>
      <c r="BA79" s="108">
        <f t="shared" si="110"/>
        <v>0</v>
      </c>
      <c r="BB79" s="108">
        <f t="shared" si="110"/>
        <v>0</v>
      </c>
      <c r="BC79" s="108">
        <f t="shared" si="110"/>
        <v>0</v>
      </c>
      <c r="BD79" s="108">
        <f t="shared" si="110"/>
        <v>0</v>
      </c>
      <c r="BE79" s="108">
        <f t="shared" si="110"/>
        <v>0</v>
      </c>
      <c r="BF79" s="108">
        <f t="shared" si="110"/>
        <v>0</v>
      </c>
      <c r="BG79" s="108">
        <f t="shared" si="74"/>
        <v>0</v>
      </c>
      <c r="BH79" s="108">
        <f t="shared" si="74"/>
        <v>0</v>
      </c>
      <c r="BI79" s="108">
        <f t="shared" si="74"/>
        <v>0</v>
      </c>
      <c r="BJ79" s="108">
        <f t="shared" si="74"/>
        <v>0</v>
      </c>
      <c r="BK79" s="108">
        <f t="shared" si="74"/>
        <v>0</v>
      </c>
      <c r="BL79" s="108">
        <f t="shared" si="74"/>
        <v>0</v>
      </c>
      <c r="BM79" s="108">
        <f t="shared" si="74"/>
        <v>0</v>
      </c>
      <c r="BN79" s="108">
        <f t="shared" si="74"/>
        <v>0</v>
      </c>
      <c r="BO79" s="108">
        <f t="shared" si="74"/>
        <v>0</v>
      </c>
      <c r="BP79" s="108">
        <f t="shared" si="74"/>
        <v>0</v>
      </c>
      <c r="BQ79" s="108">
        <f t="shared" si="74"/>
        <v>0</v>
      </c>
      <c r="BR79" s="108">
        <f t="shared" si="74"/>
        <v>0</v>
      </c>
      <c r="BS79" s="108">
        <f t="shared" si="74"/>
        <v>0</v>
      </c>
      <c r="BT79" s="138"/>
      <c r="BU79" s="138"/>
      <c r="BV79" s="138"/>
      <c r="BW79" s="138"/>
      <c r="BX79" s="138"/>
    </row>
    <row r="80" spans="1:76" x14ac:dyDescent="0.3">
      <c r="A80" s="102" t="s">
        <v>161</v>
      </c>
      <c r="B80" s="109"/>
      <c r="C80" s="20"/>
      <c r="D80" s="116"/>
      <c r="E80" s="117" t="s">
        <v>572</v>
      </c>
      <c r="F80" s="109"/>
      <c r="G80" s="118"/>
      <c r="H80" s="39">
        <v>30</v>
      </c>
      <c r="I80" s="44">
        <f>IF(CheckDay&gt;=Q80,1,IF(CheckDay&lt;P80,0,IF(P80=CheckDay,(NETWORKDAYS(P80,CheckDay))/V80,NETWORKDAYS(P80,CheckDay)/V80)))</f>
        <v>1</v>
      </c>
      <c r="J80" s="33">
        <v>1</v>
      </c>
      <c r="K80" s="119">
        <f t="shared" si="127"/>
        <v>0.3</v>
      </c>
      <c r="L80" s="119">
        <f t="shared" si="128"/>
        <v>0.3</v>
      </c>
      <c r="M80" s="119">
        <f t="shared" si="120"/>
        <v>0</v>
      </c>
      <c r="N80" s="34">
        <f t="shared" si="121"/>
        <v>1</v>
      </c>
      <c r="O80" s="119" t="str">
        <f t="shared" si="122"/>
        <v>종료</v>
      </c>
      <c r="P80" s="104">
        <v>44264</v>
      </c>
      <c r="Q80" s="104">
        <v>44265</v>
      </c>
      <c r="R80" s="104"/>
      <c r="S80" s="104"/>
      <c r="T80" s="105"/>
      <c r="U80" s="106" t="str">
        <f t="shared" si="129"/>
        <v/>
      </c>
      <c r="V80" s="107">
        <f t="shared" si="123"/>
        <v>2</v>
      </c>
      <c r="W80" s="108">
        <f t="shared" ref="W80:AK80" si="130">IF(OR((AND($P80&lt;=W$4,AND($Q80&lt;=W$5,$Q80&gt;=W$4))),(AND(AND($P80&gt;=W$4,$P80&lt;=W$5),$Q80&gt;=W$5)),AND($P80&gt;=W$4,$Q80&lt;=W$5),AND($P80&lt;=W$4,$Q80&gt;=W$5)),1,0)</f>
        <v>0</v>
      </c>
      <c r="X80" s="108">
        <f t="shared" si="130"/>
        <v>0</v>
      </c>
      <c r="Y80" s="108">
        <f t="shared" si="130"/>
        <v>0</v>
      </c>
      <c r="Z80" s="108">
        <f t="shared" si="130"/>
        <v>0</v>
      </c>
      <c r="AA80" s="108">
        <f t="shared" si="130"/>
        <v>0</v>
      </c>
      <c r="AB80" s="108">
        <f t="shared" si="130"/>
        <v>0</v>
      </c>
      <c r="AC80" s="108">
        <f t="shared" si="130"/>
        <v>0</v>
      </c>
      <c r="AD80" s="108">
        <f t="shared" si="130"/>
        <v>0</v>
      </c>
      <c r="AE80" s="108">
        <f t="shared" si="130"/>
        <v>0</v>
      </c>
      <c r="AF80" s="108">
        <f t="shared" si="130"/>
        <v>0</v>
      </c>
      <c r="AG80" s="108">
        <f t="shared" si="130"/>
        <v>1</v>
      </c>
      <c r="AH80" s="108">
        <f t="shared" si="130"/>
        <v>0</v>
      </c>
      <c r="AI80" s="108">
        <f t="shared" si="130"/>
        <v>0</v>
      </c>
      <c r="AJ80" s="108">
        <f t="shared" si="130"/>
        <v>0</v>
      </c>
      <c r="AK80" s="108">
        <f t="shared" si="130"/>
        <v>0</v>
      </c>
      <c r="AL80" s="108">
        <f>IF(OR((AND($P80&lt;=AL$4,AND($Q80&lt;=AL$5,$Q80&gt;=AL$4))),(AND(AND($P80&gt;=AL$4,$P80&lt;=AL$5),$Q80&gt;=AL$5)),AND($P80&gt;=AL$4,$Q80&lt;=AL$5),AND($P80&lt;=AL$4,$Q80&gt;=AL$5)),1,0)</f>
        <v>0</v>
      </c>
      <c r="AM80" s="108">
        <f t="shared" si="125"/>
        <v>0</v>
      </c>
      <c r="AN80" s="108">
        <f t="shared" si="125"/>
        <v>0</v>
      </c>
      <c r="AO80" s="108">
        <f t="shared" si="125"/>
        <v>0</v>
      </c>
      <c r="AP80" s="108">
        <f t="shared" si="125"/>
        <v>0</v>
      </c>
      <c r="AQ80" s="108">
        <f t="shared" si="125"/>
        <v>0</v>
      </c>
      <c r="AR80" s="108">
        <f t="shared" si="125"/>
        <v>0</v>
      </c>
      <c r="AS80" s="108">
        <f t="shared" si="125"/>
        <v>0</v>
      </c>
      <c r="AT80" s="108">
        <f t="shared" si="110"/>
        <v>0</v>
      </c>
      <c r="AU80" s="108">
        <f t="shared" si="110"/>
        <v>0</v>
      </c>
      <c r="AV80" s="108">
        <f t="shared" si="110"/>
        <v>0</v>
      </c>
      <c r="AW80" s="108">
        <f t="shared" si="110"/>
        <v>0</v>
      </c>
      <c r="AX80" s="108">
        <f t="shared" si="110"/>
        <v>0</v>
      </c>
      <c r="AY80" s="108">
        <f t="shared" si="110"/>
        <v>0</v>
      </c>
      <c r="AZ80" s="108">
        <f t="shared" si="110"/>
        <v>0</v>
      </c>
      <c r="BA80" s="108">
        <f t="shared" si="110"/>
        <v>0</v>
      </c>
      <c r="BB80" s="108">
        <f t="shared" si="110"/>
        <v>0</v>
      </c>
      <c r="BC80" s="108">
        <f t="shared" si="110"/>
        <v>0</v>
      </c>
      <c r="BD80" s="108">
        <f t="shared" si="110"/>
        <v>0</v>
      </c>
      <c r="BE80" s="108">
        <f t="shared" si="110"/>
        <v>0</v>
      </c>
      <c r="BF80" s="108">
        <f t="shared" si="110"/>
        <v>0</v>
      </c>
      <c r="BG80" s="108">
        <f t="shared" si="74"/>
        <v>0</v>
      </c>
      <c r="BH80" s="108">
        <f t="shared" si="74"/>
        <v>0</v>
      </c>
      <c r="BI80" s="108">
        <f t="shared" si="74"/>
        <v>0</v>
      </c>
      <c r="BJ80" s="108">
        <f t="shared" si="74"/>
        <v>0</v>
      </c>
      <c r="BK80" s="108">
        <f t="shared" si="74"/>
        <v>0</v>
      </c>
      <c r="BL80" s="108">
        <f t="shared" si="74"/>
        <v>0</v>
      </c>
      <c r="BM80" s="108">
        <f t="shared" si="74"/>
        <v>0</v>
      </c>
      <c r="BN80" s="108">
        <f t="shared" si="74"/>
        <v>0</v>
      </c>
      <c r="BO80" s="108">
        <f t="shared" si="74"/>
        <v>0</v>
      </c>
      <c r="BP80" s="108">
        <f t="shared" si="74"/>
        <v>0</v>
      </c>
      <c r="BQ80" s="108">
        <f t="shared" si="74"/>
        <v>0</v>
      </c>
      <c r="BR80" s="108">
        <f t="shared" si="74"/>
        <v>0</v>
      </c>
      <c r="BS80" s="108">
        <f t="shared" si="74"/>
        <v>0</v>
      </c>
      <c r="BT80" s="138"/>
      <c r="BU80" s="138"/>
      <c r="BV80" s="138"/>
      <c r="BW80" s="138"/>
      <c r="BX80" s="138"/>
    </row>
    <row r="81" spans="1:76" x14ac:dyDescent="0.3">
      <c r="A81" s="102" t="s">
        <v>162</v>
      </c>
      <c r="B81" s="109"/>
      <c r="C81" s="20"/>
      <c r="D81" s="116"/>
      <c r="E81" s="117" t="s">
        <v>573</v>
      </c>
      <c r="F81" s="109"/>
      <c r="G81" s="118"/>
      <c r="H81" s="39">
        <v>70</v>
      </c>
      <c r="I81" s="44">
        <f>IF(CheckDay&gt;=Q81,1,IF(CheckDay&lt;P81,0,IF(P81=CheckDay,(NETWORKDAYS(P81,CheckDay))/V81,NETWORKDAYS(P81,CheckDay)/V81)))</f>
        <v>1</v>
      </c>
      <c r="J81" s="33">
        <v>1</v>
      </c>
      <c r="K81" s="119">
        <f t="shared" si="127"/>
        <v>0.7</v>
      </c>
      <c r="L81" s="119">
        <f t="shared" si="128"/>
        <v>0.7</v>
      </c>
      <c r="M81" s="119">
        <f t="shared" si="120"/>
        <v>0</v>
      </c>
      <c r="N81" s="34">
        <f t="shared" si="121"/>
        <v>1</v>
      </c>
      <c r="O81" s="119" t="str">
        <f t="shared" si="122"/>
        <v>종료</v>
      </c>
      <c r="P81" s="104">
        <v>44265</v>
      </c>
      <c r="Q81" s="104">
        <v>44266</v>
      </c>
      <c r="R81" s="104"/>
      <c r="S81" s="104"/>
      <c r="T81" s="105"/>
      <c r="U81" s="106" t="str">
        <f t="shared" si="129"/>
        <v/>
      </c>
      <c r="V81" s="107">
        <f t="shared" si="123"/>
        <v>2</v>
      </c>
      <c r="W81" s="108">
        <f t="shared" si="125"/>
        <v>0</v>
      </c>
      <c r="X81" s="108">
        <f t="shared" si="125"/>
        <v>0</v>
      </c>
      <c r="Y81" s="108">
        <f t="shared" si="125"/>
        <v>0</v>
      </c>
      <c r="Z81" s="108">
        <f t="shared" si="125"/>
        <v>0</v>
      </c>
      <c r="AA81" s="108">
        <f t="shared" si="125"/>
        <v>0</v>
      </c>
      <c r="AB81" s="108">
        <f t="shared" si="125"/>
        <v>0</v>
      </c>
      <c r="AC81" s="108">
        <f t="shared" si="125"/>
        <v>0</v>
      </c>
      <c r="AD81" s="108">
        <f t="shared" si="125"/>
        <v>0</v>
      </c>
      <c r="AE81" s="108">
        <f t="shared" si="125"/>
        <v>0</v>
      </c>
      <c r="AF81" s="108">
        <f t="shared" si="125"/>
        <v>0</v>
      </c>
      <c r="AG81" s="108">
        <f t="shared" si="125"/>
        <v>1</v>
      </c>
      <c r="AH81" s="108">
        <f t="shared" si="125"/>
        <v>0</v>
      </c>
      <c r="AI81" s="108">
        <f t="shared" si="125"/>
        <v>0</v>
      </c>
      <c r="AJ81" s="108">
        <f t="shared" si="125"/>
        <v>0</v>
      </c>
      <c r="AK81" s="108">
        <f t="shared" si="125"/>
        <v>0</v>
      </c>
      <c r="AL81" s="108">
        <f t="shared" si="125"/>
        <v>0</v>
      </c>
      <c r="AM81" s="108">
        <f t="shared" si="125"/>
        <v>0</v>
      </c>
      <c r="AN81" s="108">
        <f t="shared" si="125"/>
        <v>0</v>
      </c>
      <c r="AO81" s="108">
        <f t="shared" si="125"/>
        <v>0</v>
      </c>
      <c r="AP81" s="108">
        <f t="shared" si="125"/>
        <v>0</v>
      </c>
      <c r="AQ81" s="108">
        <f t="shared" si="125"/>
        <v>0</v>
      </c>
      <c r="AR81" s="108">
        <f t="shared" si="125"/>
        <v>0</v>
      </c>
      <c r="AS81" s="108">
        <f t="shared" si="125"/>
        <v>0</v>
      </c>
      <c r="AT81" s="108">
        <f t="shared" si="110"/>
        <v>0</v>
      </c>
      <c r="AU81" s="108">
        <f t="shared" si="110"/>
        <v>0</v>
      </c>
      <c r="AV81" s="108">
        <f t="shared" si="110"/>
        <v>0</v>
      </c>
      <c r="AW81" s="108">
        <f t="shared" si="110"/>
        <v>0</v>
      </c>
      <c r="AX81" s="108">
        <f t="shared" si="110"/>
        <v>0</v>
      </c>
      <c r="AY81" s="108">
        <f t="shared" si="110"/>
        <v>0</v>
      </c>
      <c r="AZ81" s="108">
        <f t="shared" si="110"/>
        <v>0</v>
      </c>
      <c r="BA81" s="108">
        <f t="shared" si="110"/>
        <v>0</v>
      </c>
      <c r="BB81" s="108">
        <f t="shared" si="110"/>
        <v>0</v>
      </c>
      <c r="BC81" s="108">
        <f t="shared" si="110"/>
        <v>0</v>
      </c>
      <c r="BD81" s="108">
        <f t="shared" si="110"/>
        <v>0</v>
      </c>
      <c r="BE81" s="108">
        <f t="shared" si="110"/>
        <v>0</v>
      </c>
      <c r="BF81" s="108">
        <f t="shared" si="110"/>
        <v>0</v>
      </c>
      <c r="BG81" s="108">
        <f t="shared" si="126"/>
        <v>0</v>
      </c>
      <c r="BH81" s="108">
        <f t="shared" si="126"/>
        <v>0</v>
      </c>
      <c r="BI81" s="108">
        <f t="shared" si="126"/>
        <v>0</v>
      </c>
      <c r="BJ81" s="108">
        <f t="shared" si="126"/>
        <v>0</v>
      </c>
      <c r="BK81" s="108">
        <f t="shared" si="126"/>
        <v>0</v>
      </c>
      <c r="BL81" s="108">
        <f t="shared" si="126"/>
        <v>0</v>
      </c>
      <c r="BM81" s="108">
        <f t="shared" si="126"/>
        <v>0</v>
      </c>
      <c r="BN81" s="108">
        <f t="shared" si="126"/>
        <v>0</v>
      </c>
      <c r="BO81" s="108">
        <f t="shared" si="126"/>
        <v>0</v>
      </c>
      <c r="BP81" s="108">
        <f t="shared" si="126"/>
        <v>0</v>
      </c>
      <c r="BQ81" s="108">
        <f t="shared" si="126"/>
        <v>0</v>
      </c>
      <c r="BR81" s="108">
        <f t="shared" si="126"/>
        <v>0</v>
      </c>
      <c r="BS81" s="108">
        <f t="shared" si="126"/>
        <v>0</v>
      </c>
      <c r="BT81" s="138"/>
      <c r="BU81" s="138"/>
      <c r="BV81" s="138"/>
      <c r="BW81" s="138"/>
      <c r="BX81" s="138"/>
    </row>
    <row r="82" spans="1:76" x14ac:dyDescent="0.3">
      <c r="A82" s="102" t="s">
        <v>429</v>
      </c>
      <c r="B82" s="109"/>
      <c r="C82" s="43" t="s">
        <v>427</v>
      </c>
      <c r="D82" s="81" t="s">
        <v>428</v>
      </c>
      <c r="E82" s="111"/>
      <c r="F82" s="43"/>
      <c r="G82" s="112"/>
      <c r="H82" s="45">
        <v>60</v>
      </c>
      <c r="I82" s="40">
        <f>SUM(K83,K87,K91)</f>
        <v>1</v>
      </c>
      <c r="J82" s="40">
        <f>SUM(L83,L87,L91)</f>
        <v>0</v>
      </c>
      <c r="K82" s="41">
        <f t="shared" ref="K82:K89" si="131">H82*I82/100</f>
        <v>0.6</v>
      </c>
      <c r="L82" s="41">
        <f t="shared" ref="L82:L89" si="132">H82*J82/100</f>
        <v>0</v>
      </c>
      <c r="M82" s="41">
        <f t="shared" ref="M82:M86" si="133">L82-K82</f>
        <v>-0.6</v>
      </c>
      <c r="N82" s="42">
        <f t="shared" ref="N82:N86" si="134">IF(AND(I82=0,J82=0),"",IF(I82=0,J82,J82/I82))</f>
        <v>0</v>
      </c>
      <c r="O82" s="41" t="str">
        <f t="shared" ref="O82:O86" si="135">IF(AND(J82=0%,M82=0),"",IF(M82&lt;0,"지연",IF(J82=100%,"종료","진행")))</f>
        <v>지연</v>
      </c>
      <c r="P82" s="47">
        <f>MIN(P83:P93)</f>
        <v>44239</v>
      </c>
      <c r="Q82" s="47">
        <f>MAX(Q83:Q93)</f>
        <v>44327</v>
      </c>
      <c r="R82" s="104"/>
      <c r="S82" s="104"/>
      <c r="T82" s="105"/>
      <c r="U82" s="106"/>
      <c r="V82" s="107">
        <f t="shared" ref="V82:V86" si="136">NETWORKDAYS(P82,Q82)</f>
        <v>63</v>
      </c>
      <c r="W82" s="108">
        <f t="shared" ref="W82:AL89" si="137">IF(OR((AND($P82&lt;=W$4,AND($Q82&lt;=W$5,$Q82&gt;=W$4))),(AND(AND($P82&gt;=W$4,$P82&lt;=W$5),$Q82&gt;=W$5)),AND($P82&gt;=W$4,$Q82&lt;=W$5),AND($P82&lt;=W$4,$Q82&gt;=W$5)),1,0)</f>
        <v>0</v>
      </c>
      <c r="X82" s="108">
        <f t="shared" si="137"/>
        <v>0</v>
      </c>
      <c r="Y82" s="108">
        <f t="shared" si="137"/>
        <v>0</v>
      </c>
      <c r="Z82" s="108">
        <f t="shared" si="137"/>
        <v>0</v>
      </c>
      <c r="AA82" s="108">
        <f t="shared" si="137"/>
        <v>0</v>
      </c>
      <c r="AB82" s="108">
        <f t="shared" si="137"/>
        <v>0</v>
      </c>
      <c r="AC82" s="108">
        <f t="shared" si="137"/>
        <v>1</v>
      </c>
      <c r="AD82" s="108">
        <f t="shared" si="137"/>
        <v>1</v>
      </c>
      <c r="AE82" s="108">
        <f t="shared" si="137"/>
        <v>1</v>
      </c>
      <c r="AF82" s="108">
        <f t="shared" si="137"/>
        <v>1</v>
      </c>
      <c r="AG82" s="108">
        <f t="shared" si="137"/>
        <v>1</v>
      </c>
      <c r="AH82" s="108">
        <f t="shared" si="137"/>
        <v>1</v>
      </c>
      <c r="AI82" s="108">
        <f t="shared" si="137"/>
        <v>1</v>
      </c>
      <c r="AJ82" s="108">
        <f t="shared" si="137"/>
        <v>1</v>
      </c>
      <c r="AK82" s="108">
        <f t="shared" si="137"/>
        <v>1</v>
      </c>
      <c r="AL82" s="108">
        <f t="shared" si="137"/>
        <v>1</v>
      </c>
      <c r="AM82" s="108">
        <f t="shared" ref="AM82:BB89" si="138">IF(OR((AND($P82&lt;=AM$4,AND($Q82&lt;=AM$5,$Q82&gt;=AM$4))),(AND(AND($P82&gt;=AM$4,$P82&lt;=AM$5),$Q82&gt;=AM$5)),AND($P82&gt;=AM$4,$Q82&lt;=AM$5),AND($P82&lt;=AM$4,$Q82&gt;=AM$5)),1,0)</f>
        <v>1</v>
      </c>
      <c r="AN82" s="108">
        <f t="shared" si="138"/>
        <v>1</v>
      </c>
      <c r="AO82" s="108">
        <f t="shared" si="138"/>
        <v>1</v>
      </c>
      <c r="AP82" s="108">
        <f t="shared" si="138"/>
        <v>1</v>
      </c>
      <c r="AQ82" s="108">
        <f t="shared" si="138"/>
        <v>0</v>
      </c>
      <c r="AR82" s="108">
        <f t="shared" si="138"/>
        <v>0</v>
      </c>
      <c r="AS82" s="108">
        <f t="shared" si="138"/>
        <v>0</v>
      </c>
      <c r="AT82" s="108">
        <f t="shared" si="138"/>
        <v>0</v>
      </c>
      <c r="AU82" s="108">
        <f t="shared" si="138"/>
        <v>0</v>
      </c>
      <c r="AV82" s="108">
        <f t="shared" si="138"/>
        <v>0</v>
      </c>
      <c r="AW82" s="108">
        <f t="shared" si="138"/>
        <v>0</v>
      </c>
      <c r="AX82" s="108">
        <f t="shared" si="138"/>
        <v>0</v>
      </c>
      <c r="AY82" s="108">
        <f t="shared" si="138"/>
        <v>0</v>
      </c>
      <c r="AZ82" s="108">
        <f t="shared" si="138"/>
        <v>0</v>
      </c>
      <c r="BA82" s="108">
        <f t="shared" si="138"/>
        <v>0</v>
      </c>
      <c r="BB82" s="108">
        <f t="shared" si="110"/>
        <v>0</v>
      </c>
      <c r="BC82" s="108">
        <f t="shared" si="110"/>
        <v>0</v>
      </c>
      <c r="BD82" s="108">
        <f t="shared" si="110"/>
        <v>0</v>
      </c>
      <c r="BE82" s="108">
        <f t="shared" si="110"/>
        <v>0</v>
      </c>
      <c r="BF82" s="108">
        <f t="shared" si="110"/>
        <v>0</v>
      </c>
      <c r="BG82" s="108">
        <f t="shared" si="74"/>
        <v>0</v>
      </c>
      <c r="BH82" s="108">
        <f t="shared" si="74"/>
        <v>0</v>
      </c>
      <c r="BI82" s="108">
        <f t="shared" si="74"/>
        <v>0</v>
      </c>
      <c r="BJ82" s="108">
        <f t="shared" si="126"/>
        <v>0</v>
      </c>
      <c r="BK82" s="108">
        <f t="shared" si="126"/>
        <v>0</v>
      </c>
      <c r="BL82" s="108">
        <f t="shared" si="126"/>
        <v>0</v>
      </c>
      <c r="BM82" s="108">
        <f t="shared" si="126"/>
        <v>0</v>
      </c>
      <c r="BN82" s="108">
        <f t="shared" si="126"/>
        <v>0</v>
      </c>
      <c r="BO82" s="108">
        <f t="shared" si="74"/>
        <v>0</v>
      </c>
      <c r="BP82" s="108">
        <f t="shared" si="74"/>
        <v>0</v>
      </c>
      <c r="BQ82" s="108">
        <f t="shared" si="74"/>
        <v>0</v>
      </c>
      <c r="BR82" s="108">
        <f t="shared" si="126"/>
        <v>0</v>
      </c>
      <c r="BS82" s="108">
        <f t="shared" si="126"/>
        <v>0</v>
      </c>
      <c r="BT82" s="138"/>
      <c r="BU82" s="138"/>
      <c r="BV82" s="138"/>
      <c r="BW82" s="138"/>
      <c r="BX82" s="138"/>
    </row>
    <row r="83" spans="1:76" x14ac:dyDescent="0.3">
      <c r="A83" s="102" t="s">
        <v>430</v>
      </c>
      <c r="B83" s="109"/>
      <c r="C83" s="20"/>
      <c r="D83" s="113" t="s">
        <v>441</v>
      </c>
      <c r="E83" s="114"/>
      <c r="F83" s="53"/>
      <c r="G83" s="115"/>
      <c r="H83" s="38">
        <v>30</v>
      </c>
      <c r="I83" s="48">
        <f>SUM(K84:K86)</f>
        <v>1</v>
      </c>
      <c r="J83" s="48">
        <f>SUM(L84:L86)</f>
        <v>0</v>
      </c>
      <c r="K83" s="50">
        <f t="shared" si="131"/>
        <v>0.3</v>
      </c>
      <c r="L83" s="50">
        <f t="shared" si="132"/>
        <v>0</v>
      </c>
      <c r="M83" s="50">
        <f t="shared" si="133"/>
        <v>-0.3</v>
      </c>
      <c r="N83" s="51">
        <f t="shared" si="134"/>
        <v>0</v>
      </c>
      <c r="O83" s="50" t="str">
        <f t="shared" si="135"/>
        <v>지연</v>
      </c>
      <c r="P83" s="26">
        <f>MIN(P84:P86)</f>
        <v>44239</v>
      </c>
      <c r="Q83" s="26">
        <f>MAX(Q84:Q86)</f>
        <v>44260</v>
      </c>
      <c r="R83" s="104"/>
      <c r="S83" s="104"/>
      <c r="T83" s="105"/>
      <c r="U83" s="106" t="str">
        <f t="shared" ref="U83:U93" si="139">IF(ISBLANK(T83),"",(NETWORKDAYS(VLOOKUP(T83,$A$6:$Q$20,15,FALSE),P83)-1))</f>
        <v/>
      </c>
      <c r="V83" s="107">
        <f t="shared" si="136"/>
        <v>16</v>
      </c>
      <c r="W83" s="108">
        <f t="shared" si="137"/>
        <v>0</v>
      </c>
      <c r="X83" s="108">
        <f t="shared" si="137"/>
        <v>0</v>
      </c>
      <c r="Y83" s="108">
        <f t="shared" si="137"/>
        <v>0</v>
      </c>
      <c r="Z83" s="108">
        <f t="shared" si="137"/>
        <v>0</v>
      </c>
      <c r="AA83" s="108">
        <f t="shared" si="137"/>
        <v>0</v>
      </c>
      <c r="AB83" s="108">
        <f t="shared" si="137"/>
        <v>0</v>
      </c>
      <c r="AC83" s="108">
        <f t="shared" si="137"/>
        <v>1</v>
      </c>
      <c r="AD83" s="108">
        <f t="shared" si="137"/>
        <v>1</v>
      </c>
      <c r="AE83" s="108">
        <f t="shared" si="137"/>
        <v>1</v>
      </c>
      <c r="AF83" s="108">
        <f t="shared" si="137"/>
        <v>1</v>
      </c>
      <c r="AG83" s="108">
        <f t="shared" si="137"/>
        <v>0</v>
      </c>
      <c r="AH83" s="108">
        <f t="shared" si="137"/>
        <v>0</v>
      </c>
      <c r="AI83" s="108">
        <f t="shared" si="137"/>
        <v>0</v>
      </c>
      <c r="AJ83" s="108">
        <f t="shared" si="137"/>
        <v>0</v>
      </c>
      <c r="AK83" s="108">
        <f t="shared" si="137"/>
        <v>0</v>
      </c>
      <c r="AL83" s="108">
        <f t="shared" si="137"/>
        <v>0</v>
      </c>
      <c r="AM83" s="108">
        <f t="shared" si="138"/>
        <v>0</v>
      </c>
      <c r="AN83" s="108">
        <f t="shared" si="138"/>
        <v>0</v>
      </c>
      <c r="AO83" s="108">
        <f t="shared" si="138"/>
        <v>0</v>
      </c>
      <c r="AP83" s="108">
        <f t="shared" si="138"/>
        <v>0</v>
      </c>
      <c r="AQ83" s="108">
        <f t="shared" si="138"/>
        <v>0</v>
      </c>
      <c r="AR83" s="108">
        <f t="shared" si="138"/>
        <v>0</v>
      </c>
      <c r="AS83" s="108">
        <f t="shared" si="138"/>
        <v>0</v>
      </c>
      <c r="AT83" s="108">
        <f t="shared" si="110"/>
        <v>0</v>
      </c>
      <c r="AU83" s="108">
        <f t="shared" si="110"/>
        <v>0</v>
      </c>
      <c r="AV83" s="108">
        <f t="shared" si="110"/>
        <v>0</v>
      </c>
      <c r="AW83" s="108">
        <f t="shared" si="110"/>
        <v>0</v>
      </c>
      <c r="AX83" s="108">
        <f t="shared" si="110"/>
        <v>0</v>
      </c>
      <c r="AY83" s="108">
        <f t="shared" si="110"/>
        <v>0</v>
      </c>
      <c r="AZ83" s="108">
        <f t="shared" si="110"/>
        <v>0</v>
      </c>
      <c r="BA83" s="108">
        <f t="shared" si="110"/>
        <v>0</v>
      </c>
      <c r="BB83" s="108">
        <f t="shared" si="110"/>
        <v>0</v>
      </c>
      <c r="BC83" s="108">
        <f t="shared" si="110"/>
        <v>0</v>
      </c>
      <c r="BD83" s="108">
        <f t="shared" si="110"/>
        <v>0</v>
      </c>
      <c r="BE83" s="108">
        <f t="shared" si="110"/>
        <v>0</v>
      </c>
      <c r="BF83" s="108">
        <f t="shared" si="110"/>
        <v>0</v>
      </c>
      <c r="BG83" s="108">
        <f t="shared" si="110"/>
        <v>0</v>
      </c>
      <c r="BH83" s="108">
        <f t="shared" si="110"/>
        <v>0</v>
      </c>
      <c r="BI83" s="108">
        <f t="shared" si="110"/>
        <v>0</v>
      </c>
      <c r="BJ83" s="108">
        <f t="shared" si="126"/>
        <v>0</v>
      </c>
      <c r="BK83" s="108">
        <f t="shared" si="126"/>
        <v>0</v>
      </c>
      <c r="BL83" s="108">
        <f t="shared" si="126"/>
        <v>0</v>
      </c>
      <c r="BM83" s="108">
        <f t="shared" si="126"/>
        <v>0</v>
      </c>
      <c r="BN83" s="108">
        <f t="shared" si="126"/>
        <v>0</v>
      </c>
      <c r="BO83" s="108">
        <f t="shared" si="126"/>
        <v>0</v>
      </c>
      <c r="BP83" s="108">
        <f t="shared" si="126"/>
        <v>0</v>
      </c>
      <c r="BQ83" s="108">
        <f t="shared" si="126"/>
        <v>0</v>
      </c>
      <c r="BR83" s="108">
        <f t="shared" si="126"/>
        <v>0</v>
      </c>
      <c r="BS83" s="108">
        <f t="shared" si="126"/>
        <v>0</v>
      </c>
      <c r="BT83" s="138"/>
      <c r="BU83" s="138"/>
      <c r="BV83" s="138"/>
      <c r="BW83" s="138"/>
      <c r="BX83" s="138"/>
    </row>
    <row r="84" spans="1:76" x14ac:dyDescent="0.3">
      <c r="A84" s="102" t="s">
        <v>431</v>
      </c>
      <c r="B84" s="109"/>
      <c r="C84" s="20"/>
      <c r="D84" s="116"/>
      <c r="E84" s="117"/>
      <c r="F84" s="109"/>
      <c r="G84" s="118"/>
      <c r="H84" s="39">
        <v>30</v>
      </c>
      <c r="I84" s="44">
        <f>IF(CheckDay&gt;=Q84,1,IF(CheckDay&lt;P84,0,IF(P84=CheckDay,(NETWORKDAYS(P84,CheckDay))/V84,NETWORKDAYS(P84,CheckDay)/V84)))</f>
        <v>1</v>
      </c>
      <c r="J84" s="33">
        <v>0</v>
      </c>
      <c r="K84" s="119">
        <f t="shared" si="131"/>
        <v>0.3</v>
      </c>
      <c r="L84" s="119">
        <f t="shared" si="132"/>
        <v>0</v>
      </c>
      <c r="M84" s="119">
        <f t="shared" si="133"/>
        <v>-0.3</v>
      </c>
      <c r="N84" s="34">
        <f t="shared" si="134"/>
        <v>0</v>
      </c>
      <c r="O84" s="119" t="str">
        <f t="shared" si="135"/>
        <v>지연</v>
      </c>
      <c r="P84" s="104">
        <v>44239</v>
      </c>
      <c r="Q84" s="104">
        <v>44258</v>
      </c>
      <c r="R84" s="104"/>
      <c r="S84" s="104"/>
      <c r="T84" s="105"/>
      <c r="U84" s="106" t="str">
        <f t="shared" si="139"/>
        <v/>
      </c>
      <c r="V84" s="107">
        <f t="shared" si="136"/>
        <v>14</v>
      </c>
      <c r="W84" s="108">
        <f t="shared" si="137"/>
        <v>0</v>
      </c>
      <c r="X84" s="108">
        <f t="shared" si="137"/>
        <v>0</v>
      </c>
      <c r="Y84" s="108">
        <f t="shared" si="137"/>
        <v>0</v>
      </c>
      <c r="Z84" s="108">
        <f t="shared" si="137"/>
        <v>0</v>
      </c>
      <c r="AA84" s="108">
        <f t="shared" si="137"/>
        <v>0</v>
      </c>
      <c r="AB84" s="108">
        <f t="shared" si="137"/>
        <v>0</v>
      </c>
      <c r="AC84" s="108">
        <f t="shared" si="137"/>
        <v>1</v>
      </c>
      <c r="AD84" s="108">
        <f t="shared" si="137"/>
        <v>1</v>
      </c>
      <c r="AE84" s="108">
        <f t="shared" si="137"/>
        <v>1</v>
      </c>
      <c r="AF84" s="108">
        <f t="shared" si="137"/>
        <v>1</v>
      </c>
      <c r="AG84" s="108">
        <f t="shared" si="137"/>
        <v>0</v>
      </c>
      <c r="AH84" s="108">
        <f t="shared" si="137"/>
        <v>0</v>
      </c>
      <c r="AI84" s="108">
        <f t="shared" si="137"/>
        <v>0</v>
      </c>
      <c r="AJ84" s="108">
        <f t="shared" si="137"/>
        <v>0</v>
      </c>
      <c r="AK84" s="108">
        <f t="shared" si="137"/>
        <v>0</v>
      </c>
      <c r="AL84" s="108">
        <f t="shared" si="137"/>
        <v>0</v>
      </c>
      <c r="AM84" s="108">
        <f t="shared" si="138"/>
        <v>0</v>
      </c>
      <c r="AN84" s="108">
        <f t="shared" si="138"/>
        <v>0</v>
      </c>
      <c r="AO84" s="108">
        <f t="shared" si="138"/>
        <v>0</v>
      </c>
      <c r="AP84" s="108">
        <f t="shared" si="138"/>
        <v>0</v>
      </c>
      <c r="AQ84" s="108">
        <f t="shared" si="138"/>
        <v>0</v>
      </c>
      <c r="AR84" s="108">
        <f t="shared" si="138"/>
        <v>0</v>
      </c>
      <c r="AS84" s="108">
        <f t="shared" si="138"/>
        <v>0</v>
      </c>
      <c r="AT84" s="108">
        <f t="shared" si="110"/>
        <v>0</v>
      </c>
      <c r="AU84" s="108">
        <f t="shared" si="110"/>
        <v>0</v>
      </c>
      <c r="AV84" s="108">
        <f t="shared" si="110"/>
        <v>0</v>
      </c>
      <c r="AW84" s="108">
        <f t="shared" si="110"/>
        <v>0</v>
      </c>
      <c r="AX84" s="108">
        <f t="shared" si="110"/>
        <v>0</v>
      </c>
      <c r="AY84" s="108">
        <f t="shared" si="110"/>
        <v>0</v>
      </c>
      <c r="AZ84" s="108">
        <f t="shared" si="110"/>
        <v>0</v>
      </c>
      <c r="BA84" s="108">
        <f t="shared" si="110"/>
        <v>0</v>
      </c>
      <c r="BB84" s="108">
        <f t="shared" si="110"/>
        <v>0</v>
      </c>
      <c r="BC84" s="108">
        <f t="shared" si="110"/>
        <v>0</v>
      </c>
      <c r="BD84" s="108">
        <f t="shared" si="110"/>
        <v>0</v>
      </c>
      <c r="BE84" s="108">
        <f t="shared" si="110"/>
        <v>0</v>
      </c>
      <c r="BF84" s="108">
        <f t="shared" si="110"/>
        <v>0</v>
      </c>
      <c r="BG84" s="108">
        <f t="shared" si="126"/>
        <v>0</v>
      </c>
      <c r="BH84" s="108">
        <f t="shared" si="126"/>
        <v>0</v>
      </c>
      <c r="BI84" s="108">
        <f t="shared" si="126"/>
        <v>0</v>
      </c>
      <c r="BJ84" s="108">
        <f t="shared" si="126"/>
        <v>0</v>
      </c>
      <c r="BK84" s="108">
        <f t="shared" si="126"/>
        <v>0</v>
      </c>
      <c r="BL84" s="108">
        <f t="shared" si="126"/>
        <v>0</v>
      </c>
      <c r="BM84" s="108">
        <f t="shared" si="126"/>
        <v>0</v>
      </c>
      <c r="BN84" s="108">
        <f t="shared" si="126"/>
        <v>0</v>
      </c>
      <c r="BO84" s="108">
        <f t="shared" si="126"/>
        <v>0</v>
      </c>
      <c r="BP84" s="108">
        <f t="shared" si="126"/>
        <v>0</v>
      </c>
      <c r="BQ84" s="108">
        <f t="shared" si="126"/>
        <v>0</v>
      </c>
      <c r="BR84" s="108">
        <f t="shared" si="126"/>
        <v>0</v>
      </c>
      <c r="BS84" s="108">
        <f t="shared" si="126"/>
        <v>0</v>
      </c>
      <c r="BT84" s="138"/>
      <c r="BU84" s="138"/>
      <c r="BV84" s="138"/>
      <c r="BW84" s="138"/>
      <c r="BX84" s="138"/>
    </row>
    <row r="85" spans="1:76" x14ac:dyDescent="0.3">
      <c r="A85" s="102" t="s">
        <v>432</v>
      </c>
      <c r="B85" s="109"/>
      <c r="C85" s="20"/>
      <c r="D85" s="116"/>
      <c r="E85" s="117"/>
      <c r="F85" s="109"/>
      <c r="G85" s="118"/>
      <c r="H85" s="39">
        <v>30</v>
      </c>
      <c r="I85" s="44">
        <f>IF(CheckDay&gt;=Q85,1,IF(CheckDay&lt;P85,0,IF(P85=CheckDay,(NETWORKDAYS(P85,CheckDay))/V85,NETWORKDAYS(P85,CheckDay)/V85)))</f>
        <v>1</v>
      </c>
      <c r="J85" s="33">
        <v>0</v>
      </c>
      <c r="K85" s="119">
        <f t="shared" si="131"/>
        <v>0.3</v>
      </c>
      <c r="L85" s="119">
        <f t="shared" si="132"/>
        <v>0</v>
      </c>
      <c r="M85" s="119">
        <f t="shared" si="133"/>
        <v>-0.3</v>
      </c>
      <c r="N85" s="34">
        <f t="shared" si="134"/>
        <v>0</v>
      </c>
      <c r="O85" s="119" t="str">
        <f t="shared" si="135"/>
        <v>지연</v>
      </c>
      <c r="P85" s="104">
        <v>44240</v>
      </c>
      <c r="Q85" s="104">
        <v>44259</v>
      </c>
      <c r="R85" s="104"/>
      <c r="S85" s="104"/>
      <c r="T85" s="105"/>
      <c r="U85" s="106" t="str">
        <f t="shared" si="139"/>
        <v/>
      </c>
      <c r="V85" s="107">
        <f t="shared" si="136"/>
        <v>14</v>
      </c>
      <c r="W85" s="108">
        <f t="shared" si="137"/>
        <v>0</v>
      </c>
      <c r="X85" s="108">
        <f t="shared" si="137"/>
        <v>0</v>
      </c>
      <c r="Y85" s="108">
        <f t="shared" si="137"/>
        <v>0</v>
      </c>
      <c r="Z85" s="108">
        <f t="shared" si="137"/>
        <v>0</v>
      </c>
      <c r="AA85" s="108">
        <f t="shared" si="137"/>
        <v>0</v>
      </c>
      <c r="AB85" s="108">
        <f t="shared" si="137"/>
        <v>0</v>
      </c>
      <c r="AC85" s="108">
        <f t="shared" si="137"/>
        <v>1</v>
      </c>
      <c r="AD85" s="108">
        <f t="shared" si="137"/>
        <v>1</v>
      </c>
      <c r="AE85" s="108">
        <f t="shared" si="137"/>
        <v>1</v>
      </c>
      <c r="AF85" s="108">
        <f t="shared" si="137"/>
        <v>1</v>
      </c>
      <c r="AG85" s="108">
        <f t="shared" si="137"/>
        <v>0</v>
      </c>
      <c r="AH85" s="108">
        <f t="shared" si="137"/>
        <v>0</v>
      </c>
      <c r="AI85" s="108">
        <f t="shared" si="137"/>
        <v>0</v>
      </c>
      <c r="AJ85" s="108">
        <f t="shared" si="137"/>
        <v>0</v>
      </c>
      <c r="AK85" s="108">
        <f t="shared" si="137"/>
        <v>0</v>
      </c>
      <c r="AL85" s="108">
        <f t="shared" si="137"/>
        <v>0</v>
      </c>
      <c r="AM85" s="108">
        <f t="shared" si="138"/>
        <v>0</v>
      </c>
      <c r="AN85" s="108">
        <f t="shared" si="138"/>
        <v>0</v>
      </c>
      <c r="AO85" s="108">
        <f t="shared" si="138"/>
        <v>0</v>
      </c>
      <c r="AP85" s="108">
        <f t="shared" si="138"/>
        <v>0</v>
      </c>
      <c r="AQ85" s="108">
        <f t="shared" si="138"/>
        <v>0</v>
      </c>
      <c r="AR85" s="108">
        <f t="shared" si="138"/>
        <v>0</v>
      </c>
      <c r="AS85" s="108">
        <f t="shared" si="138"/>
        <v>0</v>
      </c>
      <c r="AT85" s="108">
        <f t="shared" si="110"/>
        <v>0</v>
      </c>
      <c r="AU85" s="108">
        <f t="shared" si="110"/>
        <v>0</v>
      </c>
      <c r="AV85" s="108">
        <f t="shared" si="110"/>
        <v>0</v>
      </c>
      <c r="AW85" s="108">
        <f t="shared" si="110"/>
        <v>0</v>
      </c>
      <c r="AX85" s="108">
        <f t="shared" si="110"/>
        <v>0</v>
      </c>
      <c r="AY85" s="108">
        <f t="shared" si="110"/>
        <v>0</v>
      </c>
      <c r="AZ85" s="108">
        <f t="shared" si="110"/>
        <v>0</v>
      </c>
      <c r="BA85" s="108">
        <f t="shared" si="110"/>
        <v>0</v>
      </c>
      <c r="BB85" s="108">
        <f t="shared" si="110"/>
        <v>0</v>
      </c>
      <c r="BC85" s="108">
        <f t="shared" si="110"/>
        <v>0</v>
      </c>
      <c r="BD85" s="108">
        <f t="shared" si="110"/>
        <v>0</v>
      </c>
      <c r="BE85" s="108">
        <f t="shared" si="110"/>
        <v>0</v>
      </c>
      <c r="BF85" s="108">
        <f t="shared" si="110"/>
        <v>0</v>
      </c>
      <c r="BG85" s="108">
        <f t="shared" si="126"/>
        <v>0</v>
      </c>
      <c r="BH85" s="108">
        <f t="shared" si="126"/>
        <v>0</v>
      </c>
      <c r="BI85" s="108">
        <f t="shared" si="126"/>
        <v>0</v>
      </c>
      <c r="BJ85" s="108">
        <f t="shared" si="126"/>
        <v>0</v>
      </c>
      <c r="BK85" s="108">
        <f t="shared" si="126"/>
        <v>0</v>
      </c>
      <c r="BL85" s="108">
        <f t="shared" si="126"/>
        <v>0</v>
      </c>
      <c r="BM85" s="108">
        <f t="shared" si="126"/>
        <v>0</v>
      </c>
      <c r="BN85" s="108">
        <f t="shared" si="126"/>
        <v>0</v>
      </c>
      <c r="BO85" s="108">
        <f t="shared" si="126"/>
        <v>0</v>
      </c>
      <c r="BP85" s="108">
        <f t="shared" si="126"/>
        <v>0</v>
      </c>
      <c r="BQ85" s="108">
        <f t="shared" si="126"/>
        <v>0</v>
      </c>
      <c r="BR85" s="108">
        <f t="shared" si="126"/>
        <v>0</v>
      </c>
      <c r="BS85" s="108">
        <f t="shared" si="126"/>
        <v>0</v>
      </c>
      <c r="BT85" s="138"/>
      <c r="BU85" s="138"/>
      <c r="BV85" s="138"/>
      <c r="BW85" s="138"/>
      <c r="BX85" s="138"/>
    </row>
    <row r="86" spans="1:76" x14ac:dyDescent="0.3">
      <c r="A86" s="102" t="s">
        <v>433</v>
      </c>
      <c r="B86" s="109"/>
      <c r="C86" s="20"/>
      <c r="D86" s="116"/>
      <c r="E86" s="117"/>
      <c r="F86" s="109"/>
      <c r="G86" s="118"/>
      <c r="H86" s="39">
        <v>40</v>
      </c>
      <c r="I86" s="44">
        <f>IF(CheckDay&gt;=Q86,1,IF(CheckDay&lt;P86,0,IF(P86=CheckDay,(NETWORKDAYS(P86,CheckDay))/V86,NETWORKDAYS(P86,CheckDay)/V86)))</f>
        <v>1</v>
      </c>
      <c r="J86" s="33">
        <v>0</v>
      </c>
      <c r="K86" s="119">
        <f t="shared" si="131"/>
        <v>0.4</v>
      </c>
      <c r="L86" s="119">
        <f t="shared" si="132"/>
        <v>0</v>
      </c>
      <c r="M86" s="119">
        <f t="shared" si="133"/>
        <v>-0.4</v>
      </c>
      <c r="N86" s="34">
        <f t="shared" si="134"/>
        <v>0</v>
      </c>
      <c r="O86" s="119" t="str">
        <f t="shared" si="135"/>
        <v>지연</v>
      </c>
      <c r="P86" s="104">
        <v>44241</v>
      </c>
      <c r="Q86" s="104">
        <v>44260</v>
      </c>
      <c r="R86" s="104"/>
      <c r="S86" s="104"/>
      <c r="T86" s="105"/>
      <c r="U86" s="106" t="str">
        <f t="shared" si="139"/>
        <v/>
      </c>
      <c r="V86" s="107">
        <f t="shared" si="136"/>
        <v>15</v>
      </c>
      <c r="W86" s="108">
        <f t="shared" si="137"/>
        <v>0</v>
      </c>
      <c r="X86" s="108">
        <f t="shared" si="137"/>
        <v>0</v>
      </c>
      <c r="Y86" s="108">
        <f t="shared" si="137"/>
        <v>0</v>
      </c>
      <c r="Z86" s="108">
        <f t="shared" si="137"/>
        <v>0</v>
      </c>
      <c r="AA86" s="108">
        <f t="shared" si="137"/>
        <v>0</v>
      </c>
      <c r="AB86" s="108">
        <f t="shared" si="137"/>
        <v>0</v>
      </c>
      <c r="AC86" s="108">
        <f t="shared" si="137"/>
        <v>0</v>
      </c>
      <c r="AD86" s="108">
        <f t="shared" si="137"/>
        <v>1</v>
      </c>
      <c r="AE86" s="108">
        <f t="shared" si="137"/>
        <v>1</v>
      </c>
      <c r="AF86" s="108">
        <f t="shared" si="137"/>
        <v>1</v>
      </c>
      <c r="AG86" s="108">
        <f t="shared" si="137"/>
        <v>0</v>
      </c>
      <c r="AH86" s="108">
        <f t="shared" si="137"/>
        <v>0</v>
      </c>
      <c r="AI86" s="108">
        <f t="shared" si="137"/>
        <v>0</v>
      </c>
      <c r="AJ86" s="108">
        <f t="shared" si="137"/>
        <v>0</v>
      </c>
      <c r="AK86" s="108">
        <f t="shared" si="137"/>
        <v>0</v>
      </c>
      <c r="AL86" s="108">
        <f t="shared" si="137"/>
        <v>0</v>
      </c>
      <c r="AM86" s="108">
        <f t="shared" si="138"/>
        <v>0</v>
      </c>
      <c r="AN86" s="108">
        <f t="shared" si="138"/>
        <v>0</v>
      </c>
      <c r="AO86" s="108">
        <f t="shared" si="138"/>
        <v>0</v>
      </c>
      <c r="AP86" s="108">
        <f t="shared" si="138"/>
        <v>0</v>
      </c>
      <c r="AQ86" s="108">
        <f t="shared" si="138"/>
        <v>0</v>
      </c>
      <c r="AR86" s="108">
        <f t="shared" si="138"/>
        <v>0</v>
      </c>
      <c r="AS86" s="108">
        <f t="shared" si="138"/>
        <v>0</v>
      </c>
      <c r="AT86" s="108">
        <f t="shared" si="110"/>
        <v>0</v>
      </c>
      <c r="AU86" s="108">
        <f t="shared" si="110"/>
        <v>0</v>
      </c>
      <c r="AV86" s="108">
        <f t="shared" si="110"/>
        <v>0</v>
      </c>
      <c r="AW86" s="108">
        <f t="shared" si="110"/>
        <v>0</v>
      </c>
      <c r="AX86" s="108">
        <f t="shared" si="110"/>
        <v>0</v>
      </c>
      <c r="AY86" s="108">
        <f t="shared" si="110"/>
        <v>0</v>
      </c>
      <c r="AZ86" s="108">
        <f t="shared" si="110"/>
        <v>0</v>
      </c>
      <c r="BA86" s="108">
        <f t="shared" si="110"/>
        <v>0</v>
      </c>
      <c r="BB86" s="108">
        <f t="shared" si="110"/>
        <v>0</v>
      </c>
      <c r="BC86" s="108">
        <f t="shared" si="110"/>
        <v>0</v>
      </c>
      <c r="BD86" s="108">
        <f t="shared" si="110"/>
        <v>0</v>
      </c>
      <c r="BE86" s="108">
        <f t="shared" si="110"/>
        <v>0</v>
      </c>
      <c r="BF86" s="108">
        <f t="shared" si="110"/>
        <v>0</v>
      </c>
      <c r="BG86" s="108">
        <f t="shared" si="126"/>
        <v>0</v>
      </c>
      <c r="BH86" s="108">
        <f t="shared" si="126"/>
        <v>0</v>
      </c>
      <c r="BI86" s="108">
        <f t="shared" si="126"/>
        <v>0</v>
      </c>
      <c r="BJ86" s="108">
        <f t="shared" si="126"/>
        <v>0</v>
      </c>
      <c r="BK86" s="108">
        <f t="shared" si="126"/>
        <v>0</v>
      </c>
      <c r="BL86" s="108">
        <f t="shared" si="126"/>
        <v>0</v>
      </c>
      <c r="BM86" s="108">
        <f t="shared" si="126"/>
        <v>0</v>
      </c>
      <c r="BN86" s="108">
        <f t="shared" si="126"/>
        <v>0</v>
      </c>
      <c r="BO86" s="108">
        <f t="shared" si="126"/>
        <v>0</v>
      </c>
      <c r="BP86" s="108">
        <f t="shared" si="126"/>
        <v>0</v>
      </c>
      <c r="BQ86" s="108">
        <f t="shared" si="126"/>
        <v>0</v>
      </c>
      <c r="BR86" s="108">
        <f t="shared" si="126"/>
        <v>0</v>
      </c>
      <c r="BS86" s="108">
        <f t="shared" si="126"/>
        <v>0</v>
      </c>
      <c r="BT86" s="138"/>
      <c r="BU86" s="138"/>
      <c r="BV86" s="138"/>
      <c r="BW86" s="138"/>
      <c r="BX86" s="138"/>
    </row>
    <row r="87" spans="1:76" x14ac:dyDescent="0.3">
      <c r="A87" s="102" t="s">
        <v>434</v>
      </c>
      <c r="B87" s="109"/>
      <c r="C87" s="20"/>
      <c r="D87" s="113" t="s">
        <v>574</v>
      </c>
      <c r="E87" s="114"/>
      <c r="F87" s="53"/>
      <c r="G87" s="115"/>
      <c r="H87" s="38">
        <v>30</v>
      </c>
      <c r="I87" s="48">
        <f>SUM(K88:K90)</f>
        <v>1</v>
      </c>
      <c r="J87" s="48">
        <f>SUM(L88:L90)</f>
        <v>0</v>
      </c>
      <c r="K87" s="50">
        <f t="shared" si="131"/>
        <v>0.3</v>
      </c>
      <c r="L87" s="50">
        <f t="shared" si="132"/>
        <v>0</v>
      </c>
      <c r="M87" s="50">
        <f>L87-K87</f>
        <v>-0.3</v>
      </c>
      <c r="N87" s="51">
        <f>IF(AND(I87=0,J87=0),"",IF(I87=0,J87,J87/I87))</f>
        <v>0</v>
      </c>
      <c r="O87" s="50" t="str">
        <f>IF(AND(J87=0%,M87=0),"",IF(M87&lt;0,"지연",IF(J87=100%,"종료","진행")))</f>
        <v>지연</v>
      </c>
      <c r="P87" s="26">
        <f>MIN(P88:P90)</f>
        <v>44261</v>
      </c>
      <c r="Q87" s="26">
        <f>MAX(Q88:Q90)</f>
        <v>44308</v>
      </c>
      <c r="R87" s="104"/>
      <c r="S87" s="104"/>
      <c r="T87" s="105"/>
      <c r="U87" s="106" t="str">
        <f t="shared" si="139"/>
        <v/>
      </c>
      <c r="V87" s="107">
        <f>NETWORKDAYS(P87,Q87)</f>
        <v>34</v>
      </c>
      <c r="W87" s="108">
        <f t="shared" si="137"/>
        <v>0</v>
      </c>
      <c r="X87" s="108">
        <f t="shared" si="137"/>
        <v>0</v>
      </c>
      <c r="Y87" s="108">
        <f t="shared" si="137"/>
        <v>0</v>
      </c>
      <c r="Z87" s="108">
        <f t="shared" si="137"/>
        <v>0</v>
      </c>
      <c r="AA87" s="108">
        <f t="shared" si="137"/>
        <v>0</v>
      </c>
      <c r="AB87" s="108">
        <f t="shared" si="137"/>
        <v>0</v>
      </c>
      <c r="AC87" s="108">
        <f t="shared" si="137"/>
        <v>0</v>
      </c>
      <c r="AD87" s="108">
        <f t="shared" si="137"/>
        <v>0</v>
      </c>
      <c r="AE87" s="108">
        <f t="shared" si="137"/>
        <v>0</v>
      </c>
      <c r="AF87" s="108">
        <f t="shared" si="137"/>
        <v>1</v>
      </c>
      <c r="AG87" s="108">
        <f t="shared" si="137"/>
        <v>1</v>
      </c>
      <c r="AH87" s="108">
        <f t="shared" si="137"/>
        <v>1</v>
      </c>
      <c r="AI87" s="108">
        <f t="shared" si="137"/>
        <v>1</v>
      </c>
      <c r="AJ87" s="108">
        <f t="shared" si="137"/>
        <v>1</v>
      </c>
      <c r="AK87" s="108">
        <f t="shared" si="137"/>
        <v>1</v>
      </c>
      <c r="AL87" s="108">
        <f t="shared" si="137"/>
        <v>1</v>
      </c>
      <c r="AM87" s="108">
        <f t="shared" si="138"/>
        <v>1</v>
      </c>
      <c r="AN87" s="108">
        <f t="shared" si="138"/>
        <v>0</v>
      </c>
      <c r="AO87" s="108">
        <f t="shared" si="138"/>
        <v>0</v>
      </c>
      <c r="AP87" s="108">
        <f t="shared" si="138"/>
        <v>0</v>
      </c>
      <c r="AQ87" s="108">
        <f t="shared" si="138"/>
        <v>0</v>
      </c>
      <c r="AR87" s="108">
        <f t="shared" si="138"/>
        <v>0</v>
      </c>
      <c r="AS87" s="108">
        <f t="shared" si="138"/>
        <v>0</v>
      </c>
      <c r="AT87" s="108">
        <f t="shared" si="110"/>
        <v>0</v>
      </c>
      <c r="AU87" s="108">
        <f t="shared" si="110"/>
        <v>0</v>
      </c>
      <c r="AV87" s="108">
        <f t="shared" si="110"/>
        <v>0</v>
      </c>
      <c r="AW87" s="108">
        <f t="shared" si="110"/>
        <v>0</v>
      </c>
      <c r="AX87" s="108">
        <f t="shared" si="110"/>
        <v>0</v>
      </c>
      <c r="AY87" s="108">
        <f t="shared" si="110"/>
        <v>0</v>
      </c>
      <c r="AZ87" s="108">
        <f t="shared" si="110"/>
        <v>0</v>
      </c>
      <c r="BA87" s="108">
        <f t="shared" si="110"/>
        <v>0</v>
      </c>
      <c r="BB87" s="108">
        <f t="shared" si="110"/>
        <v>0</v>
      </c>
      <c r="BC87" s="108">
        <f t="shared" ref="BC87:BR89" si="140">IF(OR((AND($P87&lt;=BC$4,AND($Q87&lt;=BC$5,$Q87&gt;=BC$4))),(AND(AND($P87&gt;=BC$4,$P87&lt;=BC$5),$Q87&gt;=BC$5)),AND($P87&gt;=BC$4,$Q87&lt;=BC$5),AND($P87&lt;=BC$4,$Q87&gt;=BC$5)),1,0)</f>
        <v>0</v>
      </c>
      <c r="BD87" s="108">
        <f t="shared" si="140"/>
        <v>0</v>
      </c>
      <c r="BE87" s="108">
        <f t="shared" si="140"/>
        <v>0</v>
      </c>
      <c r="BF87" s="108">
        <f t="shared" si="140"/>
        <v>0</v>
      </c>
      <c r="BG87" s="108">
        <f t="shared" si="126"/>
        <v>0</v>
      </c>
      <c r="BH87" s="108">
        <f t="shared" si="126"/>
        <v>0</v>
      </c>
      <c r="BI87" s="108">
        <f t="shared" si="126"/>
        <v>0</v>
      </c>
      <c r="BJ87" s="108">
        <f t="shared" si="126"/>
        <v>0</v>
      </c>
      <c r="BK87" s="108">
        <f t="shared" si="126"/>
        <v>0</v>
      </c>
      <c r="BL87" s="108">
        <f t="shared" si="126"/>
        <v>0</v>
      </c>
      <c r="BM87" s="108">
        <f t="shared" si="126"/>
        <v>0</v>
      </c>
      <c r="BN87" s="108">
        <f t="shared" si="126"/>
        <v>0</v>
      </c>
      <c r="BO87" s="108">
        <f t="shared" si="126"/>
        <v>0</v>
      </c>
      <c r="BP87" s="108">
        <f t="shared" si="126"/>
        <v>0</v>
      </c>
      <c r="BQ87" s="108">
        <f t="shared" si="126"/>
        <v>0</v>
      </c>
      <c r="BR87" s="108">
        <f t="shared" si="126"/>
        <v>0</v>
      </c>
      <c r="BS87" s="108">
        <f t="shared" si="126"/>
        <v>0</v>
      </c>
      <c r="BT87" s="138"/>
      <c r="BU87" s="138"/>
      <c r="BV87" s="138"/>
      <c r="BW87" s="138"/>
      <c r="BX87" s="138"/>
    </row>
    <row r="88" spans="1:76" x14ac:dyDescent="0.3">
      <c r="A88" s="102" t="s">
        <v>435</v>
      </c>
      <c r="B88" s="109"/>
      <c r="C88" s="20"/>
      <c r="D88" s="116"/>
      <c r="E88" s="117"/>
      <c r="F88" s="109"/>
      <c r="G88" s="118"/>
      <c r="H88" s="39">
        <v>30</v>
      </c>
      <c r="I88" s="44">
        <f>IF(CheckDay&gt;=Q88,1,IF(CheckDay&lt;P88,0,IF(P88=CheckDay,(NETWORKDAYS(P88,CheckDay))/V88,NETWORKDAYS(P88,CheckDay)/V88)))</f>
        <v>1</v>
      </c>
      <c r="J88" s="33">
        <v>0</v>
      </c>
      <c r="K88" s="119">
        <f t="shared" si="131"/>
        <v>0.3</v>
      </c>
      <c r="L88" s="119">
        <f t="shared" si="132"/>
        <v>0</v>
      </c>
      <c r="M88" s="119">
        <f>L88-K88</f>
        <v>-0.3</v>
      </c>
      <c r="N88" s="34">
        <f>IF(AND(I88=0,J88=0),"",IF(I88=0,J88,J88/I88))</f>
        <v>0</v>
      </c>
      <c r="O88" s="119" t="str">
        <f>IF(AND(J88=0%,M88=0),"",IF(M88&lt;0,"지연",IF(J88=100%,"종료","진행")))</f>
        <v>지연</v>
      </c>
      <c r="P88" s="104">
        <v>44261</v>
      </c>
      <c r="Q88" s="104">
        <v>44306</v>
      </c>
      <c r="R88" s="104"/>
      <c r="S88" s="104"/>
      <c r="T88" s="105"/>
      <c r="U88" s="106" t="str">
        <f t="shared" si="139"/>
        <v/>
      </c>
      <c r="V88" s="107">
        <f>NETWORKDAYS(P88,Q88)</f>
        <v>32</v>
      </c>
      <c r="W88" s="108">
        <f t="shared" si="137"/>
        <v>0</v>
      </c>
      <c r="X88" s="108">
        <f t="shared" si="137"/>
        <v>0</v>
      </c>
      <c r="Y88" s="108">
        <f t="shared" si="137"/>
        <v>0</v>
      </c>
      <c r="Z88" s="108">
        <f t="shared" si="137"/>
        <v>0</v>
      </c>
      <c r="AA88" s="108">
        <f t="shared" si="137"/>
        <v>0</v>
      </c>
      <c r="AB88" s="108">
        <f t="shared" si="137"/>
        <v>0</v>
      </c>
      <c r="AC88" s="108">
        <f t="shared" si="137"/>
        <v>0</v>
      </c>
      <c r="AD88" s="108">
        <f t="shared" si="137"/>
        <v>0</v>
      </c>
      <c r="AE88" s="108">
        <f t="shared" si="137"/>
        <v>0</v>
      </c>
      <c r="AF88" s="108">
        <f t="shared" si="137"/>
        <v>1</v>
      </c>
      <c r="AG88" s="108">
        <f t="shared" si="137"/>
        <v>1</v>
      </c>
      <c r="AH88" s="108">
        <f t="shared" si="137"/>
        <v>1</v>
      </c>
      <c r="AI88" s="108">
        <f t="shared" si="137"/>
        <v>1</v>
      </c>
      <c r="AJ88" s="108">
        <f t="shared" si="137"/>
        <v>1</v>
      </c>
      <c r="AK88" s="108">
        <f t="shared" si="137"/>
        <v>1</v>
      </c>
      <c r="AL88" s="108">
        <f>IF(OR((AND($P88&lt;=AL$4,AND($Q88&lt;=AL$5,$Q88&gt;=AL$4))),(AND(AND($P88&gt;=AL$4,$P88&lt;=AL$5),$Q88&gt;=AL$5)),AND($P88&gt;=AL$4,$Q88&lt;=AL$5),AND($P88&lt;=AL$4,$Q88&gt;=AL$5)),1,0)</f>
        <v>1</v>
      </c>
      <c r="AM88" s="108">
        <f t="shared" si="138"/>
        <v>1</v>
      </c>
      <c r="AN88" s="108">
        <f t="shared" si="138"/>
        <v>0</v>
      </c>
      <c r="AO88" s="108">
        <f t="shared" si="138"/>
        <v>0</v>
      </c>
      <c r="AP88" s="108">
        <f t="shared" si="138"/>
        <v>0</v>
      </c>
      <c r="AQ88" s="108">
        <f t="shared" si="138"/>
        <v>0</v>
      </c>
      <c r="AR88" s="108">
        <f t="shared" si="138"/>
        <v>0</v>
      </c>
      <c r="AS88" s="108">
        <f t="shared" si="138"/>
        <v>0</v>
      </c>
      <c r="AT88" s="108">
        <f t="shared" si="138"/>
        <v>0</v>
      </c>
      <c r="AU88" s="108">
        <f t="shared" si="138"/>
        <v>0</v>
      </c>
      <c r="AV88" s="108">
        <f t="shared" si="138"/>
        <v>0</v>
      </c>
      <c r="AW88" s="108">
        <f t="shared" si="138"/>
        <v>0</v>
      </c>
      <c r="AX88" s="108">
        <f t="shared" si="138"/>
        <v>0</v>
      </c>
      <c r="AY88" s="108">
        <f t="shared" si="138"/>
        <v>0</v>
      </c>
      <c r="AZ88" s="108">
        <f t="shared" si="138"/>
        <v>0</v>
      </c>
      <c r="BA88" s="108">
        <f t="shared" si="138"/>
        <v>0</v>
      </c>
      <c r="BB88" s="108">
        <f t="shared" si="138"/>
        <v>0</v>
      </c>
      <c r="BC88" s="108">
        <f t="shared" si="140"/>
        <v>0</v>
      </c>
      <c r="BD88" s="108">
        <f t="shared" si="140"/>
        <v>0</v>
      </c>
      <c r="BE88" s="108">
        <f t="shared" si="140"/>
        <v>0</v>
      </c>
      <c r="BF88" s="108">
        <f t="shared" si="140"/>
        <v>0</v>
      </c>
      <c r="BG88" s="108">
        <f t="shared" si="126"/>
        <v>0</v>
      </c>
      <c r="BH88" s="108">
        <f t="shared" ref="BH88:BS89" si="141">IF(OR((AND($P88&lt;=BH$4,AND($Q88&lt;=BH$5,$Q88&gt;=BH$4))),(AND(AND($P88&gt;=BH$4,$P88&lt;=BH$5),$Q88&gt;=BH$5)),AND($P88&gt;=BH$4,$Q88&lt;=BH$5),AND($P88&lt;=BH$4,$Q88&gt;=BH$5)),1,0)</f>
        <v>0</v>
      </c>
      <c r="BI88" s="108">
        <f t="shared" si="141"/>
        <v>0</v>
      </c>
      <c r="BJ88" s="108">
        <f t="shared" si="141"/>
        <v>0</v>
      </c>
      <c r="BK88" s="108">
        <f t="shared" si="141"/>
        <v>0</v>
      </c>
      <c r="BL88" s="108">
        <f t="shared" si="141"/>
        <v>0</v>
      </c>
      <c r="BM88" s="108">
        <f t="shared" si="141"/>
        <v>0</v>
      </c>
      <c r="BN88" s="108">
        <f t="shared" si="141"/>
        <v>0</v>
      </c>
      <c r="BO88" s="108">
        <f t="shared" si="141"/>
        <v>0</v>
      </c>
      <c r="BP88" s="108">
        <f t="shared" si="141"/>
        <v>0</v>
      </c>
      <c r="BQ88" s="108">
        <f t="shared" si="141"/>
        <v>0</v>
      </c>
      <c r="BR88" s="108">
        <f t="shared" si="141"/>
        <v>0</v>
      </c>
      <c r="BS88" s="108">
        <f t="shared" si="141"/>
        <v>0</v>
      </c>
      <c r="BT88" s="138"/>
      <c r="BU88" s="138"/>
      <c r="BV88" s="138"/>
      <c r="BW88" s="138"/>
      <c r="BX88" s="138"/>
    </row>
    <row r="89" spans="1:76" x14ac:dyDescent="0.3">
      <c r="A89" s="102" t="s">
        <v>436</v>
      </c>
      <c r="B89" s="109"/>
      <c r="C89" s="20"/>
      <c r="D89" s="116"/>
      <c r="E89" s="117"/>
      <c r="F89" s="109"/>
      <c r="G89" s="118"/>
      <c r="H89" s="39">
        <v>30</v>
      </c>
      <c r="I89" s="44">
        <f>IF(CheckDay&gt;=Q89,1,IF(CheckDay&lt;P89,0,IF(P89=CheckDay,(NETWORKDAYS(P89,CheckDay))/V89,NETWORKDAYS(P89,CheckDay)/V89)))</f>
        <v>1</v>
      </c>
      <c r="J89" s="33">
        <v>0</v>
      </c>
      <c r="K89" s="119">
        <f t="shared" si="131"/>
        <v>0.3</v>
      </c>
      <c r="L89" s="119">
        <f t="shared" si="132"/>
        <v>0</v>
      </c>
      <c r="M89" s="119">
        <f>L89-K89</f>
        <v>-0.3</v>
      </c>
      <c r="N89" s="34">
        <f>IF(AND(I89=0,J89=0),"",IF(I89=0,J89,J89/I89))</f>
        <v>0</v>
      </c>
      <c r="O89" s="119" t="str">
        <f>IF(AND(J89=0%,M89=0),"",IF(M89&lt;0,"지연",IF(J89=100%,"종료","진행")))</f>
        <v>지연</v>
      </c>
      <c r="P89" s="104">
        <v>44262</v>
      </c>
      <c r="Q89" s="104">
        <v>44307</v>
      </c>
      <c r="R89" s="104"/>
      <c r="S89" s="104"/>
      <c r="T89" s="105"/>
      <c r="U89" s="106" t="str">
        <f t="shared" si="139"/>
        <v/>
      </c>
      <c r="V89" s="107">
        <f>NETWORKDAYS(P89,Q89)</f>
        <v>33</v>
      </c>
      <c r="W89" s="108">
        <f t="shared" si="137"/>
        <v>0</v>
      </c>
      <c r="X89" s="108">
        <f t="shared" si="137"/>
        <v>0</v>
      </c>
      <c r="Y89" s="108">
        <f t="shared" si="137"/>
        <v>0</v>
      </c>
      <c r="Z89" s="108">
        <f t="shared" si="137"/>
        <v>0</v>
      </c>
      <c r="AA89" s="108">
        <f t="shared" si="137"/>
        <v>0</v>
      </c>
      <c r="AB89" s="108">
        <f t="shared" si="137"/>
        <v>0</v>
      </c>
      <c r="AC89" s="108">
        <f t="shared" si="137"/>
        <v>0</v>
      </c>
      <c r="AD89" s="108">
        <f t="shared" si="137"/>
        <v>0</v>
      </c>
      <c r="AE89" s="108">
        <f t="shared" si="137"/>
        <v>0</v>
      </c>
      <c r="AF89" s="108">
        <f t="shared" si="137"/>
        <v>0</v>
      </c>
      <c r="AG89" s="108">
        <f t="shared" si="137"/>
        <v>1</v>
      </c>
      <c r="AH89" s="108">
        <f t="shared" si="137"/>
        <v>1</v>
      </c>
      <c r="AI89" s="108">
        <f t="shared" si="137"/>
        <v>1</v>
      </c>
      <c r="AJ89" s="108">
        <f t="shared" si="137"/>
        <v>1</v>
      </c>
      <c r="AK89" s="108">
        <f t="shared" si="137"/>
        <v>1</v>
      </c>
      <c r="AL89" s="108">
        <f t="shared" si="137"/>
        <v>1</v>
      </c>
      <c r="AM89" s="108">
        <f t="shared" si="138"/>
        <v>1</v>
      </c>
      <c r="AN89" s="108">
        <f t="shared" si="138"/>
        <v>0</v>
      </c>
      <c r="AO89" s="108">
        <f t="shared" si="138"/>
        <v>0</v>
      </c>
      <c r="AP89" s="108">
        <f t="shared" si="138"/>
        <v>0</v>
      </c>
      <c r="AQ89" s="108">
        <f t="shared" si="138"/>
        <v>0</v>
      </c>
      <c r="AR89" s="108">
        <f t="shared" si="138"/>
        <v>0</v>
      </c>
      <c r="AS89" s="108">
        <f t="shared" si="138"/>
        <v>0</v>
      </c>
      <c r="AT89" s="108">
        <f t="shared" si="138"/>
        <v>0</v>
      </c>
      <c r="AU89" s="108">
        <f t="shared" si="138"/>
        <v>0</v>
      </c>
      <c r="AV89" s="108">
        <f t="shared" si="138"/>
        <v>0</v>
      </c>
      <c r="AW89" s="108">
        <f t="shared" si="138"/>
        <v>0</v>
      </c>
      <c r="AX89" s="108">
        <f t="shared" si="138"/>
        <v>0</v>
      </c>
      <c r="AY89" s="108">
        <f t="shared" si="138"/>
        <v>0</v>
      </c>
      <c r="AZ89" s="108">
        <f t="shared" si="138"/>
        <v>0</v>
      </c>
      <c r="BA89" s="108">
        <f t="shared" si="138"/>
        <v>0</v>
      </c>
      <c r="BB89" s="108">
        <f t="shared" si="138"/>
        <v>0</v>
      </c>
      <c r="BC89" s="108">
        <f t="shared" si="140"/>
        <v>0</v>
      </c>
      <c r="BD89" s="108">
        <f t="shared" si="140"/>
        <v>0</v>
      </c>
      <c r="BE89" s="108">
        <f t="shared" si="140"/>
        <v>0</v>
      </c>
      <c r="BF89" s="108">
        <f t="shared" si="140"/>
        <v>0</v>
      </c>
      <c r="BG89" s="108">
        <f t="shared" si="140"/>
        <v>0</v>
      </c>
      <c r="BH89" s="108">
        <f t="shared" si="140"/>
        <v>0</v>
      </c>
      <c r="BI89" s="108">
        <f t="shared" si="140"/>
        <v>0</v>
      </c>
      <c r="BJ89" s="108">
        <f t="shared" si="140"/>
        <v>0</v>
      </c>
      <c r="BK89" s="108">
        <f t="shared" si="140"/>
        <v>0</v>
      </c>
      <c r="BL89" s="108">
        <f t="shared" si="140"/>
        <v>0</v>
      </c>
      <c r="BM89" s="108">
        <f t="shared" si="140"/>
        <v>0</v>
      </c>
      <c r="BN89" s="108">
        <f t="shared" si="140"/>
        <v>0</v>
      </c>
      <c r="BO89" s="108">
        <f t="shared" si="140"/>
        <v>0</v>
      </c>
      <c r="BP89" s="108">
        <f t="shared" si="140"/>
        <v>0</v>
      </c>
      <c r="BQ89" s="108">
        <f t="shared" si="140"/>
        <v>0</v>
      </c>
      <c r="BR89" s="108">
        <f t="shared" si="140"/>
        <v>0</v>
      </c>
      <c r="BS89" s="108">
        <f t="shared" si="141"/>
        <v>0</v>
      </c>
      <c r="BT89" s="138"/>
      <c r="BU89" s="138"/>
      <c r="BV89" s="138"/>
      <c r="BW89" s="138"/>
      <c r="BX89" s="138"/>
    </row>
    <row r="90" spans="1:76" x14ac:dyDescent="0.3">
      <c r="A90" s="102" t="s">
        <v>437</v>
      </c>
      <c r="B90" s="109"/>
      <c r="C90" s="20"/>
      <c r="D90" s="116"/>
      <c r="E90" s="122"/>
      <c r="F90" s="109"/>
      <c r="G90" s="118"/>
      <c r="H90" s="39">
        <v>40</v>
      </c>
      <c r="I90" s="44">
        <f>IF(CheckDay&gt;=Q90,1,IF(CheckDay&lt;P90,0,IF(P90=CheckDay,(NETWORKDAYS(P90,CheckDay))/V90,NETWORKDAYS(P90,CheckDay)/V90)))</f>
        <v>1</v>
      </c>
      <c r="J90" s="33">
        <v>0</v>
      </c>
      <c r="K90" s="119">
        <f t="shared" si="71"/>
        <v>0.4</v>
      </c>
      <c r="L90" s="119">
        <f t="shared" si="72"/>
        <v>0</v>
      </c>
      <c r="M90" s="119">
        <f t="shared" si="45"/>
        <v>-0.4</v>
      </c>
      <c r="N90" s="34">
        <f t="shared" si="46"/>
        <v>0</v>
      </c>
      <c r="O90" s="119" t="str">
        <f t="shared" si="47"/>
        <v>지연</v>
      </c>
      <c r="P90" s="104">
        <v>44263</v>
      </c>
      <c r="Q90" s="104">
        <v>44308</v>
      </c>
      <c r="R90" s="104"/>
      <c r="S90" s="104"/>
      <c r="T90" s="105"/>
      <c r="U90" s="106" t="str">
        <f t="shared" si="139"/>
        <v/>
      </c>
      <c r="V90" s="107">
        <f t="shared" si="48"/>
        <v>34</v>
      </c>
      <c r="W90" s="108">
        <f t="shared" si="125"/>
        <v>0</v>
      </c>
      <c r="X90" s="108">
        <f t="shared" si="125"/>
        <v>0</v>
      </c>
      <c r="Y90" s="108">
        <f t="shared" si="125"/>
        <v>0</v>
      </c>
      <c r="Z90" s="108">
        <f t="shared" si="125"/>
        <v>0</v>
      </c>
      <c r="AA90" s="108">
        <f t="shared" si="125"/>
        <v>0</v>
      </c>
      <c r="AB90" s="108">
        <f t="shared" si="125"/>
        <v>0</v>
      </c>
      <c r="AC90" s="108">
        <f t="shared" si="125"/>
        <v>0</v>
      </c>
      <c r="AD90" s="108">
        <f t="shared" si="125"/>
        <v>0</v>
      </c>
      <c r="AE90" s="108">
        <f t="shared" si="125"/>
        <v>0</v>
      </c>
      <c r="AF90" s="108">
        <f t="shared" si="125"/>
        <v>0</v>
      </c>
      <c r="AG90" s="108">
        <f t="shared" si="125"/>
        <v>1</v>
      </c>
      <c r="AH90" s="108">
        <f t="shared" si="125"/>
        <v>1</v>
      </c>
      <c r="AI90" s="108">
        <f t="shared" si="125"/>
        <v>1</v>
      </c>
      <c r="AJ90" s="108">
        <f t="shared" si="125"/>
        <v>1</v>
      </c>
      <c r="AK90" s="108">
        <f t="shared" si="125"/>
        <v>1</v>
      </c>
      <c r="AL90" s="108">
        <f t="shared" si="125"/>
        <v>1</v>
      </c>
      <c r="AM90" s="108">
        <f t="shared" si="125"/>
        <v>1</v>
      </c>
      <c r="AN90" s="108">
        <f t="shared" si="125"/>
        <v>0</v>
      </c>
      <c r="AO90" s="108">
        <f t="shared" si="125"/>
        <v>0</v>
      </c>
      <c r="AP90" s="108">
        <f t="shared" si="125"/>
        <v>0</v>
      </c>
      <c r="AQ90" s="108">
        <f t="shared" si="125"/>
        <v>0</v>
      </c>
      <c r="AR90" s="108">
        <f t="shared" si="125"/>
        <v>0</v>
      </c>
      <c r="AS90" s="108">
        <f t="shared" si="125"/>
        <v>0</v>
      </c>
      <c r="AT90" s="108">
        <f t="shared" ref="AT90:BF110" si="142">IF(OR((AND($P90&lt;=AT$4,AND($Q90&lt;=AT$5,$Q90&gt;=AT$4))),(AND(AND($P90&gt;=AT$4,$P90&lt;=AT$5),$Q90&gt;=AT$5)),AND($P90&gt;=AT$4,$Q90&lt;=AT$5),AND($P90&lt;=AT$4,$Q90&gt;=AT$5)),1,0)</f>
        <v>0</v>
      </c>
      <c r="AU90" s="108">
        <f t="shared" si="142"/>
        <v>0</v>
      </c>
      <c r="AV90" s="108">
        <f t="shared" si="142"/>
        <v>0</v>
      </c>
      <c r="AW90" s="108">
        <f t="shared" si="142"/>
        <v>0</v>
      </c>
      <c r="AX90" s="108">
        <f t="shared" si="142"/>
        <v>0</v>
      </c>
      <c r="AY90" s="108">
        <f t="shared" si="142"/>
        <v>0</v>
      </c>
      <c r="AZ90" s="108">
        <f t="shared" si="142"/>
        <v>0</v>
      </c>
      <c r="BA90" s="108">
        <f t="shared" si="142"/>
        <v>0</v>
      </c>
      <c r="BB90" s="108">
        <f t="shared" si="142"/>
        <v>0</v>
      </c>
      <c r="BC90" s="108">
        <f t="shared" si="142"/>
        <v>0</v>
      </c>
      <c r="BD90" s="108">
        <f t="shared" si="142"/>
        <v>0</v>
      </c>
      <c r="BE90" s="108">
        <f t="shared" si="142"/>
        <v>0</v>
      </c>
      <c r="BF90" s="108">
        <f t="shared" si="142"/>
        <v>0</v>
      </c>
      <c r="BG90" s="108">
        <f t="shared" si="126"/>
        <v>0</v>
      </c>
      <c r="BH90" s="108">
        <f t="shared" si="126"/>
        <v>0</v>
      </c>
      <c r="BI90" s="108">
        <f t="shared" si="126"/>
        <v>0</v>
      </c>
      <c r="BJ90" s="108">
        <f t="shared" si="126"/>
        <v>0</v>
      </c>
      <c r="BK90" s="108">
        <f t="shared" si="126"/>
        <v>0</v>
      </c>
      <c r="BL90" s="108">
        <f t="shared" si="126"/>
        <v>0</v>
      </c>
      <c r="BM90" s="108">
        <f t="shared" si="126"/>
        <v>0</v>
      </c>
      <c r="BN90" s="108">
        <f t="shared" si="126"/>
        <v>0</v>
      </c>
      <c r="BO90" s="108">
        <f t="shared" si="126"/>
        <v>0</v>
      </c>
      <c r="BP90" s="108">
        <f t="shared" si="126"/>
        <v>0</v>
      </c>
      <c r="BQ90" s="108">
        <f t="shared" si="126"/>
        <v>0</v>
      </c>
      <c r="BR90" s="108">
        <f t="shared" si="126"/>
        <v>0</v>
      </c>
      <c r="BS90" s="108">
        <f t="shared" si="126"/>
        <v>0</v>
      </c>
      <c r="BT90" s="138"/>
      <c r="BU90" s="138"/>
      <c r="BV90" s="138"/>
      <c r="BW90" s="138"/>
      <c r="BX90" s="138"/>
    </row>
    <row r="91" spans="1:76" x14ac:dyDescent="0.3">
      <c r="A91" s="102" t="s">
        <v>438</v>
      </c>
      <c r="B91" s="109"/>
      <c r="C91" s="20"/>
      <c r="D91" s="113" t="s">
        <v>442</v>
      </c>
      <c r="E91" s="114"/>
      <c r="F91" s="53"/>
      <c r="G91" s="115"/>
      <c r="H91" s="38">
        <v>40</v>
      </c>
      <c r="I91" s="48">
        <f>SUM(K92:K93)</f>
        <v>1</v>
      </c>
      <c r="J91" s="48">
        <f>SUM(L92:L93)</f>
        <v>0</v>
      </c>
      <c r="K91" s="50">
        <f t="shared" si="71"/>
        <v>0.4</v>
      </c>
      <c r="L91" s="50">
        <f t="shared" si="72"/>
        <v>0</v>
      </c>
      <c r="M91" s="50">
        <f t="shared" si="45"/>
        <v>-0.4</v>
      </c>
      <c r="N91" s="51">
        <f t="shared" si="46"/>
        <v>0</v>
      </c>
      <c r="O91" s="50" t="str">
        <f t="shared" si="47"/>
        <v>지연</v>
      </c>
      <c r="P91" s="26">
        <f>MIN(P92:P93)</f>
        <v>44309</v>
      </c>
      <c r="Q91" s="26">
        <f>MAX(Q92:Q93)</f>
        <v>44327</v>
      </c>
      <c r="R91" s="104"/>
      <c r="S91" s="104"/>
      <c r="T91" s="105"/>
      <c r="U91" s="106" t="str">
        <f t="shared" si="139"/>
        <v/>
      </c>
      <c r="V91" s="107">
        <f t="shared" si="48"/>
        <v>13</v>
      </c>
      <c r="W91" s="108">
        <f t="shared" si="125"/>
        <v>0</v>
      </c>
      <c r="X91" s="108">
        <f t="shared" si="125"/>
        <v>0</v>
      </c>
      <c r="Y91" s="108">
        <f t="shared" si="125"/>
        <v>0</v>
      </c>
      <c r="Z91" s="108">
        <f t="shared" si="125"/>
        <v>0</v>
      </c>
      <c r="AA91" s="108">
        <f t="shared" si="125"/>
        <v>0</v>
      </c>
      <c r="AB91" s="108">
        <f t="shared" si="125"/>
        <v>0</v>
      </c>
      <c r="AC91" s="108">
        <f t="shared" si="125"/>
        <v>0</v>
      </c>
      <c r="AD91" s="108">
        <f t="shared" si="125"/>
        <v>0</v>
      </c>
      <c r="AE91" s="108">
        <f t="shared" si="125"/>
        <v>0</v>
      </c>
      <c r="AF91" s="108">
        <f t="shared" si="125"/>
        <v>0</v>
      </c>
      <c r="AG91" s="108">
        <f t="shared" si="125"/>
        <v>0</v>
      </c>
      <c r="AH91" s="108">
        <f t="shared" si="125"/>
        <v>0</v>
      </c>
      <c r="AI91" s="108">
        <f t="shared" si="125"/>
        <v>0</v>
      </c>
      <c r="AJ91" s="108">
        <f t="shared" si="125"/>
        <v>0</v>
      </c>
      <c r="AK91" s="108">
        <f t="shared" si="125"/>
        <v>0</v>
      </c>
      <c r="AL91" s="108">
        <f t="shared" si="125"/>
        <v>0</v>
      </c>
      <c r="AM91" s="108">
        <f t="shared" si="125"/>
        <v>1</v>
      </c>
      <c r="AN91" s="108">
        <f t="shared" si="125"/>
        <v>1</v>
      </c>
      <c r="AO91" s="108">
        <f t="shared" si="125"/>
        <v>1</v>
      </c>
      <c r="AP91" s="108">
        <f t="shared" si="125"/>
        <v>1</v>
      </c>
      <c r="AQ91" s="108">
        <f t="shared" si="125"/>
        <v>0</v>
      </c>
      <c r="AR91" s="108">
        <f t="shared" si="125"/>
        <v>0</v>
      </c>
      <c r="AS91" s="108">
        <f t="shared" si="125"/>
        <v>0</v>
      </c>
      <c r="AT91" s="108">
        <f t="shared" si="142"/>
        <v>0</v>
      </c>
      <c r="AU91" s="108">
        <f t="shared" si="142"/>
        <v>0</v>
      </c>
      <c r="AV91" s="108">
        <f t="shared" si="142"/>
        <v>0</v>
      </c>
      <c r="AW91" s="108">
        <f t="shared" si="142"/>
        <v>0</v>
      </c>
      <c r="AX91" s="108">
        <f t="shared" si="142"/>
        <v>0</v>
      </c>
      <c r="AY91" s="108">
        <f t="shared" si="142"/>
        <v>0</v>
      </c>
      <c r="AZ91" s="108">
        <f t="shared" si="142"/>
        <v>0</v>
      </c>
      <c r="BA91" s="108">
        <f t="shared" si="142"/>
        <v>0</v>
      </c>
      <c r="BB91" s="108">
        <f t="shared" si="142"/>
        <v>0</v>
      </c>
      <c r="BC91" s="108">
        <f t="shared" si="142"/>
        <v>0</v>
      </c>
      <c r="BD91" s="108">
        <f t="shared" si="142"/>
        <v>0</v>
      </c>
      <c r="BE91" s="108">
        <f t="shared" si="142"/>
        <v>0</v>
      </c>
      <c r="BF91" s="108">
        <f t="shared" si="142"/>
        <v>0</v>
      </c>
      <c r="BG91" s="108">
        <f t="shared" si="126"/>
        <v>0</v>
      </c>
      <c r="BH91" s="108">
        <f t="shared" si="126"/>
        <v>0</v>
      </c>
      <c r="BI91" s="108">
        <f t="shared" si="126"/>
        <v>0</v>
      </c>
      <c r="BJ91" s="108">
        <f t="shared" si="126"/>
        <v>0</v>
      </c>
      <c r="BK91" s="108">
        <f t="shared" si="126"/>
        <v>0</v>
      </c>
      <c r="BL91" s="108">
        <f t="shared" si="126"/>
        <v>0</v>
      </c>
      <c r="BM91" s="108">
        <f t="shared" si="126"/>
        <v>0</v>
      </c>
      <c r="BN91" s="108">
        <f t="shared" si="126"/>
        <v>0</v>
      </c>
      <c r="BO91" s="108">
        <f t="shared" si="126"/>
        <v>0</v>
      </c>
      <c r="BP91" s="108">
        <f t="shared" si="126"/>
        <v>0</v>
      </c>
      <c r="BQ91" s="108">
        <f t="shared" si="126"/>
        <v>0</v>
      </c>
      <c r="BR91" s="108">
        <f t="shared" si="126"/>
        <v>0</v>
      </c>
      <c r="BS91" s="108">
        <f t="shared" si="126"/>
        <v>0</v>
      </c>
      <c r="BT91" s="138"/>
      <c r="BU91" s="138"/>
      <c r="BV91" s="138"/>
      <c r="BW91" s="138"/>
      <c r="BX91" s="138"/>
    </row>
    <row r="92" spans="1:76" x14ac:dyDescent="0.3">
      <c r="A92" s="102" t="s">
        <v>439</v>
      </c>
      <c r="B92" s="109"/>
      <c r="C92" s="20"/>
      <c r="D92" s="116"/>
      <c r="E92" s="117"/>
      <c r="F92" s="109"/>
      <c r="G92" s="118"/>
      <c r="H92" s="39">
        <v>50</v>
      </c>
      <c r="I92" s="44">
        <f>IF(CheckDay&gt;=Q92,1,IF(CheckDay&lt;P92,0,IF(P92=CheckDay,(NETWORKDAYS(P92,CheckDay))/V92,NETWORKDAYS(P92,CheckDay)/V92)))</f>
        <v>1</v>
      </c>
      <c r="J92" s="33">
        <v>0</v>
      </c>
      <c r="K92" s="119">
        <f t="shared" si="71"/>
        <v>0.5</v>
      </c>
      <c r="L92" s="119">
        <f t="shared" si="72"/>
        <v>0</v>
      </c>
      <c r="M92" s="119">
        <f t="shared" si="45"/>
        <v>-0.5</v>
      </c>
      <c r="N92" s="34">
        <f t="shared" si="46"/>
        <v>0</v>
      </c>
      <c r="O92" s="119" t="str">
        <f t="shared" si="47"/>
        <v>지연</v>
      </c>
      <c r="P92" s="104">
        <v>44309</v>
      </c>
      <c r="Q92" s="104">
        <v>44326</v>
      </c>
      <c r="R92" s="104"/>
      <c r="S92" s="104"/>
      <c r="T92" s="105"/>
      <c r="U92" s="106" t="str">
        <f t="shared" si="139"/>
        <v/>
      </c>
      <c r="V92" s="107">
        <f t="shared" si="48"/>
        <v>12</v>
      </c>
      <c r="W92" s="108">
        <f t="shared" si="125"/>
        <v>0</v>
      </c>
      <c r="X92" s="108">
        <f t="shared" si="125"/>
        <v>0</v>
      </c>
      <c r="Y92" s="108">
        <f t="shared" ref="Y92:AN104" si="143">IF(OR((AND($P92&lt;=Y$4,AND($Q92&lt;=Y$5,$Q92&gt;=Y$4))),(AND(AND($P92&gt;=Y$4,$P92&lt;=Y$5),$Q92&gt;=Y$5)),AND($P92&gt;=Y$4,$Q92&lt;=Y$5),AND($P92&lt;=Y$4,$Q92&gt;=Y$5)),1,0)</f>
        <v>0</v>
      </c>
      <c r="Z92" s="108">
        <f t="shared" si="143"/>
        <v>0</v>
      </c>
      <c r="AA92" s="108">
        <f t="shared" si="143"/>
        <v>0</v>
      </c>
      <c r="AB92" s="108">
        <f t="shared" si="143"/>
        <v>0</v>
      </c>
      <c r="AC92" s="108">
        <f t="shared" si="143"/>
        <v>0</v>
      </c>
      <c r="AD92" s="108">
        <f t="shared" si="143"/>
        <v>0</v>
      </c>
      <c r="AE92" s="108">
        <f t="shared" si="143"/>
        <v>0</v>
      </c>
      <c r="AF92" s="108">
        <f t="shared" si="143"/>
        <v>0</v>
      </c>
      <c r="AG92" s="108">
        <f t="shared" si="143"/>
        <v>0</v>
      </c>
      <c r="AH92" s="108">
        <f t="shared" si="143"/>
        <v>0</v>
      </c>
      <c r="AI92" s="108">
        <f t="shared" si="143"/>
        <v>0</v>
      </c>
      <c r="AJ92" s="108">
        <f t="shared" si="143"/>
        <v>0</v>
      </c>
      <c r="AK92" s="108">
        <f t="shared" si="143"/>
        <v>0</v>
      </c>
      <c r="AL92" s="108">
        <f t="shared" si="143"/>
        <v>0</v>
      </c>
      <c r="AM92" s="108">
        <f t="shared" si="143"/>
        <v>1</v>
      </c>
      <c r="AN92" s="108">
        <f t="shared" si="143"/>
        <v>1</v>
      </c>
      <c r="AO92" s="108">
        <f t="shared" ref="AO92:BD104" si="144">IF(OR((AND($P92&lt;=AO$4,AND($Q92&lt;=AO$5,$Q92&gt;=AO$4))),(AND(AND($P92&gt;=AO$4,$P92&lt;=AO$5),$Q92&gt;=AO$5)),AND($P92&gt;=AO$4,$Q92&lt;=AO$5),AND($P92&lt;=AO$4,$Q92&gt;=AO$5)),1,0)</f>
        <v>1</v>
      </c>
      <c r="AP92" s="108">
        <f t="shared" si="144"/>
        <v>1</v>
      </c>
      <c r="AQ92" s="108">
        <f t="shared" si="144"/>
        <v>0</v>
      </c>
      <c r="AR92" s="108">
        <f t="shared" si="144"/>
        <v>0</v>
      </c>
      <c r="AS92" s="108">
        <f t="shared" si="144"/>
        <v>0</v>
      </c>
      <c r="AT92" s="108">
        <f t="shared" si="144"/>
        <v>0</v>
      </c>
      <c r="AU92" s="108">
        <f t="shared" si="144"/>
        <v>0</v>
      </c>
      <c r="AV92" s="108">
        <f t="shared" si="144"/>
        <v>0</v>
      </c>
      <c r="AW92" s="108">
        <f t="shared" si="144"/>
        <v>0</v>
      </c>
      <c r="AX92" s="108">
        <f t="shared" si="144"/>
        <v>0</v>
      </c>
      <c r="AY92" s="108">
        <f t="shared" si="144"/>
        <v>0</v>
      </c>
      <c r="AZ92" s="108">
        <f t="shared" si="144"/>
        <v>0</v>
      </c>
      <c r="BA92" s="108">
        <f t="shared" si="144"/>
        <v>0</v>
      </c>
      <c r="BB92" s="108">
        <f t="shared" si="144"/>
        <v>0</v>
      </c>
      <c r="BC92" s="108">
        <f t="shared" si="144"/>
        <v>0</v>
      </c>
      <c r="BD92" s="108">
        <f t="shared" si="144"/>
        <v>0</v>
      </c>
      <c r="BE92" s="108">
        <f t="shared" si="142"/>
        <v>0</v>
      </c>
      <c r="BF92" s="108">
        <f t="shared" si="142"/>
        <v>0</v>
      </c>
      <c r="BG92" s="108">
        <f t="shared" si="126"/>
        <v>0</v>
      </c>
      <c r="BH92" s="108">
        <f t="shared" si="126"/>
        <v>0</v>
      </c>
      <c r="BI92" s="108">
        <f t="shared" si="126"/>
        <v>0</v>
      </c>
      <c r="BJ92" s="108">
        <f t="shared" si="126"/>
        <v>0</v>
      </c>
      <c r="BK92" s="108">
        <f t="shared" si="126"/>
        <v>0</v>
      </c>
      <c r="BL92" s="108">
        <f t="shared" si="126"/>
        <v>0</v>
      </c>
      <c r="BM92" s="108">
        <f t="shared" si="126"/>
        <v>0</v>
      </c>
      <c r="BN92" s="108">
        <f t="shared" si="126"/>
        <v>0</v>
      </c>
      <c r="BO92" s="108">
        <f t="shared" si="126"/>
        <v>0</v>
      </c>
      <c r="BP92" s="108">
        <f t="shared" si="126"/>
        <v>0</v>
      </c>
      <c r="BQ92" s="108">
        <f t="shared" si="126"/>
        <v>0</v>
      </c>
      <c r="BR92" s="108">
        <f t="shared" si="126"/>
        <v>0</v>
      </c>
      <c r="BS92" s="108">
        <f t="shared" si="126"/>
        <v>0</v>
      </c>
      <c r="BT92" s="138"/>
      <c r="BU92" s="138"/>
      <c r="BV92" s="138"/>
      <c r="BW92" s="138"/>
      <c r="BX92" s="138"/>
    </row>
    <row r="93" spans="1:76" x14ac:dyDescent="0.3">
      <c r="A93" s="102" t="s">
        <v>440</v>
      </c>
      <c r="B93" s="109"/>
      <c r="C93" s="20"/>
      <c r="D93" s="116"/>
      <c r="E93" s="117"/>
      <c r="F93" s="109"/>
      <c r="G93" s="118"/>
      <c r="H93" s="39">
        <v>50</v>
      </c>
      <c r="I93" s="44">
        <f>IF(CheckDay&gt;=Q93,1,IF(CheckDay&lt;P93,0,IF(P93=CheckDay,(NETWORKDAYS(P93,CheckDay))/V93,NETWORKDAYS(P93,CheckDay)/V93)))</f>
        <v>1</v>
      </c>
      <c r="J93" s="33">
        <v>0</v>
      </c>
      <c r="K93" s="119">
        <f t="shared" si="71"/>
        <v>0.5</v>
      </c>
      <c r="L93" s="119">
        <f t="shared" si="72"/>
        <v>0</v>
      </c>
      <c r="M93" s="119">
        <f t="shared" si="45"/>
        <v>-0.5</v>
      </c>
      <c r="N93" s="34">
        <f t="shared" si="46"/>
        <v>0</v>
      </c>
      <c r="O93" s="119" t="str">
        <f t="shared" si="47"/>
        <v>지연</v>
      </c>
      <c r="P93" s="104">
        <v>44310</v>
      </c>
      <c r="Q93" s="104">
        <v>44327</v>
      </c>
      <c r="R93" s="104"/>
      <c r="S93" s="104"/>
      <c r="T93" s="105"/>
      <c r="U93" s="106" t="str">
        <f t="shared" si="139"/>
        <v/>
      </c>
      <c r="V93" s="107">
        <f t="shared" si="48"/>
        <v>12</v>
      </c>
      <c r="W93" s="108">
        <f t="shared" ref="W93:AL105" si="145">IF(OR((AND($P93&lt;=W$4,AND($Q93&lt;=W$5,$Q93&gt;=W$4))),(AND(AND($P93&gt;=W$4,$P93&lt;=W$5),$Q93&gt;=W$5)),AND($P93&gt;=W$4,$Q93&lt;=W$5),AND($P93&lt;=W$4,$Q93&gt;=W$5)),1,0)</f>
        <v>0</v>
      </c>
      <c r="X93" s="108">
        <f t="shared" si="145"/>
        <v>0</v>
      </c>
      <c r="Y93" s="108">
        <f t="shared" si="145"/>
        <v>0</v>
      </c>
      <c r="Z93" s="108">
        <f t="shared" si="145"/>
        <v>0</v>
      </c>
      <c r="AA93" s="108">
        <f t="shared" si="145"/>
        <v>0</v>
      </c>
      <c r="AB93" s="108">
        <f t="shared" si="145"/>
        <v>0</v>
      </c>
      <c r="AC93" s="108">
        <f t="shared" si="145"/>
        <v>0</v>
      </c>
      <c r="AD93" s="108">
        <f t="shared" si="145"/>
        <v>0</v>
      </c>
      <c r="AE93" s="108">
        <f t="shared" si="145"/>
        <v>0</v>
      </c>
      <c r="AF93" s="108">
        <f t="shared" si="145"/>
        <v>0</v>
      </c>
      <c r="AG93" s="108">
        <f t="shared" si="145"/>
        <v>0</v>
      </c>
      <c r="AH93" s="108">
        <f t="shared" si="145"/>
        <v>0</v>
      </c>
      <c r="AI93" s="108">
        <f t="shared" si="145"/>
        <v>0</v>
      </c>
      <c r="AJ93" s="108">
        <f t="shared" si="145"/>
        <v>0</v>
      </c>
      <c r="AK93" s="108">
        <f t="shared" si="145"/>
        <v>0</v>
      </c>
      <c r="AL93" s="108">
        <f t="shared" si="145"/>
        <v>0</v>
      </c>
      <c r="AM93" s="108">
        <f t="shared" si="143"/>
        <v>1</v>
      </c>
      <c r="AN93" s="108">
        <f t="shared" si="143"/>
        <v>1</v>
      </c>
      <c r="AO93" s="108">
        <f t="shared" si="144"/>
        <v>1</v>
      </c>
      <c r="AP93" s="108">
        <f t="shared" si="144"/>
        <v>1</v>
      </c>
      <c r="AQ93" s="108">
        <f t="shared" si="144"/>
        <v>0</v>
      </c>
      <c r="AR93" s="108">
        <f t="shared" si="144"/>
        <v>0</v>
      </c>
      <c r="AS93" s="108">
        <f t="shared" si="144"/>
        <v>0</v>
      </c>
      <c r="AT93" s="108">
        <f t="shared" si="144"/>
        <v>0</v>
      </c>
      <c r="AU93" s="108">
        <f t="shared" si="144"/>
        <v>0</v>
      </c>
      <c r="AV93" s="108">
        <f t="shared" si="144"/>
        <v>0</v>
      </c>
      <c r="AW93" s="108">
        <f t="shared" si="144"/>
        <v>0</v>
      </c>
      <c r="AX93" s="108">
        <f t="shared" si="144"/>
        <v>0</v>
      </c>
      <c r="AY93" s="108">
        <f t="shared" si="144"/>
        <v>0</v>
      </c>
      <c r="AZ93" s="108">
        <f t="shared" si="144"/>
        <v>0</v>
      </c>
      <c r="BA93" s="108">
        <f t="shared" si="144"/>
        <v>0</v>
      </c>
      <c r="BB93" s="108">
        <f t="shared" si="144"/>
        <v>0</v>
      </c>
      <c r="BC93" s="108">
        <f t="shared" si="144"/>
        <v>0</v>
      </c>
      <c r="BD93" s="108">
        <f t="shared" si="144"/>
        <v>0</v>
      </c>
      <c r="BE93" s="108">
        <f t="shared" si="142"/>
        <v>0</v>
      </c>
      <c r="BF93" s="108">
        <f t="shared" si="142"/>
        <v>0</v>
      </c>
      <c r="BG93" s="108">
        <f t="shared" si="126"/>
        <v>0</v>
      </c>
      <c r="BH93" s="108">
        <f t="shared" si="126"/>
        <v>0</v>
      </c>
      <c r="BI93" s="108">
        <f t="shared" si="126"/>
        <v>0</v>
      </c>
      <c r="BJ93" s="108">
        <f t="shared" si="126"/>
        <v>0</v>
      </c>
      <c r="BK93" s="108">
        <f t="shared" si="126"/>
        <v>0</v>
      </c>
      <c r="BL93" s="108">
        <f t="shared" si="126"/>
        <v>0</v>
      </c>
      <c r="BM93" s="108">
        <f t="shared" si="126"/>
        <v>0</v>
      </c>
      <c r="BN93" s="108">
        <f t="shared" si="126"/>
        <v>0</v>
      </c>
      <c r="BO93" s="108">
        <f t="shared" si="126"/>
        <v>0</v>
      </c>
      <c r="BP93" s="108">
        <f t="shared" si="126"/>
        <v>0</v>
      </c>
      <c r="BQ93" s="108">
        <f t="shared" si="126"/>
        <v>0</v>
      </c>
      <c r="BR93" s="108">
        <f t="shared" si="126"/>
        <v>0</v>
      </c>
      <c r="BS93" s="108">
        <f t="shared" si="126"/>
        <v>0</v>
      </c>
      <c r="BT93" s="138"/>
      <c r="BU93" s="138"/>
      <c r="BV93" s="138"/>
      <c r="BW93" s="138"/>
      <c r="BX93" s="138"/>
    </row>
    <row r="94" spans="1:76" x14ac:dyDescent="0.3">
      <c r="A94" s="102" t="s">
        <v>163</v>
      </c>
      <c r="B94" s="31" t="s">
        <v>164</v>
      </c>
      <c r="C94" s="31" t="s">
        <v>382</v>
      </c>
      <c r="D94" s="79"/>
      <c r="E94" s="80"/>
      <c r="F94" s="31"/>
      <c r="G94" s="103"/>
      <c r="H94" s="35">
        <v>20</v>
      </c>
      <c r="I94" s="36">
        <f>SUM(K95,K113,K139,K151)</f>
        <v>1</v>
      </c>
      <c r="J94" s="36">
        <f>SUM(L95,L113,L139,L151)</f>
        <v>1</v>
      </c>
      <c r="K94" s="28">
        <f t="shared" si="71"/>
        <v>0.2</v>
      </c>
      <c r="L94" s="28">
        <f t="shared" si="72"/>
        <v>0.2</v>
      </c>
      <c r="M94" s="28">
        <f t="shared" ref="M94:M156" si="146">L94-K94</f>
        <v>0</v>
      </c>
      <c r="N94" s="37">
        <f t="shared" ref="N94:N156" si="147">IF(AND(I94=0,J94=0),"",IF(I94=0,J94,J94/I94))</f>
        <v>1</v>
      </c>
      <c r="O94" s="28" t="str">
        <f t="shared" ref="O94:O156" si="148">IF(AND(J94=0%,M94=0),"",IF(M94&lt;0,"지연",IF(J94=100%,"종료","진행")))</f>
        <v>종료</v>
      </c>
      <c r="P94" s="32">
        <f>MIN(P95:P166)</f>
        <v>42968</v>
      </c>
      <c r="Q94" s="32">
        <f>MAX(Q95:Q166)</f>
        <v>44422</v>
      </c>
      <c r="R94" s="104">
        <v>44222</v>
      </c>
      <c r="S94" s="104"/>
      <c r="T94" s="105"/>
      <c r="U94" s="106" t="str">
        <f t="shared" ref="U94:U112" si="149">IF(ISBLANK(T94),"",(NETWORKDAYS(VLOOKUP(T94,$A$6:$Q$20,15,FALSE),P94)-1))</f>
        <v/>
      </c>
      <c r="V94" s="107">
        <f t="shared" ref="V94:V156" si="150">NETWORKDAYS(P94,Q94)</f>
        <v>1040</v>
      </c>
      <c r="W94" s="108">
        <f t="shared" si="145"/>
        <v>1</v>
      </c>
      <c r="X94" s="108">
        <f t="shared" si="145"/>
        <v>1</v>
      </c>
      <c r="Y94" s="108">
        <f t="shared" si="145"/>
        <v>1</v>
      </c>
      <c r="Z94" s="108">
        <f t="shared" si="145"/>
        <v>1</v>
      </c>
      <c r="AA94" s="108">
        <f t="shared" si="145"/>
        <v>1</v>
      </c>
      <c r="AB94" s="108">
        <f t="shared" si="145"/>
        <v>1</v>
      </c>
      <c r="AC94" s="108">
        <f t="shared" si="145"/>
        <v>1</v>
      </c>
      <c r="AD94" s="108">
        <f t="shared" si="145"/>
        <v>1</v>
      </c>
      <c r="AE94" s="108">
        <f t="shared" si="145"/>
        <v>1</v>
      </c>
      <c r="AF94" s="108">
        <f t="shared" si="145"/>
        <v>1</v>
      </c>
      <c r="AG94" s="108">
        <f t="shared" si="145"/>
        <v>1</v>
      </c>
      <c r="AH94" s="108">
        <f t="shared" si="145"/>
        <v>1</v>
      </c>
      <c r="AI94" s="108">
        <f t="shared" si="145"/>
        <v>1</v>
      </c>
      <c r="AJ94" s="108">
        <f t="shared" si="145"/>
        <v>1</v>
      </c>
      <c r="AK94" s="108">
        <f t="shared" si="145"/>
        <v>1</v>
      </c>
      <c r="AL94" s="108">
        <f t="shared" si="145"/>
        <v>1</v>
      </c>
      <c r="AM94" s="108">
        <f t="shared" si="143"/>
        <v>1</v>
      </c>
      <c r="AN94" s="108">
        <f t="shared" si="143"/>
        <v>1</v>
      </c>
      <c r="AO94" s="108">
        <f t="shared" si="144"/>
        <v>1</v>
      </c>
      <c r="AP94" s="108">
        <f t="shared" si="144"/>
        <v>1</v>
      </c>
      <c r="AQ94" s="108">
        <f t="shared" si="144"/>
        <v>1</v>
      </c>
      <c r="AR94" s="108">
        <f t="shared" si="144"/>
        <v>1</v>
      </c>
      <c r="AS94" s="108">
        <f t="shared" si="144"/>
        <v>1</v>
      </c>
      <c r="AT94" s="108">
        <f t="shared" si="142"/>
        <v>1</v>
      </c>
      <c r="AU94" s="108">
        <f t="shared" si="142"/>
        <v>1</v>
      </c>
      <c r="AV94" s="108">
        <f t="shared" si="142"/>
        <v>1</v>
      </c>
      <c r="AW94" s="108">
        <f t="shared" si="142"/>
        <v>1</v>
      </c>
      <c r="AX94" s="108">
        <f t="shared" si="142"/>
        <v>1</v>
      </c>
      <c r="AY94" s="108">
        <f t="shared" si="142"/>
        <v>1</v>
      </c>
      <c r="AZ94" s="108">
        <f t="shared" si="142"/>
        <v>1</v>
      </c>
      <c r="BA94" s="108">
        <f t="shared" si="142"/>
        <v>1</v>
      </c>
      <c r="BB94" s="108">
        <f t="shared" si="142"/>
        <v>1</v>
      </c>
      <c r="BC94" s="108">
        <f t="shared" si="142"/>
        <v>1</v>
      </c>
      <c r="BD94" s="108">
        <f t="shared" si="142"/>
        <v>0</v>
      </c>
      <c r="BE94" s="108">
        <f t="shared" si="142"/>
        <v>0</v>
      </c>
      <c r="BF94" s="108">
        <f t="shared" si="142"/>
        <v>0</v>
      </c>
      <c r="BG94" s="108">
        <f t="shared" ref="BG94:BS106" si="151">IF(OR((AND($P94&lt;=BG$4,AND($Q94&lt;=BG$5,$Q94&gt;=BG$4))),(AND(AND($P94&gt;=BG$4,$P94&lt;=BG$5),$Q94&gt;=BG$5)),AND($P94&gt;=BG$4,$Q94&lt;=BG$5),AND($P94&lt;=BG$4,$Q94&gt;=BG$5)),1,0)</f>
        <v>0</v>
      </c>
      <c r="BH94" s="108">
        <f t="shared" si="151"/>
        <v>0</v>
      </c>
      <c r="BI94" s="108">
        <f t="shared" si="151"/>
        <v>0</v>
      </c>
      <c r="BJ94" s="108">
        <f t="shared" si="151"/>
        <v>0</v>
      </c>
      <c r="BK94" s="108">
        <f t="shared" si="151"/>
        <v>0</v>
      </c>
      <c r="BL94" s="108">
        <f t="shared" si="151"/>
        <v>0</v>
      </c>
      <c r="BM94" s="108">
        <f t="shared" si="151"/>
        <v>0</v>
      </c>
      <c r="BN94" s="108">
        <f t="shared" si="151"/>
        <v>0</v>
      </c>
      <c r="BO94" s="108">
        <f t="shared" si="151"/>
        <v>0</v>
      </c>
      <c r="BP94" s="108">
        <f t="shared" si="151"/>
        <v>0</v>
      </c>
      <c r="BQ94" s="108">
        <f t="shared" si="151"/>
        <v>0</v>
      </c>
      <c r="BR94" s="108">
        <f t="shared" si="151"/>
        <v>0</v>
      </c>
      <c r="BS94" s="108">
        <f t="shared" si="151"/>
        <v>0</v>
      </c>
      <c r="BT94" s="138"/>
      <c r="BU94" s="138"/>
      <c r="BV94" s="138"/>
      <c r="BW94" s="138"/>
      <c r="BX94" s="138"/>
    </row>
    <row r="95" spans="1:76" x14ac:dyDescent="0.3">
      <c r="A95" s="102" t="s">
        <v>165</v>
      </c>
      <c r="B95" s="109"/>
      <c r="C95" s="43" t="s">
        <v>166</v>
      </c>
      <c r="D95" s="110" t="s">
        <v>389</v>
      </c>
      <c r="E95" s="111"/>
      <c r="F95" s="43"/>
      <c r="G95" s="112"/>
      <c r="H95" s="45">
        <v>25</v>
      </c>
      <c r="I95" s="40">
        <f>SUM(K96,K99,K106,K110)</f>
        <v>1</v>
      </c>
      <c r="J95" s="40">
        <f>SUM(L96,L99,L106,L110)</f>
        <v>1</v>
      </c>
      <c r="K95" s="41">
        <f t="shared" si="71"/>
        <v>0.25</v>
      </c>
      <c r="L95" s="41">
        <f t="shared" si="72"/>
        <v>0.25</v>
      </c>
      <c r="M95" s="41">
        <f t="shared" si="146"/>
        <v>0</v>
      </c>
      <c r="N95" s="42">
        <f t="shared" si="147"/>
        <v>1</v>
      </c>
      <c r="O95" s="41" t="str">
        <f t="shared" si="148"/>
        <v>종료</v>
      </c>
      <c r="P95" s="47">
        <f>MIN(P96:P112)</f>
        <v>44222</v>
      </c>
      <c r="Q95" s="47">
        <f>MAX(Q96:Q112)</f>
        <v>44252</v>
      </c>
      <c r="R95" s="104"/>
      <c r="S95" s="104"/>
      <c r="T95" s="105"/>
      <c r="U95" s="106" t="str">
        <f t="shared" si="149"/>
        <v/>
      </c>
      <c r="V95" s="107">
        <f t="shared" si="150"/>
        <v>23</v>
      </c>
      <c r="W95" s="108">
        <f t="shared" si="145"/>
        <v>0</v>
      </c>
      <c r="X95" s="108">
        <f t="shared" si="145"/>
        <v>0</v>
      </c>
      <c r="Y95" s="108">
        <f t="shared" si="145"/>
        <v>0</v>
      </c>
      <c r="Z95" s="108">
        <f t="shared" si="145"/>
        <v>0</v>
      </c>
      <c r="AA95" s="108">
        <f t="shared" si="145"/>
        <v>1</v>
      </c>
      <c r="AB95" s="108">
        <f t="shared" si="145"/>
        <v>1</v>
      </c>
      <c r="AC95" s="108">
        <f t="shared" si="145"/>
        <v>1</v>
      </c>
      <c r="AD95" s="108">
        <f t="shared" si="145"/>
        <v>1</v>
      </c>
      <c r="AE95" s="108">
        <f t="shared" si="145"/>
        <v>1</v>
      </c>
      <c r="AF95" s="108">
        <f t="shared" si="145"/>
        <v>0</v>
      </c>
      <c r="AG95" s="108">
        <f t="shared" si="145"/>
        <v>0</v>
      </c>
      <c r="AH95" s="108">
        <f t="shared" si="145"/>
        <v>0</v>
      </c>
      <c r="AI95" s="108">
        <f t="shared" si="145"/>
        <v>0</v>
      </c>
      <c r="AJ95" s="108">
        <f t="shared" si="145"/>
        <v>0</v>
      </c>
      <c r="AK95" s="108">
        <f t="shared" si="145"/>
        <v>0</v>
      </c>
      <c r="AL95" s="108">
        <f t="shared" si="145"/>
        <v>0</v>
      </c>
      <c r="AM95" s="108">
        <f t="shared" si="143"/>
        <v>0</v>
      </c>
      <c r="AN95" s="108">
        <f t="shared" si="143"/>
        <v>0</v>
      </c>
      <c r="AO95" s="108">
        <f t="shared" si="144"/>
        <v>0</v>
      </c>
      <c r="AP95" s="108">
        <f t="shared" si="144"/>
        <v>0</v>
      </c>
      <c r="AQ95" s="108">
        <f t="shared" si="144"/>
        <v>0</v>
      </c>
      <c r="AR95" s="108">
        <f t="shared" si="144"/>
        <v>0</v>
      </c>
      <c r="AS95" s="108">
        <f t="shared" si="144"/>
        <v>0</v>
      </c>
      <c r="AT95" s="108">
        <f t="shared" si="144"/>
        <v>0</v>
      </c>
      <c r="AU95" s="108">
        <f t="shared" si="144"/>
        <v>0</v>
      </c>
      <c r="AV95" s="108">
        <f t="shared" si="144"/>
        <v>0</v>
      </c>
      <c r="AW95" s="108">
        <f t="shared" si="144"/>
        <v>0</v>
      </c>
      <c r="AX95" s="108">
        <f t="shared" si="144"/>
        <v>0</v>
      </c>
      <c r="AY95" s="108">
        <f t="shared" si="144"/>
        <v>0</v>
      </c>
      <c r="AZ95" s="108">
        <f t="shared" si="144"/>
        <v>0</v>
      </c>
      <c r="BA95" s="108">
        <f t="shared" si="144"/>
        <v>0</v>
      </c>
      <c r="BB95" s="108">
        <f t="shared" si="144"/>
        <v>0</v>
      </c>
      <c r="BC95" s="108">
        <f t="shared" si="144"/>
        <v>0</v>
      </c>
      <c r="BD95" s="108">
        <f t="shared" si="144"/>
        <v>0</v>
      </c>
      <c r="BE95" s="108">
        <f t="shared" si="142"/>
        <v>0</v>
      </c>
      <c r="BF95" s="108">
        <f t="shared" si="142"/>
        <v>0</v>
      </c>
      <c r="BG95" s="108">
        <f t="shared" si="151"/>
        <v>0</v>
      </c>
      <c r="BH95" s="108">
        <f t="shared" si="151"/>
        <v>0</v>
      </c>
      <c r="BI95" s="108">
        <f t="shared" si="151"/>
        <v>0</v>
      </c>
      <c r="BJ95" s="108">
        <f t="shared" si="151"/>
        <v>0</v>
      </c>
      <c r="BK95" s="108">
        <f t="shared" si="151"/>
        <v>0</v>
      </c>
      <c r="BL95" s="108">
        <f t="shared" si="151"/>
        <v>0</v>
      </c>
      <c r="BM95" s="108">
        <f t="shared" si="151"/>
        <v>0</v>
      </c>
      <c r="BN95" s="108">
        <f t="shared" si="151"/>
        <v>0</v>
      </c>
      <c r="BO95" s="108">
        <f t="shared" si="151"/>
        <v>0</v>
      </c>
      <c r="BP95" s="108">
        <f t="shared" si="151"/>
        <v>0</v>
      </c>
      <c r="BQ95" s="108">
        <f t="shared" si="151"/>
        <v>0</v>
      </c>
      <c r="BR95" s="108">
        <f t="shared" si="151"/>
        <v>0</v>
      </c>
      <c r="BS95" s="108">
        <f t="shared" si="151"/>
        <v>0</v>
      </c>
      <c r="BT95" s="138"/>
      <c r="BU95" s="138"/>
      <c r="BV95" s="138"/>
      <c r="BW95" s="138"/>
      <c r="BX95" s="138"/>
    </row>
    <row r="96" spans="1:76" x14ac:dyDescent="0.3">
      <c r="A96" s="102" t="s">
        <v>167</v>
      </c>
      <c r="B96" s="109"/>
      <c r="C96" s="20"/>
      <c r="D96" s="113" t="s">
        <v>390</v>
      </c>
      <c r="E96" s="114"/>
      <c r="F96" s="53"/>
      <c r="G96" s="115"/>
      <c r="H96" s="38">
        <v>25</v>
      </c>
      <c r="I96" s="48">
        <f>SUM(K97:K98)</f>
        <v>1</v>
      </c>
      <c r="J96" s="48">
        <f>SUM(L97:L98)</f>
        <v>1</v>
      </c>
      <c r="K96" s="50">
        <f t="shared" si="71"/>
        <v>0.25</v>
      </c>
      <c r="L96" s="50">
        <f t="shared" si="72"/>
        <v>0.25</v>
      </c>
      <c r="M96" s="50">
        <f t="shared" si="146"/>
        <v>0</v>
      </c>
      <c r="N96" s="51">
        <f t="shared" si="147"/>
        <v>1</v>
      </c>
      <c r="O96" s="50" t="str">
        <f t="shared" si="148"/>
        <v>종료</v>
      </c>
      <c r="P96" s="26">
        <f>MIN(P97:P98)</f>
        <v>44222</v>
      </c>
      <c r="Q96" s="26">
        <f>MAX(Q97:Q98)</f>
        <v>44222</v>
      </c>
      <c r="R96" s="104"/>
      <c r="S96" s="104"/>
      <c r="T96" s="105"/>
      <c r="U96" s="106" t="str">
        <f t="shared" si="149"/>
        <v/>
      </c>
      <c r="V96" s="107">
        <f t="shared" si="150"/>
        <v>1</v>
      </c>
      <c r="W96" s="108">
        <f t="shared" si="145"/>
        <v>0</v>
      </c>
      <c r="X96" s="108">
        <f t="shared" si="145"/>
        <v>0</v>
      </c>
      <c r="Y96" s="108">
        <f t="shared" si="145"/>
        <v>0</v>
      </c>
      <c r="Z96" s="108">
        <f t="shared" si="145"/>
        <v>0</v>
      </c>
      <c r="AA96" s="108">
        <f t="shared" si="145"/>
        <v>1</v>
      </c>
      <c r="AB96" s="108">
        <f t="shared" si="145"/>
        <v>0</v>
      </c>
      <c r="AC96" s="108">
        <f t="shared" si="145"/>
        <v>0</v>
      </c>
      <c r="AD96" s="108">
        <f t="shared" si="145"/>
        <v>0</v>
      </c>
      <c r="AE96" s="108">
        <f t="shared" si="145"/>
        <v>0</v>
      </c>
      <c r="AF96" s="108">
        <f t="shared" si="145"/>
        <v>0</v>
      </c>
      <c r="AG96" s="108">
        <f t="shared" si="145"/>
        <v>0</v>
      </c>
      <c r="AH96" s="108">
        <f t="shared" si="145"/>
        <v>0</v>
      </c>
      <c r="AI96" s="108">
        <f t="shared" si="145"/>
        <v>0</v>
      </c>
      <c r="AJ96" s="108">
        <f t="shared" si="145"/>
        <v>0</v>
      </c>
      <c r="AK96" s="108">
        <f t="shared" si="145"/>
        <v>0</v>
      </c>
      <c r="AL96" s="108">
        <f t="shared" si="145"/>
        <v>0</v>
      </c>
      <c r="AM96" s="108">
        <f t="shared" si="143"/>
        <v>0</v>
      </c>
      <c r="AN96" s="108">
        <f t="shared" si="143"/>
        <v>0</v>
      </c>
      <c r="AO96" s="108">
        <f t="shared" si="144"/>
        <v>0</v>
      </c>
      <c r="AP96" s="108">
        <f t="shared" si="144"/>
        <v>0</v>
      </c>
      <c r="AQ96" s="108">
        <f t="shared" si="144"/>
        <v>0</v>
      </c>
      <c r="AR96" s="108">
        <f t="shared" si="144"/>
        <v>0</v>
      </c>
      <c r="AS96" s="108">
        <f t="shared" si="144"/>
        <v>0</v>
      </c>
      <c r="AT96" s="108">
        <f t="shared" si="144"/>
        <v>0</v>
      </c>
      <c r="AU96" s="108">
        <f t="shared" si="144"/>
        <v>0</v>
      </c>
      <c r="AV96" s="108">
        <f t="shared" si="144"/>
        <v>0</v>
      </c>
      <c r="AW96" s="108">
        <f t="shared" si="144"/>
        <v>0</v>
      </c>
      <c r="AX96" s="108">
        <f t="shared" si="144"/>
        <v>0</v>
      </c>
      <c r="AY96" s="108">
        <f t="shared" si="144"/>
        <v>0</v>
      </c>
      <c r="AZ96" s="108">
        <f t="shared" si="144"/>
        <v>0</v>
      </c>
      <c r="BA96" s="108">
        <f t="shared" si="144"/>
        <v>0</v>
      </c>
      <c r="BB96" s="108">
        <f t="shared" si="144"/>
        <v>0</v>
      </c>
      <c r="BC96" s="108">
        <f t="shared" si="144"/>
        <v>0</v>
      </c>
      <c r="BD96" s="108">
        <f t="shared" si="144"/>
        <v>0</v>
      </c>
      <c r="BE96" s="108">
        <f t="shared" si="142"/>
        <v>0</v>
      </c>
      <c r="BF96" s="108">
        <f t="shared" si="142"/>
        <v>0</v>
      </c>
      <c r="BG96" s="108">
        <f t="shared" si="151"/>
        <v>0</v>
      </c>
      <c r="BH96" s="108">
        <f t="shared" si="151"/>
        <v>0</v>
      </c>
      <c r="BI96" s="108">
        <f t="shared" si="151"/>
        <v>0</v>
      </c>
      <c r="BJ96" s="108">
        <f t="shared" si="151"/>
        <v>0</v>
      </c>
      <c r="BK96" s="108">
        <f t="shared" si="151"/>
        <v>0</v>
      </c>
      <c r="BL96" s="108">
        <f t="shared" si="151"/>
        <v>0</v>
      </c>
      <c r="BM96" s="108">
        <f t="shared" si="151"/>
        <v>0</v>
      </c>
      <c r="BN96" s="108">
        <f t="shared" si="151"/>
        <v>0</v>
      </c>
      <c r="BO96" s="108">
        <f t="shared" si="151"/>
        <v>0</v>
      </c>
      <c r="BP96" s="108">
        <f t="shared" si="151"/>
        <v>0</v>
      </c>
      <c r="BQ96" s="108">
        <f t="shared" si="151"/>
        <v>0</v>
      </c>
      <c r="BR96" s="108">
        <f t="shared" si="151"/>
        <v>0</v>
      </c>
      <c r="BS96" s="108">
        <f t="shared" si="151"/>
        <v>0</v>
      </c>
      <c r="BT96" s="138"/>
      <c r="BU96" s="138"/>
      <c r="BV96" s="138"/>
      <c r="BW96" s="138"/>
      <c r="BX96" s="138"/>
    </row>
    <row r="97" spans="1:76" x14ac:dyDescent="0.3">
      <c r="A97" s="102" t="s">
        <v>168</v>
      </c>
      <c r="B97" s="109"/>
      <c r="C97" s="20"/>
      <c r="D97" s="116"/>
      <c r="E97" s="122"/>
      <c r="F97" s="123"/>
      <c r="G97" s="124"/>
      <c r="H97" s="70">
        <v>50</v>
      </c>
      <c r="I97" s="71">
        <f>IF(CheckDay&gt;=Q97,1,IF(CheckDay&lt;P97,0,IF(P97=CheckDay,(NETWORKDAYS(P97,CheckDay))/V97,NETWORKDAYS(P97,CheckDay)/V97)))</f>
        <v>1</v>
      </c>
      <c r="J97" s="72">
        <v>1</v>
      </c>
      <c r="K97" s="125">
        <f t="shared" si="71"/>
        <v>0.5</v>
      </c>
      <c r="L97" s="125">
        <f>H97*J97/100</f>
        <v>0.5</v>
      </c>
      <c r="M97" s="125">
        <f t="shared" si="146"/>
        <v>0</v>
      </c>
      <c r="N97" s="73">
        <f t="shared" si="147"/>
        <v>1</v>
      </c>
      <c r="O97" s="125" t="str">
        <f t="shared" si="148"/>
        <v>종료</v>
      </c>
      <c r="P97" s="104">
        <v>44222</v>
      </c>
      <c r="Q97" s="104">
        <v>44222</v>
      </c>
      <c r="R97" s="104"/>
      <c r="S97" s="104"/>
      <c r="T97" s="105"/>
      <c r="U97" s="106" t="str">
        <f t="shared" si="149"/>
        <v/>
      </c>
      <c r="V97" s="107">
        <f t="shared" si="150"/>
        <v>1</v>
      </c>
      <c r="W97" s="108">
        <f t="shared" si="145"/>
        <v>0</v>
      </c>
      <c r="X97" s="108">
        <f t="shared" si="145"/>
        <v>0</v>
      </c>
      <c r="Y97" s="108">
        <f t="shared" si="145"/>
        <v>0</v>
      </c>
      <c r="Z97" s="108">
        <f t="shared" si="145"/>
        <v>0</v>
      </c>
      <c r="AA97" s="108">
        <f t="shared" si="145"/>
        <v>1</v>
      </c>
      <c r="AB97" s="108">
        <f t="shared" si="145"/>
        <v>0</v>
      </c>
      <c r="AC97" s="108">
        <f t="shared" si="145"/>
        <v>0</v>
      </c>
      <c r="AD97" s="108">
        <f t="shared" si="145"/>
        <v>0</v>
      </c>
      <c r="AE97" s="108">
        <f t="shared" si="145"/>
        <v>0</v>
      </c>
      <c r="AF97" s="108">
        <f t="shared" si="145"/>
        <v>0</v>
      </c>
      <c r="AG97" s="108">
        <f t="shared" si="145"/>
        <v>0</v>
      </c>
      <c r="AH97" s="108">
        <f t="shared" si="145"/>
        <v>0</v>
      </c>
      <c r="AI97" s="108">
        <f t="shared" si="145"/>
        <v>0</v>
      </c>
      <c r="AJ97" s="108">
        <f t="shared" si="145"/>
        <v>0</v>
      </c>
      <c r="AK97" s="108">
        <f t="shared" si="145"/>
        <v>0</v>
      </c>
      <c r="AL97" s="108">
        <f t="shared" si="145"/>
        <v>0</v>
      </c>
      <c r="AM97" s="108">
        <f t="shared" si="143"/>
        <v>0</v>
      </c>
      <c r="AN97" s="108">
        <f t="shared" si="143"/>
        <v>0</v>
      </c>
      <c r="AO97" s="108">
        <f t="shared" si="144"/>
        <v>0</v>
      </c>
      <c r="AP97" s="108">
        <f t="shared" si="144"/>
        <v>0</v>
      </c>
      <c r="AQ97" s="108">
        <f t="shared" si="144"/>
        <v>0</v>
      </c>
      <c r="AR97" s="108">
        <f t="shared" si="144"/>
        <v>0</v>
      </c>
      <c r="AS97" s="108">
        <f t="shared" si="144"/>
        <v>0</v>
      </c>
      <c r="AT97" s="108">
        <f t="shared" si="144"/>
        <v>0</v>
      </c>
      <c r="AU97" s="108">
        <f t="shared" si="144"/>
        <v>0</v>
      </c>
      <c r="AV97" s="108">
        <f t="shared" si="144"/>
        <v>0</v>
      </c>
      <c r="AW97" s="108">
        <f t="shared" si="144"/>
        <v>0</v>
      </c>
      <c r="AX97" s="108">
        <f t="shared" si="144"/>
        <v>0</v>
      </c>
      <c r="AY97" s="108">
        <f t="shared" si="144"/>
        <v>0</v>
      </c>
      <c r="AZ97" s="108">
        <f t="shared" si="144"/>
        <v>0</v>
      </c>
      <c r="BA97" s="108">
        <f t="shared" si="144"/>
        <v>0</v>
      </c>
      <c r="BB97" s="108">
        <f t="shared" si="144"/>
        <v>0</v>
      </c>
      <c r="BC97" s="108">
        <f t="shared" si="144"/>
        <v>0</v>
      </c>
      <c r="BD97" s="108">
        <f t="shared" si="144"/>
        <v>0</v>
      </c>
      <c r="BE97" s="108">
        <f t="shared" si="142"/>
        <v>0</v>
      </c>
      <c r="BF97" s="108">
        <f t="shared" si="142"/>
        <v>0</v>
      </c>
      <c r="BG97" s="108">
        <f t="shared" si="151"/>
        <v>0</v>
      </c>
      <c r="BH97" s="108">
        <f t="shared" si="151"/>
        <v>0</v>
      </c>
      <c r="BI97" s="108">
        <f t="shared" si="151"/>
        <v>0</v>
      </c>
      <c r="BJ97" s="108">
        <f t="shared" si="151"/>
        <v>0</v>
      </c>
      <c r="BK97" s="108">
        <f t="shared" si="151"/>
        <v>0</v>
      </c>
      <c r="BL97" s="108">
        <f t="shared" si="151"/>
        <v>0</v>
      </c>
      <c r="BM97" s="108">
        <f t="shared" si="151"/>
        <v>0</v>
      </c>
      <c r="BN97" s="108">
        <f t="shared" si="151"/>
        <v>0</v>
      </c>
      <c r="BO97" s="108">
        <f t="shared" si="151"/>
        <v>0</v>
      </c>
      <c r="BP97" s="108">
        <f t="shared" si="151"/>
        <v>0</v>
      </c>
      <c r="BQ97" s="108">
        <f t="shared" si="151"/>
        <v>0</v>
      </c>
      <c r="BR97" s="108">
        <f t="shared" si="151"/>
        <v>0</v>
      </c>
      <c r="BS97" s="108">
        <f t="shared" si="151"/>
        <v>0</v>
      </c>
      <c r="BT97" s="138"/>
      <c r="BU97" s="138"/>
      <c r="BV97" s="138"/>
      <c r="BW97" s="138"/>
      <c r="BX97" s="138"/>
    </row>
    <row r="98" spans="1:76" x14ac:dyDescent="0.3">
      <c r="A98" s="102" t="s">
        <v>169</v>
      </c>
      <c r="B98" s="109"/>
      <c r="C98" s="20"/>
      <c r="D98" s="116"/>
      <c r="E98" s="122"/>
      <c r="F98" s="123"/>
      <c r="G98" s="124"/>
      <c r="H98" s="70">
        <v>50</v>
      </c>
      <c r="I98" s="71">
        <f>IF(CheckDay&gt;=Q98,1,IF(CheckDay&lt;P98,0,IF(P98=CheckDay,(NETWORKDAYS(P98,CheckDay))/V98,NETWORKDAYS(P98,CheckDay)/V98)))</f>
        <v>1</v>
      </c>
      <c r="J98" s="72">
        <v>1</v>
      </c>
      <c r="K98" s="125">
        <f t="shared" si="71"/>
        <v>0.5</v>
      </c>
      <c r="L98" s="125">
        <f t="shared" ref="L98:L166" si="152">H98*J98/100</f>
        <v>0.5</v>
      </c>
      <c r="M98" s="125">
        <f t="shared" si="146"/>
        <v>0</v>
      </c>
      <c r="N98" s="73">
        <f t="shared" si="147"/>
        <v>1</v>
      </c>
      <c r="O98" s="125" t="str">
        <f t="shared" si="148"/>
        <v>종료</v>
      </c>
      <c r="P98" s="104">
        <v>44222</v>
      </c>
      <c r="Q98" s="104">
        <v>44222</v>
      </c>
      <c r="R98" s="104"/>
      <c r="S98" s="104"/>
      <c r="T98" s="105"/>
      <c r="U98" s="106" t="str">
        <f t="shared" si="149"/>
        <v/>
      </c>
      <c r="V98" s="107">
        <f t="shared" si="150"/>
        <v>1</v>
      </c>
      <c r="W98" s="108">
        <f t="shared" si="145"/>
        <v>0</v>
      </c>
      <c r="X98" s="108">
        <f t="shared" si="145"/>
        <v>0</v>
      </c>
      <c r="Y98" s="108">
        <f t="shared" si="145"/>
        <v>0</v>
      </c>
      <c r="Z98" s="108">
        <f t="shared" si="145"/>
        <v>0</v>
      </c>
      <c r="AA98" s="108">
        <f t="shared" si="145"/>
        <v>1</v>
      </c>
      <c r="AB98" s="108">
        <f t="shared" si="145"/>
        <v>0</v>
      </c>
      <c r="AC98" s="108">
        <f t="shared" si="145"/>
        <v>0</v>
      </c>
      <c r="AD98" s="108">
        <f t="shared" si="145"/>
        <v>0</v>
      </c>
      <c r="AE98" s="108">
        <f t="shared" si="145"/>
        <v>0</v>
      </c>
      <c r="AF98" s="108">
        <f t="shared" si="145"/>
        <v>0</v>
      </c>
      <c r="AG98" s="108">
        <f t="shared" si="145"/>
        <v>0</v>
      </c>
      <c r="AH98" s="108">
        <f t="shared" si="145"/>
        <v>0</v>
      </c>
      <c r="AI98" s="108">
        <f t="shared" si="145"/>
        <v>0</v>
      </c>
      <c r="AJ98" s="108">
        <f t="shared" si="145"/>
        <v>0</v>
      </c>
      <c r="AK98" s="108">
        <f t="shared" si="145"/>
        <v>0</v>
      </c>
      <c r="AL98" s="108">
        <f t="shared" si="145"/>
        <v>0</v>
      </c>
      <c r="AM98" s="108">
        <f t="shared" si="143"/>
        <v>0</v>
      </c>
      <c r="AN98" s="108">
        <f t="shared" si="143"/>
        <v>0</v>
      </c>
      <c r="AO98" s="108">
        <f t="shared" si="144"/>
        <v>0</v>
      </c>
      <c r="AP98" s="108">
        <f t="shared" si="144"/>
        <v>0</v>
      </c>
      <c r="AQ98" s="108">
        <f t="shared" si="144"/>
        <v>0</v>
      </c>
      <c r="AR98" s="108">
        <f t="shared" si="144"/>
        <v>0</v>
      </c>
      <c r="AS98" s="108">
        <f t="shared" si="144"/>
        <v>0</v>
      </c>
      <c r="AT98" s="108">
        <f t="shared" si="144"/>
        <v>0</v>
      </c>
      <c r="AU98" s="108">
        <f t="shared" si="144"/>
        <v>0</v>
      </c>
      <c r="AV98" s="108">
        <f t="shared" si="144"/>
        <v>0</v>
      </c>
      <c r="AW98" s="108">
        <f t="shared" si="144"/>
        <v>0</v>
      </c>
      <c r="AX98" s="108">
        <f t="shared" si="144"/>
        <v>0</v>
      </c>
      <c r="AY98" s="108">
        <f t="shared" si="144"/>
        <v>0</v>
      </c>
      <c r="AZ98" s="108">
        <f t="shared" si="144"/>
        <v>0</v>
      </c>
      <c r="BA98" s="108">
        <f t="shared" si="144"/>
        <v>0</v>
      </c>
      <c r="BB98" s="108">
        <f t="shared" si="144"/>
        <v>0</v>
      </c>
      <c r="BC98" s="108">
        <f t="shared" si="144"/>
        <v>0</v>
      </c>
      <c r="BD98" s="108">
        <f t="shared" si="144"/>
        <v>0</v>
      </c>
      <c r="BE98" s="108">
        <f t="shared" si="142"/>
        <v>0</v>
      </c>
      <c r="BF98" s="108">
        <f t="shared" si="142"/>
        <v>0</v>
      </c>
      <c r="BG98" s="108">
        <f t="shared" si="151"/>
        <v>0</v>
      </c>
      <c r="BH98" s="108">
        <f t="shared" si="151"/>
        <v>0</v>
      </c>
      <c r="BI98" s="108">
        <f t="shared" si="151"/>
        <v>0</v>
      </c>
      <c r="BJ98" s="108">
        <f t="shared" si="151"/>
        <v>0</v>
      </c>
      <c r="BK98" s="108">
        <f t="shared" si="151"/>
        <v>0</v>
      </c>
      <c r="BL98" s="108">
        <f t="shared" si="151"/>
        <v>0</v>
      </c>
      <c r="BM98" s="108">
        <f t="shared" si="151"/>
        <v>0</v>
      </c>
      <c r="BN98" s="108">
        <f t="shared" si="151"/>
        <v>0</v>
      </c>
      <c r="BO98" s="108">
        <f t="shared" si="151"/>
        <v>0</v>
      </c>
      <c r="BP98" s="108">
        <f t="shared" si="151"/>
        <v>0</v>
      </c>
      <c r="BQ98" s="108">
        <f t="shared" si="151"/>
        <v>0</v>
      </c>
      <c r="BR98" s="108">
        <f t="shared" si="151"/>
        <v>0</v>
      </c>
      <c r="BS98" s="108">
        <f t="shared" si="151"/>
        <v>0</v>
      </c>
      <c r="BT98" s="138"/>
      <c r="BU98" s="138"/>
      <c r="BV98" s="138"/>
      <c r="BW98" s="138"/>
      <c r="BX98" s="138"/>
    </row>
    <row r="99" spans="1:76" x14ac:dyDescent="0.3">
      <c r="A99" s="102" t="s">
        <v>170</v>
      </c>
      <c r="B99" s="109"/>
      <c r="C99" s="20"/>
      <c r="D99" s="113" t="s">
        <v>391</v>
      </c>
      <c r="E99" s="126"/>
      <c r="F99" s="74"/>
      <c r="G99" s="127"/>
      <c r="H99" s="75">
        <v>25</v>
      </c>
      <c r="I99" s="76">
        <f>SUM(K100:K105)</f>
        <v>1.0000000000000002</v>
      </c>
      <c r="J99" s="76">
        <f>SUM(L100:L105)</f>
        <v>1.0000000000000002</v>
      </c>
      <c r="K99" s="77">
        <f t="shared" si="71"/>
        <v>0.25000000000000006</v>
      </c>
      <c r="L99" s="77">
        <f t="shared" si="152"/>
        <v>0.25000000000000006</v>
      </c>
      <c r="M99" s="77">
        <f t="shared" si="146"/>
        <v>0</v>
      </c>
      <c r="N99" s="78">
        <f t="shared" si="147"/>
        <v>1</v>
      </c>
      <c r="O99" s="77" t="str">
        <f t="shared" si="148"/>
        <v>종료</v>
      </c>
      <c r="P99" s="26">
        <f>MIN(P100:P105)</f>
        <v>44222</v>
      </c>
      <c r="Q99" s="26">
        <f>MAX(Q100:Q105)</f>
        <v>44248</v>
      </c>
      <c r="R99" s="104">
        <v>44222</v>
      </c>
      <c r="S99" s="104">
        <v>44222</v>
      </c>
      <c r="T99" s="105"/>
      <c r="U99" s="106" t="str">
        <f t="shared" si="149"/>
        <v/>
      </c>
      <c r="V99" s="107">
        <f t="shared" si="150"/>
        <v>19</v>
      </c>
      <c r="W99" s="108">
        <f t="shared" si="145"/>
        <v>0</v>
      </c>
      <c r="X99" s="108">
        <f t="shared" si="145"/>
        <v>0</v>
      </c>
      <c r="Y99" s="108">
        <f t="shared" si="145"/>
        <v>0</v>
      </c>
      <c r="Z99" s="108">
        <f t="shared" si="145"/>
        <v>0</v>
      </c>
      <c r="AA99" s="108">
        <f t="shared" si="145"/>
        <v>1</v>
      </c>
      <c r="AB99" s="108">
        <f t="shared" si="145"/>
        <v>1</v>
      </c>
      <c r="AC99" s="108">
        <f t="shared" si="145"/>
        <v>1</v>
      </c>
      <c r="AD99" s="108">
        <f t="shared" si="145"/>
        <v>1</v>
      </c>
      <c r="AE99" s="108">
        <f t="shared" si="145"/>
        <v>1</v>
      </c>
      <c r="AF99" s="108">
        <f t="shared" si="145"/>
        <v>0</v>
      </c>
      <c r="AG99" s="108">
        <f t="shared" si="145"/>
        <v>0</v>
      </c>
      <c r="AH99" s="108">
        <f t="shared" si="145"/>
        <v>0</v>
      </c>
      <c r="AI99" s="108">
        <f t="shared" si="145"/>
        <v>0</v>
      </c>
      <c r="AJ99" s="108">
        <f t="shared" si="145"/>
        <v>0</v>
      </c>
      <c r="AK99" s="108">
        <f t="shared" si="145"/>
        <v>0</v>
      </c>
      <c r="AL99" s="108">
        <f t="shared" si="145"/>
        <v>0</v>
      </c>
      <c r="AM99" s="108">
        <f t="shared" si="143"/>
        <v>0</v>
      </c>
      <c r="AN99" s="108">
        <f t="shared" si="143"/>
        <v>0</v>
      </c>
      <c r="AO99" s="108">
        <f t="shared" si="144"/>
        <v>0</v>
      </c>
      <c r="AP99" s="108">
        <f t="shared" si="144"/>
        <v>0</v>
      </c>
      <c r="AQ99" s="108">
        <f t="shared" si="144"/>
        <v>0</v>
      </c>
      <c r="AR99" s="108">
        <f t="shared" si="144"/>
        <v>0</v>
      </c>
      <c r="AS99" s="108">
        <f t="shared" si="144"/>
        <v>0</v>
      </c>
      <c r="AT99" s="108">
        <f t="shared" si="144"/>
        <v>0</v>
      </c>
      <c r="AU99" s="108">
        <f t="shared" si="144"/>
        <v>0</v>
      </c>
      <c r="AV99" s="108">
        <f t="shared" si="144"/>
        <v>0</v>
      </c>
      <c r="AW99" s="108">
        <f t="shared" si="144"/>
        <v>0</v>
      </c>
      <c r="AX99" s="108">
        <f t="shared" si="144"/>
        <v>0</v>
      </c>
      <c r="AY99" s="108">
        <f t="shared" si="144"/>
        <v>0</v>
      </c>
      <c r="AZ99" s="108">
        <f t="shared" si="144"/>
        <v>0</v>
      </c>
      <c r="BA99" s="108">
        <f t="shared" si="144"/>
        <v>0</v>
      </c>
      <c r="BB99" s="108">
        <f t="shared" si="144"/>
        <v>0</v>
      </c>
      <c r="BC99" s="108">
        <f t="shared" si="144"/>
        <v>0</v>
      </c>
      <c r="BD99" s="108">
        <f t="shared" si="144"/>
        <v>0</v>
      </c>
      <c r="BE99" s="108">
        <f t="shared" si="142"/>
        <v>0</v>
      </c>
      <c r="BF99" s="108">
        <f t="shared" si="142"/>
        <v>0</v>
      </c>
      <c r="BG99" s="108">
        <f t="shared" si="151"/>
        <v>0</v>
      </c>
      <c r="BH99" s="108">
        <f t="shared" si="151"/>
        <v>0</v>
      </c>
      <c r="BI99" s="108">
        <f t="shared" si="151"/>
        <v>0</v>
      </c>
      <c r="BJ99" s="108">
        <f t="shared" si="151"/>
        <v>0</v>
      </c>
      <c r="BK99" s="108">
        <f t="shared" si="151"/>
        <v>0</v>
      </c>
      <c r="BL99" s="108">
        <f t="shared" si="151"/>
        <v>0</v>
      </c>
      <c r="BM99" s="108">
        <f t="shared" si="151"/>
        <v>0</v>
      </c>
      <c r="BN99" s="108">
        <f t="shared" si="151"/>
        <v>0</v>
      </c>
      <c r="BO99" s="108">
        <f t="shared" si="151"/>
        <v>0</v>
      </c>
      <c r="BP99" s="108">
        <f t="shared" si="151"/>
        <v>0</v>
      </c>
      <c r="BQ99" s="108">
        <f t="shared" si="151"/>
        <v>0</v>
      </c>
      <c r="BR99" s="108">
        <f t="shared" si="151"/>
        <v>0</v>
      </c>
      <c r="BS99" s="108">
        <f t="shared" si="151"/>
        <v>0</v>
      </c>
      <c r="BT99" s="138"/>
      <c r="BU99" s="138"/>
      <c r="BV99" s="138"/>
      <c r="BW99" s="138"/>
      <c r="BX99" s="138"/>
    </row>
    <row r="100" spans="1:76" x14ac:dyDescent="0.3">
      <c r="A100" s="102" t="s">
        <v>171</v>
      </c>
      <c r="B100" s="109"/>
      <c r="C100" s="20"/>
      <c r="D100" s="116"/>
      <c r="E100" s="122" t="s">
        <v>494</v>
      </c>
      <c r="F100" s="123"/>
      <c r="G100" s="124"/>
      <c r="H100" s="70">
        <v>20</v>
      </c>
      <c r="I100" s="71">
        <f t="shared" ref="I100:I105" si="153">IF(CheckDay&gt;=Q100,1,IF(CheckDay&lt;P100,0,IF(P100=CheckDay,(NETWORKDAYS(P100,CheckDay))/V100,NETWORKDAYS(P100,CheckDay)/V100)))</f>
        <v>1</v>
      </c>
      <c r="J100" s="72">
        <v>1</v>
      </c>
      <c r="K100" s="125">
        <f t="shared" si="71"/>
        <v>0.2</v>
      </c>
      <c r="L100" s="125">
        <f t="shared" si="152"/>
        <v>0.2</v>
      </c>
      <c r="M100" s="125">
        <f t="shared" si="146"/>
        <v>0</v>
      </c>
      <c r="N100" s="73">
        <f t="shared" si="147"/>
        <v>1</v>
      </c>
      <c r="O100" s="125" t="str">
        <f t="shared" si="148"/>
        <v>종료</v>
      </c>
      <c r="P100" s="128">
        <v>44247</v>
      </c>
      <c r="Q100" s="128">
        <v>44248</v>
      </c>
      <c r="R100" s="104"/>
      <c r="S100" s="104"/>
      <c r="T100" s="105"/>
      <c r="U100" s="106" t="str">
        <f t="shared" si="149"/>
        <v/>
      </c>
      <c r="V100" s="107">
        <f t="shared" si="150"/>
        <v>0</v>
      </c>
      <c r="W100" s="108">
        <f t="shared" si="145"/>
        <v>0</v>
      </c>
      <c r="X100" s="108">
        <f t="shared" si="145"/>
        <v>0</v>
      </c>
      <c r="Y100" s="108">
        <f t="shared" si="145"/>
        <v>0</v>
      </c>
      <c r="Z100" s="108">
        <f t="shared" si="145"/>
        <v>0</v>
      </c>
      <c r="AA100" s="108">
        <f t="shared" si="145"/>
        <v>0</v>
      </c>
      <c r="AB100" s="108">
        <f t="shared" si="145"/>
        <v>0</v>
      </c>
      <c r="AC100" s="108">
        <f t="shared" si="145"/>
        <v>0</v>
      </c>
      <c r="AD100" s="108">
        <f t="shared" si="145"/>
        <v>1</v>
      </c>
      <c r="AE100" s="108">
        <f t="shared" si="145"/>
        <v>1</v>
      </c>
      <c r="AF100" s="108">
        <f t="shared" si="145"/>
        <v>0</v>
      </c>
      <c r="AG100" s="108">
        <f t="shared" si="145"/>
        <v>0</v>
      </c>
      <c r="AH100" s="108">
        <f t="shared" si="145"/>
        <v>0</v>
      </c>
      <c r="AI100" s="108">
        <f t="shared" si="145"/>
        <v>0</v>
      </c>
      <c r="AJ100" s="108">
        <f t="shared" si="145"/>
        <v>0</v>
      </c>
      <c r="AK100" s="108">
        <f t="shared" si="145"/>
        <v>0</v>
      </c>
      <c r="AL100" s="108">
        <f t="shared" si="145"/>
        <v>0</v>
      </c>
      <c r="AM100" s="108">
        <f t="shared" si="143"/>
        <v>0</v>
      </c>
      <c r="AN100" s="108">
        <f t="shared" si="143"/>
        <v>0</v>
      </c>
      <c r="AO100" s="108">
        <f t="shared" si="144"/>
        <v>0</v>
      </c>
      <c r="AP100" s="108">
        <f t="shared" si="144"/>
        <v>0</v>
      </c>
      <c r="AQ100" s="108">
        <f t="shared" si="144"/>
        <v>0</v>
      </c>
      <c r="AR100" s="108">
        <f t="shared" si="144"/>
        <v>0</v>
      </c>
      <c r="AS100" s="108">
        <f t="shared" si="144"/>
        <v>0</v>
      </c>
      <c r="AT100" s="108">
        <f t="shared" si="142"/>
        <v>0</v>
      </c>
      <c r="AU100" s="108">
        <f t="shared" si="142"/>
        <v>0</v>
      </c>
      <c r="AV100" s="108">
        <f t="shared" si="142"/>
        <v>0</v>
      </c>
      <c r="AW100" s="108">
        <f t="shared" si="142"/>
        <v>0</v>
      </c>
      <c r="AX100" s="108">
        <f t="shared" si="142"/>
        <v>0</v>
      </c>
      <c r="AY100" s="108">
        <f t="shared" si="142"/>
        <v>0</v>
      </c>
      <c r="AZ100" s="108">
        <f t="shared" si="142"/>
        <v>0</v>
      </c>
      <c r="BA100" s="108">
        <f t="shared" si="142"/>
        <v>0</v>
      </c>
      <c r="BB100" s="108">
        <f t="shared" si="142"/>
        <v>0</v>
      </c>
      <c r="BC100" s="108">
        <f t="shared" si="142"/>
        <v>0</v>
      </c>
      <c r="BD100" s="108">
        <f t="shared" si="142"/>
        <v>0</v>
      </c>
      <c r="BE100" s="108">
        <f t="shared" si="142"/>
        <v>0</v>
      </c>
      <c r="BF100" s="108">
        <f t="shared" si="142"/>
        <v>0</v>
      </c>
      <c r="BG100" s="108">
        <f t="shared" si="151"/>
        <v>0</v>
      </c>
      <c r="BH100" s="108">
        <f t="shared" si="151"/>
        <v>0</v>
      </c>
      <c r="BI100" s="108">
        <f t="shared" si="151"/>
        <v>0</v>
      </c>
      <c r="BJ100" s="108">
        <f t="shared" si="151"/>
        <v>0</v>
      </c>
      <c r="BK100" s="108">
        <f t="shared" si="151"/>
        <v>0</v>
      </c>
      <c r="BL100" s="108">
        <f t="shared" si="151"/>
        <v>0</v>
      </c>
      <c r="BM100" s="108">
        <f t="shared" si="151"/>
        <v>0</v>
      </c>
      <c r="BN100" s="108">
        <f t="shared" si="151"/>
        <v>0</v>
      </c>
      <c r="BO100" s="108">
        <f t="shared" si="151"/>
        <v>0</v>
      </c>
      <c r="BP100" s="108">
        <f t="shared" si="151"/>
        <v>0</v>
      </c>
      <c r="BQ100" s="108">
        <f t="shared" si="151"/>
        <v>0</v>
      </c>
      <c r="BR100" s="108">
        <f t="shared" si="151"/>
        <v>0</v>
      </c>
      <c r="BS100" s="108">
        <f t="shared" si="151"/>
        <v>0</v>
      </c>
      <c r="BT100" s="138"/>
      <c r="BU100" s="138"/>
      <c r="BV100" s="138"/>
      <c r="BW100" s="138"/>
      <c r="BX100" s="138"/>
    </row>
    <row r="101" spans="1:76" x14ac:dyDescent="0.3">
      <c r="A101" s="102" t="s">
        <v>172</v>
      </c>
      <c r="B101" s="109"/>
      <c r="C101" s="20"/>
      <c r="D101" s="116"/>
      <c r="E101" s="122" t="s">
        <v>495</v>
      </c>
      <c r="F101" s="123"/>
      <c r="G101" s="124"/>
      <c r="H101" s="70">
        <v>20</v>
      </c>
      <c r="I101" s="71">
        <f t="shared" si="153"/>
        <v>1</v>
      </c>
      <c r="J101" s="72">
        <v>1</v>
      </c>
      <c r="K101" s="125">
        <f t="shared" si="71"/>
        <v>0.2</v>
      </c>
      <c r="L101" s="125">
        <f t="shared" si="152"/>
        <v>0.2</v>
      </c>
      <c r="M101" s="125">
        <f t="shared" si="146"/>
        <v>0</v>
      </c>
      <c r="N101" s="73">
        <f t="shared" si="147"/>
        <v>1</v>
      </c>
      <c r="O101" s="125" t="str">
        <f t="shared" si="148"/>
        <v>종료</v>
      </c>
      <c r="P101" s="128">
        <v>44247</v>
      </c>
      <c r="Q101" s="128">
        <v>44248</v>
      </c>
      <c r="R101" s="104"/>
      <c r="S101" s="104"/>
      <c r="T101" s="105"/>
      <c r="U101" s="106" t="str">
        <f t="shared" si="149"/>
        <v/>
      </c>
      <c r="V101" s="107">
        <f t="shared" si="150"/>
        <v>0</v>
      </c>
      <c r="W101" s="108">
        <f t="shared" si="145"/>
        <v>0</v>
      </c>
      <c r="X101" s="108">
        <f t="shared" si="145"/>
        <v>0</v>
      </c>
      <c r="Y101" s="108">
        <f t="shared" si="145"/>
        <v>0</v>
      </c>
      <c r="Z101" s="108">
        <f t="shared" si="145"/>
        <v>0</v>
      </c>
      <c r="AA101" s="108">
        <f t="shared" si="145"/>
        <v>0</v>
      </c>
      <c r="AB101" s="108">
        <f t="shared" si="145"/>
        <v>0</v>
      </c>
      <c r="AC101" s="108">
        <f t="shared" si="145"/>
        <v>0</v>
      </c>
      <c r="AD101" s="108">
        <f t="shared" si="145"/>
        <v>1</v>
      </c>
      <c r="AE101" s="108">
        <f t="shared" si="145"/>
        <v>1</v>
      </c>
      <c r="AF101" s="108">
        <f t="shared" si="145"/>
        <v>0</v>
      </c>
      <c r="AG101" s="108">
        <f t="shared" si="145"/>
        <v>0</v>
      </c>
      <c r="AH101" s="108">
        <f t="shared" si="145"/>
        <v>0</v>
      </c>
      <c r="AI101" s="108">
        <f t="shared" si="145"/>
        <v>0</v>
      </c>
      <c r="AJ101" s="108">
        <f t="shared" si="145"/>
        <v>0</v>
      </c>
      <c r="AK101" s="108">
        <f t="shared" si="145"/>
        <v>0</v>
      </c>
      <c r="AL101" s="108">
        <f t="shared" si="145"/>
        <v>0</v>
      </c>
      <c r="AM101" s="108">
        <f t="shared" si="143"/>
        <v>0</v>
      </c>
      <c r="AN101" s="108">
        <f t="shared" si="143"/>
        <v>0</v>
      </c>
      <c r="AO101" s="108">
        <f t="shared" si="144"/>
        <v>0</v>
      </c>
      <c r="AP101" s="108">
        <f t="shared" si="144"/>
        <v>0</v>
      </c>
      <c r="AQ101" s="108">
        <f t="shared" si="144"/>
        <v>0</v>
      </c>
      <c r="AR101" s="108">
        <f t="shared" si="144"/>
        <v>0</v>
      </c>
      <c r="AS101" s="108">
        <f t="shared" si="144"/>
        <v>0</v>
      </c>
      <c r="AT101" s="108">
        <f t="shared" si="142"/>
        <v>0</v>
      </c>
      <c r="AU101" s="108">
        <f t="shared" si="142"/>
        <v>0</v>
      </c>
      <c r="AV101" s="108">
        <f t="shared" si="142"/>
        <v>0</v>
      </c>
      <c r="AW101" s="108">
        <f t="shared" si="142"/>
        <v>0</v>
      </c>
      <c r="AX101" s="108">
        <f t="shared" si="142"/>
        <v>0</v>
      </c>
      <c r="AY101" s="108">
        <f t="shared" si="142"/>
        <v>0</v>
      </c>
      <c r="AZ101" s="108">
        <f t="shared" si="142"/>
        <v>0</v>
      </c>
      <c r="BA101" s="108">
        <f t="shared" si="142"/>
        <v>0</v>
      </c>
      <c r="BB101" s="108">
        <f t="shared" si="142"/>
        <v>0</v>
      </c>
      <c r="BC101" s="108">
        <f t="shared" si="142"/>
        <v>0</v>
      </c>
      <c r="BD101" s="108">
        <f t="shared" si="142"/>
        <v>0</v>
      </c>
      <c r="BE101" s="108">
        <f t="shared" si="142"/>
        <v>0</v>
      </c>
      <c r="BF101" s="108">
        <f t="shared" si="142"/>
        <v>0</v>
      </c>
      <c r="BG101" s="108">
        <f t="shared" si="151"/>
        <v>0</v>
      </c>
      <c r="BH101" s="108">
        <f t="shared" si="151"/>
        <v>0</v>
      </c>
      <c r="BI101" s="108">
        <f t="shared" si="151"/>
        <v>0</v>
      </c>
      <c r="BJ101" s="108">
        <f t="shared" si="151"/>
        <v>0</v>
      </c>
      <c r="BK101" s="108">
        <f t="shared" si="151"/>
        <v>0</v>
      </c>
      <c r="BL101" s="108">
        <f t="shared" si="151"/>
        <v>0</v>
      </c>
      <c r="BM101" s="108">
        <f t="shared" si="151"/>
        <v>0</v>
      </c>
      <c r="BN101" s="108">
        <f t="shared" si="151"/>
        <v>0</v>
      </c>
      <c r="BO101" s="108">
        <f t="shared" si="151"/>
        <v>0</v>
      </c>
      <c r="BP101" s="108">
        <f t="shared" si="151"/>
        <v>0</v>
      </c>
      <c r="BQ101" s="108">
        <f t="shared" si="151"/>
        <v>0</v>
      </c>
      <c r="BR101" s="108">
        <f t="shared" si="151"/>
        <v>0</v>
      </c>
      <c r="BS101" s="108">
        <f t="shared" si="151"/>
        <v>0</v>
      </c>
      <c r="BT101" s="138"/>
      <c r="BU101" s="138"/>
      <c r="BV101" s="138"/>
      <c r="BW101" s="138"/>
      <c r="BX101" s="138"/>
    </row>
    <row r="102" spans="1:76" x14ac:dyDescent="0.3">
      <c r="A102" s="102" t="s">
        <v>173</v>
      </c>
      <c r="B102" s="109"/>
      <c r="C102" s="20"/>
      <c r="D102" s="116"/>
      <c r="E102" s="122" t="s">
        <v>496</v>
      </c>
      <c r="F102" s="123"/>
      <c r="G102" s="124"/>
      <c r="H102" s="70">
        <v>20</v>
      </c>
      <c r="I102" s="71">
        <f t="shared" si="153"/>
        <v>1</v>
      </c>
      <c r="J102" s="72">
        <v>1</v>
      </c>
      <c r="K102" s="125">
        <f t="shared" si="71"/>
        <v>0.2</v>
      </c>
      <c r="L102" s="125">
        <f t="shared" si="152"/>
        <v>0.2</v>
      </c>
      <c r="M102" s="125">
        <f t="shared" si="146"/>
        <v>0</v>
      </c>
      <c r="N102" s="73">
        <f t="shared" si="147"/>
        <v>1</v>
      </c>
      <c r="O102" s="125" t="str">
        <f t="shared" si="148"/>
        <v>종료</v>
      </c>
      <c r="P102" s="128">
        <v>44222</v>
      </c>
      <c r="Q102" s="128">
        <v>44222</v>
      </c>
      <c r="R102" s="128">
        <v>44222</v>
      </c>
      <c r="S102" s="128">
        <v>44222</v>
      </c>
      <c r="T102" s="105"/>
      <c r="U102" s="106" t="str">
        <f t="shared" si="149"/>
        <v/>
      </c>
      <c r="V102" s="107">
        <f t="shared" si="150"/>
        <v>1</v>
      </c>
      <c r="W102" s="108">
        <f t="shared" si="145"/>
        <v>0</v>
      </c>
      <c r="X102" s="108">
        <f t="shared" si="145"/>
        <v>0</v>
      </c>
      <c r="Y102" s="108">
        <f t="shared" si="145"/>
        <v>0</v>
      </c>
      <c r="Z102" s="108">
        <f t="shared" si="145"/>
        <v>0</v>
      </c>
      <c r="AA102" s="108">
        <f t="shared" si="145"/>
        <v>1</v>
      </c>
      <c r="AB102" s="108">
        <f t="shared" si="145"/>
        <v>0</v>
      </c>
      <c r="AC102" s="108">
        <f t="shared" si="145"/>
        <v>0</v>
      </c>
      <c r="AD102" s="108">
        <f t="shared" si="145"/>
        <v>0</v>
      </c>
      <c r="AE102" s="108">
        <f t="shared" si="145"/>
        <v>0</v>
      </c>
      <c r="AF102" s="108">
        <f t="shared" si="145"/>
        <v>0</v>
      </c>
      <c r="AG102" s="108">
        <f t="shared" si="145"/>
        <v>0</v>
      </c>
      <c r="AH102" s="108">
        <f t="shared" si="145"/>
        <v>0</v>
      </c>
      <c r="AI102" s="108">
        <f t="shared" si="145"/>
        <v>0</v>
      </c>
      <c r="AJ102" s="108">
        <f t="shared" si="145"/>
        <v>0</v>
      </c>
      <c r="AK102" s="108">
        <f t="shared" si="145"/>
        <v>0</v>
      </c>
      <c r="AL102" s="108">
        <f t="shared" ref="AL102:AS102" si="154">IF(OR((AND($P102&lt;=AL$4,AND($Q102&lt;=AL$5,$Q102&gt;=AL$4))),(AND(AND($P102&gt;=AL$4,$P102&lt;=AL$5),$Q102&gt;=AL$5)),AND($P102&gt;=AL$4,$Q102&lt;=AL$5),AND($P102&lt;=AL$4,$Q102&gt;=AL$5)),1,0)</f>
        <v>0</v>
      </c>
      <c r="AM102" s="108">
        <f t="shared" si="154"/>
        <v>0</v>
      </c>
      <c r="AN102" s="108">
        <f t="shared" si="154"/>
        <v>0</v>
      </c>
      <c r="AO102" s="108">
        <f t="shared" si="154"/>
        <v>0</v>
      </c>
      <c r="AP102" s="108">
        <f t="shared" si="154"/>
        <v>0</v>
      </c>
      <c r="AQ102" s="108">
        <f t="shared" si="154"/>
        <v>0</v>
      </c>
      <c r="AR102" s="108">
        <f t="shared" si="154"/>
        <v>0</v>
      </c>
      <c r="AS102" s="108">
        <f t="shared" si="154"/>
        <v>0</v>
      </c>
      <c r="AT102" s="108">
        <f t="shared" si="142"/>
        <v>0</v>
      </c>
      <c r="AU102" s="108">
        <f t="shared" si="142"/>
        <v>0</v>
      </c>
      <c r="AV102" s="108">
        <f t="shared" si="142"/>
        <v>0</v>
      </c>
      <c r="AW102" s="108">
        <f t="shared" si="142"/>
        <v>0</v>
      </c>
      <c r="AX102" s="108">
        <f t="shared" si="142"/>
        <v>0</v>
      </c>
      <c r="AY102" s="108">
        <f t="shared" si="142"/>
        <v>0</v>
      </c>
      <c r="AZ102" s="108">
        <f t="shared" si="142"/>
        <v>0</v>
      </c>
      <c r="BA102" s="108">
        <f t="shared" si="142"/>
        <v>0</v>
      </c>
      <c r="BB102" s="108">
        <f t="shared" si="142"/>
        <v>0</v>
      </c>
      <c r="BC102" s="108">
        <f t="shared" si="142"/>
        <v>0</v>
      </c>
      <c r="BD102" s="108">
        <f t="shared" si="142"/>
        <v>0</v>
      </c>
      <c r="BE102" s="108">
        <f t="shared" si="142"/>
        <v>0</v>
      </c>
      <c r="BF102" s="108">
        <f t="shared" si="142"/>
        <v>0</v>
      </c>
      <c r="BG102" s="108">
        <f t="shared" si="151"/>
        <v>0</v>
      </c>
      <c r="BH102" s="108">
        <f t="shared" si="151"/>
        <v>0</v>
      </c>
      <c r="BI102" s="108">
        <f t="shared" si="151"/>
        <v>0</v>
      </c>
      <c r="BJ102" s="108">
        <f t="shared" si="151"/>
        <v>0</v>
      </c>
      <c r="BK102" s="108">
        <f t="shared" si="151"/>
        <v>0</v>
      </c>
      <c r="BL102" s="108">
        <f t="shared" si="151"/>
        <v>0</v>
      </c>
      <c r="BM102" s="108">
        <f t="shared" si="151"/>
        <v>0</v>
      </c>
      <c r="BN102" s="108">
        <f t="shared" si="151"/>
        <v>0</v>
      </c>
      <c r="BO102" s="108">
        <f t="shared" si="151"/>
        <v>0</v>
      </c>
      <c r="BP102" s="108">
        <f t="shared" si="151"/>
        <v>0</v>
      </c>
      <c r="BQ102" s="108">
        <f t="shared" si="151"/>
        <v>0</v>
      </c>
      <c r="BR102" s="108">
        <f t="shared" si="151"/>
        <v>0</v>
      </c>
      <c r="BS102" s="108">
        <f t="shared" si="151"/>
        <v>0</v>
      </c>
      <c r="BT102" s="138"/>
      <c r="BU102" s="138"/>
      <c r="BV102" s="138"/>
      <c r="BW102" s="138"/>
      <c r="BX102" s="138"/>
    </row>
    <row r="103" spans="1:76" x14ac:dyDescent="0.3">
      <c r="A103" s="102" t="s">
        <v>171</v>
      </c>
      <c r="B103" s="109"/>
      <c r="C103" s="20"/>
      <c r="D103" s="116"/>
      <c r="E103" s="122" t="s">
        <v>497</v>
      </c>
      <c r="F103" s="123"/>
      <c r="G103" s="124"/>
      <c r="H103" s="70">
        <v>5</v>
      </c>
      <c r="I103" s="71">
        <f t="shared" si="153"/>
        <v>1</v>
      </c>
      <c r="J103" s="72">
        <v>1</v>
      </c>
      <c r="K103" s="125">
        <f t="shared" ref="K103:K105" si="155">H103*I103/100</f>
        <v>0.05</v>
      </c>
      <c r="L103" s="125">
        <f t="shared" ref="L103:L105" si="156">H103*J103/100</f>
        <v>0.05</v>
      </c>
      <c r="M103" s="125">
        <f t="shared" ref="M103:M105" si="157">L103-K103</f>
        <v>0</v>
      </c>
      <c r="N103" s="73">
        <f t="shared" ref="N103:N105" si="158">IF(AND(I103=0,J103=0),"",IF(I103=0,J103,J103/I103))</f>
        <v>1</v>
      </c>
      <c r="O103" s="125" t="str">
        <f t="shared" ref="O103:O105" si="159">IF(AND(J103=0%,M103=0),"",IF(M103&lt;0,"지연",IF(J103=100%,"종료","진행")))</f>
        <v>종료</v>
      </c>
      <c r="P103" s="128">
        <v>44222</v>
      </c>
      <c r="Q103" s="128">
        <v>44222</v>
      </c>
      <c r="R103" s="128">
        <v>44222</v>
      </c>
      <c r="S103" s="128">
        <v>44222</v>
      </c>
      <c r="T103" s="105"/>
      <c r="U103" s="106" t="str">
        <f t="shared" ref="U103:U105" si="160">IF(ISBLANK(T103),"",(NETWORKDAYS(VLOOKUP(T103,$A$6:$Q$20,15,FALSE),P103)-1))</f>
        <v/>
      </c>
      <c r="V103" s="107">
        <f t="shared" ref="V103:V105" si="161">NETWORKDAYS(P103,Q103)</f>
        <v>1</v>
      </c>
      <c r="W103" s="108">
        <f t="shared" si="145"/>
        <v>0</v>
      </c>
      <c r="X103" s="108">
        <f t="shared" si="145"/>
        <v>0</v>
      </c>
      <c r="Y103" s="108">
        <f t="shared" si="145"/>
        <v>0</v>
      </c>
      <c r="Z103" s="108">
        <f t="shared" si="145"/>
        <v>0</v>
      </c>
      <c r="AA103" s="108">
        <f t="shared" si="145"/>
        <v>1</v>
      </c>
      <c r="AB103" s="108">
        <f t="shared" si="145"/>
        <v>0</v>
      </c>
      <c r="AC103" s="108">
        <f t="shared" si="145"/>
        <v>0</v>
      </c>
      <c r="AD103" s="108">
        <f t="shared" si="145"/>
        <v>0</v>
      </c>
      <c r="AE103" s="108">
        <f t="shared" si="145"/>
        <v>0</v>
      </c>
      <c r="AF103" s="108">
        <f t="shared" si="145"/>
        <v>0</v>
      </c>
      <c r="AG103" s="108">
        <f t="shared" si="145"/>
        <v>0</v>
      </c>
      <c r="AH103" s="108">
        <f t="shared" si="145"/>
        <v>0</v>
      </c>
      <c r="AI103" s="108">
        <f t="shared" si="145"/>
        <v>0</v>
      </c>
      <c r="AJ103" s="108">
        <f t="shared" si="145"/>
        <v>0</v>
      </c>
      <c r="AK103" s="108">
        <f t="shared" si="145"/>
        <v>0</v>
      </c>
      <c r="AL103" s="108">
        <f t="shared" si="145"/>
        <v>0</v>
      </c>
      <c r="AM103" s="108">
        <f t="shared" si="143"/>
        <v>0</v>
      </c>
      <c r="AN103" s="108">
        <f t="shared" si="143"/>
        <v>0</v>
      </c>
      <c r="AO103" s="108">
        <f t="shared" si="144"/>
        <v>0</v>
      </c>
      <c r="AP103" s="108">
        <f t="shared" si="144"/>
        <v>0</v>
      </c>
      <c r="AQ103" s="108">
        <f t="shared" si="144"/>
        <v>0</v>
      </c>
      <c r="AR103" s="108">
        <f t="shared" si="144"/>
        <v>0</v>
      </c>
      <c r="AS103" s="108">
        <f t="shared" si="144"/>
        <v>0</v>
      </c>
      <c r="AT103" s="108">
        <f t="shared" si="142"/>
        <v>0</v>
      </c>
      <c r="AU103" s="108">
        <f t="shared" si="142"/>
        <v>0</v>
      </c>
      <c r="AV103" s="108">
        <f t="shared" si="142"/>
        <v>0</v>
      </c>
      <c r="AW103" s="108">
        <f t="shared" si="142"/>
        <v>0</v>
      </c>
      <c r="AX103" s="108">
        <f t="shared" si="142"/>
        <v>0</v>
      </c>
      <c r="AY103" s="108">
        <f t="shared" si="142"/>
        <v>0</v>
      </c>
      <c r="AZ103" s="108">
        <f t="shared" si="142"/>
        <v>0</v>
      </c>
      <c r="BA103" s="108">
        <f t="shared" si="142"/>
        <v>0</v>
      </c>
      <c r="BB103" s="108">
        <f t="shared" si="142"/>
        <v>0</v>
      </c>
      <c r="BC103" s="108">
        <f t="shared" si="142"/>
        <v>0</v>
      </c>
      <c r="BD103" s="108">
        <f t="shared" si="142"/>
        <v>0</v>
      </c>
      <c r="BE103" s="108">
        <f t="shared" si="142"/>
        <v>0</v>
      </c>
      <c r="BF103" s="108">
        <f t="shared" si="142"/>
        <v>0</v>
      </c>
      <c r="BG103" s="108">
        <f t="shared" si="151"/>
        <v>0</v>
      </c>
      <c r="BH103" s="108">
        <f t="shared" si="151"/>
        <v>0</v>
      </c>
      <c r="BI103" s="108">
        <f t="shared" si="151"/>
        <v>0</v>
      </c>
      <c r="BJ103" s="108">
        <f t="shared" si="151"/>
        <v>0</v>
      </c>
      <c r="BK103" s="108">
        <f t="shared" si="151"/>
        <v>0</v>
      </c>
      <c r="BL103" s="108">
        <f t="shared" si="151"/>
        <v>0</v>
      </c>
      <c r="BM103" s="108">
        <f t="shared" si="151"/>
        <v>0</v>
      </c>
      <c r="BN103" s="108">
        <f t="shared" si="151"/>
        <v>0</v>
      </c>
      <c r="BO103" s="108">
        <f t="shared" si="151"/>
        <v>0</v>
      </c>
      <c r="BP103" s="108">
        <f t="shared" si="151"/>
        <v>0</v>
      </c>
      <c r="BQ103" s="108">
        <f t="shared" si="151"/>
        <v>0</v>
      </c>
      <c r="BR103" s="108">
        <f t="shared" si="151"/>
        <v>0</v>
      </c>
      <c r="BS103" s="108">
        <f t="shared" si="151"/>
        <v>0</v>
      </c>
      <c r="BT103" s="138"/>
      <c r="BU103" s="138"/>
      <c r="BV103" s="138"/>
      <c r="BW103" s="138"/>
      <c r="BX103" s="138"/>
    </row>
    <row r="104" spans="1:76" x14ac:dyDescent="0.3">
      <c r="A104" s="102" t="s">
        <v>172</v>
      </c>
      <c r="B104" s="109"/>
      <c r="C104" s="20"/>
      <c r="D104" s="116"/>
      <c r="E104" s="122" t="s">
        <v>498</v>
      </c>
      <c r="F104" s="123"/>
      <c r="G104" s="124"/>
      <c r="H104" s="70">
        <v>15</v>
      </c>
      <c r="I104" s="71">
        <f t="shared" si="153"/>
        <v>1</v>
      </c>
      <c r="J104" s="72">
        <v>1</v>
      </c>
      <c r="K104" s="125">
        <f t="shared" si="155"/>
        <v>0.15</v>
      </c>
      <c r="L104" s="125">
        <f t="shared" si="156"/>
        <v>0.15</v>
      </c>
      <c r="M104" s="125">
        <f t="shared" si="157"/>
        <v>0</v>
      </c>
      <c r="N104" s="73">
        <f t="shared" si="158"/>
        <v>1</v>
      </c>
      <c r="O104" s="125" t="str">
        <f t="shared" si="159"/>
        <v>종료</v>
      </c>
      <c r="P104" s="128">
        <v>44222</v>
      </c>
      <c r="Q104" s="128">
        <v>44222</v>
      </c>
      <c r="R104" s="128">
        <v>44222</v>
      </c>
      <c r="S104" s="128">
        <v>44222</v>
      </c>
      <c r="T104" s="105"/>
      <c r="U104" s="106" t="str">
        <f t="shared" si="160"/>
        <v/>
      </c>
      <c r="V104" s="107">
        <f t="shared" si="161"/>
        <v>1</v>
      </c>
      <c r="W104" s="108">
        <f t="shared" si="145"/>
        <v>0</v>
      </c>
      <c r="X104" s="108">
        <f t="shared" si="145"/>
        <v>0</v>
      </c>
      <c r="Y104" s="108">
        <f t="shared" si="145"/>
        <v>0</v>
      </c>
      <c r="Z104" s="108">
        <f t="shared" si="145"/>
        <v>0</v>
      </c>
      <c r="AA104" s="108">
        <f t="shared" si="145"/>
        <v>1</v>
      </c>
      <c r="AB104" s="108">
        <f t="shared" si="145"/>
        <v>0</v>
      </c>
      <c r="AC104" s="108">
        <f t="shared" si="145"/>
        <v>0</v>
      </c>
      <c r="AD104" s="108">
        <f t="shared" si="145"/>
        <v>0</v>
      </c>
      <c r="AE104" s="108">
        <f t="shared" si="145"/>
        <v>0</v>
      </c>
      <c r="AF104" s="108">
        <f t="shared" si="145"/>
        <v>0</v>
      </c>
      <c r="AG104" s="108">
        <f t="shared" si="145"/>
        <v>0</v>
      </c>
      <c r="AH104" s="108">
        <f t="shared" si="145"/>
        <v>0</v>
      </c>
      <c r="AI104" s="108">
        <f t="shared" si="145"/>
        <v>0</v>
      </c>
      <c r="AJ104" s="108">
        <f t="shared" si="145"/>
        <v>0</v>
      </c>
      <c r="AK104" s="108">
        <f t="shared" si="145"/>
        <v>0</v>
      </c>
      <c r="AL104" s="108">
        <f t="shared" si="145"/>
        <v>0</v>
      </c>
      <c r="AM104" s="108">
        <f t="shared" si="143"/>
        <v>0</v>
      </c>
      <c r="AN104" s="108">
        <f t="shared" si="143"/>
        <v>0</v>
      </c>
      <c r="AO104" s="108">
        <f t="shared" si="144"/>
        <v>0</v>
      </c>
      <c r="AP104" s="108">
        <f t="shared" si="144"/>
        <v>0</v>
      </c>
      <c r="AQ104" s="108">
        <f t="shared" si="144"/>
        <v>0</v>
      </c>
      <c r="AR104" s="108">
        <f t="shared" si="144"/>
        <v>0</v>
      </c>
      <c r="AS104" s="108">
        <f t="shared" si="144"/>
        <v>0</v>
      </c>
      <c r="AT104" s="108">
        <f t="shared" si="142"/>
        <v>0</v>
      </c>
      <c r="AU104" s="108">
        <f t="shared" si="142"/>
        <v>0</v>
      </c>
      <c r="AV104" s="108">
        <f t="shared" si="142"/>
        <v>0</v>
      </c>
      <c r="AW104" s="108">
        <f t="shared" si="142"/>
        <v>0</v>
      </c>
      <c r="AX104" s="108">
        <f t="shared" si="142"/>
        <v>0</v>
      </c>
      <c r="AY104" s="108">
        <f t="shared" si="142"/>
        <v>0</v>
      </c>
      <c r="AZ104" s="108">
        <f t="shared" si="142"/>
        <v>0</v>
      </c>
      <c r="BA104" s="108">
        <f t="shared" si="142"/>
        <v>0</v>
      </c>
      <c r="BB104" s="108">
        <f t="shared" si="142"/>
        <v>0</v>
      </c>
      <c r="BC104" s="108">
        <f t="shared" si="142"/>
        <v>0</v>
      </c>
      <c r="BD104" s="108">
        <f t="shared" si="142"/>
        <v>0</v>
      </c>
      <c r="BE104" s="108">
        <f t="shared" si="142"/>
        <v>0</v>
      </c>
      <c r="BF104" s="108">
        <f t="shared" si="142"/>
        <v>0</v>
      </c>
      <c r="BG104" s="108">
        <f t="shared" si="151"/>
        <v>0</v>
      </c>
      <c r="BH104" s="108">
        <f t="shared" si="151"/>
        <v>0</v>
      </c>
      <c r="BI104" s="108">
        <f t="shared" si="151"/>
        <v>0</v>
      </c>
      <c r="BJ104" s="108">
        <f t="shared" si="151"/>
        <v>0</v>
      </c>
      <c r="BK104" s="108">
        <f t="shared" si="151"/>
        <v>0</v>
      </c>
      <c r="BL104" s="108">
        <f t="shared" si="151"/>
        <v>0</v>
      </c>
      <c r="BM104" s="108">
        <f t="shared" si="151"/>
        <v>0</v>
      </c>
      <c r="BN104" s="108">
        <f t="shared" si="151"/>
        <v>0</v>
      </c>
      <c r="BO104" s="108">
        <f t="shared" si="151"/>
        <v>0</v>
      </c>
      <c r="BP104" s="108">
        <f t="shared" si="151"/>
        <v>0</v>
      </c>
      <c r="BQ104" s="108">
        <f t="shared" si="151"/>
        <v>0</v>
      </c>
      <c r="BR104" s="108">
        <f t="shared" si="151"/>
        <v>0</v>
      </c>
      <c r="BS104" s="108">
        <f t="shared" si="151"/>
        <v>0</v>
      </c>
      <c r="BT104" s="138"/>
      <c r="BU104" s="138"/>
      <c r="BV104" s="138"/>
      <c r="BW104" s="138"/>
      <c r="BX104" s="138"/>
    </row>
    <row r="105" spans="1:76" x14ac:dyDescent="0.3">
      <c r="A105" s="102" t="s">
        <v>173</v>
      </c>
      <c r="B105" s="109"/>
      <c r="C105" s="20"/>
      <c r="D105" s="116"/>
      <c r="E105" s="122" t="s">
        <v>499</v>
      </c>
      <c r="F105" s="123"/>
      <c r="G105" s="124"/>
      <c r="H105" s="70">
        <v>20</v>
      </c>
      <c r="I105" s="71">
        <f t="shared" si="153"/>
        <v>1</v>
      </c>
      <c r="J105" s="72">
        <v>1</v>
      </c>
      <c r="K105" s="125">
        <f t="shared" si="155"/>
        <v>0.2</v>
      </c>
      <c r="L105" s="125">
        <f t="shared" si="156"/>
        <v>0.2</v>
      </c>
      <c r="M105" s="125">
        <f t="shared" si="157"/>
        <v>0</v>
      </c>
      <c r="N105" s="73">
        <f t="shared" si="158"/>
        <v>1</v>
      </c>
      <c r="O105" s="125" t="str">
        <f t="shared" si="159"/>
        <v>종료</v>
      </c>
      <c r="P105" s="128">
        <v>44222</v>
      </c>
      <c r="Q105" s="128">
        <v>44222</v>
      </c>
      <c r="R105" s="128">
        <v>44222</v>
      </c>
      <c r="S105" s="128">
        <v>44222</v>
      </c>
      <c r="T105" s="105"/>
      <c r="U105" s="106" t="str">
        <f t="shared" si="160"/>
        <v/>
      </c>
      <c r="V105" s="107">
        <f t="shared" si="161"/>
        <v>1</v>
      </c>
      <c r="W105" s="108">
        <f t="shared" si="145"/>
        <v>0</v>
      </c>
      <c r="X105" s="108">
        <f t="shared" si="145"/>
        <v>0</v>
      </c>
      <c r="Y105" s="108">
        <f t="shared" si="145"/>
        <v>0</v>
      </c>
      <c r="Z105" s="108">
        <f t="shared" si="145"/>
        <v>0</v>
      </c>
      <c r="AA105" s="108">
        <f t="shared" si="145"/>
        <v>1</v>
      </c>
      <c r="AB105" s="108">
        <f t="shared" si="145"/>
        <v>0</v>
      </c>
      <c r="AC105" s="108">
        <f t="shared" si="145"/>
        <v>0</v>
      </c>
      <c r="AD105" s="108">
        <f t="shared" si="145"/>
        <v>0</v>
      </c>
      <c r="AE105" s="108">
        <f t="shared" si="145"/>
        <v>0</v>
      </c>
      <c r="AF105" s="108">
        <f t="shared" si="145"/>
        <v>0</v>
      </c>
      <c r="AG105" s="108">
        <f t="shared" si="145"/>
        <v>0</v>
      </c>
      <c r="AH105" s="108">
        <f t="shared" si="145"/>
        <v>0</v>
      </c>
      <c r="AI105" s="108">
        <f t="shared" si="145"/>
        <v>0</v>
      </c>
      <c r="AJ105" s="108">
        <f t="shared" si="145"/>
        <v>0</v>
      </c>
      <c r="AK105" s="108">
        <f t="shared" si="145"/>
        <v>0</v>
      </c>
      <c r="AL105" s="108">
        <f t="shared" si="145"/>
        <v>0</v>
      </c>
      <c r="AM105" s="108">
        <f t="shared" ref="AM105:AS105" si="162">IF(OR((AND($P105&lt;=AM$4,AND($Q105&lt;=AM$5,$Q105&gt;=AM$4))),(AND(AND($P105&gt;=AM$4,$P105&lt;=AM$5),$Q105&gt;=AM$5)),AND($P105&gt;=AM$4,$Q105&lt;=AM$5),AND($P105&lt;=AM$4,$Q105&gt;=AM$5)),1,0)</f>
        <v>0</v>
      </c>
      <c r="AN105" s="108">
        <f t="shared" si="162"/>
        <v>0</v>
      </c>
      <c r="AO105" s="108">
        <f t="shared" si="162"/>
        <v>0</v>
      </c>
      <c r="AP105" s="108">
        <f t="shared" si="162"/>
        <v>0</v>
      </c>
      <c r="AQ105" s="108">
        <f t="shared" si="162"/>
        <v>0</v>
      </c>
      <c r="AR105" s="108">
        <f t="shared" si="162"/>
        <v>0</v>
      </c>
      <c r="AS105" s="108">
        <f t="shared" si="162"/>
        <v>0</v>
      </c>
      <c r="AT105" s="108">
        <f t="shared" si="142"/>
        <v>0</v>
      </c>
      <c r="AU105" s="108">
        <f t="shared" si="142"/>
        <v>0</v>
      </c>
      <c r="AV105" s="108">
        <f t="shared" si="142"/>
        <v>0</v>
      </c>
      <c r="AW105" s="108">
        <f t="shared" si="142"/>
        <v>0</v>
      </c>
      <c r="AX105" s="108">
        <f t="shared" si="142"/>
        <v>0</v>
      </c>
      <c r="AY105" s="108">
        <f t="shared" si="142"/>
        <v>0</v>
      </c>
      <c r="AZ105" s="108">
        <f t="shared" si="142"/>
        <v>0</v>
      </c>
      <c r="BA105" s="108">
        <f t="shared" si="142"/>
        <v>0</v>
      </c>
      <c r="BB105" s="108">
        <f t="shared" si="142"/>
        <v>0</v>
      </c>
      <c r="BC105" s="108">
        <f t="shared" si="142"/>
        <v>0</v>
      </c>
      <c r="BD105" s="108">
        <f t="shared" si="142"/>
        <v>0</v>
      </c>
      <c r="BE105" s="108">
        <f t="shared" si="142"/>
        <v>0</v>
      </c>
      <c r="BF105" s="108">
        <f t="shared" si="142"/>
        <v>0</v>
      </c>
      <c r="BG105" s="108">
        <f t="shared" si="151"/>
        <v>0</v>
      </c>
      <c r="BH105" s="108">
        <f t="shared" si="151"/>
        <v>0</v>
      </c>
      <c r="BI105" s="108">
        <f t="shared" si="151"/>
        <v>0</v>
      </c>
      <c r="BJ105" s="108">
        <f t="shared" si="151"/>
        <v>0</v>
      </c>
      <c r="BK105" s="108">
        <f t="shared" si="151"/>
        <v>0</v>
      </c>
      <c r="BL105" s="108">
        <f t="shared" si="151"/>
        <v>0</v>
      </c>
      <c r="BM105" s="108">
        <f t="shared" si="151"/>
        <v>0</v>
      </c>
      <c r="BN105" s="108">
        <f t="shared" si="151"/>
        <v>0</v>
      </c>
      <c r="BO105" s="108">
        <f t="shared" si="151"/>
        <v>0</v>
      </c>
      <c r="BP105" s="108">
        <f t="shared" si="151"/>
        <v>0</v>
      </c>
      <c r="BQ105" s="108">
        <f t="shared" si="151"/>
        <v>0</v>
      </c>
      <c r="BR105" s="108">
        <f t="shared" si="151"/>
        <v>0</v>
      </c>
      <c r="BS105" s="108">
        <f t="shared" si="151"/>
        <v>0</v>
      </c>
      <c r="BT105" s="138"/>
      <c r="BU105" s="138"/>
      <c r="BV105" s="138"/>
      <c r="BW105" s="138"/>
      <c r="BX105" s="138"/>
    </row>
    <row r="106" spans="1:76" x14ac:dyDescent="0.3">
      <c r="A106" s="102" t="s">
        <v>174</v>
      </c>
      <c r="B106" s="109"/>
      <c r="C106" s="20"/>
      <c r="D106" s="113" t="s">
        <v>392</v>
      </c>
      <c r="E106" s="126"/>
      <c r="F106" s="74"/>
      <c r="G106" s="127"/>
      <c r="H106" s="75">
        <v>25</v>
      </c>
      <c r="I106" s="76">
        <f>SUM(K107:K109)</f>
        <v>1</v>
      </c>
      <c r="J106" s="76">
        <f>SUM(L107:L109)</f>
        <v>1</v>
      </c>
      <c r="K106" s="77">
        <f t="shared" si="71"/>
        <v>0.25</v>
      </c>
      <c r="L106" s="77">
        <f t="shared" si="152"/>
        <v>0.25</v>
      </c>
      <c r="M106" s="77">
        <f t="shared" si="146"/>
        <v>0</v>
      </c>
      <c r="N106" s="78">
        <f t="shared" si="147"/>
        <v>1</v>
      </c>
      <c r="O106" s="77" t="str">
        <f t="shared" si="148"/>
        <v>종료</v>
      </c>
      <c r="P106" s="26">
        <f>MIN(P107:P109)</f>
        <v>44248</v>
      </c>
      <c r="Q106" s="26">
        <f>MAX(Q107:Q109)</f>
        <v>44252</v>
      </c>
      <c r="R106" s="104"/>
      <c r="S106" s="104"/>
      <c r="T106" s="105"/>
      <c r="U106" s="106" t="str">
        <f t="shared" si="149"/>
        <v/>
      </c>
      <c r="V106" s="107">
        <f t="shared" si="150"/>
        <v>4</v>
      </c>
      <c r="W106" s="108">
        <f t="shared" ref="W106:AS114" si="163">IF(OR((AND($P106&lt;=W$4,AND($Q106&lt;=W$5,$Q106&gt;=W$4))),(AND(AND($P106&gt;=W$4,$P106&lt;=W$5),$Q106&gt;=W$5)),AND($P106&gt;=W$4,$Q106&lt;=W$5),AND($P106&lt;=W$4,$Q106&gt;=W$5)),1,0)</f>
        <v>0</v>
      </c>
      <c r="X106" s="108">
        <f t="shared" si="163"/>
        <v>0</v>
      </c>
      <c r="Y106" s="108">
        <f t="shared" si="163"/>
        <v>0</v>
      </c>
      <c r="Z106" s="108">
        <f t="shared" si="163"/>
        <v>0</v>
      </c>
      <c r="AA106" s="108">
        <f t="shared" si="163"/>
        <v>0</v>
      </c>
      <c r="AB106" s="108">
        <f t="shared" si="163"/>
        <v>0</v>
      </c>
      <c r="AC106" s="108">
        <f t="shared" si="163"/>
        <v>0</v>
      </c>
      <c r="AD106" s="108">
        <f t="shared" si="163"/>
        <v>0</v>
      </c>
      <c r="AE106" s="108">
        <f t="shared" si="163"/>
        <v>1</v>
      </c>
      <c r="AF106" s="108">
        <f t="shared" si="163"/>
        <v>0</v>
      </c>
      <c r="AG106" s="108">
        <f t="shared" si="163"/>
        <v>0</v>
      </c>
      <c r="AH106" s="108">
        <f t="shared" si="163"/>
        <v>0</v>
      </c>
      <c r="AI106" s="108">
        <f t="shared" si="163"/>
        <v>0</v>
      </c>
      <c r="AJ106" s="108">
        <f t="shared" si="163"/>
        <v>0</v>
      </c>
      <c r="AK106" s="108">
        <f t="shared" si="163"/>
        <v>0</v>
      </c>
      <c r="AL106" s="108">
        <f t="shared" si="163"/>
        <v>0</v>
      </c>
      <c r="AM106" s="108">
        <f t="shared" si="163"/>
        <v>0</v>
      </c>
      <c r="AN106" s="108">
        <f t="shared" si="163"/>
        <v>0</v>
      </c>
      <c r="AO106" s="108">
        <f t="shared" si="163"/>
        <v>0</v>
      </c>
      <c r="AP106" s="108">
        <f t="shared" si="163"/>
        <v>0</v>
      </c>
      <c r="AQ106" s="108">
        <f t="shared" si="163"/>
        <v>0</v>
      </c>
      <c r="AR106" s="108">
        <f t="shared" si="163"/>
        <v>0</v>
      </c>
      <c r="AS106" s="108">
        <f t="shared" si="163"/>
        <v>0</v>
      </c>
      <c r="AT106" s="108">
        <f t="shared" si="142"/>
        <v>0</v>
      </c>
      <c r="AU106" s="108">
        <f t="shared" si="142"/>
        <v>0</v>
      </c>
      <c r="AV106" s="108">
        <f t="shared" si="142"/>
        <v>0</v>
      </c>
      <c r="AW106" s="108">
        <f t="shared" si="142"/>
        <v>0</v>
      </c>
      <c r="AX106" s="108">
        <f t="shared" si="142"/>
        <v>0</v>
      </c>
      <c r="AY106" s="108">
        <f t="shared" si="142"/>
        <v>0</v>
      </c>
      <c r="AZ106" s="108">
        <f t="shared" si="142"/>
        <v>0</v>
      </c>
      <c r="BA106" s="108">
        <f t="shared" si="142"/>
        <v>0</v>
      </c>
      <c r="BB106" s="108">
        <f t="shared" si="142"/>
        <v>0</v>
      </c>
      <c r="BC106" s="108">
        <f t="shared" si="142"/>
        <v>0</v>
      </c>
      <c r="BD106" s="108">
        <f t="shared" si="142"/>
        <v>0</v>
      </c>
      <c r="BE106" s="108">
        <f t="shared" si="142"/>
        <v>0</v>
      </c>
      <c r="BF106" s="108">
        <f t="shared" si="142"/>
        <v>0</v>
      </c>
      <c r="BG106" s="108">
        <f t="shared" si="151"/>
        <v>0</v>
      </c>
      <c r="BH106" s="108">
        <f t="shared" si="151"/>
        <v>0</v>
      </c>
      <c r="BI106" s="108">
        <f t="shared" si="151"/>
        <v>0</v>
      </c>
      <c r="BJ106" s="108">
        <f t="shared" si="151"/>
        <v>0</v>
      </c>
      <c r="BK106" s="108">
        <f t="shared" si="151"/>
        <v>0</v>
      </c>
      <c r="BL106" s="108">
        <f t="shared" si="151"/>
        <v>0</v>
      </c>
      <c r="BM106" s="108">
        <f t="shared" si="151"/>
        <v>0</v>
      </c>
      <c r="BN106" s="108">
        <f t="shared" si="151"/>
        <v>0</v>
      </c>
      <c r="BO106" s="108">
        <f t="shared" si="151"/>
        <v>0</v>
      </c>
      <c r="BP106" s="108">
        <f t="shared" ref="BG106:BS117" si="164">IF(OR((AND($P106&lt;=BP$4,AND($Q106&lt;=BP$5,$Q106&gt;=BP$4))),(AND(AND($P106&gt;=BP$4,$P106&lt;=BP$5),$Q106&gt;=BP$5)),AND($P106&gt;=BP$4,$Q106&lt;=BP$5),AND($P106&lt;=BP$4,$Q106&gt;=BP$5)),1,0)</f>
        <v>0</v>
      </c>
      <c r="BQ106" s="108">
        <f t="shared" si="164"/>
        <v>0</v>
      </c>
      <c r="BR106" s="108">
        <f t="shared" si="164"/>
        <v>0</v>
      </c>
      <c r="BS106" s="108">
        <f t="shared" si="164"/>
        <v>0</v>
      </c>
      <c r="BT106" s="138"/>
      <c r="BU106" s="138"/>
      <c r="BV106" s="138"/>
      <c r="BW106" s="138"/>
      <c r="BX106" s="138"/>
    </row>
    <row r="107" spans="1:76" x14ac:dyDescent="0.3">
      <c r="A107" s="102" t="s">
        <v>175</v>
      </c>
      <c r="B107" s="109"/>
      <c r="C107" s="20"/>
      <c r="D107" s="116"/>
      <c r="E107" s="122" t="s">
        <v>500</v>
      </c>
      <c r="F107" s="123"/>
      <c r="G107" s="124"/>
      <c r="H107" s="70">
        <v>40</v>
      </c>
      <c r="I107" s="71">
        <f>IF(CheckDay&gt;=Q107,1,IF(CheckDay&lt;P107,0,IF(P107=CheckDay,(NETWORKDAYS(P107,CheckDay))/V107,NETWORKDAYS(P107,CheckDay)/V107)))</f>
        <v>1</v>
      </c>
      <c r="J107" s="72">
        <v>1</v>
      </c>
      <c r="K107" s="125">
        <f t="shared" si="71"/>
        <v>0.4</v>
      </c>
      <c r="L107" s="125">
        <f t="shared" si="152"/>
        <v>0.4</v>
      </c>
      <c r="M107" s="125">
        <f t="shared" si="146"/>
        <v>0</v>
      </c>
      <c r="N107" s="73">
        <f t="shared" si="147"/>
        <v>1</v>
      </c>
      <c r="O107" s="125" t="str">
        <f t="shared" si="148"/>
        <v>종료</v>
      </c>
      <c r="P107" s="128">
        <v>44248</v>
      </c>
      <c r="Q107" s="104">
        <v>44252</v>
      </c>
      <c r="R107" s="104"/>
      <c r="S107" s="104"/>
      <c r="T107" s="105"/>
      <c r="U107" s="106" t="str">
        <f t="shared" si="149"/>
        <v/>
      </c>
      <c r="V107" s="107">
        <f t="shared" si="150"/>
        <v>4</v>
      </c>
      <c r="W107" s="108">
        <f t="shared" si="163"/>
        <v>0</v>
      </c>
      <c r="X107" s="108">
        <f t="shared" si="163"/>
        <v>0</v>
      </c>
      <c r="Y107" s="108">
        <f t="shared" si="163"/>
        <v>0</v>
      </c>
      <c r="Z107" s="108">
        <f t="shared" si="163"/>
        <v>0</v>
      </c>
      <c r="AA107" s="108">
        <f t="shared" si="163"/>
        <v>0</v>
      </c>
      <c r="AB107" s="108">
        <f t="shared" si="163"/>
        <v>0</v>
      </c>
      <c r="AC107" s="108">
        <f t="shared" si="163"/>
        <v>0</v>
      </c>
      <c r="AD107" s="108">
        <f t="shared" si="163"/>
        <v>0</v>
      </c>
      <c r="AE107" s="108">
        <f t="shared" si="163"/>
        <v>1</v>
      </c>
      <c r="AF107" s="108">
        <f t="shared" si="163"/>
        <v>0</v>
      </c>
      <c r="AG107" s="108">
        <f t="shared" si="163"/>
        <v>0</v>
      </c>
      <c r="AH107" s="108">
        <f t="shared" si="163"/>
        <v>0</v>
      </c>
      <c r="AI107" s="108">
        <f t="shared" si="163"/>
        <v>0</v>
      </c>
      <c r="AJ107" s="108">
        <f t="shared" si="163"/>
        <v>0</v>
      </c>
      <c r="AK107" s="108">
        <f t="shared" si="163"/>
        <v>0</v>
      </c>
      <c r="AL107" s="108">
        <f t="shared" si="163"/>
        <v>0</v>
      </c>
      <c r="AM107" s="108">
        <f t="shared" si="163"/>
        <v>0</v>
      </c>
      <c r="AN107" s="108">
        <f t="shared" si="163"/>
        <v>0</v>
      </c>
      <c r="AO107" s="108">
        <f t="shared" si="163"/>
        <v>0</v>
      </c>
      <c r="AP107" s="108">
        <f t="shared" si="163"/>
        <v>0</v>
      </c>
      <c r="AQ107" s="108">
        <f t="shared" si="163"/>
        <v>0</v>
      </c>
      <c r="AR107" s="108">
        <f t="shared" si="163"/>
        <v>0</v>
      </c>
      <c r="AS107" s="108">
        <f t="shared" si="163"/>
        <v>0</v>
      </c>
      <c r="AT107" s="108">
        <f t="shared" si="142"/>
        <v>0</v>
      </c>
      <c r="AU107" s="108">
        <f t="shared" si="142"/>
        <v>0</v>
      </c>
      <c r="AV107" s="108">
        <f t="shared" si="142"/>
        <v>0</v>
      </c>
      <c r="AW107" s="108">
        <f t="shared" si="142"/>
        <v>0</v>
      </c>
      <c r="AX107" s="108">
        <f t="shared" si="142"/>
        <v>0</v>
      </c>
      <c r="AY107" s="108">
        <f t="shared" si="142"/>
        <v>0</v>
      </c>
      <c r="AZ107" s="108">
        <f t="shared" si="142"/>
        <v>0</v>
      </c>
      <c r="BA107" s="108">
        <f t="shared" si="142"/>
        <v>0</v>
      </c>
      <c r="BB107" s="108">
        <f t="shared" si="142"/>
        <v>0</v>
      </c>
      <c r="BC107" s="108">
        <f t="shared" si="142"/>
        <v>0</v>
      </c>
      <c r="BD107" s="108">
        <f t="shared" si="142"/>
        <v>0</v>
      </c>
      <c r="BE107" s="108">
        <f t="shared" si="142"/>
        <v>0</v>
      </c>
      <c r="BF107" s="108">
        <f t="shared" si="142"/>
        <v>0</v>
      </c>
      <c r="BG107" s="108">
        <f t="shared" si="164"/>
        <v>0</v>
      </c>
      <c r="BH107" s="108">
        <f t="shared" si="164"/>
        <v>0</v>
      </c>
      <c r="BI107" s="108">
        <f t="shared" si="164"/>
        <v>0</v>
      </c>
      <c r="BJ107" s="108">
        <f t="shared" si="164"/>
        <v>0</v>
      </c>
      <c r="BK107" s="108">
        <f t="shared" si="164"/>
        <v>0</v>
      </c>
      <c r="BL107" s="108">
        <f t="shared" si="164"/>
        <v>0</v>
      </c>
      <c r="BM107" s="108">
        <f t="shared" si="164"/>
        <v>0</v>
      </c>
      <c r="BN107" s="108">
        <f t="shared" si="164"/>
        <v>0</v>
      </c>
      <c r="BO107" s="108">
        <f t="shared" si="164"/>
        <v>0</v>
      </c>
      <c r="BP107" s="108">
        <f t="shared" si="164"/>
        <v>0</v>
      </c>
      <c r="BQ107" s="108">
        <f t="shared" si="164"/>
        <v>0</v>
      </c>
      <c r="BR107" s="108">
        <f t="shared" si="164"/>
        <v>0</v>
      </c>
      <c r="BS107" s="108">
        <f t="shared" si="164"/>
        <v>0</v>
      </c>
      <c r="BT107" s="138"/>
      <c r="BU107" s="138"/>
      <c r="BV107" s="138"/>
      <c r="BW107" s="138"/>
      <c r="BX107" s="138"/>
    </row>
    <row r="108" spans="1:76" x14ac:dyDescent="0.3">
      <c r="A108" s="102" t="s">
        <v>176</v>
      </c>
      <c r="B108" s="109"/>
      <c r="C108" s="20"/>
      <c r="D108" s="116"/>
      <c r="E108" s="122" t="s">
        <v>501</v>
      </c>
      <c r="F108" s="123"/>
      <c r="G108" s="124"/>
      <c r="H108" s="70">
        <v>40</v>
      </c>
      <c r="I108" s="71">
        <f>IF(CheckDay&gt;=Q108,1,IF(CheckDay&lt;P108,0,IF(P108=CheckDay,(NETWORKDAYS(P108,CheckDay))/V108,NETWORKDAYS(P108,CheckDay)/V108)))</f>
        <v>1</v>
      </c>
      <c r="J108" s="72">
        <v>1</v>
      </c>
      <c r="K108" s="125">
        <f t="shared" si="71"/>
        <v>0.4</v>
      </c>
      <c r="L108" s="125">
        <f t="shared" si="152"/>
        <v>0.4</v>
      </c>
      <c r="M108" s="125">
        <f t="shared" si="146"/>
        <v>0</v>
      </c>
      <c r="N108" s="73">
        <f t="shared" si="147"/>
        <v>1</v>
      </c>
      <c r="O108" s="125" t="str">
        <f t="shared" si="148"/>
        <v>종료</v>
      </c>
      <c r="P108" s="128">
        <v>44248</v>
      </c>
      <c r="Q108" s="104">
        <v>44252</v>
      </c>
      <c r="R108" s="104"/>
      <c r="S108" s="104"/>
      <c r="T108" s="105"/>
      <c r="U108" s="106" t="str">
        <f t="shared" si="149"/>
        <v/>
      </c>
      <c r="V108" s="107">
        <f t="shared" si="150"/>
        <v>4</v>
      </c>
      <c r="W108" s="108">
        <f t="shared" si="163"/>
        <v>0</v>
      </c>
      <c r="X108" s="108">
        <f t="shared" si="163"/>
        <v>0</v>
      </c>
      <c r="Y108" s="108">
        <f t="shared" si="163"/>
        <v>0</v>
      </c>
      <c r="Z108" s="108">
        <f t="shared" si="163"/>
        <v>0</v>
      </c>
      <c r="AA108" s="108">
        <f t="shared" si="163"/>
        <v>0</v>
      </c>
      <c r="AB108" s="108">
        <f t="shared" si="163"/>
        <v>0</v>
      </c>
      <c r="AC108" s="108">
        <f t="shared" si="163"/>
        <v>0</v>
      </c>
      <c r="AD108" s="108">
        <f t="shared" si="163"/>
        <v>0</v>
      </c>
      <c r="AE108" s="108">
        <f t="shared" si="163"/>
        <v>1</v>
      </c>
      <c r="AF108" s="108">
        <f t="shared" si="163"/>
        <v>0</v>
      </c>
      <c r="AG108" s="108">
        <f t="shared" si="163"/>
        <v>0</v>
      </c>
      <c r="AH108" s="108">
        <f t="shared" si="163"/>
        <v>0</v>
      </c>
      <c r="AI108" s="108">
        <f t="shared" si="163"/>
        <v>0</v>
      </c>
      <c r="AJ108" s="108">
        <f t="shared" si="163"/>
        <v>0</v>
      </c>
      <c r="AK108" s="108">
        <f t="shared" si="163"/>
        <v>0</v>
      </c>
      <c r="AL108" s="108">
        <f t="shared" si="163"/>
        <v>0</v>
      </c>
      <c r="AM108" s="108">
        <f t="shared" si="163"/>
        <v>0</v>
      </c>
      <c r="AN108" s="108">
        <f t="shared" si="163"/>
        <v>0</v>
      </c>
      <c r="AO108" s="108">
        <f t="shared" si="163"/>
        <v>0</v>
      </c>
      <c r="AP108" s="108">
        <f t="shared" si="163"/>
        <v>0</v>
      </c>
      <c r="AQ108" s="108">
        <f t="shared" si="163"/>
        <v>0</v>
      </c>
      <c r="AR108" s="108">
        <f t="shared" si="163"/>
        <v>0</v>
      </c>
      <c r="AS108" s="108">
        <f t="shared" si="163"/>
        <v>0</v>
      </c>
      <c r="AT108" s="108">
        <f t="shared" si="142"/>
        <v>0</v>
      </c>
      <c r="AU108" s="108">
        <f t="shared" si="142"/>
        <v>0</v>
      </c>
      <c r="AV108" s="108">
        <f t="shared" si="142"/>
        <v>0</v>
      </c>
      <c r="AW108" s="108">
        <f t="shared" si="142"/>
        <v>0</v>
      </c>
      <c r="AX108" s="108">
        <f t="shared" si="142"/>
        <v>0</v>
      </c>
      <c r="AY108" s="108">
        <f t="shared" si="142"/>
        <v>0</v>
      </c>
      <c r="AZ108" s="108">
        <f t="shared" si="142"/>
        <v>0</v>
      </c>
      <c r="BA108" s="108">
        <f t="shared" si="142"/>
        <v>0</v>
      </c>
      <c r="BB108" s="108">
        <f t="shared" si="142"/>
        <v>0</v>
      </c>
      <c r="BC108" s="108">
        <f t="shared" si="142"/>
        <v>0</v>
      </c>
      <c r="BD108" s="108">
        <f t="shared" si="142"/>
        <v>0</v>
      </c>
      <c r="BE108" s="108">
        <f t="shared" si="142"/>
        <v>0</v>
      </c>
      <c r="BF108" s="108">
        <f t="shared" si="142"/>
        <v>0</v>
      </c>
      <c r="BG108" s="108">
        <f t="shared" si="164"/>
        <v>0</v>
      </c>
      <c r="BH108" s="108">
        <f t="shared" si="164"/>
        <v>0</v>
      </c>
      <c r="BI108" s="108">
        <f t="shared" si="164"/>
        <v>0</v>
      </c>
      <c r="BJ108" s="108">
        <f t="shared" si="164"/>
        <v>0</v>
      </c>
      <c r="BK108" s="108">
        <f t="shared" si="164"/>
        <v>0</v>
      </c>
      <c r="BL108" s="108">
        <f t="shared" si="164"/>
        <v>0</v>
      </c>
      <c r="BM108" s="108">
        <f t="shared" si="164"/>
        <v>0</v>
      </c>
      <c r="BN108" s="108">
        <f t="shared" si="164"/>
        <v>0</v>
      </c>
      <c r="BO108" s="108">
        <f t="shared" si="164"/>
        <v>0</v>
      </c>
      <c r="BP108" s="108">
        <f t="shared" si="164"/>
        <v>0</v>
      </c>
      <c r="BQ108" s="108">
        <f t="shared" si="164"/>
        <v>0</v>
      </c>
      <c r="BR108" s="108">
        <f t="shared" si="164"/>
        <v>0</v>
      </c>
      <c r="BS108" s="108">
        <f t="shared" si="164"/>
        <v>0</v>
      </c>
      <c r="BT108" s="138"/>
      <c r="BU108" s="138"/>
      <c r="BV108" s="138"/>
      <c r="BW108" s="138"/>
      <c r="BX108" s="138"/>
    </row>
    <row r="109" spans="1:76" x14ac:dyDescent="0.3">
      <c r="A109" s="102" t="s">
        <v>177</v>
      </c>
      <c r="B109" s="109"/>
      <c r="C109" s="20"/>
      <c r="D109" s="116"/>
      <c r="E109" s="122" t="s">
        <v>502</v>
      </c>
      <c r="F109" s="123"/>
      <c r="G109" s="124"/>
      <c r="H109" s="70">
        <v>20</v>
      </c>
      <c r="I109" s="71">
        <f>IF(CheckDay&gt;=Q109,1,IF(CheckDay&lt;P109,0,IF(P109=CheckDay,(NETWORKDAYS(P109,CheckDay))/V109,NETWORKDAYS(P109,CheckDay)/V109)))</f>
        <v>1</v>
      </c>
      <c r="J109" s="72">
        <v>1</v>
      </c>
      <c r="K109" s="125">
        <f t="shared" si="71"/>
        <v>0.2</v>
      </c>
      <c r="L109" s="125">
        <f t="shared" si="152"/>
        <v>0.2</v>
      </c>
      <c r="M109" s="125">
        <f t="shared" si="146"/>
        <v>0</v>
      </c>
      <c r="N109" s="73">
        <f t="shared" si="147"/>
        <v>1</v>
      </c>
      <c r="O109" s="125" t="str">
        <f t="shared" si="148"/>
        <v>종료</v>
      </c>
      <c r="P109" s="128">
        <v>44248</v>
      </c>
      <c r="Q109" s="104">
        <v>44252</v>
      </c>
      <c r="R109" s="104"/>
      <c r="S109" s="104"/>
      <c r="T109" s="105"/>
      <c r="U109" s="106" t="str">
        <f t="shared" si="149"/>
        <v/>
      </c>
      <c r="V109" s="107">
        <f t="shared" si="150"/>
        <v>4</v>
      </c>
      <c r="W109" s="108">
        <f t="shared" si="163"/>
        <v>0</v>
      </c>
      <c r="X109" s="108">
        <f t="shared" si="163"/>
        <v>0</v>
      </c>
      <c r="Y109" s="108">
        <f t="shared" si="163"/>
        <v>0</v>
      </c>
      <c r="Z109" s="108">
        <f t="shared" si="163"/>
        <v>0</v>
      </c>
      <c r="AA109" s="108">
        <f t="shared" si="163"/>
        <v>0</v>
      </c>
      <c r="AB109" s="108">
        <f t="shared" si="163"/>
        <v>0</v>
      </c>
      <c r="AC109" s="108">
        <f t="shared" si="163"/>
        <v>0</v>
      </c>
      <c r="AD109" s="108">
        <f t="shared" si="163"/>
        <v>0</v>
      </c>
      <c r="AE109" s="108">
        <f t="shared" si="163"/>
        <v>1</v>
      </c>
      <c r="AF109" s="108">
        <f t="shared" si="163"/>
        <v>0</v>
      </c>
      <c r="AG109" s="108">
        <f t="shared" si="163"/>
        <v>0</v>
      </c>
      <c r="AH109" s="108">
        <f t="shared" si="163"/>
        <v>0</v>
      </c>
      <c r="AI109" s="108">
        <f t="shared" si="163"/>
        <v>0</v>
      </c>
      <c r="AJ109" s="108">
        <f t="shared" si="163"/>
        <v>0</v>
      </c>
      <c r="AK109" s="108">
        <f t="shared" si="163"/>
        <v>0</v>
      </c>
      <c r="AL109" s="108">
        <f t="shared" si="163"/>
        <v>0</v>
      </c>
      <c r="AM109" s="108">
        <f t="shared" si="163"/>
        <v>0</v>
      </c>
      <c r="AN109" s="108">
        <f t="shared" si="163"/>
        <v>0</v>
      </c>
      <c r="AO109" s="108">
        <f t="shared" si="163"/>
        <v>0</v>
      </c>
      <c r="AP109" s="108">
        <f t="shared" si="163"/>
        <v>0</v>
      </c>
      <c r="AQ109" s="108">
        <f t="shared" si="163"/>
        <v>0</v>
      </c>
      <c r="AR109" s="108">
        <f t="shared" si="163"/>
        <v>0</v>
      </c>
      <c r="AS109" s="108">
        <f t="shared" si="163"/>
        <v>0</v>
      </c>
      <c r="AT109" s="108">
        <f t="shared" si="142"/>
        <v>0</v>
      </c>
      <c r="AU109" s="108">
        <f t="shared" si="142"/>
        <v>0</v>
      </c>
      <c r="AV109" s="108">
        <f t="shared" si="142"/>
        <v>0</v>
      </c>
      <c r="AW109" s="108">
        <f t="shared" si="142"/>
        <v>0</v>
      </c>
      <c r="AX109" s="108">
        <f t="shared" si="142"/>
        <v>0</v>
      </c>
      <c r="AY109" s="108">
        <f t="shared" si="142"/>
        <v>0</v>
      </c>
      <c r="AZ109" s="108">
        <f t="shared" si="142"/>
        <v>0</v>
      </c>
      <c r="BA109" s="108">
        <f t="shared" si="142"/>
        <v>0</v>
      </c>
      <c r="BB109" s="108">
        <f t="shared" si="142"/>
        <v>0</v>
      </c>
      <c r="BC109" s="108">
        <f t="shared" si="142"/>
        <v>0</v>
      </c>
      <c r="BD109" s="108">
        <f t="shared" si="142"/>
        <v>0</v>
      </c>
      <c r="BE109" s="108">
        <f t="shared" si="142"/>
        <v>0</v>
      </c>
      <c r="BF109" s="108">
        <f t="shared" si="142"/>
        <v>0</v>
      </c>
      <c r="BG109" s="108">
        <f t="shared" si="164"/>
        <v>0</v>
      </c>
      <c r="BH109" s="108">
        <f t="shared" si="164"/>
        <v>0</v>
      </c>
      <c r="BI109" s="108">
        <f t="shared" si="164"/>
        <v>0</v>
      </c>
      <c r="BJ109" s="108">
        <f t="shared" si="164"/>
        <v>0</v>
      </c>
      <c r="BK109" s="108">
        <f t="shared" si="164"/>
        <v>0</v>
      </c>
      <c r="BL109" s="108">
        <f t="shared" si="164"/>
        <v>0</v>
      </c>
      <c r="BM109" s="108">
        <f t="shared" si="164"/>
        <v>0</v>
      </c>
      <c r="BN109" s="108">
        <f t="shared" si="164"/>
        <v>0</v>
      </c>
      <c r="BO109" s="108">
        <f t="shared" si="164"/>
        <v>0</v>
      </c>
      <c r="BP109" s="108">
        <f t="shared" si="164"/>
        <v>0</v>
      </c>
      <c r="BQ109" s="108">
        <f t="shared" si="164"/>
        <v>0</v>
      </c>
      <c r="BR109" s="108">
        <f t="shared" si="164"/>
        <v>0</v>
      </c>
      <c r="BS109" s="108">
        <f t="shared" si="164"/>
        <v>0</v>
      </c>
      <c r="BT109" s="138"/>
      <c r="BU109" s="138"/>
      <c r="BV109" s="138"/>
      <c r="BW109" s="138"/>
      <c r="BX109" s="138"/>
    </row>
    <row r="110" spans="1:76" x14ac:dyDescent="0.3">
      <c r="A110" s="102" t="s">
        <v>178</v>
      </c>
      <c r="B110" s="109"/>
      <c r="C110" s="20"/>
      <c r="D110" s="113" t="s">
        <v>393</v>
      </c>
      <c r="E110" s="126"/>
      <c r="F110" s="74"/>
      <c r="G110" s="127"/>
      <c r="H110" s="75">
        <v>25</v>
      </c>
      <c r="I110" s="76">
        <f>SUM(K111:K112)</f>
        <v>1</v>
      </c>
      <c r="J110" s="76">
        <f>SUM(L111:L112)</f>
        <v>1</v>
      </c>
      <c r="K110" s="77">
        <f t="shared" si="71"/>
        <v>0.25</v>
      </c>
      <c r="L110" s="77">
        <f t="shared" si="152"/>
        <v>0.25</v>
      </c>
      <c r="M110" s="77">
        <f t="shared" si="146"/>
        <v>0</v>
      </c>
      <c r="N110" s="78">
        <f t="shared" si="147"/>
        <v>1</v>
      </c>
      <c r="O110" s="77" t="str">
        <f t="shared" si="148"/>
        <v>종료</v>
      </c>
      <c r="P110" s="26">
        <f>MIN(P111:P112)</f>
        <v>44232</v>
      </c>
      <c r="Q110" s="26">
        <f>MAX(Q111:Q112)</f>
        <v>44232</v>
      </c>
      <c r="R110" s="104"/>
      <c r="S110" s="104"/>
      <c r="T110" s="105"/>
      <c r="U110" s="106" t="str">
        <f t="shared" si="149"/>
        <v/>
      </c>
      <c r="V110" s="107">
        <f t="shared" si="150"/>
        <v>1</v>
      </c>
      <c r="W110" s="108">
        <f t="shared" si="163"/>
        <v>0</v>
      </c>
      <c r="X110" s="108">
        <f t="shared" si="163"/>
        <v>0</v>
      </c>
      <c r="Y110" s="108">
        <f t="shared" si="163"/>
        <v>0</v>
      </c>
      <c r="Z110" s="108">
        <f t="shared" si="163"/>
        <v>0</v>
      </c>
      <c r="AA110" s="108">
        <f t="shared" si="163"/>
        <v>0</v>
      </c>
      <c r="AB110" s="108">
        <f t="shared" si="163"/>
        <v>1</v>
      </c>
      <c r="AC110" s="108">
        <f t="shared" si="163"/>
        <v>0</v>
      </c>
      <c r="AD110" s="108">
        <f t="shared" si="163"/>
        <v>0</v>
      </c>
      <c r="AE110" s="108">
        <f t="shared" si="163"/>
        <v>0</v>
      </c>
      <c r="AF110" s="108">
        <f t="shared" si="163"/>
        <v>0</v>
      </c>
      <c r="AG110" s="108">
        <f t="shared" si="163"/>
        <v>0</v>
      </c>
      <c r="AH110" s="108">
        <f t="shared" si="163"/>
        <v>0</v>
      </c>
      <c r="AI110" s="108">
        <f t="shared" si="163"/>
        <v>0</v>
      </c>
      <c r="AJ110" s="108">
        <f t="shared" si="163"/>
        <v>0</v>
      </c>
      <c r="AK110" s="108">
        <f t="shared" si="163"/>
        <v>0</v>
      </c>
      <c r="AL110" s="108">
        <f t="shared" si="163"/>
        <v>0</v>
      </c>
      <c r="AM110" s="108">
        <f t="shared" si="163"/>
        <v>0</v>
      </c>
      <c r="AN110" s="108">
        <f t="shared" si="163"/>
        <v>0</v>
      </c>
      <c r="AO110" s="108">
        <f t="shared" si="163"/>
        <v>0</v>
      </c>
      <c r="AP110" s="108">
        <f t="shared" si="163"/>
        <v>0</v>
      </c>
      <c r="AQ110" s="108">
        <f t="shared" si="163"/>
        <v>0</v>
      </c>
      <c r="AR110" s="108">
        <f t="shared" si="163"/>
        <v>0</v>
      </c>
      <c r="AS110" s="108">
        <f t="shared" si="163"/>
        <v>0</v>
      </c>
      <c r="AT110" s="108">
        <f t="shared" si="142"/>
        <v>0</v>
      </c>
      <c r="AU110" s="108">
        <f t="shared" si="142"/>
        <v>0</v>
      </c>
      <c r="AV110" s="108">
        <f t="shared" si="142"/>
        <v>0</v>
      </c>
      <c r="AW110" s="108">
        <f t="shared" si="142"/>
        <v>0</v>
      </c>
      <c r="AX110" s="108">
        <f t="shared" si="142"/>
        <v>0</v>
      </c>
      <c r="AY110" s="108">
        <f t="shared" si="142"/>
        <v>0</v>
      </c>
      <c r="AZ110" s="108">
        <f t="shared" si="142"/>
        <v>0</v>
      </c>
      <c r="BA110" s="108">
        <f t="shared" si="142"/>
        <v>0</v>
      </c>
      <c r="BB110" s="108">
        <f t="shared" si="142"/>
        <v>0</v>
      </c>
      <c r="BC110" s="108">
        <f t="shared" si="142"/>
        <v>0</v>
      </c>
      <c r="BD110" s="108">
        <f t="shared" si="142"/>
        <v>0</v>
      </c>
      <c r="BE110" s="108">
        <f t="shared" si="142"/>
        <v>0</v>
      </c>
      <c r="BF110" s="108">
        <f t="shared" si="142"/>
        <v>0</v>
      </c>
      <c r="BG110" s="108">
        <f t="shared" si="164"/>
        <v>0</v>
      </c>
      <c r="BH110" s="108">
        <f t="shared" si="164"/>
        <v>0</v>
      </c>
      <c r="BI110" s="108">
        <f t="shared" si="164"/>
        <v>0</v>
      </c>
      <c r="BJ110" s="108">
        <f t="shared" si="164"/>
        <v>0</v>
      </c>
      <c r="BK110" s="108">
        <f t="shared" si="164"/>
        <v>0</v>
      </c>
      <c r="BL110" s="108">
        <f t="shared" si="164"/>
        <v>0</v>
      </c>
      <c r="BM110" s="108">
        <f t="shared" si="164"/>
        <v>0</v>
      </c>
      <c r="BN110" s="108">
        <f t="shared" si="164"/>
        <v>0</v>
      </c>
      <c r="BO110" s="108">
        <f t="shared" si="164"/>
        <v>0</v>
      </c>
      <c r="BP110" s="108">
        <f t="shared" si="164"/>
        <v>0</v>
      </c>
      <c r="BQ110" s="108">
        <f t="shared" si="164"/>
        <v>0</v>
      </c>
      <c r="BR110" s="108">
        <f t="shared" si="164"/>
        <v>0</v>
      </c>
      <c r="BS110" s="108">
        <f t="shared" si="164"/>
        <v>0</v>
      </c>
      <c r="BT110" s="138"/>
      <c r="BU110" s="138"/>
      <c r="BV110" s="138"/>
      <c r="BW110" s="138"/>
      <c r="BX110" s="138"/>
    </row>
    <row r="111" spans="1:76" x14ac:dyDescent="0.3">
      <c r="A111" s="102" t="s">
        <v>179</v>
      </c>
      <c r="B111" s="109"/>
      <c r="C111" s="20"/>
      <c r="D111" s="116"/>
      <c r="E111" s="122" t="s">
        <v>503</v>
      </c>
      <c r="F111" s="123"/>
      <c r="G111" s="124"/>
      <c r="H111" s="70">
        <v>50</v>
      </c>
      <c r="I111" s="71">
        <f>IF(CheckDay&gt;=Q111,1,IF(CheckDay&lt;P111,0,IF(P111=CheckDay,(NETWORKDAYS(P111,CheckDay))/V111,NETWORKDAYS(P111,CheckDay)/V111)))</f>
        <v>1</v>
      </c>
      <c r="J111" s="72">
        <v>1</v>
      </c>
      <c r="K111" s="125">
        <f t="shared" si="71"/>
        <v>0.5</v>
      </c>
      <c r="L111" s="125">
        <f t="shared" si="152"/>
        <v>0.5</v>
      </c>
      <c r="M111" s="125">
        <f t="shared" si="146"/>
        <v>0</v>
      </c>
      <c r="N111" s="73">
        <f t="shared" si="147"/>
        <v>1</v>
      </c>
      <c r="O111" s="125" t="str">
        <f t="shared" si="148"/>
        <v>종료</v>
      </c>
      <c r="P111" s="104">
        <v>44232</v>
      </c>
      <c r="Q111" s="104">
        <v>44232</v>
      </c>
      <c r="R111" s="104"/>
      <c r="S111" s="104"/>
      <c r="T111" s="105"/>
      <c r="U111" s="106" t="str">
        <f t="shared" si="149"/>
        <v/>
      </c>
      <c r="V111" s="107">
        <f t="shared" si="150"/>
        <v>1</v>
      </c>
      <c r="W111" s="108">
        <f t="shared" si="163"/>
        <v>0</v>
      </c>
      <c r="X111" s="108">
        <f t="shared" si="163"/>
        <v>0</v>
      </c>
      <c r="Y111" s="108">
        <f t="shared" si="163"/>
        <v>0</v>
      </c>
      <c r="Z111" s="108">
        <f t="shared" si="163"/>
        <v>0</v>
      </c>
      <c r="AA111" s="108">
        <f t="shared" si="163"/>
        <v>0</v>
      </c>
      <c r="AB111" s="108">
        <f t="shared" si="163"/>
        <v>1</v>
      </c>
      <c r="AC111" s="108">
        <f t="shared" si="163"/>
        <v>0</v>
      </c>
      <c r="AD111" s="108">
        <f t="shared" si="163"/>
        <v>0</v>
      </c>
      <c r="AE111" s="108">
        <f t="shared" si="163"/>
        <v>0</v>
      </c>
      <c r="AF111" s="108">
        <f t="shared" si="163"/>
        <v>0</v>
      </c>
      <c r="AG111" s="108">
        <f t="shared" si="163"/>
        <v>0</v>
      </c>
      <c r="AH111" s="108">
        <f t="shared" si="163"/>
        <v>0</v>
      </c>
      <c r="AI111" s="108">
        <f t="shared" si="163"/>
        <v>0</v>
      </c>
      <c r="AJ111" s="108">
        <f t="shared" si="163"/>
        <v>0</v>
      </c>
      <c r="AK111" s="108">
        <f t="shared" si="163"/>
        <v>0</v>
      </c>
      <c r="AL111" s="108">
        <f t="shared" si="163"/>
        <v>0</v>
      </c>
      <c r="AM111" s="108">
        <f t="shared" si="163"/>
        <v>0</v>
      </c>
      <c r="AN111" s="108">
        <f t="shared" si="163"/>
        <v>0</v>
      </c>
      <c r="AO111" s="108">
        <f t="shared" si="163"/>
        <v>0</v>
      </c>
      <c r="AP111" s="108">
        <f t="shared" si="163"/>
        <v>0</v>
      </c>
      <c r="AQ111" s="108">
        <f t="shared" si="163"/>
        <v>0</v>
      </c>
      <c r="AR111" s="108">
        <f t="shared" si="163"/>
        <v>0</v>
      </c>
      <c r="AS111" s="108">
        <f t="shared" si="163"/>
        <v>0</v>
      </c>
      <c r="AT111" s="108">
        <f t="shared" ref="AT111:BI113" si="165">IF(OR((AND($P111&lt;=AT$4,AND($Q111&lt;=AT$5,$Q111&gt;=AT$4))),(AND(AND($P111&gt;=AT$4,$P111&lt;=AT$5),$Q111&gt;=AT$5)),AND($P111&gt;=AT$4,$Q111&lt;=AT$5),AND($P111&lt;=AT$4,$Q111&gt;=AT$5)),1,0)</f>
        <v>0</v>
      </c>
      <c r="AU111" s="108">
        <f t="shared" si="165"/>
        <v>0</v>
      </c>
      <c r="AV111" s="108">
        <f t="shared" si="165"/>
        <v>0</v>
      </c>
      <c r="AW111" s="108">
        <f t="shared" si="165"/>
        <v>0</v>
      </c>
      <c r="AX111" s="108">
        <f t="shared" si="165"/>
        <v>0</v>
      </c>
      <c r="AY111" s="108">
        <f t="shared" si="165"/>
        <v>0</v>
      </c>
      <c r="AZ111" s="108">
        <f t="shared" si="165"/>
        <v>0</v>
      </c>
      <c r="BA111" s="108">
        <f t="shared" si="165"/>
        <v>0</v>
      </c>
      <c r="BB111" s="108">
        <f t="shared" si="165"/>
        <v>0</v>
      </c>
      <c r="BC111" s="108">
        <f t="shared" si="165"/>
        <v>0</v>
      </c>
      <c r="BD111" s="108">
        <f t="shared" si="165"/>
        <v>0</v>
      </c>
      <c r="BE111" s="108">
        <f t="shared" si="165"/>
        <v>0</v>
      </c>
      <c r="BF111" s="108">
        <f t="shared" si="165"/>
        <v>0</v>
      </c>
      <c r="BG111" s="108">
        <f t="shared" si="165"/>
        <v>0</v>
      </c>
      <c r="BH111" s="108">
        <f t="shared" si="165"/>
        <v>0</v>
      </c>
      <c r="BI111" s="108">
        <f t="shared" si="165"/>
        <v>0</v>
      </c>
      <c r="BJ111" s="108">
        <f t="shared" si="164"/>
        <v>0</v>
      </c>
      <c r="BK111" s="108">
        <f t="shared" si="164"/>
        <v>0</v>
      </c>
      <c r="BL111" s="108">
        <f t="shared" si="164"/>
        <v>0</v>
      </c>
      <c r="BM111" s="108">
        <f t="shared" si="164"/>
        <v>0</v>
      </c>
      <c r="BN111" s="108">
        <f t="shared" si="164"/>
        <v>0</v>
      </c>
      <c r="BO111" s="108">
        <f t="shared" si="164"/>
        <v>0</v>
      </c>
      <c r="BP111" s="108">
        <f t="shared" si="164"/>
        <v>0</v>
      </c>
      <c r="BQ111" s="108">
        <f t="shared" si="164"/>
        <v>0</v>
      </c>
      <c r="BR111" s="108">
        <f t="shared" si="164"/>
        <v>0</v>
      </c>
      <c r="BS111" s="108">
        <f t="shared" si="164"/>
        <v>0</v>
      </c>
      <c r="BT111" s="138"/>
      <c r="BU111" s="138"/>
      <c r="BV111" s="138"/>
      <c r="BW111" s="138"/>
      <c r="BX111" s="138"/>
    </row>
    <row r="112" spans="1:76" x14ac:dyDescent="0.3">
      <c r="A112" s="102" t="s">
        <v>180</v>
      </c>
      <c r="B112" s="109"/>
      <c r="C112" s="20"/>
      <c r="D112" s="116"/>
      <c r="E112" s="122" t="s">
        <v>504</v>
      </c>
      <c r="F112" s="123"/>
      <c r="G112" s="124"/>
      <c r="H112" s="70">
        <v>50</v>
      </c>
      <c r="I112" s="71">
        <f>IF(CheckDay&gt;=Q112,1,IF(CheckDay&lt;P112,0,IF(P112=CheckDay,(NETWORKDAYS(P112,CheckDay))/V112,NETWORKDAYS(P112,CheckDay)/V112)))</f>
        <v>1</v>
      </c>
      <c r="J112" s="72">
        <v>1</v>
      </c>
      <c r="K112" s="125">
        <f t="shared" si="71"/>
        <v>0.5</v>
      </c>
      <c r="L112" s="125">
        <f t="shared" si="152"/>
        <v>0.5</v>
      </c>
      <c r="M112" s="125">
        <f t="shared" si="146"/>
        <v>0</v>
      </c>
      <c r="N112" s="73">
        <f t="shared" si="147"/>
        <v>1</v>
      </c>
      <c r="O112" s="125" t="str">
        <f t="shared" si="148"/>
        <v>종료</v>
      </c>
      <c r="P112" s="104">
        <v>44232</v>
      </c>
      <c r="Q112" s="104">
        <v>44232</v>
      </c>
      <c r="R112" s="104"/>
      <c r="S112" s="104"/>
      <c r="T112" s="105"/>
      <c r="U112" s="106" t="str">
        <f t="shared" si="149"/>
        <v/>
      </c>
      <c r="V112" s="107">
        <f t="shared" si="150"/>
        <v>1</v>
      </c>
      <c r="W112" s="108">
        <f t="shared" si="163"/>
        <v>0</v>
      </c>
      <c r="X112" s="108">
        <f t="shared" si="163"/>
        <v>0</v>
      </c>
      <c r="Y112" s="108">
        <f t="shared" si="163"/>
        <v>0</v>
      </c>
      <c r="Z112" s="108">
        <f t="shared" si="163"/>
        <v>0</v>
      </c>
      <c r="AA112" s="108">
        <f t="shared" si="163"/>
        <v>0</v>
      </c>
      <c r="AB112" s="108">
        <f t="shared" si="163"/>
        <v>1</v>
      </c>
      <c r="AC112" s="108">
        <f t="shared" si="163"/>
        <v>0</v>
      </c>
      <c r="AD112" s="108">
        <f t="shared" si="163"/>
        <v>0</v>
      </c>
      <c r="AE112" s="108">
        <f t="shared" si="163"/>
        <v>0</v>
      </c>
      <c r="AF112" s="108">
        <f t="shared" si="163"/>
        <v>0</v>
      </c>
      <c r="AG112" s="108">
        <f t="shared" si="163"/>
        <v>0</v>
      </c>
      <c r="AH112" s="108">
        <f t="shared" si="163"/>
        <v>0</v>
      </c>
      <c r="AI112" s="108">
        <f t="shared" si="163"/>
        <v>0</v>
      </c>
      <c r="AJ112" s="108">
        <f t="shared" si="163"/>
        <v>0</v>
      </c>
      <c r="AK112" s="108">
        <f t="shared" si="163"/>
        <v>0</v>
      </c>
      <c r="AL112" s="108">
        <f t="shared" si="163"/>
        <v>0</v>
      </c>
      <c r="AM112" s="108">
        <f t="shared" si="163"/>
        <v>0</v>
      </c>
      <c r="AN112" s="108">
        <f t="shared" si="163"/>
        <v>0</v>
      </c>
      <c r="AO112" s="108">
        <f t="shared" si="163"/>
        <v>0</v>
      </c>
      <c r="AP112" s="108">
        <f t="shared" si="163"/>
        <v>0</v>
      </c>
      <c r="AQ112" s="108">
        <f t="shared" si="163"/>
        <v>0</v>
      </c>
      <c r="AR112" s="108">
        <f t="shared" si="163"/>
        <v>0</v>
      </c>
      <c r="AS112" s="108">
        <f t="shared" si="163"/>
        <v>0</v>
      </c>
      <c r="AT112" s="108">
        <f t="shared" si="165"/>
        <v>0</v>
      </c>
      <c r="AU112" s="108">
        <f t="shared" si="165"/>
        <v>0</v>
      </c>
      <c r="AV112" s="108">
        <f t="shared" si="165"/>
        <v>0</v>
      </c>
      <c r="AW112" s="108">
        <f t="shared" si="165"/>
        <v>0</v>
      </c>
      <c r="AX112" s="108">
        <f t="shared" si="165"/>
        <v>0</v>
      </c>
      <c r="AY112" s="108">
        <f t="shared" si="165"/>
        <v>0</v>
      </c>
      <c r="AZ112" s="108">
        <f t="shared" si="165"/>
        <v>0</v>
      </c>
      <c r="BA112" s="108">
        <f t="shared" si="165"/>
        <v>0</v>
      </c>
      <c r="BB112" s="108">
        <f t="shared" si="165"/>
        <v>0</v>
      </c>
      <c r="BC112" s="108">
        <f t="shared" si="165"/>
        <v>0</v>
      </c>
      <c r="BD112" s="108">
        <f t="shared" si="165"/>
        <v>0</v>
      </c>
      <c r="BE112" s="108">
        <f t="shared" si="165"/>
        <v>0</v>
      </c>
      <c r="BF112" s="108">
        <f t="shared" si="165"/>
        <v>0</v>
      </c>
      <c r="BG112" s="108">
        <f t="shared" si="164"/>
        <v>0</v>
      </c>
      <c r="BH112" s="108">
        <f t="shared" si="164"/>
        <v>0</v>
      </c>
      <c r="BI112" s="108">
        <f t="shared" si="164"/>
        <v>0</v>
      </c>
      <c r="BJ112" s="108">
        <f t="shared" si="164"/>
        <v>0</v>
      </c>
      <c r="BK112" s="108">
        <f t="shared" si="164"/>
        <v>0</v>
      </c>
      <c r="BL112" s="108">
        <f t="shared" si="164"/>
        <v>0</v>
      </c>
      <c r="BM112" s="108">
        <f t="shared" si="164"/>
        <v>0</v>
      </c>
      <c r="BN112" s="108">
        <f t="shared" si="164"/>
        <v>0</v>
      </c>
      <c r="BO112" s="108">
        <f t="shared" si="164"/>
        <v>0</v>
      </c>
      <c r="BP112" s="108">
        <f t="shared" si="164"/>
        <v>0</v>
      </c>
      <c r="BQ112" s="108">
        <f t="shared" si="164"/>
        <v>0</v>
      </c>
      <c r="BR112" s="108">
        <f t="shared" si="164"/>
        <v>0</v>
      </c>
      <c r="BS112" s="108">
        <f t="shared" si="164"/>
        <v>0</v>
      </c>
      <c r="BT112" s="138"/>
      <c r="BU112" s="138"/>
      <c r="BV112" s="138"/>
      <c r="BW112" s="138"/>
      <c r="BX112" s="138"/>
    </row>
    <row r="113" spans="1:76" x14ac:dyDescent="0.3">
      <c r="A113" s="102" t="s">
        <v>181</v>
      </c>
      <c r="B113" s="109"/>
      <c r="C113" s="43" t="s">
        <v>182</v>
      </c>
      <c r="D113" s="81" t="s">
        <v>394</v>
      </c>
      <c r="E113" s="111"/>
      <c r="F113" s="43"/>
      <c r="G113" s="112"/>
      <c r="H113" s="45">
        <v>25</v>
      </c>
      <c r="I113" s="40">
        <f>SUM(K114,K119,K125,K132)</f>
        <v>1</v>
      </c>
      <c r="J113" s="40">
        <f>SUM(L114,L119,L125,L132)</f>
        <v>1</v>
      </c>
      <c r="K113" s="41">
        <f t="shared" si="71"/>
        <v>0.25</v>
      </c>
      <c r="L113" s="41">
        <f t="shared" si="152"/>
        <v>0.25</v>
      </c>
      <c r="M113" s="41">
        <f t="shared" si="146"/>
        <v>0</v>
      </c>
      <c r="N113" s="42">
        <f t="shared" si="147"/>
        <v>1</v>
      </c>
      <c r="O113" s="41" t="str">
        <f t="shared" si="148"/>
        <v>종료</v>
      </c>
      <c r="P113" s="47">
        <f>MIN(P114:P138)</f>
        <v>44222</v>
      </c>
      <c r="Q113" s="47">
        <f>MAX(Q114:Q138)</f>
        <v>44233</v>
      </c>
      <c r="R113" s="104">
        <v>44222</v>
      </c>
      <c r="S113" s="104">
        <v>44233</v>
      </c>
      <c r="T113" s="105"/>
      <c r="U113" s="106"/>
      <c r="V113" s="107">
        <f t="shared" si="150"/>
        <v>9</v>
      </c>
      <c r="W113" s="108">
        <f t="shared" si="163"/>
        <v>0</v>
      </c>
      <c r="X113" s="108">
        <f t="shared" si="163"/>
        <v>0</v>
      </c>
      <c r="Y113" s="108">
        <f t="shared" si="163"/>
        <v>0</v>
      </c>
      <c r="Z113" s="108">
        <f t="shared" si="163"/>
        <v>0</v>
      </c>
      <c r="AA113" s="108">
        <f t="shared" si="163"/>
        <v>1</v>
      </c>
      <c r="AB113" s="108">
        <f t="shared" si="163"/>
        <v>1</v>
      </c>
      <c r="AC113" s="108">
        <f t="shared" si="163"/>
        <v>0</v>
      </c>
      <c r="AD113" s="108">
        <f t="shared" si="163"/>
        <v>0</v>
      </c>
      <c r="AE113" s="108">
        <f t="shared" si="163"/>
        <v>0</v>
      </c>
      <c r="AF113" s="108">
        <f t="shared" si="163"/>
        <v>0</v>
      </c>
      <c r="AG113" s="108">
        <f t="shared" si="163"/>
        <v>0</v>
      </c>
      <c r="AH113" s="108">
        <f t="shared" si="163"/>
        <v>0</v>
      </c>
      <c r="AI113" s="108">
        <f t="shared" si="163"/>
        <v>0</v>
      </c>
      <c r="AJ113" s="108">
        <f t="shared" si="163"/>
        <v>0</v>
      </c>
      <c r="AK113" s="108">
        <f t="shared" si="163"/>
        <v>0</v>
      </c>
      <c r="AL113" s="108">
        <f t="shared" si="163"/>
        <v>0</v>
      </c>
      <c r="AM113" s="108">
        <f t="shared" si="163"/>
        <v>0</v>
      </c>
      <c r="AN113" s="108">
        <f t="shared" si="163"/>
        <v>0</v>
      </c>
      <c r="AO113" s="108">
        <f t="shared" si="163"/>
        <v>0</v>
      </c>
      <c r="AP113" s="108">
        <f t="shared" si="163"/>
        <v>0</v>
      </c>
      <c r="AQ113" s="108">
        <f t="shared" si="163"/>
        <v>0</v>
      </c>
      <c r="AR113" s="108">
        <f t="shared" si="163"/>
        <v>0</v>
      </c>
      <c r="AS113" s="108">
        <f t="shared" si="163"/>
        <v>0</v>
      </c>
      <c r="AT113" s="108">
        <f t="shared" si="165"/>
        <v>0</v>
      </c>
      <c r="AU113" s="108">
        <f t="shared" si="165"/>
        <v>0</v>
      </c>
      <c r="AV113" s="108">
        <f t="shared" si="165"/>
        <v>0</v>
      </c>
      <c r="AW113" s="108">
        <f t="shared" si="165"/>
        <v>0</v>
      </c>
      <c r="AX113" s="108">
        <f t="shared" si="165"/>
        <v>0</v>
      </c>
      <c r="AY113" s="108">
        <f t="shared" si="165"/>
        <v>0</v>
      </c>
      <c r="AZ113" s="108">
        <f t="shared" si="165"/>
        <v>0</v>
      </c>
      <c r="BA113" s="108">
        <f t="shared" si="165"/>
        <v>0</v>
      </c>
      <c r="BB113" s="108">
        <f t="shared" si="165"/>
        <v>0</v>
      </c>
      <c r="BC113" s="108">
        <f t="shared" si="165"/>
        <v>0</v>
      </c>
      <c r="BD113" s="108">
        <f t="shared" si="165"/>
        <v>0</v>
      </c>
      <c r="BE113" s="108">
        <f t="shared" si="165"/>
        <v>0</v>
      </c>
      <c r="BF113" s="108">
        <f t="shared" si="165"/>
        <v>0</v>
      </c>
      <c r="BG113" s="108">
        <f t="shared" si="164"/>
        <v>0</v>
      </c>
      <c r="BH113" s="108">
        <f t="shared" si="164"/>
        <v>0</v>
      </c>
      <c r="BI113" s="108">
        <f t="shared" si="164"/>
        <v>0</v>
      </c>
      <c r="BJ113" s="108">
        <f t="shared" si="164"/>
        <v>0</v>
      </c>
      <c r="BK113" s="108">
        <f t="shared" si="164"/>
        <v>0</v>
      </c>
      <c r="BL113" s="108">
        <f t="shared" si="164"/>
        <v>0</v>
      </c>
      <c r="BM113" s="108">
        <f t="shared" si="164"/>
        <v>0</v>
      </c>
      <c r="BN113" s="108">
        <f t="shared" si="164"/>
        <v>0</v>
      </c>
      <c r="BO113" s="108">
        <f t="shared" si="164"/>
        <v>0</v>
      </c>
      <c r="BP113" s="108">
        <f t="shared" si="164"/>
        <v>0</v>
      </c>
      <c r="BQ113" s="108">
        <f t="shared" si="164"/>
        <v>0</v>
      </c>
      <c r="BR113" s="108">
        <f t="shared" si="164"/>
        <v>0</v>
      </c>
      <c r="BS113" s="108">
        <f t="shared" si="164"/>
        <v>0</v>
      </c>
      <c r="BT113" s="138"/>
      <c r="BU113" s="138"/>
      <c r="BV113" s="138"/>
      <c r="BW113" s="138"/>
      <c r="BX113" s="138"/>
    </row>
    <row r="114" spans="1:76" x14ac:dyDescent="0.3">
      <c r="A114" s="102" t="s">
        <v>183</v>
      </c>
      <c r="B114" s="109"/>
      <c r="C114" s="20"/>
      <c r="D114" s="113" t="s">
        <v>517</v>
      </c>
      <c r="E114" s="114"/>
      <c r="F114" s="53"/>
      <c r="G114" s="115"/>
      <c r="H114" s="38">
        <v>20</v>
      </c>
      <c r="I114" s="48">
        <f>SUM(K115:K118)</f>
        <v>1</v>
      </c>
      <c r="J114" s="48">
        <f>SUM(L115:L118)</f>
        <v>1</v>
      </c>
      <c r="K114" s="50">
        <f t="shared" si="71"/>
        <v>0.2</v>
      </c>
      <c r="L114" s="50">
        <f t="shared" si="152"/>
        <v>0.2</v>
      </c>
      <c r="M114" s="50">
        <f t="shared" si="146"/>
        <v>0</v>
      </c>
      <c r="N114" s="51">
        <f t="shared" si="147"/>
        <v>1</v>
      </c>
      <c r="O114" s="50" t="str">
        <f t="shared" si="148"/>
        <v>종료</v>
      </c>
      <c r="P114" s="26">
        <f>MIN(P115:P118)</f>
        <v>44222</v>
      </c>
      <c r="Q114" s="26">
        <f>MAX(Q115:Q118)</f>
        <v>44224</v>
      </c>
      <c r="R114" s="104">
        <v>44222</v>
      </c>
      <c r="S114" s="104">
        <v>44224</v>
      </c>
      <c r="T114" s="105"/>
      <c r="U114" s="106" t="str">
        <f t="shared" ref="U114:U135" si="166">IF(ISBLANK(T114),"",(NETWORKDAYS(VLOOKUP(T114,$A$6:$Q$20,15,FALSE),P114)-1))</f>
        <v/>
      </c>
      <c r="V114" s="107">
        <f t="shared" si="150"/>
        <v>3</v>
      </c>
      <c r="W114" s="108">
        <f t="shared" si="163"/>
        <v>0</v>
      </c>
      <c r="X114" s="108">
        <f t="shared" si="163"/>
        <v>0</v>
      </c>
      <c r="Y114" s="108">
        <f t="shared" ref="Y114:AN133" si="167">IF(OR((AND($P114&lt;=Y$4,AND($Q114&lt;=Y$5,$Q114&gt;=Y$4))),(AND(AND($P114&gt;=Y$4,$P114&lt;=Y$5),$Q114&gt;=Y$5)),AND($P114&gt;=Y$4,$Q114&lt;=Y$5),AND($P114&lt;=Y$4,$Q114&gt;=Y$5)),1,0)</f>
        <v>0</v>
      </c>
      <c r="Z114" s="108">
        <f t="shared" si="167"/>
        <v>0</v>
      </c>
      <c r="AA114" s="108">
        <f t="shared" si="167"/>
        <v>1</v>
      </c>
      <c r="AB114" s="108">
        <f t="shared" si="167"/>
        <v>0</v>
      </c>
      <c r="AC114" s="108">
        <f t="shared" si="167"/>
        <v>0</v>
      </c>
      <c r="AD114" s="108">
        <f t="shared" si="167"/>
        <v>0</v>
      </c>
      <c r="AE114" s="108">
        <f t="shared" si="167"/>
        <v>0</v>
      </c>
      <c r="AF114" s="108">
        <f t="shared" si="167"/>
        <v>0</v>
      </c>
      <c r="AG114" s="108">
        <f t="shared" si="167"/>
        <v>0</v>
      </c>
      <c r="AH114" s="108">
        <f t="shared" si="167"/>
        <v>0</v>
      </c>
      <c r="AI114" s="108">
        <f t="shared" si="167"/>
        <v>0</v>
      </c>
      <c r="AJ114" s="108">
        <f t="shared" si="167"/>
        <v>0</v>
      </c>
      <c r="AK114" s="108">
        <f t="shared" si="167"/>
        <v>0</v>
      </c>
      <c r="AL114" s="108">
        <f t="shared" si="167"/>
        <v>0</v>
      </c>
      <c r="AM114" s="108">
        <f t="shared" si="167"/>
        <v>0</v>
      </c>
      <c r="AN114" s="108">
        <f t="shared" si="167"/>
        <v>0</v>
      </c>
      <c r="AO114" s="108">
        <f t="shared" ref="AO114:BF132" si="168">IF(OR((AND($P114&lt;=AO$4,AND($Q114&lt;=AO$5,$Q114&gt;=AO$4))),(AND(AND($P114&gt;=AO$4,$P114&lt;=AO$5),$Q114&gt;=AO$5)),AND($P114&gt;=AO$4,$Q114&lt;=AO$5),AND($P114&lt;=AO$4,$Q114&gt;=AO$5)),1,0)</f>
        <v>0</v>
      </c>
      <c r="AP114" s="108">
        <f t="shared" si="168"/>
        <v>0</v>
      </c>
      <c r="AQ114" s="108">
        <f t="shared" si="168"/>
        <v>0</v>
      </c>
      <c r="AR114" s="108">
        <f t="shared" si="168"/>
        <v>0</v>
      </c>
      <c r="AS114" s="108">
        <f t="shared" si="168"/>
        <v>0</v>
      </c>
      <c r="AT114" s="108">
        <f t="shared" si="168"/>
        <v>0</v>
      </c>
      <c r="AU114" s="108">
        <f t="shared" si="168"/>
        <v>0</v>
      </c>
      <c r="AV114" s="108">
        <f t="shared" si="168"/>
        <v>0</v>
      </c>
      <c r="AW114" s="108">
        <f t="shared" si="168"/>
        <v>0</v>
      </c>
      <c r="AX114" s="108">
        <f t="shared" si="168"/>
        <v>0</v>
      </c>
      <c r="AY114" s="108">
        <f t="shared" si="168"/>
        <v>0</v>
      </c>
      <c r="AZ114" s="108">
        <f t="shared" si="168"/>
        <v>0</v>
      </c>
      <c r="BA114" s="108">
        <f t="shared" si="168"/>
        <v>0</v>
      </c>
      <c r="BB114" s="108">
        <f t="shared" si="168"/>
        <v>0</v>
      </c>
      <c r="BC114" s="108">
        <f t="shared" si="168"/>
        <v>0</v>
      </c>
      <c r="BD114" s="108">
        <f t="shared" si="168"/>
        <v>0</v>
      </c>
      <c r="BE114" s="108">
        <f t="shared" si="168"/>
        <v>0</v>
      </c>
      <c r="BF114" s="108">
        <f t="shared" si="168"/>
        <v>0</v>
      </c>
      <c r="BG114" s="108">
        <f t="shared" si="164"/>
        <v>0</v>
      </c>
      <c r="BH114" s="108">
        <f t="shared" si="164"/>
        <v>0</v>
      </c>
      <c r="BI114" s="108">
        <f t="shared" si="164"/>
        <v>0</v>
      </c>
      <c r="BJ114" s="108">
        <f t="shared" si="164"/>
        <v>0</v>
      </c>
      <c r="BK114" s="108">
        <f t="shared" si="164"/>
        <v>0</v>
      </c>
      <c r="BL114" s="108">
        <f t="shared" si="164"/>
        <v>0</v>
      </c>
      <c r="BM114" s="108">
        <f t="shared" si="164"/>
        <v>0</v>
      </c>
      <c r="BN114" s="108">
        <f t="shared" si="164"/>
        <v>0</v>
      </c>
      <c r="BO114" s="108">
        <f t="shared" si="164"/>
        <v>0</v>
      </c>
      <c r="BP114" s="108">
        <f t="shared" si="164"/>
        <v>0</v>
      </c>
      <c r="BQ114" s="108">
        <f t="shared" si="164"/>
        <v>0</v>
      </c>
      <c r="BR114" s="108">
        <f t="shared" si="164"/>
        <v>0</v>
      </c>
      <c r="BS114" s="108">
        <f t="shared" si="164"/>
        <v>0</v>
      </c>
      <c r="BT114" s="138"/>
      <c r="BU114" s="138"/>
      <c r="BV114" s="138"/>
      <c r="BW114" s="138"/>
      <c r="BX114" s="138"/>
    </row>
    <row r="115" spans="1:76" x14ac:dyDescent="0.3">
      <c r="A115" s="102" t="s">
        <v>184</v>
      </c>
      <c r="B115" s="109"/>
      <c r="C115" s="20"/>
      <c r="D115" s="116"/>
      <c r="E115" s="122" t="s">
        <v>505</v>
      </c>
      <c r="F115" s="123"/>
      <c r="G115" s="124"/>
      <c r="H115" s="70">
        <v>25</v>
      </c>
      <c r="I115" s="71">
        <f>IF(CheckDay&gt;=Q115,1,IF(CheckDay&lt;P115,0,IF(P115=CheckDay,(NETWORKDAYS(P115,CheckDay))/V115,NETWORKDAYS(P115,CheckDay)/V115)))</f>
        <v>1</v>
      </c>
      <c r="J115" s="72">
        <v>1</v>
      </c>
      <c r="K115" s="125">
        <f t="shared" si="71"/>
        <v>0.25</v>
      </c>
      <c r="L115" s="125">
        <f t="shared" si="152"/>
        <v>0.25</v>
      </c>
      <c r="M115" s="125">
        <f t="shared" si="146"/>
        <v>0</v>
      </c>
      <c r="N115" s="73">
        <f t="shared" si="147"/>
        <v>1</v>
      </c>
      <c r="O115" s="125" t="str">
        <f t="shared" si="148"/>
        <v>종료</v>
      </c>
      <c r="P115" s="104">
        <v>44222</v>
      </c>
      <c r="Q115" s="104">
        <v>44222</v>
      </c>
      <c r="R115" s="104">
        <v>44222</v>
      </c>
      <c r="S115" s="104">
        <v>44222</v>
      </c>
      <c r="T115" s="105"/>
      <c r="U115" s="106" t="str">
        <f t="shared" si="166"/>
        <v/>
      </c>
      <c r="V115" s="107">
        <f t="shared" si="150"/>
        <v>1</v>
      </c>
      <c r="W115" s="108">
        <f t="shared" ref="W115:AL134" si="169">IF(OR((AND($P115&lt;=W$4,AND($Q115&lt;=W$5,$Q115&gt;=W$4))),(AND(AND($P115&gt;=W$4,$P115&lt;=W$5),$Q115&gt;=W$5)),AND($P115&gt;=W$4,$Q115&lt;=W$5),AND($P115&lt;=W$4,$Q115&gt;=W$5)),1,0)</f>
        <v>0</v>
      </c>
      <c r="X115" s="108">
        <f t="shared" si="169"/>
        <v>0</v>
      </c>
      <c r="Y115" s="108">
        <f t="shared" si="169"/>
        <v>0</v>
      </c>
      <c r="Z115" s="108">
        <f t="shared" si="169"/>
        <v>0</v>
      </c>
      <c r="AA115" s="108">
        <f t="shared" si="169"/>
        <v>1</v>
      </c>
      <c r="AB115" s="108">
        <f t="shared" si="169"/>
        <v>0</v>
      </c>
      <c r="AC115" s="108">
        <f t="shared" si="169"/>
        <v>0</v>
      </c>
      <c r="AD115" s="108">
        <f t="shared" si="169"/>
        <v>0</v>
      </c>
      <c r="AE115" s="108">
        <f t="shared" si="169"/>
        <v>0</v>
      </c>
      <c r="AF115" s="108">
        <f t="shared" si="169"/>
        <v>0</v>
      </c>
      <c r="AG115" s="108">
        <f t="shared" si="169"/>
        <v>0</v>
      </c>
      <c r="AH115" s="108">
        <f t="shared" si="169"/>
        <v>0</v>
      </c>
      <c r="AI115" s="108">
        <f t="shared" si="169"/>
        <v>0</v>
      </c>
      <c r="AJ115" s="108">
        <f t="shared" si="169"/>
        <v>0</v>
      </c>
      <c r="AK115" s="108">
        <f t="shared" si="169"/>
        <v>0</v>
      </c>
      <c r="AL115" s="108">
        <f t="shared" si="169"/>
        <v>0</v>
      </c>
      <c r="AM115" s="108">
        <f t="shared" si="167"/>
        <v>0</v>
      </c>
      <c r="AN115" s="108">
        <f t="shared" si="167"/>
        <v>0</v>
      </c>
      <c r="AO115" s="108">
        <f t="shared" si="168"/>
        <v>0</v>
      </c>
      <c r="AP115" s="108">
        <f t="shared" si="168"/>
        <v>0</v>
      </c>
      <c r="AQ115" s="108">
        <f t="shared" si="168"/>
        <v>0</v>
      </c>
      <c r="AR115" s="108">
        <f t="shared" si="168"/>
        <v>0</v>
      </c>
      <c r="AS115" s="108">
        <f t="shared" si="168"/>
        <v>0</v>
      </c>
      <c r="AT115" s="108">
        <f t="shared" si="168"/>
        <v>0</v>
      </c>
      <c r="AU115" s="108">
        <f t="shared" si="168"/>
        <v>0</v>
      </c>
      <c r="AV115" s="108">
        <f t="shared" si="168"/>
        <v>0</v>
      </c>
      <c r="AW115" s="108">
        <f t="shared" si="168"/>
        <v>0</v>
      </c>
      <c r="AX115" s="108">
        <f t="shared" si="168"/>
        <v>0</v>
      </c>
      <c r="AY115" s="108">
        <f t="shared" si="168"/>
        <v>0</v>
      </c>
      <c r="AZ115" s="108">
        <f t="shared" si="168"/>
        <v>0</v>
      </c>
      <c r="BA115" s="108">
        <f t="shared" si="168"/>
        <v>0</v>
      </c>
      <c r="BB115" s="108">
        <f t="shared" si="168"/>
        <v>0</v>
      </c>
      <c r="BC115" s="108">
        <f t="shared" si="168"/>
        <v>0</v>
      </c>
      <c r="BD115" s="108">
        <f t="shared" si="168"/>
        <v>0</v>
      </c>
      <c r="BE115" s="108">
        <f t="shared" si="168"/>
        <v>0</v>
      </c>
      <c r="BF115" s="108">
        <f t="shared" si="168"/>
        <v>0</v>
      </c>
      <c r="BG115" s="108">
        <f t="shared" si="164"/>
        <v>0</v>
      </c>
      <c r="BH115" s="108">
        <f t="shared" si="164"/>
        <v>0</v>
      </c>
      <c r="BI115" s="108">
        <f t="shared" si="164"/>
        <v>0</v>
      </c>
      <c r="BJ115" s="108">
        <f t="shared" si="164"/>
        <v>0</v>
      </c>
      <c r="BK115" s="108">
        <f t="shared" si="164"/>
        <v>0</v>
      </c>
      <c r="BL115" s="108">
        <f t="shared" si="164"/>
        <v>0</v>
      </c>
      <c r="BM115" s="108">
        <f t="shared" si="164"/>
        <v>0</v>
      </c>
      <c r="BN115" s="108">
        <f t="shared" si="164"/>
        <v>0</v>
      </c>
      <c r="BO115" s="108">
        <f t="shared" si="164"/>
        <v>0</v>
      </c>
      <c r="BP115" s="108">
        <f t="shared" si="164"/>
        <v>0</v>
      </c>
      <c r="BQ115" s="108">
        <f t="shared" si="164"/>
        <v>0</v>
      </c>
      <c r="BR115" s="108">
        <f t="shared" si="164"/>
        <v>0</v>
      </c>
      <c r="BS115" s="108">
        <f t="shared" si="164"/>
        <v>0</v>
      </c>
      <c r="BT115" s="138"/>
      <c r="BU115" s="138"/>
      <c r="BV115" s="138"/>
      <c r="BW115" s="138"/>
      <c r="BX115" s="138"/>
    </row>
    <row r="116" spans="1:76" x14ac:dyDescent="0.3">
      <c r="A116" s="102" t="s">
        <v>185</v>
      </c>
      <c r="B116" s="109"/>
      <c r="C116" s="20"/>
      <c r="D116" s="116"/>
      <c r="E116" s="122" t="s">
        <v>506</v>
      </c>
      <c r="F116" s="123"/>
      <c r="G116" s="124"/>
      <c r="H116" s="70">
        <v>40</v>
      </c>
      <c r="I116" s="71">
        <f>IF(CheckDay&gt;=Q116,1,IF(CheckDay&lt;P116,0,IF(P116=CheckDay,(NETWORKDAYS(P116,CheckDay))/V116,NETWORKDAYS(P116,CheckDay)/V116)))</f>
        <v>1</v>
      </c>
      <c r="J116" s="72">
        <v>1</v>
      </c>
      <c r="K116" s="125">
        <f t="shared" si="71"/>
        <v>0.4</v>
      </c>
      <c r="L116" s="125">
        <f t="shared" si="152"/>
        <v>0.4</v>
      </c>
      <c r="M116" s="125">
        <f t="shared" si="146"/>
        <v>0</v>
      </c>
      <c r="N116" s="73">
        <f t="shared" si="147"/>
        <v>1</v>
      </c>
      <c r="O116" s="125" t="str">
        <f t="shared" si="148"/>
        <v>종료</v>
      </c>
      <c r="P116" s="104">
        <v>44223</v>
      </c>
      <c r="Q116" s="104">
        <v>44223</v>
      </c>
      <c r="R116" s="104">
        <v>44223</v>
      </c>
      <c r="S116" s="104">
        <v>44223</v>
      </c>
      <c r="T116" s="105"/>
      <c r="U116" s="106" t="str">
        <f t="shared" si="166"/>
        <v/>
      </c>
      <c r="V116" s="107">
        <f t="shared" si="150"/>
        <v>1</v>
      </c>
      <c r="W116" s="108">
        <f t="shared" si="169"/>
        <v>0</v>
      </c>
      <c r="X116" s="108">
        <f t="shared" si="169"/>
        <v>0</v>
      </c>
      <c r="Y116" s="108">
        <f t="shared" si="169"/>
        <v>0</v>
      </c>
      <c r="Z116" s="108">
        <f t="shared" si="169"/>
        <v>0</v>
      </c>
      <c r="AA116" s="108">
        <f t="shared" si="169"/>
        <v>1</v>
      </c>
      <c r="AB116" s="108">
        <f t="shared" si="169"/>
        <v>0</v>
      </c>
      <c r="AC116" s="108">
        <f t="shared" si="169"/>
        <v>0</v>
      </c>
      <c r="AD116" s="108">
        <f t="shared" si="169"/>
        <v>0</v>
      </c>
      <c r="AE116" s="108">
        <f t="shared" si="169"/>
        <v>0</v>
      </c>
      <c r="AF116" s="108">
        <f t="shared" si="169"/>
        <v>0</v>
      </c>
      <c r="AG116" s="108">
        <f t="shared" si="169"/>
        <v>0</v>
      </c>
      <c r="AH116" s="108">
        <f t="shared" si="169"/>
        <v>0</v>
      </c>
      <c r="AI116" s="108">
        <f t="shared" si="169"/>
        <v>0</v>
      </c>
      <c r="AJ116" s="108">
        <f t="shared" si="169"/>
        <v>0</v>
      </c>
      <c r="AK116" s="108">
        <f t="shared" si="169"/>
        <v>0</v>
      </c>
      <c r="AL116" s="108">
        <f t="shared" si="169"/>
        <v>0</v>
      </c>
      <c r="AM116" s="108">
        <f t="shared" si="167"/>
        <v>0</v>
      </c>
      <c r="AN116" s="108">
        <f t="shared" si="167"/>
        <v>0</v>
      </c>
      <c r="AO116" s="108">
        <f t="shared" si="168"/>
        <v>0</v>
      </c>
      <c r="AP116" s="108">
        <f t="shared" si="168"/>
        <v>0</v>
      </c>
      <c r="AQ116" s="108">
        <f t="shared" si="168"/>
        <v>0</v>
      </c>
      <c r="AR116" s="108">
        <f t="shared" si="168"/>
        <v>0</v>
      </c>
      <c r="AS116" s="108">
        <f t="shared" si="168"/>
        <v>0</v>
      </c>
      <c r="AT116" s="108">
        <f t="shared" si="168"/>
        <v>0</v>
      </c>
      <c r="AU116" s="108">
        <f t="shared" si="168"/>
        <v>0</v>
      </c>
      <c r="AV116" s="108">
        <f t="shared" si="168"/>
        <v>0</v>
      </c>
      <c r="AW116" s="108">
        <f t="shared" si="168"/>
        <v>0</v>
      </c>
      <c r="AX116" s="108">
        <f t="shared" si="168"/>
        <v>0</v>
      </c>
      <c r="AY116" s="108">
        <f t="shared" si="168"/>
        <v>0</v>
      </c>
      <c r="AZ116" s="108">
        <f t="shared" si="168"/>
        <v>0</v>
      </c>
      <c r="BA116" s="108">
        <f t="shared" si="168"/>
        <v>0</v>
      </c>
      <c r="BB116" s="108">
        <f t="shared" si="168"/>
        <v>0</v>
      </c>
      <c r="BC116" s="108">
        <f t="shared" si="168"/>
        <v>0</v>
      </c>
      <c r="BD116" s="108">
        <f t="shared" si="168"/>
        <v>0</v>
      </c>
      <c r="BE116" s="108">
        <f t="shared" si="168"/>
        <v>0</v>
      </c>
      <c r="BF116" s="108">
        <f t="shared" si="168"/>
        <v>0</v>
      </c>
      <c r="BG116" s="108">
        <f t="shared" si="164"/>
        <v>0</v>
      </c>
      <c r="BH116" s="108">
        <f t="shared" si="164"/>
        <v>0</v>
      </c>
      <c r="BI116" s="108">
        <f t="shared" si="164"/>
        <v>0</v>
      </c>
      <c r="BJ116" s="108">
        <f t="shared" si="164"/>
        <v>0</v>
      </c>
      <c r="BK116" s="108">
        <f t="shared" si="164"/>
        <v>0</v>
      </c>
      <c r="BL116" s="108">
        <f t="shared" si="164"/>
        <v>0</v>
      </c>
      <c r="BM116" s="108">
        <f t="shared" si="164"/>
        <v>0</v>
      </c>
      <c r="BN116" s="108">
        <f t="shared" si="164"/>
        <v>0</v>
      </c>
      <c r="BO116" s="108">
        <f t="shared" si="164"/>
        <v>0</v>
      </c>
      <c r="BP116" s="108">
        <f t="shared" si="164"/>
        <v>0</v>
      </c>
      <c r="BQ116" s="108">
        <f t="shared" si="164"/>
        <v>0</v>
      </c>
      <c r="BR116" s="108">
        <f t="shared" si="164"/>
        <v>0</v>
      </c>
      <c r="BS116" s="108">
        <f t="shared" si="164"/>
        <v>0</v>
      </c>
      <c r="BT116" s="138"/>
      <c r="BU116" s="138"/>
      <c r="BV116" s="138"/>
      <c r="BW116" s="138"/>
      <c r="BX116" s="138"/>
    </row>
    <row r="117" spans="1:76" x14ac:dyDescent="0.3">
      <c r="A117" s="102" t="s">
        <v>186</v>
      </c>
      <c r="B117" s="109"/>
      <c r="C117" s="20"/>
      <c r="D117" s="116"/>
      <c r="E117" s="122" t="s">
        <v>508</v>
      </c>
      <c r="F117" s="123"/>
      <c r="G117" s="124"/>
      <c r="H117" s="70">
        <v>20</v>
      </c>
      <c r="I117" s="71">
        <f>IF(CheckDay&gt;=Q117,1,IF(CheckDay&lt;P117,0,IF(P117=CheckDay,(NETWORKDAYS(P117,CheckDay))/V117,NETWORKDAYS(P117,CheckDay)/V117)))</f>
        <v>1</v>
      </c>
      <c r="J117" s="72">
        <v>1</v>
      </c>
      <c r="K117" s="125">
        <f t="shared" si="71"/>
        <v>0.2</v>
      </c>
      <c r="L117" s="125">
        <f t="shared" si="152"/>
        <v>0.2</v>
      </c>
      <c r="M117" s="125">
        <f t="shared" si="146"/>
        <v>0</v>
      </c>
      <c r="N117" s="73">
        <f t="shared" si="147"/>
        <v>1</v>
      </c>
      <c r="O117" s="125" t="str">
        <f t="shared" si="148"/>
        <v>종료</v>
      </c>
      <c r="P117" s="104">
        <v>44224</v>
      </c>
      <c r="Q117" s="104">
        <v>44224</v>
      </c>
      <c r="R117" s="104">
        <v>44224</v>
      </c>
      <c r="S117" s="104">
        <v>44234</v>
      </c>
      <c r="T117" s="105"/>
      <c r="U117" s="106" t="str">
        <f t="shared" si="166"/>
        <v/>
      </c>
      <c r="V117" s="107">
        <f t="shared" si="150"/>
        <v>1</v>
      </c>
      <c r="W117" s="108">
        <f t="shared" si="169"/>
        <v>0</v>
      </c>
      <c r="X117" s="108">
        <f t="shared" si="169"/>
        <v>0</v>
      </c>
      <c r="Y117" s="108">
        <f t="shared" si="169"/>
        <v>0</v>
      </c>
      <c r="Z117" s="108">
        <f t="shared" si="169"/>
        <v>0</v>
      </c>
      <c r="AA117" s="108">
        <f t="shared" si="169"/>
        <v>1</v>
      </c>
      <c r="AB117" s="108">
        <f t="shared" si="169"/>
        <v>0</v>
      </c>
      <c r="AC117" s="108">
        <f t="shared" si="169"/>
        <v>0</v>
      </c>
      <c r="AD117" s="108">
        <f t="shared" si="169"/>
        <v>0</v>
      </c>
      <c r="AE117" s="108">
        <f t="shared" si="169"/>
        <v>0</v>
      </c>
      <c r="AF117" s="108">
        <f t="shared" si="169"/>
        <v>0</v>
      </c>
      <c r="AG117" s="108">
        <f t="shared" si="169"/>
        <v>0</v>
      </c>
      <c r="AH117" s="108">
        <f t="shared" si="169"/>
        <v>0</v>
      </c>
      <c r="AI117" s="108">
        <f t="shared" si="169"/>
        <v>0</v>
      </c>
      <c r="AJ117" s="108">
        <f t="shared" si="169"/>
        <v>0</v>
      </c>
      <c r="AK117" s="108">
        <f t="shared" si="169"/>
        <v>0</v>
      </c>
      <c r="AL117" s="108">
        <f t="shared" si="169"/>
        <v>0</v>
      </c>
      <c r="AM117" s="108">
        <f t="shared" si="167"/>
        <v>0</v>
      </c>
      <c r="AN117" s="108">
        <f t="shared" si="167"/>
        <v>0</v>
      </c>
      <c r="AO117" s="108">
        <f t="shared" si="168"/>
        <v>0</v>
      </c>
      <c r="AP117" s="108">
        <f t="shared" si="168"/>
        <v>0</v>
      </c>
      <c r="AQ117" s="108">
        <f t="shared" si="168"/>
        <v>0</v>
      </c>
      <c r="AR117" s="108">
        <f t="shared" si="168"/>
        <v>0</v>
      </c>
      <c r="AS117" s="108">
        <f t="shared" si="168"/>
        <v>0</v>
      </c>
      <c r="AT117" s="108">
        <f t="shared" si="168"/>
        <v>0</v>
      </c>
      <c r="AU117" s="108">
        <f t="shared" si="168"/>
        <v>0</v>
      </c>
      <c r="AV117" s="108">
        <f t="shared" si="168"/>
        <v>0</v>
      </c>
      <c r="AW117" s="108">
        <f t="shared" si="168"/>
        <v>0</v>
      </c>
      <c r="AX117" s="108">
        <f t="shared" si="168"/>
        <v>0</v>
      </c>
      <c r="AY117" s="108">
        <f t="shared" si="168"/>
        <v>0</v>
      </c>
      <c r="AZ117" s="108">
        <f t="shared" si="168"/>
        <v>0</v>
      </c>
      <c r="BA117" s="108">
        <f t="shared" si="168"/>
        <v>0</v>
      </c>
      <c r="BB117" s="108">
        <f t="shared" si="168"/>
        <v>0</v>
      </c>
      <c r="BC117" s="108">
        <f t="shared" si="168"/>
        <v>0</v>
      </c>
      <c r="BD117" s="108">
        <f t="shared" si="168"/>
        <v>0</v>
      </c>
      <c r="BE117" s="108">
        <f t="shared" si="168"/>
        <v>0</v>
      </c>
      <c r="BF117" s="108">
        <f t="shared" si="168"/>
        <v>0</v>
      </c>
      <c r="BG117" s="108">
        <f t="shared" si="164"/>
        <v>0</v>
      </c>
      <c r="BH117" s="108">
        <f t="shared" si="164"/>
        <v>0</v>
      </c>
      <c r="BI117" s="108">
        <f t="shared" si="164"/>
        <v>0</v>
      </c>
      <c r="BJ117" s="108">
        <f t="shared" si="164"/>
        <v>0</v>
      </c>
      <c r="BK117" s="108">
        <f t="shared" si="164"/>
        <v>0</v>
      </c>
      <c r="BL117" s="108">
        <f t="shared" si="164"/>
        <v>0</v>
      </c>
      <c r="BM117" s="108">
        <f t="shared" si="164"/>
        <v>0</v>
      </c>
      <c r="BN117" s="108">
        <f t="shared" si="164"/>
        <v>0</v>
      </c>
      <c r="BO117" s="108">
        <f t="shared" si="164"/>
        <v>0</v>
      </c>
      <c r="BP117" s="108">
        <f t="shared" si="164"/>
        <v>0</v>
      </c>
      <c r="BQ117" s="108">
        <f t="shared" si="164"/>
        <v>0</v>
      </c>
      <c r="BR117" s="108">
        <f t="shared" si="164"/>
        <v>0</v>
      </c>
      <c r="BS117" s="108">
        <f t="shared" si="164"/>
        <v>0</v>
      </c>
      <c r="BT117" s="138"/>
      <c r="BU117" s="138"/>
      <c r="BV117" s="138"/>
      <c r="BW117" s="138"/>
      <c r="BX117" s="138"/>
    </row>
    <row r="118" spans="1:76" x14ac:dyDescent="0.3">
      <c r="A118" s="102" t="s">
        <v>187</v>
      </c>
      <c r="B118" s="109"/>
      <c r="C118" s="20"/>
      <c r="D118" s="116"/>
      <c r="E118" s="122" t="s">
        <v>507</v>
      </c>
      <c r="F118" s="123"/>
      <c r="G118" s="124"/>
      <c r="H118" s="70">
        <v>15</v>
      </c>
      <c r="I118" s="71">
        <f>IF(CheckDay&gt;=Q118,1,IF(CheckDay&lt;P118,0,IF(P118=CheckDay,(NETWORKDAYS(P118,CheckDay))/V118,NETWORKDAYS(P118,CheckDay)/V118)))</f>
        <v>1</v>
      </c>
      <c r="J118" s="72">
        <v>1</v>
      </c>
      <c r="K118" s="125">
        <f t="shared" si="71"/>
        <v>0.15</v>
      </c>
      <c r="L118" s="125">
        <f t="shared" si="152"/>
        <v>0.15</v>
      </c>
      <c r="M118" s="125">
        <f t="shared" si="146"/>
        <v>0</v>
      </c>
      <c r="N118" s="73">
        <f t="shared" si="147"/>
        <v>1</v>
      </c>
      <c r="O118" s="125" t="str">
        <f t="shared" si="148"/>
        <v>종료</v>
      </c>
      <c r="P118" s="104">
        <v>44223</v>
      </c>
      <c r="Q118" s="104">
        <v>44223</v>
      </c>
      <c r="R118" s="104">
        <v>44223</v>
      </c>
      <c r="S118" s="104">
        <v>44223</v>
      </c>
      <c r="T118" s="105"/>
      <c r="U118" s="106" t="str">
        <f t="shared" si="166"/>
        <v/>
      </c>
      <c r="V118" s="107">
        <f t="shared" si="150"/>
        <v>1</v>
      </c>
      <c r="W118" s="108">
        <f t="shared" si="169"/>
        <v>0</v>
      </c>
      <c r="X118" s="108">
        <f t="shared" si="169"/>
        <v>0</v>
      </c>
      <c r="Y118" s="108">
        <f t="shared" si="169"/>
        <v>0</v>
      </c>
      <c r="Z118" s="108">
        <f t="shared" si="169"/>
        <v>0</v>
      </c>
      <c r="AA118" s="108">
        <f t="shared" si="169"/>
        <v>1</v>
      </c>
      <c r="AB118" s="108">
        <f t="shared" si="169"/>
        <v>0</v>
      </c>
      <c r="AC118" s="108">
        <f t="shared" si="169"/>
        <v>0</v>
      </c>
      <c r="AD118" s="108">
        <f t="shared" si="169"/>
        <v>0</v>
      </c>
      <c r="AE118" s="108">
        <f t="shared" si="169"/>
        <v>0</v>
      </c>
      <c r="AF118" s="108">
        <f t="shared" si="169"/>
        <v>0</v>
      </c>
      <c r="AG118" s="108">
        <f t="shared" si="169"/>
        <v>0</v>
      </c>
      <c r="AH118" s="108">
        <f t="shared" si="169"/>
        <v>0</v>
      </c>
      <c r="AI118" s="108">
        <f t="shared" si="169"/>
        <v>0</v>
      </c>
      <c r="AJ118" s="108">
        <f t="shared" si="169"/>
        <v>0</v>
      </c>
      <c r="AK118" s="108">
        <f t="shared" si="169"/>
        <v>0</v>
      </c>
      <c r="AL118" s="108">
        <f t="shared" si="169"/>
        <v>0</v>
      </c>
      <c r="AM118" s="108">
        <f t="shared" si="167"/>
        <v>0</v>
      </c>
      <c r="AN118" s="108">
        <f t="shared" si="167"/>
        <v>0</v>
      </c>
      <c r="AO118" s="108">
        <f t="shared" si="168"/>
        <v>0</v>
      </c>
      <c r="AP118" s="108">
        <f t="shared" si="168"/>
        <v>0</v>
      </c>
      <c r="AQ118" s="108">
        <f t="shared" si="168"/>
        <v>0</v>
      </c>
      <c r="AR118" s="108">
        <f t="shared" si="168"/>
        <v>0</v>
      </c>
      <c r="AS118" s="108">
        <f t="shared" si="168"/>
        <v>0</v>
      </c>
      <c r="AT118" s="108">
        <f t="shared" si="168"/>
        <v>0</v>
      </c>
      <c r="AU118" s="108">
        <f t="shared" si="168"/>
        <v>0</v>
      </c>
      <c r="AV118" s="108">
        <f t="shared" si="168"/>
        <v>0</v>
      </c>
      <c r="AW118" s="108">
        <f t="shared" si="168"/>
        <v>0</v>
      </c>
      <c r="AX118" s="108">
        <f t="shared" si="168"/>
        <v>0</v>
      </c>
      <c r="AY118" s="108">
        <f t="shared" si="168"/>
        <v>0</v>
      </c>
      <c r="AZ118" s="108">
        <f t="shared" si="168"/>
        <v>0</v>
      </c>
      <c r="BA118" s="108">
        <f t="shared" si="168"/>
        <v>0</v>
      </c>
      <c r="BB118" s="108">
        <f t="shared" si="168"/>
        <v>0</v>
      </c>
      <c r="BC118" s="108">
        <f t="shared" si="168"/>
        <v>0</v>
      </c>
      <c r="BD118" s="108">
        <f t="shared" si="168"/>
        <v>0</v>
      </c>
      <c r="BE118" s="108">
        <f t="shared" si="168"/>
        <v>0</v>
      </c>
      <c r="BF118" s="108">
        <f t="shared" si="168"/>
        <v>0</v>
      </c>
      <c r="BG118" s="108">
        <f t="shared" ref="BG118:BS140" si="170">IF(OR((AND($P118&lt;=BG$4,AND($Q118&lt;=BG$5,$Q118&gt;=BG$4))),(AND(AND($P118&gt;=BG$4,$P118&lt;=BG$5),$Q118&gt;=BG$5)),AND($P118&gt;=BG$4,$Q118&lt;=BG$5),AND($P118&lt;=BG$4,$Q118&gt;=BG$5)),1,0)</f>
        <v>0</v>
      </c>
      <c r="BH118" s="108">
        <f t="shared" si="170"/>
        <v>0</v>
      </c>
      <c r="BI118" s="108">
        <f t="shared" si="170"/>
        <v>0</v>
      </c>
      <c r="BJ118" s="108">
        <f t="shared" si="170"/>
        <v>0</v>
      </c>
      <c r="BK118" s="108">
        <f t="shared" si="170"/>
        <v>0</v>
      </c>
      <c r="BL118" s="108">
        <f t="shared" si="170"/>
        <v>0</v>
      </c>
      <c r="BM118" s="108">
        <f t="shared" si="170"/>
        <v>0</v>
      </c>
      <c r="BN118" s="108">
        <f t="shared" si="170"/>
        <v>0</v>
      </c>
      <c r="BO118" s="108">
        <f t="shared" si="170"/>
        <v>0</v>
      </c>
      <c r="BP118" s="108">
        <f t="shared" si="170"/>
        <v>0</v>
      </c>
      <c r="BQ118" s="108">
        <f t="shared" si="170"/>
        <v>0</v>
      </c>
      <c r="BR118" s="108">
        <f t="shared" si="170"/>
        <v>0</v>
      </c>
      <c r="BS118" s="108">
        <f t="shared" si="170"/>
        <v>0</v>
      </c>
      <c r="BT118" s="138"/>
      <c r="BU118" s="138"/>
      <c r="BV118" s="138"/>
      <c r="BW118" s="138"/>
      <c r="BX118" s="138"/>
    </row>
    <row r="119" spans="1:76" x14ac:dyDescent="0.3">
      <c r="A119" s="102" t="s">
        <v>188</v>
      </c>
      <c r="B119" s="109"/>
      <c r="C119" s="20"/>
      <c r="D119" s="113" t="s">
        <v>518</v>
      </c>
      <c r="E119" s="129"/>
      <c r="F119" s="67"/>
      <c r="G119" s="130"/>
      <c r="H119" s="75">
        <v>30</v>
      </c>
      <c r="I119" s="76">
        <f>SUM(K120:K124)</f>
        <v>1</v>
      </c>
      <c r="J119" s="76">
        <f>SUM(L120:L124)</f>
        <v>1</v>
      </c>
      <c r="K119" s="77">
        <f t="shared" si="71"/>
        <v>0.3</v>
      </c>
      <c r="L119" s="77">
        <f t="shared" si="152"/>
        <v>0.3</v>
      </c>
      <c r="M119" s="77">
        <f t="shared" si="146"/>
        <v>0</v>
      </c>
      <c r="N119" s="69">
        <f t="shared" si="147"/>
        <v>1</v>
      </c>
      <c r="O119" s="68" t="str">
        <f t="shared" si="148"/>
        <v>종료</v>
      </c>
      <c r="P119" s="26">
        <f>MIN(P120:P124)</f>
        <v>44224</v>
      </c>
      <c r="Q119" s="26">
        <f>MAX(Q120:Q124)</f>
        <v>44227</v>
      </c>
      <c r="R119" s="104">
        <v>44224</v>
      </c>
      <c r="S119" s="104">
        <v>44227</v>
      </c>
      <c r="T119" s="105"/>
      <c r="U119" s="106" t="str">
        <f t="shared" si="166"/>
        <v/>
      </c>
      <c r="V119" s="107">
        <f t="shared" si="150"/>
        <v>2</v>
      </c>
      <c r="W119" s="108">
        <f t="shared" si="169"/>
        <v>0</v>
      </c>
      <c r="X119" s="108">
        <f t="shared" si="169"/>
        <v>0</v>
      </c>
      <c r="Y119" s="108">
        <f t="shared" si="169"/>
        <v>0</v>
      </c>
      <c r="Z119" s="108">
        <f t="shared" si="169"/>
        <v>0</v>
      </c>
      <c r="AA119" s="108">
        <f t="shared" si="169"/>
        <v>1</v>
      </c>
      <c r="AB119" s="108">
        <f t="shared" si="169"/>
        <v>1</v>
      </c>
      <c r="AC119" s="108">
        <f t="shared" si="169"/>
        <v>0</v>
      </c>
      <c r="AD119" s="108">
        <f t="shared" si="169"/>
        <v>0</v>
      </c>
      <c r="AE119" s="108">
        <f t="shared" si="169"/>
        <v>0</v>
      </c>
      <c r="AF119" s="108">
        <f t="shared" si="169"/>
        <v>0</v>
      </c>
      <c r="AG119" s="108">
        <f t="shared" si="169"/>
        <v>0</v>
      </c>
      <c r="AH119" s="108">
        <f t="shared" si="169"/>
        <v>0</v>
      </c>
      <c r="AI119" s="108">
        <f t="shared" si="169"/>
        <v>0</v>
      </c>
      <c r="AJ119" s="108">
        <f t="shared" si="169"/>
        <v>0</v>
      </c>
      <c r="AK119" s="108">
        <f t="shared" si="169"/>
        <v>0</v>
      </c>
      <c r="AL119" s="108">
        <f t="shared" si="169"/>
        <v>0</v>
      </c>
      <c r="AM119" s="108">
        <f t="shared" si="167"/>
        <v>0</v>
      </c>
      <c r="AN119" s="108">
        <f t="shared" si="167"/>
        <v>0</v>
      </c>
      <c r="AO119" s="108">
        <f t="shared" si="168"/>
        <v>0</v>
      </c>
      <c r="AP119" s="108">
        <f t="shared" si="168"/>
        <v>0</v>
      </c>
      <c r="AQ119" s="108">
        <f t="shared" si="168"/>
        <v>0</v>
      </c>
      <c r="AR119" s="108">
        <f t="shared" si="168"/>
        <v>0</v>
      </c>
      <c r="AS119" s="108">
        <f t="shared" si="168"/>
        <v>0</v>
      </c>
      <c r="AT119" s="108">
        <f t="shared" si="168"/>
        <v>0</v>
      </c>
      <c r="AU119" s="108">
        <f t="shared" si="168"/>
        <v>0</v>
      </c>
      <c r="AV119" s="108">
        <f t="shared" si="168"/>
        <v>0</v>
      </c>
      <c r="AW119" s="108">
        <f t="shared" si="168"/>
        <v>0</v>
      </c>
      <c r="AX119" s="108">
        <f t="shared" si="168"/>
        <v>0</v>
      </c>
      <c r="AY119" s="108">
        <f t="shared" si="168"/>
        <v>0</v>
      </c>
      <c r="AZ119" s="108">
        <f t="shared" si="168"/>
        <v>0</v>
      </c>
      <c r="BA119" s="108">
        <f t="shared" si="168"/>
        <v>0</v>
      </c>
      <c r="BB119" s="108">
        <f t="shared" si="168"/>
        <v>0</v>
      </c>
      <c r="BC119" s="108">
        <f t="shared" si="168"/>
        <v>0</v>
      </c>
      <c r="BD119" s="108">
        <f t="shared" si="168"/>
        <v>0</v>
      </c>
      <c r="BE119" s="108">
        <f t="shared" si="168"/>
        <v>0</v>
      </c>
      <c r="BF119" s="108">
        <f t="shared" si="168"/>
        <v>0</v>
      </c>
      <c r="BG119" s="108">
        <f t="shared" si="170"/>
        <v>0</v>
      </c>
      <c r="BH119" s="108">
        <f t="shared" si="170"/>
        <v>0</v>
      </c>
      <c r="BI119" s="108">
        <f t="shared" si="170"/>
        <v>0</v>
      </c>
      <c r="BJ119" s="108">
        <f t="shared" si="170"/>
        <v>0</v>
      </c>
      <c r="BK119" s="108">
        <f t="shared" si="170"/>
        <v>0</v>
      </c>
      <c r="BL119" s="108">
        <f t="shared" si="170"/>
        <v>0</v>
      </c>
      <c r="BM119" s="108">
        <f t="shared" si="170"/>
        <v>0</v>
      </c>
      <c r="BN119" s="108">
        <f t="shared" si="170"/>
        <v>0</v>
      </c>
      <c r="BO119" s="108">
        <f t="shared" si="170"/>
        <v>0</v>
      </c>
      <c r="BP119" s="108">
        <f t="shared" si="170"/>
        <v>0</v>
      </c>
      <c r="BQ119" s="108">
        <f t="shared" si="170"/>
        <v>0</v>
      </c>
      <c r="BR119" s="108">
        <f t="shared" si="170"/>
        <v>0</v>
      </c>
      <c r="BS119" s="108">
        <f t="shared" si="170"/>
        <v>0</v>
      </c>
      <c r="BT119" s="138"/>
      <c r="BU119" s="138"/>
      <c r="BV119" s="138"/>
      <c r="BW119" s="138"/>
      <c r="BX119" s="138"/>
    </row>
    <row r="120" spans="1:76" x14ac:dyDescent="0.3">
      <c r="A120" s="102" t="s">
        <v>189</v>
      </c>
      <c r="B120" s="109"/>
      <c r="C120" s="20"/>
      <c r="D120" s="116"/>
      <c r="E120" s="122" t="s">
        <v>505</v>
      </c>
      <c r="F120" s="123"/>
      <c r="G120" s="124"/>
      <c r="H120" s="70">
        <v>15</v>
      </c>
      <c r="I120" s="71">
        <f>IF(CheckDay&gt;=Q120,1,IF(CheckDay&lt;P120,0,IF(P120=CheckDay,(NETWORKDAYS(P120,CheckDay))/V120,NETWORKDAYS(P120,CheckDay)/V120)))</f>
        <v>1</v>
      </c>
      <c r="J120" s="72">
        <v>1</v>
      </c>
      <c r="K120" s="125">
        <f t="shared" si="71"/>
        <v>0.15</v>
      </c>
      <c r="L120" s="125">
        <f t="shared" si="152"/>
        <v>0.15</v>
      </c>
      <c r="M120" s="125">
        <f t="shared" si="146"/>
        <v>0</v>
      </c>
      <c r="N120" s="73">
        <f t="shared" si="147"/>
        <v>1</v>
      </c>
      <c r="O120" s="131" t="str">
        <f t="shared" si="148"/>
        <v>종료</v>
      </c>
      <c r="P120" s="104">
        <v>44224</v>
      </c>
      <c r="Q120" s="104">
        <v>44224</v>
      </c>
      <c r="R120" s="104">
        <v>44223</v>
      </c>
      <c r="S120" s="104">
        <v>44223</v>
      </c>
      <c r="T120" s="105"/>
      <c r="U120" s="106" t="str">
        <f t="shared" si="166"/>
        <v/>
      </c>
      <c r="V120" s="107">
        <f t="shared" si="150"/>
        <v>1</v>
      </c>
      <c r="W120" s="108">
        <f t="shared" si="169"/>
        <v>0</v>
      </c>
      <c r="X120" s="108">
        <f t="shared" si="169"/>
        <v>0</v>
      </c>
      <c r="Y120" s="108">
        <f t="shared" si="169"/>
        <v>0</v>
      </c>
      <c r="Z120" s="108">
        <f t="shared" si="169"/>
        <v>0</v>
      </c>
      <c r="AA120" s="108">
        <f t="shared" si="169"/>
        <v>1</v>
      </c>
      <c r="AB120" s="108">
        <f t="shared" si="169"/>
        <v>0</v>
      </c>
      <c r="AC120" s="108">
        <f t="shared" si="169"/>
        <v>0</v>
      </c>
      <c r="AD120" s="108">
        <f t="shared" si="169"/>
        <v>0</v>
      </c>
      <c r="AE120" s="108">
        <f t="shared" si="169"/>
        <v>0</v>
      </c>
      <c r="AF120" s="108">
        <f t="shared" si="169"/>
        <v>0</v>
      </c>
      <c r="AG120" s="108">
        <f t="shared" si="169"/>
        <v>0</v>
      </c>
      <c r="AH120" s="108">
        <f t="shared" si="169"/>
        <v>0</v>
      </c>
      <c r="AI120" s="108">
        <f t="shared" si="169"/>
        <v>0</v>
      </c>
      <c r="AJ120" s="108">
        <f t="shared" si="169"/>
        <v>0</v>
      </c>
      <c r="AK120" s="108">
        <f t="shared" si="169"/>
        <v>0</v>
      </c>
      <c r="AL120" s="108">
        <f t="shared" si="169"/>
        <v>0</v>
      </c>
      <c r="AM120" s="108">
        <f t="shared" si="167"/>
        <v>0</v>
      </c>
      <c r="AN120" s="108">
        <f t="shared" si="167"/>
        <v>0</v>
      </c>
      <c r="AO120" s="108">
        <f t="shared" si="168"/>
        <v>0</v>
      </c>
      <c r="AP120" s="108">
        <f t="shared" si="168"/>
        <v>0</v>
      </c>
      <c r="AQ120" s="108">
        <f t="shared" si="168"/>
        <v>0</v>
      </c>
      <c r="AR120" s="108">
        <f t="shared" si="168"/>
        <v>0</v>
      </c>
      <c r="AS120" s="108">
        <f t="shared" si="168"/>
        <v>0</v>
      </c>
      <c r="AT120" s="108">
        <f t="shared" si="168"/>
        <v>0</v>
      </c>
      <c r="AU120" s="108">
        <f t="shared" si="168"/>
        <v>0</v>
      </c>
      <c r="AV120" s="108">
        <f t="shared" si="168"/>
        <v>0</v>
      </c>
      <c r="AW120" s="108">
        <f t="shared" si="168"/>
        <v>0</v>
      </c>
      <c r="AX120" s="108">
        <f t="shared" si="168"/>
        <v>0</v>
      </c>
      <c r="AY120" s="108">
        <f t="shared" si="168"/>
        <v>0</v>
      </c>
      <c r="AZ120" s="108">
        <f t="shared" si="168"/>
        <v>0</v>
      </c>
      <c r="BA120" s="108">
        <f t="shared" si="168"/>
        <v>0</v>
      </c>
      <c r="BB120" s="108">
        <f t="shared" si="168"/>
        <v>0</v>
      </c>
      <c r="BC120" s="108">
        <f t="shared" si="168"/>
        <v>0</v>
      </c>
      <c r="BD120" s="108">
        <f t="shared" si="168"/>
        <v>0</v>
      </c>
      <c r="BE120" s="108">
        <f t="shared" si="168"/>
        <v>0</v>
      </c>
      <c r="BF120" s="108">
        <f t="shared" si="168"/>
        <v>0</v>
      </c>
      <c r="BG120" s="108">
        <f t="shared" si="170"/>
        <v>0</v>
      </c>
      <c r="BH120" s="108">
        <f t="shared" si="170"/>
        <v>0</v>
      </c>
      <c r="BI120" s="108">
        <f t="shared" si="170"/>
        <v>0</v>
      </c>
      <c r="BJ120" s="108">
        <f t="shared" si="170"/>
        <v>0</v>
      </c>
      <c r="BK120" s="108">
        <f t="shared" si="170"/>
        <v>0</v>
      </c>
      <c r="BL120" s="108">
        <f t="shared" si="170"/>
        <v>0</v>
      </c>
      <c r="BM120" s="108">
        <f t="shared" si="170"/>
        <v>0</v>
      </c>
      <c r="BN120" s="108">
        <f t="shared" si="170"/>
        <v>0</v>
      </c>
      <c r="BO120" s="108">
        <f t="shared" si="170"/>
        <v>0</v>
      </c>
      <c r="BP120" s="108">
        <f t="shared" si="170"/>
        <v>0</v>
      </c>
      <c r="BQ120" s="108">
        <f t="shared" si="170"/>
        <v>0</v>
      </c>
      <c r="BR120" s="108">
        <f t="shared" si="170"/>
        <v>0</v>
      </c>
      <c r="BS120" s="108">
        <f t="shared" si="170"/>
        <v>0</v>
      </c>
      <c r="BT120" s="138"/>
      <c r="BU120" s="138"/>
      <c r="BV120" s="138"/>
      <c r="BW120" s="138"/>
      <c r="BX120" s="138"/>
    </row>
    <row r="121" spans="1:76" x14ac:dyDescent="0.3">
      <c r="A121" s="102" t="s">
        <v>509</v>
      </c>
      <c r="B121" s="109"/>
      <c r="C121" s="109"/>
      <c r="D121" s="116"/>
      <c r="E121" s="122" t="s">
        <v>513</v>
      </c>
      <c r="F121" s="123"/>
      <c r="G121" s="124"/>
      <c r="H121" s="70">
        <v>15</v>
      </c>
      <c r="I121" s="71">
        <f t="shared" ref="I121:I124" si="171">IF(CheckDay&gt;=Q121,1,IF(CheckDay&lt;P121,0,IF(P121=CheckDay,(NETWORKDAYS(P121,CheckDay))/V121,NETWORKDAYS(P121,CheckDay)/V121)))</f>
        <v>1</v>
      </c>
      <c r="J121" s="71">
        <v>1</v>
      </c>
      <c r="K121" s="125">
        <f t="shared" ref="K121:K124" si="172">H121*I121/100</f>
        <v>0.15</v>
      </c>
      <c r="L121" s="125">
        <f t="shared" ref="L121:L124" si="173">H121*J121/100</f>
        <v>0.15</v>
      </c>
      <c r="M121" s="125">
        <f t="shared" ref="M121:M124" si="174">L121-K121</f>
        <v>0</v>
      </c>
      <c r="N121" s="73">
        <f t="shared" ref="N121:N124" si="175">IF(AND(I121=0,J121=0),"",IF(I121=0,J121,J121/I121))</f>
        <v>1</v>
      </c>
      <c r="O121" s="131" t="str">
        <f t="shared" ref="O121:O124" si="176">IF(AND(J121=0%,M121=0),"",IF(M121&lt;0,"지연",IF(J121=100%,"종료","진행")))</f>
        <v>종료</v>
      </c>
      <c r="P121" s="104">
        <v>44224</v>
      </c>
      <c r="Q121" s="104">
        <v>44224</v>
      </c>
      <c r="R121" s="104">
        <v>44224</v>
      </c>
      <c r="S121" s="104">
        <v>44224</v>
      </c>
      <c r="T121" s="105"/>
      <c r="U121" s="106" t="str">
        <f t="shared" ref="U121:U124" si="177">IF(ISBLANK(T121),"",(NETWORKDAYS(VLOOKUP(T121,$A$6:$Q$20,15,FALSE),P121)-1))</f>
        <v/>
      </c>
      <c r="V121" s="107">
        <f t="shared" ref="V121:V124" si="178">NETWORKDAYS(P121,Q121)</f>
        <v>1</v>
      </c>
      <c r="W121" s="108">
        <f t="shared" ref="W121:AL124" si="179">IF(OR((AND($P121&lt;=W$4,AND($Q121&lt;=W$5,$Q121&gt;=W$4))),(AND(AND($P121&gt;=W$4,$P121&lt;=W$5),$Q121&gt;=W$5)),AND($P121&gt;=W$4,$Q121&lt;=W$5),AND($P121&lt;=W$4,$Q121&gt;=W$5)),1,0)</f>
        <v>0</v>
      </c>
      <c r="X121" s="108">
        <f t="shared" si="179"/>
        <v>0</v>
      </c>
      <c r="Y121" s="108">
        <f t="shared" si="179"/>
        <v>0</v>
      </c>
      <c r="Z121" s="108">
        <f t="shared" si="179"/>
        <v>0</v>
      </c>
      <c r="AA121" s="108">
        <f t="shared" si="179"/>
        <v>1</v>
      </c>
      <c r="AB121" s="108">
        <f t="shared" si="179"/>
        <v>0</v>
      </c>
      <c r="AC121" s="108">
        <f t="shared" si="179"/>
        <v>0</v>
      </c>
      <c r="AD121" s="108">
        <f t="shared" si="179"/>
        <v>0</v>
      </c>
      <c r="AE121" s="108">
        <f t="shared" si="179"/>
        <v>0</v>
      </c>
      <c r="AF121" s="108">
        <f t="shared" si="179"/>
        <v>0</v>
      </c>
      <c r="AG121" s="108">
        <f t="shared" si="179"/>
        <v>0</v>
      </c>
      <c r="AH121" s="108">
        <f t="shared" si="179"/>
        <v>0</v>
      </c>
      <c r="AI121" s="108">
        <f t="shared" si="179"/>
        <v>0</v>
      </c>
      <c r="AJ121" s="108">
        <f t="shared" si="179"/>
        <v>0</v>
      </c>
      <c r="AK121" s="108">
        <f t="shared" si="179"/>
        <v>0</v>
      </c>
      <c r="AL121" s="108">
        <f t="shared" si="179"/>
        <v>0</v>
      </c>
      <c r="AM121" s="108">
        <f t="shared" si="167"/>
        <v>0</v>
      </c>
      <c r="AN121" s="108">
        <f t="shared" si="167"/>
        <v>0</v>
      </c>
      <c r="AO121" s="108">
        <f t="shared" ref="AO121:BF124" si="180">IF(OR((AND($P121&lt;=AO$4,AND($Q121&lt;=AO$5,$Q121&gt;=AO$4))),(AND(AND($P121&gt;=AO$4,$P121&lt;=AO$5),$Q121&gt;=AO$5)),AND($P121&gt;=AO$4,$Q121&lt;=AO$5),AND($P121&lt;=AO$4,$Q121&gt;=AO$5)),1,0)</f>
        <v>0</v>
      </c>
      <c r="AP121" s="108">
        <f t="shared" si="180"/>
        <v>0</v>
      </c>
      <c r="AQ121" s="108">
        <f t="shared" si="180"/>
        <v>0</v>
      </c>
      <c r="AR121" s="108">
        <f t="shared" si="180"/>
        <v>0</v>
      </c>
      <c r="AS121" s="108">
        <f t="shared" si="180"/>
        <v>0</v>
      </c>
      <c r="AT121" s="108">
        <f t="shared" si="180"/>
        <v>0</v>
      </c>
      <c r="AU121" s="108">
        <f t="shared" si="180"/>
        <v>0</v>
      </c>
      <c r="AV121" s="108">
        <f t="shared" si="180"/>
        <v>0</v>
      </c>
      <c r="AW121" s="108">
        <f t="shared" si="180"/>
        <v>0</v>
      </c>
      <c r="AX121" s="108">
        <f t="shared" si="180"/>
        <v>0</v>
      </c>
      <c r="AY121" s="108">
        <f t="shared" si="180"/>
        <v>0</v>
      </c>
      <c r="AZ121" s="108">
        <f t="shared" si="180"/>
        <v>0</v>
      </c>
      <c r="BA121" s="108">
        <f t="shared" si="180"/>
        <v>0</v>
      </c>
      <c r="BB121" s="108">
        <f t="shared" si="180"/>
        <v>0</v>
      </c>
      <c r="BC121" s="108">
        <f t="shared" si="180"/>
        <v>0</v>
      </c>
      <c r="BD121" s="108">
        <f t="shared" si="180"/>
        <v>0</v>
      </c>
      <c r="BE121" s="108">
        <f t="shared" si="180"/>
        <v>0</v>
      </c>
      <c r="BF121" s="108">
        <f t="shared" si="180"/>
        <v>0</v>
      </c>
      <c r="BG121" s="108">
        <f t="shared" si="170"/>
        <v>0</v>
      </c>
      <c r="BH121" s="108">
        <f t="shared" si="170"/>
        <v>0</v>
      </c>
      <c r="BI121" s="108">
        <f t="shared" si="170"/>
        <v>0</v>
      </c>
      <c r="BJ121" s="108">
        <f t="shared" si="170"/>
        <v>0</v>
      </c>
      <c r="BK121" s="108">
        <f t="shared" si="170"/>
        <v>0</v>
      </c>
      <c r="BL121" s="108">
        <f t="shared" si="170"/>
        <v>0</v>
      </c>
      <c r="BM121" s="108">
        <f t="shared" si="170"/>
        <v>0</v>
      </c>
      <c r="BN121" s="108">
        <f t="shared" si="170"/>
        <v>0</v>
      </c>
      <c r="BO121" s="108">
        <f t="shared" si="170"/>
        <v>0</v>
      </c>
      <c r="BP121" s="108">
        <f t="shared" si="170"/>
        <v>0</v>
      </c>
      <c r="BQ121" s="108">
        <f t="shared" si="170"/>
        <v>0</v>
      </c>
      <c r="BR121" s="108">
        <f t="shared" si="170"/>
        <v>0</v>
      </c>
      <c r="BS121" s="108">
        <f t="shared" si="170"/>
        <v>0</v>
      </c>
      <c r="BT121" s="138"/>
      <c r="BU121" s="138"/>
      <c r="BV121" s="138"/>
      <c r="BW121" s="138"/>
      <c r="BX121" s="138"/>
    </row>
    <row r="122" spans="1:76" x14ac:dyDescent="0.3">
      <c r="A122" s="102" t="s">
        <v>510</v>
      </c>
      <c r="B122" s="109"/>
      <c r="C122" s="109"/>
      <c r="D122" s="116"/>
      <c r="E122" s="122" t="s">
        <v>514</v>
      </c>
      <c r="F122" s="123"/>
      <c r="G122" s="124"/>
      <c r="H122" s="70">
        <v>20</v>
      </c>
      <c r="I122" s="71">
        <f t="shared" si="171"/>
        <v>1</v>
      </c>
      <c r="J122" s="71">
        <v>1</v>
      </c>
      <c r="K122" s="125">
        <f t="shared" si="172"/>
        <v>0.2</v>
      </c>
      <c r="L122" s="125">
        <f t="shared" si="173"/>
        <v>0.2</v>
      </c>
      <c r="M122" s="125">
        <f t="shared" si="174"/>
        <v>0</v>
      </c>
      <c r="N122" s="73">
        <f t="shared" si="175"/>
        <v>1</v>
      </c>
      <c r="O122" s="131" t="str">
        <f t="shared" si="176"/>
        <v>종료</v>
      </c>
      <c r="P122" s="104">
        <v>44224</v>
      </c>
      <c r="Q122" s="104">
        <v>44224</v>
      </c>
      <c r="R122" s="104">
        <v>44224</v>
      </c>
      <c r="S122" s="104">
        <v>44224</v>
      </c>
      <c r="T122" s="105"/>
      <c r="U122" s="106" t="str">
        <f t="shared" si="177"/>
        <v/>
      </c>
      <c r="V122" s="107">
        <f t="shared" si="178"/>
        <v>1</v>
      </c>
      <c r="W122" s="108">
        <f t="shared" si="179"/>
        <v>0</v>
      </c>
      <c r="X122" s="108">
        <f t="shared" si="179"/>
        <v>0</v>
      </c>
      <c r="Y122" s="108">
        <f t="shared" si="179"/>
        <v>0</v>
      </c>
      <c r="Z122" s="108">
        <f t="shared" si="179"/>
        <v>0</v>
      </c>
      <c r="AA122" s="108">
        <f t="shared" si="179"/>
        <v>1</v>
      </c>
      <c r="AB122" s="108">
        <f t="shared" si="179"/>
        <v>0</v>
      </c>
      <c r="AC122" s="108">
        <f t="shared" si="179"/>
        <v>0</v>
      </c>
      <c r="AD122" s="108">
        <f t="shared" si="179"/>
        <v>0</v>
      </c>
      <c r="AE122" s="108">
        <f t="shared" si="179"/>
        <v>0</v>
      </c>
      <c r="AF122" s="108">
        <f t="shared" si="179"/>
        <v>0</v>
      </c>
      <c r="AG122" s="108">
        <f t="shared" si="179"/>
        <v>0</v>
      </c>
      <c r="AH122" s="108">
        <f t="shared" si="179"/>
        <v>0</v>
      </c>
      <c r="AI122" s="108">
        <f t="shared" si="179"/>
        <v>0</v>
      </c>
      <c r="AJ122" s="108">
        <f t="shared" si="179"/>
        <v>0</v>
      </c>
      <c r="AK122" s="108">
        <f t="shared" si="179"/>
        <v>0</v>
      </c>
      <c r="AL122" s="108">
        <f t="shared" si="179"/>
        <v>0</v>
      </c>
      <c r="AM122" s="108">
        <f t="shared" si="167"/>
        <v>0</v>
      </c>
      <c r="AN122" s="108">
        <f t="shared" si="167"/>
        <v>0</v>
      </c>
      <c r="AO122" s="108">
        <f t="shared" si="180"/>
        <v>0</v>
      </c>
      <c r="AP122" s="108">
        <f t="shared" si="180"/>
        <v>0</v>
      </c>
      <c r="AQ122" s="108">
        <f t="shared" si="180"/>
        <v>0</v>
      </c>
      <c r="AR122" s="108">
        <f t="shared" si="180"/>
        <v>0</v>
      </c>
      <c r="AS122" s="108">
        <f t="shared" si="180"/>
        <v>0</v>
      </c>
      <c r="AT122" s="108">
        <f t="shared" si="180"/>
        <v>0</v>
      </c>
      <c r="AU122" s="108">
        <f t="shared" si="180"/>
        <v>0</v>
      </c>
      <c r="AV122" s="108">
        <f t="shared" si="180"/>
        <v>0</v>
      </c>
      <c r="AW122" s="108">
        <f t="shared" si="180"/>
        <v>0</v>
      </c>
      <c r="AX122" s="108">
        <f t="shared" si="180"/>
        <v>0</v>
      </c>
      <c r="AY122" s="108">
        <f t="shared" si="180"/>
        <v>0</v>
      </c>
      <c r="AZ122" s="108">
        <f t="shared" si="180"/>
        <v>0</v>
      </c>
      <c r="BA122" s="108">
        <f t="shared" si="180"/>
        <v>0</v>
      </c>
      <c r="BB122" s="108">
        <f t="shared" si="180"/>
        <v>0</v>
      </c>
      <c r="BC122" s="108">
        <f t="shared" si="180"/>
        <v>0</v>
      </c>
      <c r="BD122" s="108">
        <f t="shared" si="180"/>
        <v>0</v>
      </c>
      <c r="BE122" s="108">
        <f t="shared" si="180"/>
        <v>0</v>
      </c>
      <c r="BF122" s="108">
        <f t="shared" si="180"/>
        <v>0</v>
      </c>
      <c r="BG122" s="108">
        <f t="shared" si="170"/>
        <v>0</v>
      </c>
      <c r="BH122" s="108">
        <f t="shared" si="170"/>
        <v>0</v>
      </c>
      <c r="BI122" s="108">
        <f t="shared" si="170"/>
        <v>0</v>
      </c>
      <c r="BJ122" s="108">
        <f t="shared" si="170"/>
        <v>0</v>
      </c>
      <c r="BK122" s="108">
        <f t="shared" si="170"/>
        <v>0</v>
      </c>
      <c r="BL122" s="108">
        <f t="shared" si="170"/>
        <v>0</v>
      </c>
      <c r="BM122" s="108">
        <f t="shared" si="170"/>
        <v>0</v>
      </c>
      <c r="BN122" s="108">
        <f t="shared" si="170"/>
        <v>0</v>
      </c>
      <c r="BO122" s="108">
        <f t="shared" si="170"/>
        <v>0</v>
      </c>
      <c r="BP122" s="108">
        <f t="shared" si="170"/>
        <v>0</v>
      </c>
      <c r="BQ122" s="108">
        <f t="shared" si="170"/>
        <v>0</v>
      </c>
      <c r="BR122" s="108">
        <f t="shared" si="170"/>
        <v>0</v>
      </c>
      <c r="BS122" s="108">
        <f t="shared" si="170"/>
        <v>0</v>
      </c>
      <c r="BT122" s="138"/>
      <c r="BU122" s="138"/>
      <c r="BV122" s="138"/>
      <c r="BW122" s="138"/>
      <c r="BX122" s="138"/>
    </row>
    <row r="123" spans="1:76" x14ac:dyDescent="0.3">
      <c r="A123" s="102" t="s">
        <v>511</v>
      </c>
      <c r="B123" s="109"/>
      <c r="C123" s="109"/>
      <c r="D123" s="116"/>
      <c r="E123" s="122" t="s">
        <v>515</v>
      </c>
      <c r="F123" s="123"/>
      <c r="G123" s="124"/>
      <c r="H123" s="70">
        <v>25</v>
      </c>
      <c r="I123" s="71">
        <f t="shared" si="171"/>
        <v>1</v>
      </c>
      <c r="J123" s="71">
        <v>1</v>
      </c>
      <c r="K123" s="125">
        <f t="shared" si="172"/>
        <v>0.25</v>
      </c>
      <c r="L123" s="125">
        <f t="shared" si="173"/>
        <v>0.25</v>
      </c>
      <c r="M123" s="125">
        <f t="shared" si="174"/>
        <v>0</v>
      </c>
      <c r="N123" s="73">
        <f t="shared" si="175"/>
        <v>1</v>
      </c>
      <c r="O123" s="131" t="str">
        <f t="shared" si="176"/>
        <v>종료</v>
      </c>
      <c r="P123" s="104">
        <v>44227</v>
      </c>
      <c r="Q123" s="104">
        <v>44227</v>
      </c>
      <c r="R123" s="104">
        <v>44226</v>
      </c>
      <c r="S123" s="104">
        <v>44226</v>
      </c>
      <c r="T123" s="105"/>
      <c r="U123" s="106" t="str">
        <f t="shared" si="177"/>
        <v/>
      </c>
      <c r="V123" s="107">
        <f t="shared" si="178"/>
        <v>0</v>
      </c>
      <c r="W123" s="108">
        <f t="shared" si="179"/>
        <v>0</v>
      </c>
      <c r="X123" s="108">
        <f t="shared" si="179"/>
        <v>0</v>
      </c>
      <c r="Y123" s="108">
        <f t="shared" si="179"/>
        <v>0</v>
      </c>
      <c r="Z123" s="108">
        <f t="shared" si="179"/>
        <v>0</v>
      </c>
      <c r="AA123" s="108">
        <f t="shared" si="179"/>
        <v>0</v>
      </c>
      <c r="AB123" s="108">
        <f t="shared" si="179"/>
        <v>1</v>
      </c>
      <c r="AC123" s="108">
        <f t="shared" si="179"/>
        <v>0</v>
      </c>
      <c r="AD123" s="108">
        <f t="shared" si="179"/>
        <v>0</v>
      </c>
      <c r="AE123" s="108">
        <f t="shared" si="179"/>
        <v>0</v>
      </c>
      <c r="AF123" s="108">
        <f t="shared" si="179"/>
        <v>0</v>
      </c>
      <c r="AG123" s="108">
        <f t="shared" si="179"/>
        <v>0</v>
      </c>
      <c r="AH123" s="108">
        <f t="shared" si="179"/>
        <v>0</v>
      </c>
      <c r="AI123" s="108">
        <f t="shared" si="179"/>
        <v>0</v>
      </c>
      <c r="AJ123" s="108">
        <f t="shared" si="179"/>
        <v>0</v>
      </c>
      <c r="AK123" s="108">
        <f t="shared" si="179"/>
        <v>0</v>
      </c>
      <c r="AL123" s="108">
        <f t="shared" si="179"/>
        <v>0</v>
      </c>
      <c r="AM123" s="108">
        <f t="shared" si="167"/>
        <v>0</v>
      </c>
      <c r="AN123" s="108">
        <f t="shared" si="167"/>
        <v>0</v>
      </c>
      <c r="AO123" s="108">
        <f t="shared" si="180"/>
        <v>0</v>
      </c>
      <c r="AP123" s="108">
        <f t="shared" si="180"/>
        <v>0</v>
      </c>
      <c r="AQ123" s="108">
        <f t="shared" si="180"/>
        <v>0</v>
      </c>
      <c r="AR123" s="108">
        <f t="shared" si="180"/>
        <v>0</v>
      </c>
      <c r="AS123" s="108">
        <f t="shared" si="180"/>
        <v>0</v>
      </c>
      <c r="AT123" s="108">
        <f t="shared" si="180"/>
        <v>0</v>
      </c>
      <c r="AU123" s="108">
        <f t="shared" si="180"/>
        <v>0</v>
      </c>
      <c r="AV123" s="108">
        <f t="shared" si="180"/>
        <v>0</v>
      </c>
      <c r="AW123" s="108">
        <f t="shared" si="180"/>
        <v>0</v>
      </c>
      <c r="AX123" s="108">
        <f t="shared" si="180"/>
        <v>0</v>
      </c>
      <c r="AY123" s="108">
        <f t="shared" si="180"/>
        <v>0</v>
      </c>
      <c r="AZ123" s="108">
        <f t="shared" si="180"/>
        <v>0</v>
      </c>
      <c r="BA123" s="108">
        <f t="shared" si="180"/>
        <v>0</v>
      </c>
      <c r="BB123" s="108">
        <f t="shared" si="180"/>
        <v>0</v>
      </c>
      <c r="BC123" s="108">
        <f t="shared" si="180"/>
        <v>0</v>
      </c>
      <c r="BD123" s="108">
        <f t="shared" si="180"/>
        <v>0</v>
      </c>
      <c r="BE123" s="108">
        <f t="shared" si="180"/>
        <v>0</v>
      </c>
      <c r="BF123" s="108">
        <f t="shared" si="180"/>
        <v>0</v>
      </c>
      <c r="BG123" s="108">
        <f t="shared" si="170"/>
        <v>0</v>
      </c>
      <c r="BH123" s="108">
        <f t="shared" si="170"/>
        <v>0</v>
      </c>
      <c r="BI123" s="108">
        <f t="shared" si="170"/>
        <v>0</v>
      </c>
      <c r="BJ123" s="108">
        <f t="shared" si="170"/>
        <v>0</v>
      </c>
      <c r="BK123" s="108">
        <f t="shared" si="170"/>
        <v>0</v>
      </c>
      <c r="BL123" s="108">
        <f t="shared" si="170"/>
        <v>0</v>
      </c>
      <c r="BM123" s="108">
        <f t="shared" si="170"/>
        <v>0</v>
      </c>
      <c r="BN123" s="108">
        <f t="shared" si="170"/>
        <v>0</v>
      </c>
      <c r="BO123" s="108">
        <f t="shared" si="170"/>
        <v>0</v>
      </c>
      <c r="BP123" s="108">
        <f t="shared" si="170"/>
        <v>0</v>
      </c>
      <c r="BQ123" s="108">
        <f t="shared" si="170"/>
        <v>0</v>
      </c>
      <c r="BR123" s="108">
        <f t="shared" si="170"/>
        <v>0</v>
      </c>
      <c r="BS123" s="108">
        <f t="shared" si="170"/>
        <v>0</v>
      </c>
      <c r="BT123" s="138"/>
      <c r="BU123" s="138"/>
      <c r="BV123" s="138"/>
      <c r="BW123" s="138"/>
      <c r="BX123" s="138"/>
    </row>
    <row r="124" spans="1:76" x14ac:dyDescent="0.3">
      <c r="A124" s="102" t="s">
        <v>512</v>
      </c>
      <c r="B124" s="109"/>
      <c r="C124" s="109"/>
      <c r="D124" s="116"/>
      <c r="E124" s="122" t="s">
        <v>516</v>
      </c>
      <c r="F124" s="123"/>
      <c r="G124" s="124"/>
      <c r="H124" s="70">
        <v>25</v>
      </c>
      <c r="I124" s="71">
        <f t="shared" si="171"/>
        <v>1</v>
      </c>
      <c r="J124" s="71">
        <v>1</v>
      </c>
      <c r="K124" s="125">
        <f t="shared" si="172"/>
        <v>0.25</v>
      </c>
      <c r="L124" s="125">
        <f t="shared" si="173"/>
        <v>0.25</v>
      </c>
      <c r="M124" s="125">
        <f t="shared" si="174"/>
        <v>0</v>
      </c>
      <c r="N124" s="73">
        <f t="shared" si="175"/>
        <v>1</v>
      </c>
      <c r="O124" s="131" t="str">
        <f t="shared" si="176"/>
        <v>종료</v>
      </c>
      <c r="P124" s="104">
        <v>44227</v>
      </c>
      <c r="Q124" s="104">
        <v>44227</v>
      </c>
      <c r="R124" s="104">
        <v>44227</v>
      </c>
      <c r="S124" s="104">
        <v>44227</v>
      </c>
      <c r="T124" s="105"/>
      <c r="U124" s="106" t="str">
        <f t="shared" si="177"/>
        <v/>
      </c>
      <c r="V124" s="107">
        <f t="shared" si="178"/>
        <v>0</v>
      </c>
      <c r="W124" s="108">
        <f t="shared" si="179"/>
        <v>0</v>
      </c>
      <c r="X124" s="108">
        <f t="shared" si="179"/>
        <v>0</v>
      </c>
      <c r="Y124" s="108">
        <f t="shared" si="179"/>
        <v>0</v>
      </c>
      <c r="Z124" s="108">
        <f t="shared" si="179"/>
        <v>0</v>
      </c>
      <c r="AA124" s="108">
        <f t="shared" si="179"/>
        <v>0</v>
      </c>
      <c r="AB124" s="108">
        <f t="shared" si="179"/>
        <v>1</v>
      </c>
      <c r="AC124" s="108">
        <f t="shared" si="179"/>
        <v>0</v>
      </c>
      <c r="AD124" s="108">
        <f t="shared" si="179"/>
        <v>0</v>
      </c>
      <c r="AE124" s="108">
        <f t="shared" si="179"/>
        <v>0</v>
      </c>
      <c r="AF124" s="108">
        <f t="shared" si="179"/>
        <v>0</v>
      </c>
      <c r="AG124" s="108">
        <f t="shared" si="179"/>
        <v>0</v>
      </c>
      <c r="AH124" s="108">
        <f t="shared" si="179"/>
        <v>0</v>
      </c>
      <c r="AI124" s="108">
        <f t="shared" si="179"/>
        <v>0</v>
      </c>
      <c r="AJ124" s="108">
        <f t="shared" si="179"/>
        <v>0</v>
      </c>
      <c r="AK124" s="108">
        <f t="shared" si="179"/>
        <v>0</v>
      </c>
      <c r="AL124" s="108">
        <f t="shared" si="179"/>
        <v>0</v>
      </c>
      <c r="AM124" s="108">
        <f t="shared" si="167"/>
        <v>0</v>
      </c>
      <c r="AN124" s="108">
        <f t="shared" si="167"/>
        <v>0</v>
      </c>
      <c r="AO124" s="108">
        <f t="shared" si="180"/>
        <v>0</v>
      </c>
      <c r="AP124" s="108">
        <f t="shared" si="180"/>
        <v>0</v>
      </c>
      <c r="AQ124" s="108">
        <f t="shared" si="180"/>
        <v>0</v>
      </c>
      <c r="AR124" s="108">
        <f t="shared" si="180"/>
        <v>0</v>
      </c>
      <c r="AS124" s="108">
        <f t="shared" si="180"/>
        <v>0</v>
      </c>
      <c r="AT124" s="108">
        <f t="shared" si="180"/>
        <v>0</v>
      </c>
      <c r="AU124" s="108">
        <f t="shared" si="180"/>
        <v>0</v>
      </c>
      <c r="AV124" s="108">
        <f t="shared" si="180"/>
        <v>0</v>
      </c>
      <c r="AW124" s="108">
        <f t="shared" si="180"/>
        <v>0</v>
      </c>
      <c r="AX124" s="108">
        <f t="shared" si="180"/>
        <v>0</v>
      </c>
      <c r="AY124" s="108">
        <f t="shared" si="180"/>
        <v>0</v>
      </c>
      <c r="AZ124" s="108">
        <f t="shared" si="180"/>
        <v>0</v>
      </c>
      <c r="BA124" s="108">
        <f t="shared" si="180"/>
        <v>0</v>
      </c>
      <c r="BB124" s="108">
        <f t="shared" si="180"/>
        <v>0</v>
      </c>
      <c r="BC124" s="108">
        <f t="shared" si="180"/>
        <v>0</v>
      </c>
      <c r="BD124" s="108">
        <f t="shared" si="180"/>
        <v>0</v>
      </c>
      <c r="BE124" s="108">
        <f t="shared" si="180"/>
        <v>0</v>
      </c>
      <c r="BF124" s="108">
        <f t="shared" si="180"/>
        <v>0</v>
      </c>
      <c r="BG124" s="108">
        <f t="shared" si="170"/>
        <v>0</v>
      </c>
      <c r="BH124" s="108">
        <f t="shared" si="170"/>
        <v>0</v>
      </c>
      <c r="BI124" s="108">
        <f t="shared" si="170"/>
        <v>0</v>
      </c>
      <c r="BJ124" s="108">
        <f t="shared" si="170"/>
        <v>0</v>
      </c>
      <c r="BK124" s="108">
        <f t="shared" si="170"/>
        <v>0</v>
      </c>
      <c r="BL124" s="108">
        <f t="shared" si="170"/>
        <v>0</v>
      </c>
      <c r="BM124" s="108">
        <f t="shared" si="170"/>
        <v>0</v>
      </c>
      <c r="BN124" s="108">
        <f t="shared" si="170"/>
        <v>0</v>
      </c>
      <c r="BO124" s="108">
        <f t="shared" ref="BO124:BS124" si="181">IF(OR((AND($P124&lt;=BO$4,AND($Q124&lt;=BO$5,$Q124&gt;=BO$4))),(AND(AND($P124&gt;=BO$4,$P124&lt;=BO$5),$Q124&gt;=BO$5)),AND($P124&gt;=BO$4,$Q124&lt;=BO$5),AND($P124&lt;=BO$4,$Q124&gt;=BO$5)),1,0)</f>
        <v>0</v>
      </c>
      <c r="BP124" s="108">
        <f t="shared" si="181"/>
        <v>0</v>
      </c>
      <c r="BQ124" s="108">
        <f t="shared" si="181"/>
        <v>0</v>
      </c>
      <c r="BR124" s="108">
        <f t="shared" si="181"/>
        <v>0</v>
      </c>
      <c r="BS124" s="108">
        <f t="shared" si="181"/>
        <v>0</v>
      </c>
      <c r="BT124" s="138"/>
      <c r="BU124" s="138"/>
      <c r="BV124" s="138"/>
      <c r="BW124" s="138"/>
      <c r="BX124" s="138"/>
    </row>
    <row r="125" spans="1:76" x14ac:dyDescent="0.3">
      <c r="A125" s="102" t="s">
        <v>190</v>
      </c>
      <c r="B125" s="109"/>
      <c r="C125" s="109"/>
      <c r="D125" s="113" t="s">
        <v>522</v>
      </c>
      <c r="E125" s="129"/>
      <c r="F125" s="67"/>
      <c r="G125" s="130"/>
      <c r="H125" s="75">
        <v>30</v>
      </c>
      <c r="I125" s="76">
        <f>SUM(K126:K131)</f>
        <v>1</v>
      </c>
      <c r="J125" s="76">
        <f>SUM(L126:L131)</f>
        <v>1</v>
      </c>
      <c r="K125" s="77">
        <f t="shared" si="71"/>
        <v>0.3</v>
      </c>
      <c r="L125" s="77">
        <f t="shared" si="152"/>
        <v>0.3</v>
      </c>
      <c r="M125" s="77">
        <f t="shared" si="146"/>
        <v>0</v>
      </c>
      <c r="N125" s="69">
        <f t="shared" si="147"/>
        <v>1</v>
      </c>
      <c r="O125" s="68" t="str">
        <f t="shared" si="148"/>
        <v>종료</v>
      </c>
      <c r="P125" s="26">
        <f>MIN(P126:P131)</f>
        <v>44225</v>
      </c>
      <c r="Q125" s="26">
        <f>MAX(Q126:Q131)</f>
        <v>44227</v>
      </c>
      <c r="R125" s="104">
        <v>44225</v>
      </c>
      <c r="S125" s="104">
        <v>44227</v>
      </c>
      <c r="T125" s="105"/>
      <c r="U125" s="106" t="str">
        <f t="shared" si="166"/>
        <v/>
      </c>
      <c r="V125" s="107">
        <f t="shared" si="150"/>
        <v>1</v>
      </c>
      <c r="W125" s="108">
        <f t="shared" si="169"/>
        <v>0</v>
      </c>
      <c r="X125" s="108">
        <f t="shared" si="169"/>
        <v>0</v>
      </c>
      <c r="Y125" s="108">
        <f t="shared" si="169"/>
        <v>0</v>
      </c>
      <c r="Z125" s="108">
        <f t="shared" si="169"/>
        <v>0</v>
      </c>
      <c r="AA125" s="108">
        <f t="shared" si="169"/>
        <v>1</v>
      </c>
      <c r="AB125" s="108">
        <f t="shared" si="169"/>
        <v>1</v>
      </c>
      <c r="AC125" s="108">
        <f t="shared" si="169"/>
        <v>0</v>
      </c>
      <c r="AD125" s="108">
        <f t="shared" si="169"/>
        <v>0</v>
      </c>
      <c r="AE125" s="108">
        <f t="shared" si="169"/>
        <v>0</v>
      </c>
      <c r="AF125" s="108">
        <f t="shared" si="169"/>
        <v>0</v>
      </c>
      <c r="AG125" s="108">
        <f t="shared" si="169"/>
        <v>0</v>
      </c>
      <c r="AH125" s="108">
        <f t="shared" si="169"/>
        <v>0</v>
      </c>
      <c r="AI125" s="108">
        <f t="shared" si="169"/>
        <v>0</v>
      </c>
      <c r="AJ125" s="108">
        <f t="shared" si="169"/>
        <v>0</v>
      </c>
      <c r="AK125" s="108">
        <f t="shared" si="169"/>
        <v>0</v>
      </c>
      <c r="AL125" s="108">
        <f t="shared" si="169"/>
        <v>0</v>
      </c>
      <c r="AM125" s="108">
        <f t="shared" si="167"/>
        <v>0</v>
      </c>
      <c r="AN125" s="108">
        <f t="shared" si="167"/>
        <v>0</v>
      </c>
      <c r="AO125" s="108">
        <f t="shared" si="168"/>
        <v>0</v>
      </c>
      <c r="AP125" s="108">
        <f t="shared" si="168"/>
        <v>0</v>
      </c>
      <c r="AQ125" s="108">
        <f t="shared" si="168"/>
        <v>0</v>
      </c>
      <c r="AR125" s="108">
        <f t="shared" si="168"/>
        <v>0</v>
      </c>
      <c r="AS125" s="108">
        <f t="shared" si="168"/>
        <v>0</v>
      </c>
      <c r="AT125" s="108">
        <f t="shared" si="168"/>
        <v>0</v>
      </c>
      <c r="AU125" s="108">
        <f t="shared" si="168"/>
        <v>0</v>
      </c>
      <c r="AV125" s="108">
        <f t="shared" si="168"/>
        <v>0</v>
      </c>
      <c r="AW125" s="108">
        <f t="shared" si="168"/>
        <v>0</v>
      </c>
      <c r="AX125" s="108">
        <f t="shared" si="168"/>
        <v>0</v>
      </c>
      <c r="AY125" s="108">
        <f t="shared" si="168"/>
        <v>0</v>
      </c>
      <c r="AZ125" s="108">
        <f t="shared" si="168"/>
        <v>0</v>
      </c>
      <c r="BA125" s="108">
        <f t="shared" si="168"/>
        <v>0</v>
      </c>
      <c r="BB125" s="108">
        <f t="shared" si="168"/>
        <v>0</v>
      </c>
      <c r="BC125" s="108">
        <f t="shared" si="168"/>
        <v>0</v>
      </c>
      <c r="BD125" s="108">
        <f t="shared" si="168"/>
        <v>0</v>
      </c>
      <c r="BE125" s="108">
        <f t="shared" si="168"/>
        <v>0</v>
      </c>
      <c r="BF125" s="108">
        <f t="shared" si="168"/>
        <v>0</v>
      </c>
      <c r="BG125" s="108">
        <f t="shared" si="170"/>
        <v>0</v>
      </c>
      <c r="BH125" s="108">
        <f t="shared" si="170"/>
        <v>0</v>
      </c>
      <c r="BI125" s="108">
        <f t="shared" si="170"/>
        <v>0</v>
      </c>
      <c r="BJ125" s="108">
        <f t="shared" si="170"/>
        <v>0</v>
      </c>
      <c r="BK125" s="108">
        <f t="shared" si="170"/>
        <v>0</v>
      </c>
      <c r="BL125" s="108">
        <f t="shared" si="170"/>
        <v>0</v>
      </c>
      <c r="BM125" s="108">
        <f t="shared" si="170"/>
        <v>0</v>
      </c>
      <c r="BN125" s="108">
        <f t="shared" si="170"/>
        <v>0</v>
      </c>
      <c r="BO125" s="108">
        <f t="shared" si="170"/>
        <v>0</v>
      </c>
      <c r="BP125" s="108">
        <f t="shared" si="170"/>
        <v>0</v>
      </c>
      <c r="BQ125" s="108">
        <f t="shared" si="170"/>
        <v>0</v>
      </c>
      <c r="BR125" s="108">
        <f t="shared" si="170"/>
        <v>0</v>
      </c>
      <c r="BS125" s="108">
        <f t="shared" si="170"/>
        <v>0</v>
      </c>
      <c r="BT125" s="138"/>
      <c r="BU125" s="138"/>
      <c r="BV125" s="138"/>
      <c r="BW125" s="138"/>
      <c r="BX125" s="138"/>
    </row>
    <row r="126" spans="1:76" x14ac:dyDescent="0.3">
      <c r="A126" s="102" t="s">
        <v>191</v>
      </c>
      <c r="B126" s="109"/>
      <c r="C126" s="109"/>
      <c r="D126" s="116"/>
      <c r="E126" s="122" t="s">
        <v>505</v>
      </c>
      <c r="F126" s="123"/>
      <c r="G126" s="124"/>
      <c r="H126" s="70">
        <v>10</v>
      </c>
      <c r="I126" s="71">
        <f t="shared" ref="I126:I146" si="182">IF(CheckDay&gt;=Q126,1,IF(CheckDay&lt;P126,0,IF(P126=CheckDay,(NETWORKDAYS(P126,CheckDay))/V126,NETWORKDAYS(P126,CheckDay)/V126)))</f>
        <v>1</v>
      </c>
      <c r="J126" s="71">
        <v>1</v>
      </c>
      <c r="K126" s="125">
        <f t="shared" si="71"/>
        <v>0.1</v>
      </c>
      <c r="L126" s="125">
        <f t="shared" si="152"/>
        <v>0.1</v>
      </c>
      <c r="M126" s="125">
        <f t="shared" si="146"/>
        <v>0</v>
      </c>
      <c r="N126" s="73">
        <f t="shared" si="147"/>
        <v>1</v>
      </c>
      <c r="O126" s="131" t="str">
        <f t="shared" si="148"/>
        <v>종료</v>
      </c>
      <c r="P126" s="104">
        <v>44225</v>
      </c>
      <c r="Q126" s="104">
        <v>44225</v>
      </c>
      <c r="R126" s="104">
        <v>44225</v>
      </c>
      <c r="S126" s="104">
        <v>44225</v>
      </c>
      <c r="T126" s="105"/>
      <c r="U126" s="106" t="str">
        <f t="shared" si="166"/>
        <v/>
      </c>
      <c r="V126" s="107">
        <f t="shared" si="150"/>
        <v>1</v>
      </c>
      <c r="W126" s="108">
        <f t="shared" si="169"/>
        <v>0</v>
      </c>
      <c r="X126" s="108">
        <f t="shared" si="169"/>
        <v>0</v>
      </c>
      <c r="Y126" s="108">
        <f t="shared" si="169"/>
        <v>0</v>
      </c>
      <c r="Z126" s="108">
        <f t="shared" si="169"/>
        <v>0</v>
      </c>
      <c r="AA126" s="108">
        <f t="shared" si="169"/>
        <v>1</v>
      </c>
      <c r="AB126" s="108">
        <f t="shared" si="169"/>
        <v>0</v>
      </c>
      <c r="AC126" s="108">
        <f t="shared" si="169"/>
        <v>0</v>
      </c>
      <c r="AD126" s="108">
        <f t="shared" si="169"/>
        <v>0</v>
      </c>
      <c r="AE126" s="108">
        <f t="shared" si="169"/>
        <v>0</v>
      </c>
      <c r="AF126" s="108">
        <f t="shared" si="169"/>
        <v>0</v>
      </c>
      <c r="AG126" s="108">
        <f t="shared" si="169"/>
        <v>0</v>
      </c>
      <c r="AH126" s="108">
        <f t="shared" si="169"/>
        <v>0</v>
      </c>
      <c r="AI126" s="108">
        <f t="shared" si="169"/>
        <v>0</v>
      </c>
      <c r="AJ126" s="108">
        <f t="shared" si="169"/>
        <v>0</v>
      </c>
      <c r="AK126" s="108">
        <f t="shared" si="169"/>
        <v>0</v>
      </c>
      <c r="AL126" s="108">
        <f t="shared" si="169"/>
        <v>0</v>
      </c>
      <c r="AM126" s="108">
        <f t="shared" si="167"/>
        <v>0</v>
      </c>
      <c r="AN126" s="108">
        <f t="shared" si="167"/>
        <v>0</v>
      </c>
      <c r="AO126" s="108">
        <f t="shared" si="168"/>
        <v>0</v>
      </c>
      <c r="AP126" s="108">
        <f t="shared" si="168"/>
        <v>0</v>
      </c>
      <c r="AQ126" s="108">
        <f t="shared" si="168"/>
        <v>0</v>
      </c>
      <c r="AR126" s="108">
        <f t="shared" si="168"/>
        <v>0</v>
      </c>
      <c r="AS126" s="108">
        <f t="shared" si="168"/>
        <v>0</v>
      </c>
      <c r="AT126" s="108">
        <f t="shared" si="168"/>
        <v>0</v>
      </c>
      <c r="AU126" s="108">
        <f t="shared" si="168"/>
        <v>0</v>
      </c>
      <c r="AV126" s="108">
        <f t="shared" si="168"/>
        <v>0</v>
      </c>
      <c r="AW126" s="108">
        <f t="shared" si="168"/>
        <v>0</v>
      </c>
      <c r="AX126" s="108">
        <f t="shared" si="168"/>
        <v>0</v>
      </c>
      <c r="AY126" s="108">
        <f t="shared" si="168"/>
        <v>0</v>
      </c>
      <c r="AZ126" s="108">
        <f t="shared" si="168"/>
        <v>0</v>
      </c>
      <c r="BA126" s="108">
        <f t="shared" si="168"/>
        <v>0</v>
      </c>
      <c r="BB126" s="108">
        <f t="shared" si="168"/>
        <v>0</v>
      </c>
      <c r="BC126" s="108">
        <f t="shared" si="168"/>
        <v>0</v>
      </c>
      <c r="BD126" s="108">
        <f t="shared" si="168"/>
        <v>0</v>
      </c>
      <c r="BE126" s="108">
        <f t="shared" si="168"/>
        <v>0</v>
      </c>
      <c r="BF126" s="108">
        <f t="shared" si="168"/>
        <v>0</v>
      </c>
      <c r="BG126" s="108">
        <f t="shared" si="170"/>
        <v>0</v>
      </c>
      <c r="BH126" s="108">
        <f t="shared" si="170"/>
        <v>0</v>
      </c>
      <c r="BI126" s="108">
        <f t="shared" si="170"/>
        <v>0</v>
      </c>
      <c r="BJ126" s="108">
        <f t="shared" si="170"/>
        <v>0</v>
      </c>
      <c r="BK126" s="108">
        <f t="shared" si="170"/>
        <v>0</v>
      </c>
      <c r="BL126" s="108">
        <f t="shared" si="170"/>
        <v>0</v>
      </c>
      <c r="BM126" s="108">
        <f t="shared" si="170"/>
        <v>0</v>
      </c>
      <c r="BN126" s="108">
        <f t="shared" si="170"/>
        <v>0</v>
      </c>
      <c r="BO126" s="108">
        <f t="shared" si="170"/>
        <v>0</v>
      </c>
      <c r="BP126" s="108">
        <f t="shared" si="170"/>
        <v>0</v>
      </c>
      <c r="BQ126" s="108">
        <f t="shared" si="170"/>
        <v>0</v>
      </c>
      <c r="BR126" s="108">
        <f t="shared" si="170"/>
        <v>0</v>
      </c>
      <c r="BS126" s="108">
        <f t="shared" si="170"/>
        <v>0</v>
      </c>
      <c r="BT126" s="138"/>
      <c r="BU126" s="138"/>
      <c r="BV126" s="138"/>
      <c r="BW126" s="138"/>
      <c r="BX126" s="138"/>
    </row>
    <row r="127" spans="1:76" x14ac:dyDescent="0.3">
      <c r="A127" s="102" t="s">
        <v>192</v>
      </c>
      <c r="B127" s="109"/>
      <c r="C127" s="109"/>
      <c r="D127" s="116"/>
      <c r="E127" s="122" t="s">
        <v>519</v>
      </c>
      <c r="F127" s="123"/>
      <c r="G127" s="124"/>
      <c r="H127" s="70">
        <v>20</v>
      </c>
      <c r="I127" s="71">
        <f t="shared" si="182"/>
        <v>1</v>
      </c>
      <c r="J127" s="71">
        <v>1</v>
      </c>
      <c r="K127" s="125">
        <f t="shared" ref="K127:K179" si="183">H127*I127/100</f>
        <v>0.2</v>
      </c>
      <c r="L127" s="125">
        <f t="shared" si="152"/>
        <v>0.2</v>
      </c>
      <c r="M127" s="125">
        <f t="shared" si="146"/>
        <v>0</v>
      </c>
      <c r="N127" s="73">
        <f t="shared" si="147"/>
        <v>1</v>
      </c>
      <c r="O127" s="131" t="str">
        <f t="shared" si="148"/>
        <v>종료</v>
      </c>
      <c r="P127" s="104">
        <v>44225</v>
      </c>
      <c r="Q127" s="104">
        <v>44225</v>
      </c>
      <c r="R127" s="104">
        <v>44225</v>
      </c>
      <c r="S127" s="104">
        <v>44225</v>
      </c>
      <c r="T127" s="105"/>
      <c r="U127" s="106" t="str">
        <f t="shared" si="166"/>
        <v/>
      </c>
      <c r="V127" s="107">
        <f t="shared" si="150"/>
        <v>1</v>
      </c>
      <c r="W127" s="108">
        <f t="shared" si="169"/>
        <v>0</v>
      </c>
      <c r="X127" s="108">
        <f t="shared" si="169"/>
        <v>0</v>
      </c>
      <c r="Y127" s="108">
        <f t="shared" si="169"/>
        <v>0</v>
      </c>
      <c r="Z127" s="108">
        <f t="shared" si="169"/>
        <v>0</v>
      </c>
      <c r="AA127" s="108">
        <f t="shared" si="169"/>
        <v>1</v>
      </c>
      <c r="AB127" s="108">
        <f t="shared" si="169"/>
        <v>0</v>
      </c>
      <c r="AC127" s="108">
        <f t="shared" si="169"/>
        <v>0</v>
      </c>
      <c r="AD127" s="108">
        <f t="shared" si="169"/>
        <v>0</v>
      </c>
      <c r="AE127" s="108">
        <f t="shared" si="169"/>
        <v>0</v>
      </c>
      <c r="AF127" s="108">
        <f t="shared" si="169"/>
        <v>0</v>
      </c>
      <c r="AG127" s="108">
        <f t="shared" si="169"/>
        <v>0</v>
      </c>
      <c r="AH127" s="108">
        <f t="shared" si="169"/>
        <v>0</v>
      </c>
      <c r="AI127" s="108">
        <f t="shared" si="169"/>
        <v>0</v>
      </c>
      <c r="AJ127" s="108">
        <f t="shared" si="169"/>
        <v>0</v>
      </c>
      <c r="AK127" s="108">
        <f t="shared" si="169"/>
        <v>0</v>
      </c>
      <c r="AL127" s="108">
        <f t="shared" si="169"/>
        <v>0</v>
      </c>
      <c r="AM127" s="108">
        <f t="shared" si="167"/>
        <v>0</v>
      </c>
      <c r="AN127" s="108">
        <f t="shared" si="167"/>
        <v>0</v>
      </c>
      <c r="AO127" s="108">
        <f t="shared" si="168"/>
        <v>0</v>
      </c>
      <c r="AP127" s="108">
        <f t="shared" si="168"/>
        <v>0</v>
      </c>
      <c r="AQ127" s="108">
        <f t="shared" si="168"/>
        <v>0</v>
      </c>
      <c r="AR127" s="108">
        <f t="shared" si="168"/>
        <v>0</v>
      </c>
      <c r="AS127" s="108">
        <f t="shared" si="168"/>
        <v>0</v>
      </c>
      <c r="AT127" s="108">
        <f t="shared" si="168"/>
        <v>0</v>
      </c>
      <c r="AU127" s="108">
        <f t="shared" si="168"/>
        <v>0</v>
      </c>
      <c r="AV127" s="108">
        <f t="shared" si="168"/>
        <v>0</v>
      </c>
      <c r="AW127" s="108">
        <f t="shared" si="168"/>
        <v>0</v>
      </c>
      <c r="AX127" s="108">
        <f t="shared" si="168"/>
        <v>0</v>
      </c>
      <c r="AY127" s="108">
        <f t="shared" si="168"/>
        <v>0</v>
      </c>
      <c r="AZ127" s="108">
        <f t="shared" si="168"/>
        <v>0</v>
      </c>
      <c r="BA127" s="108">
        <f t="shared" si="168"/>
        <v>0</v>
      </c>
      <c r="BB127" s="108">
        <f t="shared" si="168"/>
        <v>0</v>
      </c>
      <c r="BC127" s="108">
        <f t="shared" si="168"/>
        <v>0</v>
      </c>
      <c r="BD127" s="108">
        <f t="shared" si="168"/>
        <v>0</v>
      </c>
      <c r="BE127" s="108">
        <f t="shared" si="168"/>
        <v>0</v>
      </c>
      <c r="BF127" s="108">
        <f t="shared" si="168"/>
        <v>0</v>
      </c>
      <c r="BG127" s="108">
        <f t="shared" si="170"/>
        <v>0</v>
      </c>
      <c r="BH127" s="108">
        <f t="shared" si="170"/>
        <v>0</v>
      </c>
      <c r="BI127" s="108">
        <f t="shared" si="170"/>
        <v>0</v>
      </c>
      <c r="BJ127" s="108">
        <f t="shared" si="170"/>
        <v>0</v>
      </c>
      <c r="BK127" s="108">
        <f t="shared" si="170"/>
        <v>0</v>
      </c>
      <c r="BL127" s="108">
        <f t="shared" si="170"/>
        <v>0</v>
      </c>
      <c r="BM127" s="108">
        <f t="shared" si="170"/>
        <v>0</v>
      </c>
      <c r="BN127" s="108">
        <f t="shared" si="170"/>
        <v>0</v>
      </c>
      <c r="BO127" s="108">
        <f t="shared" si="170"/>
        <v>0</v>
      </c>
      <c r="BP127" s="108">
        <f t="shared" si="170"/>
        <v>0</v>
      </c>
      <c r="BQ127" s="108">
        <f t="shared" si="170"/>
        <v>0</v>
      </c>
      <c r="BR127" s="108">
        <f t="shared" si="170"/>
        <v>0</v>
      </c>
      <c r="BS127" s="108">
        <f t="shared" si="170"/>
        <v>0</v>
      </c>
      <c r="BT127" s="138"/>
      <c r="BU127" s="138"/>
      <c r="BV127" s="138"/>
      <c r="BW127" s="138"/>
      <c r="BX127" s="138"/>
    </row>
    <row r="128" spans="1:76" x14ac:dyDescent="0.3">
      <c r="A128" s="102" t="s">
        <v>193</v>
      </c>
      <c r="B128" s="109"/>
      <c r="C128" s="109"/>
      <c r="D128" s="116"/>
      <c r="E128" s="122" t="s">
        <v>520</v>
      </c>
      <c r="F128" s="123"/>
      <c r="G128" s="124"/>
      <c r="H128" s="70">
        <v>20</v>
      </c>
      <c r="I128" s="71">
        <f t="shared" si="182"/>
        <v>1</v>
      </c>
      <c r="J128" s="71">
        <v>1</v>
      </c>
      <c r="K128" s="125">
        <f t="shared" si="183"/>
        <v>0.2</v>
      </c>
      <c r="L128" s="125">
        <f t="shared" si="152"/>
        <v>0.2</v>
      </c>
      <c r="M128" s="125">
        <f t="shared" si="146"/>
        <v>0</v>
      </c>
      <c r="N128" s="73">
        <f t="shared" si="147"/>
        <v>1</v>
      </c>
      <c r="O128" s="131" t="str">
        <f t="shared" si="148"/>
        <v>종료</v>
      </c>
      <c r="P128" s="104">
        <v>44225</v>
      </c>
      <c r="Q128" s="104">
        <v>44225</v>
      </c>
      <c r="R128" s="104">
        <v>44225</v>
      </c>
      <c r="S128" s="104">
        <v>44225</v>
      </c>
      <c r="T128" s="105"/>
      <c r="U128" s="106" t="str">
        <f t="shared" si="166"/>
        <v/>
      </c>
      <c r="V128" s="107">
        <f t="shared" si="150"/>
        <v>1</v>
      </c>
      <c r="W128" s="108">
        <f t="shared" si="169"/>
        <v>0</v>
      </c>
      <c r="X128" s="108">
        <f t="shared" si="169"/>
        <v>0</v>
      </c>
      <c r="Y128" s="108">
        <f t="shared" si="169"/>
        <v>0</v>
      </c>
      <c r="Z128" s="108">
        <f t="shared" si="169"/>
        <v>0</v>
      </c>
      <c r="AA128" s="108">
        <f t="shared" si="169"/>
        <v>1</v>
      </c>
      <c r="AB128" s="108">
        <f t="shared" si="169"/>
        <v>0</v>
      </c>
      <c r="AC128" s="108">
        <f t="shared" si="169"/>
        <v>0</v>
      </c>
      <c r="AD128" s="108">
        <f t="shared" si="169"/>
        <v>0</v>
      </c>
      <c r="AE128" s="108">
        <f t="shared" si="169"/>
        <v>0</v>
      </c>
      <c r="AF128" s="108">
        <f t="shared" si="169"/>
        <v>0</v>
      </c>
      <c r="AG128" s="108">
        <f t="shared" si="169"/>
        <v>0</v>
      </c>
      <c r="AH128" s="108">
        <f t="shared" si="169"/>
        <v>0</v>
      </c>
      <c r="AI128" s="108">
        <f t="shared" si="169"/>
        <v>0</v>
      </c>
      <c r="AJ128" s="108">
        <f t="shared" si="169"/>
        <v>0</v>
      </c>
      <c r="AK128" s="108">
        <f t="shared" si="169"/>
        <v>0</v>
      </c>
      <c r="AL128" s="108">
        <f t="shared" si="169"/>
        <v>0</v>
      </c>
      <c r="AM128" s="108">
        <f t="shared" si="167"/>
        <v>0</v>
      </c>
      <c r="AN128" s="108">
        <f t="shared" si="167"/>
        <v>0</v>
      </c>
      <c r="AO128" s="108">
        <f t="shared" si="168"/>
        <v>0</v>
      </c>
      <c r="AP128" s="108">
        <f t="shared" si="168"/>
        <v>0</v>
      </c>
      <c r="AQ128" s="108">
        <f t="shared" si="168"/>
        <v>0</v>
      </c>
      <c r="AR128" s="108">
        <f t="shared" si="168"/>
        <v>0</v>
      </c>
      <c r="AS128" s="108">
        <f t="shared" si="168"/>
        <v>0</v>
      </c>
      <c r="AT128" s="108">
        <f t="shared" si="168"/>
        <v>0</v>
      </c>
      <c r="AU128" s="108">
        <f t="shared" si="168"/>
        <v>0</v>
      </c>
      <c r="AV128" s="108">
        <f t="shared" si="168"/>
        <v>0</v>
      </c>
      <c r="AW128" s="108">
        <f t="shared" si="168"/>
        <v>0</v>
      </c>
      <c r="AX128" s="108">
        <f t="shared" si="168"/>
        <v>0</v>
      </c>
      <c r="AY128" s="108">
        <f t="shared" si="168"/>
        <v>0</v>
      </c>
      <c r="AZ128" s="108">
        <f t="shared" si="168"/>
        <v>0</v>
      </c>
      <c r="BA128" s="108">
        <f t="shared" si="168"/>
        <v>0</v>
      </c>
      <c r="BB128" s="108">
        <f t="shared" si="168"/>
        <v>0</v>
      </c>
      <c r="BC128" s="108">
        <f t="shared" si="168"/>
        <v>0</v>
      </c>
      <c r="BD128" s="108">
        <f t="shared" si="168"/>
        <v>0</v>
      </c>
      <c r="BE128" s="108">
        <f t="shared" si="168"/>
        <v>0</v>
      </c>
      <c r="BF128" s="108">
        <f t="shared" si="168"/>
        <v>0</v>
      </c>
      <c r="BG128" s="108">
        <f t="shared" si="170"/>
        <v>0</v>
      </c>
      <c r="BH128" s="108">
        <f t="shared" si="170"/>
        <v>0</v>
      </c>
      <c r="BI128" s="108">
        <f t="shared" si="170"/>
        <v>0</v>
      </c>
      <c r="BJ128" s="108">
        <f t="shared" si="170"/>
        <v>0</v>
      </c>
      <c r="BK128" s="108">
        <f t="shared" si="170"/>
        <v>0</v>
      </c>
      <c r="BL128" s="108">
        <f t="shared" si="170"/>
        <v>0</v>
      </c>
      <c r="BM128" s="108">
        <f t="shared" si="170"/>
        <v>0</v>
      </c>
      <c r="BN128" s="108">
        <f t="shared" si="170"/>
        <v>0</v>
      </c>
      <c r="BO128" s="108">
        <f t="shared" si="170"/>
        <v>0</v>
      </c>
      <c r="BP128" s="108">
        <f t="shared" si="170"/>
        <v>0</v>
      </c>
      <c r="BQ128" s="108">
        <f t="shared" si="170"/>
        <v>0</v>
      </c>
      <c r="BR128" s="108">
        <f t="shared" si="170"/>
        <v>0</v>
      </c>
      <c r="BS128" s="108">
        <f t="shared" si="170"/>
        <v>0</v>
      </c>
      <c r="BT128" s="138"/>
      <c r="BU128" s="138"/>
      <c r="BV128" s="138"/>
      <c r="BW128" s="138"/>
      <c r="BX128" s="138"/>
    </row>
    <row r="129" spans="1:76" x14ac:dyDescent="0.3">
      <c r="A129" s="102" t="s">
        <v>194</v>
      </c>
      <c r="B129" s="109"/>
      <c r="C129" s="109"/>
      <c r="D129" s="116"/>
      <c r="E129" s="122" t="s">
        <v>521</v>
      </c>
      <c r="F129" s="123"/>
      <c r="G129" s="124"/>
      <c r="H129" s="70">
        <v>20</v>
      </c>
      <c r="I129" s="71">
        <f t="shared" si="182"/>
        <v>1</v>
      </c>
      <c r="J129" s="71">
        <v>1</v>
      </c>
      <c r="K129" s="125">
        <f t="shared" si="183"/>
        <v>0.2</v>
      </c>
      <c r="L129" s="125">
        <f t="shared" si="152"/>
        <v>0.2</v>
      </c>
      <c r="M129" s="125">
        <f t="shared" si="146"/>
        <v>0</v>
      </c>
      <c r="N129" s="73">
        <f t="shared" si="147"/>
        <v>1</v>
      </c>
      <c r="O129" s="131" t="str">
        <f t="shared" si="148"/>
        <v>종료</v>
      </c>
      <c r="P129" s="104">
        <v>44225</v>
      </c>
      <c r="Q129" s="104">
        <v>44225</v>
      </c>
      <c r="R129" s="104">
        <v>44225</v>
      </c>
      <c r="S129" s="104">
        <v>44225</v>
      </c>
      <c r="T129" s="105"/>
      <c r="U129" s="106" t="str">
        <f t="shared" si="166"/>
        <v/>
      </c>
      <c r="V129" s="107">
        <f t="shared" si="150"/>
        <v>1</v>
      </c>
      <c r="W129" s="108">
        <f t="shared" si="169"/>
        <v>0</v>
      </c>
      <c r="X129" s="108">
        <f t="shared" si="169"/>
        <v>0</v>
      </c>
      <c r="Y129" s="108">
        <f t="shared" si="169"/>
        <v>0</v>
      </c>
      <c r="Z129" s="108">
        <f t="shared" si="169"/>
        <v>0</v>
      </c>
      <c r="AA129" s="108">
        <f t="shared" si="169"/>
        <v>1</v>
      </c>
      <c r="AB129" s="108">
        <f t="shared" si="169"/>
        <v>0</v>
      </c>
      <c r="AC129" s="108">
        <f t="shared" si="169"/>
        <v>0</v>
      </c>
      <c r="AD129" s="108">
        <f t="shared" si="169"/>
        <v>0</v>
      </c>
      <c r="AE129" s="108">
        <f t="shared" si="169"/>
        <v>0</v>
      </c>
      <c r="AF129" s="108">
        <f t="shared" si="169"/>
        <v>0</v>
      </c>
      <c r="AG129" s="108">
        <f t="shared" si="169"/>
        <v>0</v>
      </c>
      <c r="AH129" s="108">
        <f t="shared" si="169"/>
        <v>0</v>
      </c>
      <c r="AI129" s="108">
        <f t="shared" si="169"/>
        <v>0</v>
      </c>
      <c r="AJ129" s="108">
        <f t="shared" si="169"/>
        <v>0</v>
      </c>
      <c r="AK129" s="108">
        <f t="shared" si="169"/>
        <v>0</v>
      </c>
      <c r="AL129" s="108">
        <f t="shared" si="169"/>
        <v>0</v>
      </c>
      <c r="AM129" s="108">
        <f t="shared" si="167"/>
        <v>0</v>
      </c>
      <c r="AN129" s="108">
        <f t="shared" si="167"/>
        <v>0</v>
      </c>
      <c r="AO129" s="108">
        <f t="shared" si="168"/>
        <v>0</v>
      </c>
      <c r="AP129" s="108">
        <f t="shared" si="168"/>
        <v>0</v>
      </c>
      <c r="AQ129" s="108">
        <f t="shared" si="168"/>
        <v>0</v>
      </c>
      <c r="AR129" s="108">
        <f t="shared" si="168"/>
        <v>0</v>
      </c>
      <c r="AS129" s="108">
        <f t="shared" si="168"/>
        <v>0</v>
      </c>
      <c r="AT129" s="108">
        <f t="shared" si="168"/>
        <v>0</v>
      </c>
      <c r="AU129" s="108">
        <f t="shared" si="168"/>
        <v>0</v>
      </c>
      <c r="AV129" s="108">
        <f t="shared" si="168"/>
        <v>0</v>
      </c>
      <c r="AW129" s="108">
        <f t="shared" si="168"/>
        <v>0</v>
      </c>
      <c r="AX129" s="108">
        <f t="shared" si="168"/>
        <v>0</v>
      </c>
      <c r="AY129" s="108">
        <f t="shared" si="168"/>
        <v>0</v>
      </c>
      <c r="AZ129" s="108">
        <f t="shared" si="168"/>
        <v>0</v>
      </c>
      <c r="BA129" s="108">
        <f t="shared" si="168"/>
        <v>0</v>
      </c>
      <c r="BB129" s="108">
        <f t="shared" si="168"/>
        <v>0</v>
      </c>
      <c r="BC129" s="108">
        <f t="shared" si="168"/>
        <v>0</v>
      </c>
      <c r="BD129" s="108">
        <f t="shared" si="168"/>
        <v>0</v>
      </c>
      <c r="BE129" s="108">
        <f t="shared" si="168"/>
        <v>0</v>
      </c>
      <c r="BF129" s="108">
        <f t="shared" si="168"/>
        <v>0</v>
      </c>
      <c r="BG129" s="108">
        <f t="shared" si="170"/>
        <v>0</v>
      </c>
      <c r="BH129" s="108">
        <f t="shared" si="170"/>
        <v>0</v>
      </c>
      <c r="BI129" s="108">
        <f t="shared" si="170"/>
        <v>0</v>
      </c>
      <c r="BJ129" s="108">
        <f t="shared" si="170"/>
        <v>0</v>
      </c>
      <c r="BK129" s="108">
        <f t="shared" si="170"/>
        <v>0</v>
      </c>
      <c r="BL129" s="108">
        <f t="shared" si="170"/>
        <v>0</v>
      </c>
      <c r="BM129" s="108">
        <f t="shared" si="170"/>
        <v>0</v>
      </c>
      <c r="BN129" s="108">
        <f t="shared" si="170"/>
        <v>0</v>
      </c>
      <c r="BO129" s="108">
        <f t="shared" si="170"/>
        <v>0</v>
      </c>
      <c r="BP129" s="108">
        <f t="shared" si="170"/>
        <v>0</v>
      </c>
      <c r="BQ129" s="108">
        <f t="shared" si="170"/>
        <v>0</v>
      </c>
      <c r="BR129" s="108">
        <f t="shared" si="170"/>
        <v>0</v>
      </c>
      <c r="BS129" s="108">
        <f t="shared" si="170"/>
        <v>0</v>
      </c>
      <c r="BT129" s="138"/>
      <c r="BU129" s="138"/>
      <c r="BV129" s="138"/>
      <c r="BW129" s="138"/>
      <c r="BX129" s="138"/>
    </row>
    <row r="130" spans="1:76" x14ac:dyDescent="0.3">
      <c r="A130" s="102" t="s">
        <v>195</v>
      </c>
      <c r="B130" s="109"/>
      <c r="C130" s="109"/>
      <c r="D130" s="116"/>
      <c r="E130" s="122" t="s">
        <v>515</v>
      </c>
      <c r="F130" s="123"/>
      <c r="G130" s="124"/>
      <c r="H130" s="70">
        <v>15</v>
      </c>
      <c r="I130" s="71">
        <f t="shared" si="182"/>
        <v>1</v>
      </c>
      <c r="J130" s="71">
        <v>1</v>
      </c>
      <c r="K130" s="125">
        <f t="shared" si="183"/>
        <v>0.15</v>
      </c>
      <c r="L130" s="125">
        <f t="shared" si="152"/>
        <v>0.15</v>
      </c>
      <c r="M130" s="125">
        <f t="shared" si="146"/>
        <v>0</v>
      </c>
      <c r="N130" s="73">
        <f t="shared" si="147"/>
        <v>1</v>
      </c>
      <c r="O130" s="131" t="str">
        <f t="shared" si="148"/>
        <v>종료</v>
      </c>
      <c r="P130" s="104">
        <v>44227</v>
      </c>
      <c r="Q130" s="104">
        <v>44227</v>
      </c>
      <c r="R130" s="104">
        <v>44226</v>
      </c>
      <c r="S130" s="104">
        <v>44226</v>
      </c>
      <c r="T130" s="105"/>
      <c r="U130" s="106" t="str">
        <f t="shared" si="166"/>
        <v/>
      </c>
      <c r="V130" s="107">
        <f t="shared" si="150"/>
        <v>0</v>
      </c>
      <c r="W130" s="108">
        <f t="shared" si="169"/>
        <v>0</v>
      </c>
      <c r="X130" s="108">
        <f t="shared" si="169"/>
        <v>0</v>
      </c>
      <c r="Y130" s="108">
        <f t="shared" si="169"/>
        <v>0</v>
      </c>
      <c r="Z130" s="108">
        <f t="shared" si="169"/>
        <v>0</v>
      </c>
      <c r="AA130" s="108">
        <f t="shared" si="169"/>
        <v>0</v>
      </c>
      <c r="AB130" s="108">
        <f t="shared" si="169"/>
        <v>1</v>
      </c>
      <c r="AC130" s="108">
        <f t="shared" si="169"/>
        <v>0</v>
      </c>
      <c r="AD130" s="108">
        <f t="shared" si="169"/>
        <v>0</v>
      </c>
      <c r="AE130" s="108">
        <f t="shared" si="169"/>
        <v>0</v>
      </c>
      <c r="AF130" s="108">
        <f t="shared" si="169"/>
        <v>0</v>
      </c>
      <c r="AG130" s="108">
        <f t="shared" si="169"/>
        <v>0</v>
      </c>
      <c r="AH130" s="108">
        <f t="shared" si="169"/>
        <v>0</v>
      </c>
      <c r="AI130" s="108">
        <f t="shared" si="169"/>
        <v>0</v>
      </c>
      <c r="AJ130" s="108">
        <f t="shared" si="169"/>
        <v>0</v>
      </c>
      <c r="AK130" s="108">
        <f t="shared" si="169"/>
        <v>0</v>
      </c>
      <c r="AL130" s="108">
        <f t="shared" si="169"/>
        <v>0</v>
      </c>
      <c r="AM130" s="108">
        <f t="shared" si="167"/>
        <v>0</v>
      </c>
      <c r="AN130" s="108">
        <f t="shared" si="167"/>
        <v>0</v>
      </c>
      <c r="AO130" s="108">
        <f t="shared" si="168"/>
        <v>0</v>
      </c>
      <c r="AP130" s="108">
        <f t="shared" si="168"/>
        <v>0</v>
      </c>
      <c r="AQ130" s="108">
        <f t="shared" si="168"/>
        <v>0</v>
      </c>
      <c r="AR130" s="108">
        <f t="shared" si="168"/>
        <v>0</v>
      </c>
      <c r="AS130" s="108">
        <f t="shared" si="168"/>
        <v>0</v>
      </c>
      <c r="AT130" s="108">
        <f t="shared" si="168"/>
        <v>0</v>
      </c>
      <c r="AU130" s="108">
        <f t="shared" si="168"/>
        <v>0</v>
      </c>
      <c r="AV130" s="108">
        <f t="shared" si="168"/>
        <v>0</v>
      </c>
      <c r="AW130" s="108">
        <f t="shared" si="168"/>
        <v>0</v>
      </c>
      <c r="AX130" s="108">
        <f t="shared" si="168"/>
        <v>0</v>
      </c>
      <c r="AY130" s="108">
        <f t="shared" si="168"/>
        <v>0</v>
      </c>
      <c r="AZ130" s="108">
        <f t="shared" si="168"/>
        <v>0</v>
      </c>
      <c r="BA130" s="108">
        <f t="shared" si="168"/>
        <v>0</v>
      </c>
      <c r="BB130" s="108">
        <f t="shared" si="168"/>
        <v>0</v>
      </c>
      <c r="BC130" s="108">
        <f t="shared" si="168"/>
        <v>0</v>
      </c>
      <c r="BD130" s="108">
        <f t="shared" si="168"/>
        <v>0</v>
      </c>
      <c r="BE130" s="108">
        <f t="shared" si="168"/>
        <v>0</v>
      </c>
      <c r="BF130" s="108">
        <f t="shared" si="168"/>
        <v>0</v>
      </c>
      <c r="BG130" s="108">
        <f t="shared" si="170"/>
        <v>0</v>
      </c>
      <c r="BH130" s="108">
        <f t="shared" si="170"/>
        <v>0</v>
      </c>
      <c r="BI130" s="108">
        <f t="shared" si="170"/>
        <v>0</v>
      </c>
      <c r="BJ130" s="108">
        <f t="shared" si="170"/>
        <v>0</v>
      </c>
      <c r="BK130" s="108">
        <f t="shared" si="170"/>
        <v>0</v>
      </c>
      <c r="BL130" s="108">
        <f t="shared" si="170"/>
        <v>0</v>
      </c>
      <c r="BM130" s="108">
        <f t="shared" si="170"/>
        <v>0</v>
      </c>
      <c r="BN130" s="108">
        <f t="shared" si="170"/>
        <v>0</v>
      </c>
      <c r="BO130" s="108">
        <f t="shared" si="170"/>
        <v>0</v>
      </c>
      <c r="BP130" s="108">
        <f t="shared" si="170"/>
        <v>0</v>
      </c>
      <c r="BQ130" s="108">
        <f t="shared" si="170"/>
        <v>0</v>
      </c>
      <c r="BR130" s="108">
        <f t="shared" si="170"/>
        <v>0</v>
      </c>
      <c r="BS130" s="108">
        <f t="shared" si="170"/>
        <v>0</v>
      </c>
      <c r="BT130" s="138"/>
      <c r="BU130" s="138"/>
      <c r="BV130" s="138"/>
      <c r="BW130" s="138"/>
      <c r="BX130" s="138"/>
    </row>
    <row r="131" spans="1:76" x14ac:dyDescent="0.3">
      <c r="A131" s="102" t="s">
        <v>196</v>
      </c>
      <c r="B131" s="109"/>
      <c r="C131" s="109"/>
      <c r="D131" s="116"/>
      <c r="E131" s="122" t="s">
        <v>516</v>
      </c>
      <c r="F131" s="123"/>
      <c r="G131" s="124"/>
      <c r="H131" s="70">
        <v>15</v>
      </c>
      <c r="I131" s="71">
        <f t="shared" si="182"/>
        <v>1</v>
      </c>
      <c r="J131" s="71">
        <v>1</v>
      </c>
      <c r="K131" s="125">
        <f t="shared" si="183"/>
        <v>0.15</v>
      </c>
      <c r="L131" s="125">
        <f t="shared" si="152"/>
        <v>0.15</v>
      </c>
      <c r="M131" s="125">
        <f t="shared" si="146"/>
        <v>0</v>
      </c>
      <c r="N131" s="73">
        <f t="shared" si="147"/>
        <v>1</v>
      </c>
      <c r="O131" s="131" t="str">
        <f t="shared" si="148"/>
        <v>종료</v>
      </c>
      <c r="P131" s="104">
        <v>44227</v>
      </c>
      <c r="Q131" s="104">
        <v>44227</v>
      </c>
      <c r="R131" s="104">
        <v>44227</v>
      </c>
      <c r="S131" s="104">
        <v>44227</v>
      </c>
      <c r="T131" s="105"/>
      <c r="U131" s="106" t="str">
        <f t="shared" si="166"/>
        <v/>
      </c>
      <c r="V131" s="107">
        <f t="shared" si="150"/>
        <v>0</v>
      </c>
      <c r="W131" s="108">
        <f t="shared" si="169"/>
        <v>0</v>
      </c>
      <c r="X131" s="108">
        <f t="shared" si="169"/>
        <v>0</v>
      </c>
      <c r="Y131" s="108">
        <f t="shared" si="169"/>
        <v>0</v>
      </c>
      <c r="Z131" s="108">
        <f t="shared" si="169"/>
        <v>0</v>
      </c>
      <c r="AA131" s="108">
        <f t="shared" si="169"/>
        <v>0</v>
      </c>
      <c r="AB131" s="108">
        <f t="shared" si="169"/>
        <v>1</v>
      </c>
      <c r="AC131" s="108">
        <f t="shared" si="169"/>
        <v>0</v>
      </c>
      <c r="AD131" s="108">
        <f t="shared" si="169"/>
        <v>0</v>
      </c>
      <c r="AE131" s="108">
        <f t="shared" si="169"/>
        <v>0</v>
      </c>
      <c r="AF131" s="108">
        <f t="shared" si="169"/>
        <v>0</v>
      </c>
      <c r="AG131" s="108">
        <f t="shared" si="169"/>
        <v>0</v>
      </c>
      <c r="AH131" s="108">
        <f t="shared" si="169"/>
        <v>0</v>
      </c>
      <c r="AI131" s="108">
        <f t="shared" si="169"/>
        <v>0</v>
      </c>
      <c r="AJ131" s="108">
        <f t="shared" si="169"/>
        <v>0</v>
      </c>
      <c r="AK131" s="108">
        <f t="shared" si="169"/>
        <v>0</v>
      </c>
      <c r="AL131" s="108">
        <f t="shared" si="169"/>
        <v>0</v>
      </c>
      <c r="AM131" s="108">
        <f t="shared" si="167"/>
        <v>0</v>
      </c>
      <c r="AN131" s="108">
        <f t="shared" si="167"/>
        <v>0</v>
      </c>
      <c r="AO131" s="108">
        <f t="shared" si="168"/>
        <v>0</v>
      </c>
      <c r="AP131" s="108">
        <f t="shared" si="168"/>
        <v>0</v>
      </c>
      <c r="AQ131" s="108">
        <f t="shared" si="168"/>
        <v>0</v>
      </c>
      <c r="AR131" s="108">
        <f t="shared" si="168"/>
        <v>0</v>
      </c>
      <c r="AS131" s="108">
        <f t="shared" si="168"/>
        <v>0</v>
      </c>
      <c r="AT131" s="108">
        <f t="shared" si="168"/>
        <v>0</v>
      </c>
      <c r="AU131" s="108">
        <f t="shared" si="168"/>
        <v>0</v>
      </c>
      <c r="AV131" s="108">
        <f t="shared" si="168"/>
        <v>0</v>
      </c>
      <c r="AW131" s="108">
        <f t="shared" si="168"/>
        <v>0</v>
      </c>
      <c r="AX131" s="108">
        <f t="shared" si="168"/>
        <v>0</v>
      </c>
      <c r="AY131" s="108">
        <f t="shared" si="168"/>
        <v>0</v>
      </c>
      <c r="AZ131" s="108">
        <f t="shared" si="168"/>
        <v>0</v>
      </c>
      <c r="BA131" s="108">
        <f t="shared" si="168"/>
        <v>0</v>
      </c>
      <c r="BB131" s="108">
        <f t="shared" si="168"/>
        <v>0</v>
      </c>
      <c r="BC131" s="108">
        <f t="shared" si="168"/>
        <v>0</v>
      </c>
      <c r="BD131" s="108">
        <f t="shared" si="168"/>
        <v>0</v>
      </c>
      <c r="BE131" s="108">
        <f t="shared" si="168"/>
        <v>0</v>
      </c>
      <c r="BF131" s="108">
        <f t="shared" si="168"/>
        <v>0</v>
      </c>
      <c r="BG131" s="108">
        <f t="shared" si="170"/>
        <v>0</v>
      </c>
      <c r="BH131" s="108">
        <f t="shared" si="170"/>
        <v>0</v>
      </c>
      <c r="BI131" s="108">
        <f t="shared" si="170"/>
        <v>0</v>
      </c>
      <c r="BJ131" s="108">
        <f t="shared" si="170"/>
        <v>0</v>
      </c>
      <c r="BK131" s="108">
        <f t="shared" si="170"/>
        <v>0</v>
      </c>
      <c r="BL131" s="108">
        <f t="shared" si="170"/>
        <v>0</v>
      </c>
      <c r="BM131" s="108">
        <f t="shared" si="170"/>
        <v>0</v>
      </c>
      <c r="BN131" s="108">
        <f t="shared" si="170"/>
        <v>0</v>
      </c>
      <c r="BO131" s="108">
        <f t="shared" si="170"/>
        <v>0</v>
      </c>
      <c r="BP131" s="108">
        <f t="shared" si="170"/>
        <v>0</v>
      </c>
      <c r="BQ131" s="108">
        <f t="shared" si="170"/>
        <v>0</v>
      </c>
      <c r="BR131" s="108">
        <f t="shared" si="170"/>
        <v>0</v>
      </c>
      <c r="BS131" s="108">
        <f t="shared" si="170"/>
        <v>0</v>
      </c>
      <c r="BT131" s="138"/>
      <c r="BU131" s="138"/>
      <c r="BV131" s="138"/>
      <c r="BW131" s="138"/>
      <c r="BX131" s="138"/>
    </row>
    <row r="132" spans="1:76" x14ac:dyDescent="0.3">
      <c r="A132" s="102" t="s">
        <v>197</v>
      </c>
      <c r="B132" s="109"/>
      <c r="C132" s="109"/>
      <c r="D132" s="113" t="s">
        <v>523</v>
      </c>
      <c r="E132" s="129"/>
      <c r="F132" s="67"/>
      <c r="G132" s="130"/>
      <c r="H132" s="75">
        <v>20</v>
      </c>
      <c r="I132" s="76">
        <f>SUM(K133:K138)</f>
        <v>1</v>
      </c>
      <c r="J132" s="76">
        <f>SUM(L133:L138)</f>
        <v>1</v>
      </c>
      <c r="K132" s="77">
        <f t="shared" si="183"/>
        <v>0.2</v>
      </c>
      <c r="L132" s="77">
        <f t="shared" si="152"/>
        <v>0.2</v>
      </c>
      <c r="M132" s="77">
        <f t="shared" si="146"/>
        <v>0</v>
      </c>
      <c r="N132" s="69">
        <f t="shared" si="147"/>
        <v>1</v>
      </c>
      <c r="O132" s="68" t="str">
        <f t="shared" si="148"/>
        <v>종료</v>
      </c>
      <c r="P132" s="26">
        <f>MIN(P133:P138)</f>
        <v>44228</v>
      </c>
      <c r="Q132" s="26">
        <f>MAX(Q133:Q138)</f>
        <v>44233</v>
      </c>
      <c r="R132" s="104">
        <v>44228</v>
      </c>
      <c r="S132" s="104">
        <v>44233</v>
      </c>
      <c r="T132" s="105"/>
      <c r="U132" s="106" t="str">
        <f t="shared" si="166"/>
        <v/>
      </c>
      <c r="V132" s="107">
        <f t="shared" si="150"/>
        <v>5</v>
      </c>
      <c r="W132" s="108">
        <f t="shared" si="169"/>
        <v>0</v>
      </c>
      <c r="X132" s="108">
        <f t="shared" si="169"/>
        <v>0</v>
      </c>
      <c r="Y132" s="108">
        <f t="shared" si="169"/>
        <v>0</v>
      </c>
      <c r="Z132" s="108">
        <f t="shared" si="169"/>
        <v>0</v>
      </c>
      <c r="AA132" s="108">
        <f t="shared" si="169"/>
        <v>0</v>
      </c>
      <c r="AB132" s="108">
        <f t="shared" si="169"/>
        <v>1</v>
      </c>
      <c r="AC132" s="108">
        <f t="shared" si="169"/>
        <v>0</v>
      </c>
      <c r="AD132" s="108">
        <f t="shared" si="169"/>
        <v>0</v>
      </c>
      <c r="AE132" s="108">
        <f t="shared" si="169"/>
        <v>0</v>
      </c>
      <c r="AF132" s="108">
        <f t="shared" si="169"/>
        <v>0</v>
      </c>
      <c r="AG132" s="108">
        <f t="shared" si="169"/>
        <v>0</v>
      </c>
      <c r="AH132" s="108">
        <f t="shared" si="169"/>
        <v>0</v>
      </c>
      <c r="AI132" s="108">
        <f t="shared" si="169"/>
        <v>0</v>
      </c>
      <c r="AJ132" s="108">
        <f t="shared" si="169"/>
        <v>0</v>
      </c>
      <c r="AK132" s="108">
        <f t="shared" si="169"/>
        <v>0</v>
      </c>
      <c r="AL132" s="108">
        <f t="shared" si="169"/>
        <v>0</v>
      </c>
      <c r="AM132" s="108">
        <f t="shared" si="167"/>
        <v>0</v>
      </c>
      <c r="AN132" s="108">
        <f t="shared" si="167"/>
        <v>0</v>
      </c>
      <c r="AO132" s="108">
        <f t="shared" si="168"/>
        <v>0</v>
      </c>
      <c r="AP132" s="108">
        <f t="shared" si="168"/>
        <v>0</v>
      </c>
      <c r="AQ132" s="108">
        <f t="shared" si="168"/>
        <v>0</v>
      </c>
      <c r="AR132" s="108">
        <f t="shared" ref="AR132:BG154" si="184">IF(OR((AND($P132&lt;=AR$4,AND($Q132&lt;=AR$5,$Q132&gt;=AR$4))),(AND(AND($P132&gt;=AR$4,$P132&lt;=AR$5),$Q132&gt;=AR$5)),AND($P132&gt;=AR$4,$Q132&lt;=AR$5),AND($P132&lt;=AR$4,$Q132&gt;=AR$5)),1,0)</f>
        <v>0</v>
      </c>
      <c r="AS132" s="108">
        <f t="shared" si="184"/>
        <v>0</v>
      </c>
      <c r="AT132" s="108">
        <f t="shared" si="184"/>
        <v>0</v>
      </c>
      <c r="AU132" s="108">
        <f t="shared" si="184"/>
        <v>0</v>
      </c>
      <c r="AV132" s="108">
        <f t="shared" si="184"/>
        <v>0</v>
      </c>
      <c r="AW132" s="108">
        <f t="shared" si="184"/>
        <v>0</v>
      </c>
      <c r="AX132" s="108">
        <f t="shared" si="184"/>
        <v>0</v>
      </c>
      <c r="AY132" s="108">
        <f t="shared" si="184"/>
        <v>0</v>
      </c>
      <c r="AZ132" s="108">
        <f t="shared" si="184"/>
        <v>0</v>
      </c>
      <c r="BA132" s="108">
        <f t="shared" si="184"/>
        <v>0</v>
      </c>
      <c r="BB132" s="108">
        <f t="shared" si="184"/>
        <v>0</v>
      </c>
      <c r="BC132" s="108">
        <f t="shared" si="184"/>
        <v>0</v>
      </c>
      <c r="BD132" s="108">
        <f t="shared" si="184"/>
        <v>0</v>
      </c>
      <c r="BE132" s="108">
        <f t="shared" si="184"/>
        <v>0</v>
      </c>
      <c r="BF132" s="108">
        <f t="shared" si="184"/>
        <v>0</v>
      </c>
      <c r="BG132" s="108">
        <f t="shared" si="170"/>
        <v>0</v>
      </c>
      <c r="BH132" s="108">
        <f t="shared" si="170"/>
        <v>0</v>
      </c>
      <c r="BI132" s="108">
        <f t="shared" si="170"/>
        <v>0</v>
      </c>
      <c r="BJ132" s="108">
        <f t="shared" si="170"/>
        <v>0</v>
      </c>
      <c r="BK132" s="108">
        <f t="shared" si="170"/>
        <v>0</v>
      </c>
      <c r="BL132" s="108">
        <f t="shared" si="170"/>
        <v>0</v>
      </c>
      <c r="BM132" s="108">
        <f t="shared" si="170"/>
        <v>0</v>
      </c>
      <c r="BN132" s="108">
        <f t="shared" si="170"/>
        <v>0</v>
      </c>
      <c r="BO132" s="108">
        <f t="shared" si="170"/>
        <v>0</v>
      </c>
      <c r="BP132" s="108">
        <f t="shared" si="170"/>
        <v>0</v>
      </c>
      <c r="BQ132" s="108">
        <f t="shared" si="170"/>
        <v>0</v>
      </c>
      <c r="BR132" s="108">
        <f t="shared" si="170"/>
        <v>0</v>
      </c>
      <c r="BS132" s="108">
        <f t="shared" si="170"/>
        <v>0</v>
      </c>
      <c r="BT132" s="138"/>
      <c r="BU132" s="138"/>
      <c r="BV132" s="138"/>
      <c r="BW132" s="138"/>
      <c r="BX132" s="138"/>
    </row>
    <row r="133" spans="1:76" x14ac:dyDescent="0.3">
      <c r="A133" s="102" t="s">
        <v>198</v>
      </c>
      <c r="B133" s="109"/>
      <c r="C133" s="109"/>
      <c r="D133" s="116"/>
      <c r="E133" s="122" t="s">
        <v>505</v>
      </c>
      <c r="F133" s="123"/>
      <c r="G133" s="124"/>
      <c r="H133" s="70">
        <v>15</v>
      </c>
      <c r="I133" s="71">
        <f t="shared" si="182"/>
        <v>1</v>
      </c>
      <c r="J133" s="71">
        <v>1</v>
      </c>
      <c r="K133" s="125">
        <f t="shared" si="183"/>
        <v>0.15</v>
      </c>
      <c r="L133" s="125">
        <f t="shared" si="152"/>
        <v>0.15</v>
      </c>
      <c r="M133" s="125">
        <f t="shared" si="146"/>
        <v>0</v>
      </c>
      <c r="N133" s="73">
        <f t="shared" si="147"/>
        <v>1</v>
      </c>
      <c r="O133" s="125" t="str">
        <f t="shared" si="148"/>
        <v>종료</v>
      </c>
      <c r="P133" s="128">
        <v>44228</v>
      </c>
      <c r="Q133" s="128">
        <v>44228</v>
      </c>
      <c r="R133" s="128">
        <v>44228</v>
      </c>
      <c r="S133" s="128">
        <v>44229</v>
      </c>
      <c r="T133" s="105"/>
      <c r="U133" s="106" t="str">
        <f t="shared" si="166"/>
        <v/>
      </c>
      <c r="V133" s="107">
        <f t="shared" si="150"/>
        <v>1</v>
      </c>
      <c r="W133" s="108">
        <f t="shared" si="169"/>
        <v>0</v>
      </c>
      <c r="X133" s="108">
        <f t="shared" si="169"/>
        <v>0</v>
      </c>
      <c r="Y133" s="108">
        <f t="shared" si="169"/>
        <v>0</v>
      </c>
      <c r="Z133" s="108">
        <f t="shared" si="169"/>
        <v>0</v>
      </c>
      <c r="AA133" s="108">
        <f t="shared" si="169"/>
        <v>0</v>
      </c>
      <c r="AB133" s="108">
        <f t="shared" si="169"/>
        <v>1</v>
      </c>
      <c r="AC133" s="108">
        <f t="shared" si="169"/>
        <v>0</v>
      </c>
      <c r="AD133" s="108">
        <f t="shared" si="169"/>
        <v>0</v>
      </c>
      <c r="AE133" s="108">
        <f t="shared" si="169"/>
        <v>0</v>
      </c>
      <c r="AF133" s="108">
        <f t="shared" si="169"/>
        <v>0</v>
      </c>
      <c r="AG133" s="108">
        <f t="shared" si="169"/>
        <v>0</v>
      </c>
      <c r="AH133" s="108">
        <f t="shared" si="169"/>
        <v>0</v>
      </c>
      <c r="AI133" s="108">
        <f t="shared" si="169"/>
        <v>0</v>
      </c>
      <c r="AJ133" s="108">
        <f t="shared" si="169"/>
        <v>0</v>
      </c>
      <c r="AK133" s="108">
        <f t="shared" si="169"/>
        <v>0</v>
      </c>
      <c r="AL133" s="108">
        <f t="shared" si="169"/>
        <v>0</v>
      </c>
      <c r="AM133" s="108">
        <f t="shared" si="167"/>
        <v>0</v>
      </c>
      <c r="AN133" s="108">
        <f t="shared" si="167"/>
        <v>0</v>
      </c>
      <c r="AO133" s="108">
        <f t="shared" ref="AO133:AS133" si="185">IF(OR((AND($P133&lt;=AO$4,AND($Q133&lt;=AO$5,$Q133&gt;=AO$4))),(AND(AND($P133&gt;=AO$4,$P133&lt;=AO$5),$Q133&gt;=AO$5)),AND($P133&gt;=AO$4,$Q133&lt;=AO$5),AND($P133&lt;=AO$4,$Q133&gt;=AO$5)),1,0)</f>
        <v>0</v>
      </c>
      <c r="AP133" s="108">
        <f t="shared" si="185"/>
        <v>0</v>
      </c>
      <c r="AQ133" s="108">
        <f t="shared" si="185"/>
        <v>0</v>
      </c>
      <c r="AR133" s="108">
        <f t="shared" si="185"/>
        <v>0</v>
      </c>
      <c r="AS133" s="108">
        <f t="shared" si="185"/>
        <v>0</v>
      </c>
      <c r="AT133" s="108">
        <f t="shared" si="184"/>
        <v>0</v>
      </c>
      <c r="AU133" s="108">
        <f t="shared" si="184"/>
        <v>0</v>
      </c>
      <c r="AV133" s="108">
        <f t="shared" si="184"/>
        <v>0</v>
      </c>
      <c r="AW133" s="108">
        <f t="shared" si="184"/>
        <v>0</v>
      </c>
      <c r="AX133" s="108">
        <f t="shared" si="184"/>
        <v>0</v>
      </c>
      <c r="AY133" s="108">
        <f t="shared" si="184"/>
        <v>0</v>
      </c>
      <c r="AZ133" s="108">
        <f t="shared" si="184"/>
        <v>0</v>
      </c>
      <c r="BA133" s="108">
        <f t="shared" si="184"/>
        <v>0</v>
      </c>
      <c r="BB133" s="108">
        <f t="shared" si="184"/>
        <v>0</v>
      </c>
      <c r="BC133" s="108">
        <f t="shared" si="184"/>
        <v>0</v>
      </c>
      <c r="BD133" s="108">
        <f t="shared" si="184"/>
        <v>0</v>
      </c>
      <c r="BE133" s="108">
        <f t="shared" si="184"/>
        <v>0</v>
      </c>
      <c r="BF133" s="108">
        <f t="shared" si="184"/>
        <v>0</v>
      </c>
      <c r="BG133" s="108">
        <f t="shared" si="170"/>
        <v>0</v>
      </c>
      <c r="BH133" s="108">
        <f t="shared" si="170"/>
        <v>0</v>
      </c>
      <c r="BI133" s="108">
        <f t="shared" si="170"/>
        <v>0</v>
      </c>
      <c r="BJ133" s="108">
        <f t="shared" si="170"/>
        <v>0</v>
      </c>
      <c r="BK133" s="108">
        <f t="shared" si="170"/>
        <v>0</v>
      </c>
      <c r="BL133" s="108">
        <f t="shared" si="170"/>
        <v>0</v>
      </c>
      <c r="BM133" s="108">
        <f t="shared" si="170"/>
        <v>0</v>
      </c>
      <c r="BN133" s="108">
        <f t="shared" si="170"/>
        <v>0</v>
      </c>
      <c r="BO133" s="108">
        <f t="shared" si="170"/>
        <v>0</v>
      </c>
      <c r="BP133" s="108">
        <f t="shared" si="170"/>
        <v>0</v>
      </c>
      <c r="BQ133" s="108">
        <f t="shared" si="170"/>
        <v>0</v>
      </c>
      <c r="BR133" s="108">
        <f t="shared" si="170"/>
        <v>0</v>
      </c>
      <c r="BS133" s="108">
        <f t="shared" si="170"/>
        <v>0</v>
      </c>
      <c r="BT133" s="138"/>
      <c r="BU133" s="138"/>
      <c r="BV133" s="138"/>
      <c r="BW133" s="138"/>
      <c r="BX133" s="138"/>
    </row>
    <row r="134" spans="1:76" x14ac:dyDescent="0.3">
      <c r="A134" s="102" t="s">
        <v>199</v>
      </c>
      <c r="B134" s="109"/>
      <c r="C134" s="109"/>
      <c r="D134" s="116"/>
      <c r="E134" s="122" t="s">
        <v>525</v>
      </c>
      <c r="F134" s="123"/>
      <c r="G134" s="124"/>
      <c r="H134" s="70">
        <v>25</v>
      </c>
      <c r="I134" s="71">
        <f t="shared" si="182"/>
        <v>1</v>
      </c>
      <c r="J134" s="71">
        <v>1</v>
      </c>
      <c r="K134" s="125">
        <f t="shared" si="183"/>
        <v>0.25</v>
      </c>
      <c r="L134" s="125">
        <f t="shared" si="152"/>
        <v>0.25</v>
      </c>
      <c r="M134" s="125">
        <f t="shared" si="146"/>
        <v>0</v>
      </c>
      <c r="N134" s="73">
        <f t="shared" si="147"/>
        <v>1</v>
      </c>
      <c r="O134" s="125" t="str">
        <f t="shared" si="148"/>
        <v>종료</v>
      </c>
      <c r="P134" s="128">
        <v>44229</v>
      </c>
      <c r="Q134" s="128">
        <v>44229</v>
      </c>
      <c r="R134" s="128">
        <v>44229</v>
      </c>
      <c r="S134" s="128">
        <v>44229</v>
      </c>
      <c r="T134" s="105"/>
      <c r="U134" s="106" t="str">
        <f t="shared" si="166"/>
        <v/>
      </c>
      <c r="V134" s="107">
        <f t="shared" si="150"/>
        <v>1</v>
      </c>
      <c r="W134" s="108">
        <f t="shared" si="169"/>
        <v>0</v>
      </c>
      <c r="X134" s="108">
        <f t="shared" si="169"/>
        <v>0</v>
      </c>
      <c r="Y134" s="108">
        <f t="shared" si="169"/>
        <v>0</v>
      </c>
      <c r="Z134" s="108">
        <f t="shared" si="169"/>
        <v>0</v>
      </c>
      <c r="AA134" s="108">
        <f t="shared" si="169"/>
        <v>0</v>
      </c>
      <c r="AB134" s="108">
        <f t="shared" si="169"/>
        <v>1</v>
      </c>
      <c r="AC134" s="108">
        <f t="shared" si="169"/>
        <v>0</v>
      </c>
      <c r="AD134" s="108">
        <f t="shared" si="169"/>
        <v>0</v>
      </c>
      <c r="AE134" s="108">
        <f t="shared" si="169"/>
        <v>0</v>
      </c>
      <c r="AF134" s="108">
        <f t="shared" si="169"/>
        <v>0</v>
      </c>
      <c r="AG134" s="108">
        <f t="shared" si="169"/>
        <v>0</v>
      </c>
      <c r="AH134" s="108">
        <f t="shared" si="169"/>
        <v>0</v>
      </c>
      <c r="AI134" s="108">
        <f t="shared" si="169"/>
        <v>0</v>
      </c>
      <c r="AJ134" s="108">
        <f t="shared" si="169"/>
        <v>0</v>
      </c>
      <c r="AK134" s="108">
        <f t="shared" si="169"/>
        <v>0</v>
      </c>
      <c r="AL134" s="108">
        <f t="shared" ref="AL134:AS136" si="186">IF(OR((AND($P134&lt;=AL$4,AND($Q134&lt;=AL$5,$Q134&gt;=AL$4))),(AND(AND($P134&gt;=AL$4,$P134&lt;=AL$5),$Q134&gt;=AL$5)),AND($P134&gt;=AL$4,$Q134&lt;=AL$5),AND($P134&lt;=AL$4,$Q134&gt;=AL$5)),1,0)</f>
        <v>0</v>
      </c>
      <c r="AM134" s="108">
        <f t="shared" si="186"/>
        <v>0</v>
      </c>
      <c r="AN134" s="108">
        <f t="shared" si="186"/>
        <v>0</v>
      </c>
      <c r="AO134" s="108">
        <f t="shared" si="186"/>
        <v>0</v>
      </c>
      <c r="AP134" s="108">
        <f t="shared" si="186"/>
        <v>0</v>
      </c>
      <c r="AQ134" s="108">
        <f t="shared" si="186"/>
        <v>0</v>
      </c>
      <c r="AR134" s="108">
        <f t="shared" si="186"/>
        <v>0</v>
      </c>
      <c r="AS134" s="108">
        <f t="shared" si="186"/>
        <v>0</v>
      </c>
      <c r="AT134" s="108">
        <f t="shared" si="184"/>
        <v>0</v>
      </c>
      <c r="AU134" s="108">
        <f t="shared" si="184"/>
        <v>0</v>
      </c>
      <c r="AV134" s="108">
        <f t="shared" si="184"/>
        <v>0</v>
      </c>
      <c r="AW134" s="108">
        <f t="shared" si="184"/>
        <v>0</v>
      </c>
      <c r="AX134" s="108">
        <f t="shared" si="184"/>
        <v>0</v>
      </c>
      <c r="AY134" s="108">
        <f t="shared" si="184"/>
        <v>0</v>
      </c>
      <c r="AZ134" s="108">
        <f t="shared" si="184"/>
        <v>0</v>
      </c>
      <c r="BA134" s="108">
        <f t="shared" si="184"/>
        <v>0</v>
      </c>
      <c r="BB134" s="108">
        <f t="shared" si="184"/>
        <v>0</v>
      </c>
      <c r="BC134" s="108">
        <f t="shared" si="184"/>
        <v>0</v>
      </c>
      <c r="BD134" s="108">
        <f t="shared" si="184"/>
        <v>0</v>
      </c>
      <c r="BE134" s="108">
        <f t="shared" si="184"/>
        <v>0</v>
      </c>
      <c r="BF134" s="108">
        <f t="shared" si="184"/>
        <v>0</v>
      </c>
      <c r="BG134" s="108">
        <f t="shared" si="170"/>
        <v>0</v>
      </c>
      <c r="BH134" s="108">
        <f t="shared" si="170"/>
        <v>0</v>
      </c>
      <c r="BI134" s="108">
        <f t="shared" si="170"/>
        <v>0</v>
      </c>
      <c r="BJ134" s="108">
        <f t="shared" si="170"/>
        <v>0</v>
      </c>
      <c r="BK134" s="108">
        <f t="shared" si="170"/>
        <v>0</v>
      </c>
      <c r="BL134" s="108">
        <f t="shared" si="170"/>
        <v>0</v>
      </c>
      <c r="BM134" s="108">
        <f t="shared" si="170"/>
        <v>0</v>
      </c>
      <c r="BN134" s="108">
        <f t="shared" si="170"/>
        <v>0</v>
      </c>
      <c r="BO134" s="108">
        <f t="shared" si="170"/>
        <v>0</v>
      </c>
      <c r="BP134" s="108">
        <f t="shared" si="170"/>
        <v>0</v>
      </c>
      <c r="BQ134" s="108">
        <f t="shared" si="170"/>
        <v>0</v>
      </c>
      <c r="BR134" s="108">
        <f t="shared" si="170"/>
        <v>0</v>
      </c>
      <c r="BS134" s="108">
        <f t="shared" si="170"/>
        <v>0</v>
      </c>
      <c r="BT134" s="138"/>
      <c r="BU134" s="138"/>
      <c r="BV134" s="138"/>
      <c r="BW134" s="138"/>
      <c r="BX134" s="138"/>
    </row>
    <row r="135" spans="1:76" x14ac:dyDescent="0.3">
      <c r="A135" s="102" t="s">
        <v>200</v>
      </c>
      <c r="B135" s="109"/>
      <c r="C135" s="109"/>
      <c r="D135" s="116"/>
      <c r="E135" s="122" t="s">
        <v>526</v>
      </c>
      <c r="F135" s="123"/>
      <c r="G135" s="124"/>
      <c r="H135" s="70">
        <v>10</v>
      </c>
      <c r="I135" s="71">
        <f t="shared" si="182"/>
        <v>1</v>
      </c>
      <c r="J135" s="71">
        <v>1</v>
      </c>
      <c r="K135" s="125">
        <f t="shared" si="183"/>
        <v>0.1</v>
      </c>
      <c r="L135" s="125">
        <f t="shared" si="152"/>
        <v>0.1</v>
      </c>
      <c r="M135" s="125">
        <f t="shared" si="146"/>
        <v>0</v>
      </c>
      <c r="N135" s="73">
        <f t="shared" si="147"/>
        <v>1</v>
      </c>
      <c r="O135" s="125" t="str">
        <f t="shared" si="148"/>
        <v>종료</v>
      </c>
      <c r="P135" s="128">
        <v>44229</v>
      </c>
      <c r="Q135" s="128">
        <v>44229</v>
      </c>
      <c r="R135" s="128">
        <v>44229</v>
      </c>
      <c r="S135" s="128">
        <v>44230</v>
      </c>
      <c r="T135" s="105"/>
      <c r="U135" s="106" t="str">
        <f t="shared" si="166"/>
        <v/>
      </c>
      <c r="V135" s="107">
        <f t="shared" si="150"/>
        <v>1</v>
      </c>
      <c r="W135" s="108">
        <f t="shared" ref="W135:AS149" si="187">IF(OR((AND($P135&lt;=W$4,AND($Q135&lt;=W$5,$Q135&gt;=W$4))),(AND(AND($P135&gt;=W$4,$P135&lt;=W$5),$Q135&gt;=W$5)),AND($P135&gt;=W$4,$Q135&lt;=W$5),AND($P135&lt;=W$4,$Q135&gt;=W$5)),1,0)</f>
        <v>0</v>
      </c>
      <c r="X135" s="108">
        <f t="shared" si="187"/>
        <v>0</v>
      </c>
      <c r="Y135" s="108">
        <f t="shared" si="187"/>
        <v>0</v>
      </c>
      <c r="Z135" s="108">
        <f t="shared" si="187"/>
        <v>0</v>
      </c>
      <c r="AA135" s="108">
        <f t="shared" si="187"/>
        <v>0</v>
      </c>
      <c r="AB135" s="108">
        <f t="shared" si="187"/>
        <v>1</v>
      </c>
      <c r="AC135" s="108">
        <f t="shared" si="187"/>
        <v>0</v>
      </c>
      <c r="AD135" s="108">
        <f t="shared" si="187"/>
        <v>0</v>
      </c>
      <c r="AE135" s="108">
        <f t="shared" si="187"/>
        <v>0</v>
      </c>
      <c r="AF135" s="108">
        <f t="shared" si="187"/>
        <v>0</v>
      </c>
      <c r="AG135" s="108">
        <f t="shared" si="187"/>
        <v>0</v>
      </c>
      <c r="AH135" s="108">
        <f t="shared" si="187"/>
        <v>0</v>
      </c>
      <c r="AI135" s="108">
        <f t="shared" si="187"/>
        <v>0</v>
      </c>
      <c r="AJ135" s="108">
        <f t="shared" si="187"/>
        <v>0</v>
      </c>
      <c r="AK135" s="108">
        <f t="shared" si="187"/>
        <v>0</v>
      </c>
      <c r="AL135" s="108">
        <f t="shared" si="187"/>
        <v>0</v>
      </c>
      <c r="AM135" s="108">
        <f t="shared" si="187"/>
        <v>0</v>
      </c>
      <c r="AN135" s="108">
        <f t="shared" si="187"/>
        <v>0</v>
      </c>
      <c r="AO135" s="108">
        <f t="shared" si="187"/>
        <v>0</v>
      </c>
      <c r="AP135" s="108">
        <f t="shared" si="187"/>
        <v>0</v>
      </c>
      <c r="AQ135" s="108">
        <f t="shared" si="187"/>
        <v>0</v>
      </c>
      <c r="AR135" s="108">
        <f t="shared" si="187"/>
        <v>0</v>
      </c>
      <c r="AS135" s="108">
        <f t="shared" si="187"/>
        <v>0</v>
      </c>
      <c r="AT135" s="108">
        <f t="shared" si="184"/>
        <v>0</v>
      </c>
      <c r="AU135" s="108">
        <f t="shared" si="184"/>
        <v>0</v>
      </c>
      <c r="AV135" s="108">
        <f t="shared" si="184"/>
        <v>0</v>
      </c>
      <c r="AW135" s="108">
        <f t="shared" si="184"/>
        <v>0</v>
      </c>
      <c r="AX135" s="108">
        <f t="shared" si="184"/>
        <v>0</v>
      </c>
      <c r="AY135" s="108">
        <f t="shared" si="184"/>
        <v>0</v>
      </c>
      <c r="AZ135" s="108">
        <f t="shared" si="184"/>
        <v>0</v>
      </c>
      <c r="BA135" s="108">
        <f t="shared" si="184"/>
        <v>0</v>
      </c>
      <c r="BB135" s="108">
        <f t="shared" si="184"/>
        <v>0</v>
      </c>
      <c r="BC135" s="108">
        <f t="shared" si="184"/>
        <v>0</v>
      </c>
      <c r="BD135" s="108">
        <f t="shared" si="184"/>
        <v>0</v>
      </c>
      <c r="BE135" s="108">
        <f t="shared" si="184"/>
        <v>0</v>
      </c>
      <c r="BF135" s="108">
        <f t="shared" si="184"/>
        <v>0</v>
      </c>
      <c r="BG135" s="108">
        <f t="shared" si="170"/>
        <v>0</v>
      </c>
      <c r="BH135" s="108">
        <f t="shared" si="170"/>
        <v>0</v>
      </c>
      <c r="BI135" s="108">
        <f t="shared" si="170"/>
        <v>0</v>
      </c>
      <c r="BJ135" s="108">
        <f t="shared" si="170"/>
        <v>0</v>
      </c>
      <c r="BK135" s="108">
        <f t="shared" si="170"/>
        <v>0</v>
      </c>
      <c r="BL135" s="108">
        <f t="shared" si="170"/>
        <v>0</v>
      </c>
      <c r="BM135" s="108">
        <f t="shared" si="170"/>
        <v>0</v>
      </c>
      <c r="BN135" s="108">
        <f t="shared" si="170"/>
        <v>0</v>
      </c>
      <c r="BO135" s="108">
        <f t="shared" si="170"/>
        <v>0</v>
      </c>
      <c r="BP135" s="108">
        <f t="shared" si="170"/>
        <v>0</v>
      </c>
      <c r="BQ135" s="108">
        <f t="shared" si="170"/>
        <v>0</v>
      </c>
      <c r="BR135" s="108">
        <f t="shared" si="170"/>
        <v>0</v>
      </c>
      <c r="BS135" s="108">
        <f t="shared" si="170"/>
        <v>0</v>
      </c>
      <c r="BT135" s="138"/>
      <c r="BU135" s="138"/>
      <c r="BV135" s="138"/>
      <c r="BW135" s="138"/>
      <c r="BX135" s="138"/>
    </row>
    <row r="136" spans="1:76" x14ac:dyDescent="0.3">
      <c r="A136" s="102" t="s">
        <v>528</v>
      </c>
      <c r="B136" s="109"/>
      <c r="C136" s="109"/>
      <c r="D136" s="116"/>
      <c r="E136" s="122" t="s">
        <v>524</v>
      </c>
      <c r="F136" s="123"/>
      <c r="G136" s="124"/>
      <c r="H136" s="70">
        <v>20</v>
      </c>
      <c r="I136" s="71">
        <f t="shared" ref="I136:I137" si="188">IF(CheckDay&gt;=Q136,1,IF(CheckDay&lt;P136,0,IF(P136=CheckDay,(NETWORKDAYS(P136,CheckDay))/V136,NETWORKDAYS(P136,CheckDay)/V136)))</f>
        <v>1</v>
      </c>
      <c r="J136" s="71">
        <v>1</v>
      </c>
      <c r="K136" s="125">
        <f t="shared" ref="K136:K137" si="189">H136*I136/100</f>
        <v>0.2</v>
      </c>
      <c r="L136" s="125">
        <f t="shared" ref="L136:L137" si="190">H136*J136/100</f>
        <v>0.2</v>
      </c>
      <c r="M136" s="125">
        <f t="shared" ref="M136:M137" si="191">L136-K136</f>
        <v>0</v>
      </c>
      <c r="N136" s="73">
        <f t="shared" ref="N136:N137" si="192">IF(AND(I136=0,J136=0),"",IF(I136=0,J136,J136/I136))</f>
        <v>1</v>
      </c>
      <c r="O136" s="125" t="str">
        <f t="shared" ref="O136:O137" si="193">IF(AND(J136=0%,M136=0),"",IF(M136&lt;0,"지연",IF(J136=100%,"종료","진행")))</f>
        <v>종료</v>
      </c>
      <c r="P136" s="128">
        <v>44230</v>
      </c>
      <c r="Q136" s="128">
        <v>44230</v>
      </c>
      <c r="R136" s="128">
        <v>44230</v>
      </c>
      <c r="S136" s="128">
        <v>44232</v>
      </c>
      <c r="T136" s="105"/>
      <c r="U136" s="106" t="str">
        <f t="shared" ref="U136:U137" si="194">IF(ISBLANK(T136),"",(NETWORKDAYS(VLOOKUP(T136,$A$6:$Q$20,15,FALSE),P136)-1))</f>
        <v/>
      </c>
      <c r="V136" s="107">
        <f t="shared" ref="V136:V137" si="195">NETWORKDAYS(P136,Q136)</f>
        <v>1</v>
      </c>
      <c r="W136" s="108">
        <f t="shared" si="187"/>
        <v>0</v>
      </c>
      <c r="X136" s="108">
        <f t="shared" si="187"/>
        <v>0</v>
      </c>
      <c r="Y136" s="108">
        <f t="shared" si="187"/>
        <v>0</v>
      </c>
      <c r="Z136" s="108">
        <f t="shared" si="187"/>
        <v>0</v>
      </c>
      <c r="AA136" s="108">
        <f t="shared" si="187"/>
        <v>0</v>
      </c>
      <c r="AB136" s="108">
        <f t="shared" si="187"/>
        <v>1</v>
      </c>
      <c r="AC136" s="108">
        <f t="shared" si="187"/>
        <v>0</v>
      </c>
      <c r="AD136" s="108">
        <f t="shared" si="187"/>
        <v>0</v>
      </c>
      <c r="AE136" s="108">
        <f t="shared" si="187"/>
        <v>0</v>
      </c>
      <c r="AF136" s="108">
        <f t="shared" si="187"/>
        <v>0</v>
      </c>
      <c r="AG136" s="108">
        <f t="shared" si="187"/>
        <v>0</v>
      </c>
      <c r="AH136" s="108">
        <f t="shared" si="187"/>
        <v>0</v>
      </c>
      <c r="AI136" s="108">
        <f t="shared" si="187"/>
        <v>0</v>
      </c>
      <c r="AJ136" s="108">
        <f t="shared" si="187"/>
        <v>0</v>
      </c>
      <c r="AK136" s="108">
        <f t="shared" si="187"/>
        <v>0</v>
      </c>
      <c r="AL136" s="108">
        <f t="shared" si="186"/>
        <v>0</v>
      </c>
      <c r="AM136" s="108">
        <f t="shared" si="186"/>
        <v>0</v>
      </c>
      <c r="AN136" s="108">
        <f t="shared" si="186"/>
        <v>0</v>
      </c>
      <c r="AO136" s="108">
        <f t="shared" si="186"/>
        <v>0</v>
      </c>
      <c r="AP136" s="108">
        <f t="shared" si="186"/>
        <v>0</v>
      </c>
      <c r="AQ136" s="108">
        <f t="shared" si="186"/>
        <v>0</v>
      </c>
      <c r="AR136" s="108">
        <f t="shared" si="186"/>
        <v>0</v>
      </c>
      <c r="AS136" s="108">
        <f t="shared" si="186"/>
        <v>0</v>
      </c>
      <c r="AT136" s="108">
        <f t="shared" si="184"/>
        <v>0</v>
      </c>
      <c r="AU136" s="108">
        <f t="shared" si="184"/>
        <v>0</v>
      </c>
      <c r="AV136" s="108">
        <f t="shared" si="184"/>
        <v>0</v>
      </c>
      <c r="AW136" s="108">
        <f t="shared" si="184"/>
        <v>0</v>
      </c>
      <c r="AX136" s="108">
        <f t="shared" si="184"/>
        <v>0</v>
      </c>
      <c r="AY136" s="108">
        <f t="shared" si="184"/>
        <v>0</v>
      </c>
      <c r="AZ136" s="108">
        <f t="shared" si="184"/>
        <v>0</v>
      </c>
      <c r="BA136" s="108">
        <f t="shared" si="184"/>
        <v>0</v>
      </c>
      <c r="BB136" s="108">
        <f t="shared" si="184"/>
        <v>0</v>
      </c>
      <c r="BC136" s="108">
        <f t="shared" si="184"/>
        <v>0</v>
      </c>
      <c r="BD136" s="108">
        <f t="shared" si="184"/>
        <v>0</v>
      </c>
      <c r="BE136" s="108">
        <f t="shared" si="184"/>
        <v>0</v>
      </c>
      <c r="BF136" s="108">
        <f t="shared" si="184"/>
        <v>0</v>
      </c>
      <c r="BG136" s="108">
        <f t="shared" si="184"/>
        <v>0</v>
      </c>
      <c r="BH136" s="108">
        <f t="shared" ref="BG136:BS138" si="196">IF(OR((AND($P136&lt;=BH$4,AND($Q136&lt;=BH$5,$Q136&gt;=BH$4))),(AND(AND($P136&gt;=BH$4,$P136&lt;=BH$5),$Q136&gt;=BH$5)),AND($P136&gt;=BH$4,$Q136&lt;=BH$5),AND($P136&lt;=BH$4,$Q136&gt;=BH$5)),1,0)</f>
        <v>0</v>
      </c>
      <c r="BI136" s="108">
        <f t="shared" si="196"/>
        <v>0</v>
      </c>
      <c r="BJ136" s="108">
        <f t="shared" si="196"/>
        <v>0</v>
      </c>
      <c r="BK136" s="108">
        <f t="shared" si="196"/>
        <v>0</v>
      </c>
      <c r="BL136" s="108">
        <f t="shared" si="196"/>
        <v>0</v>
      </c>
      <c r="BM136" s="108">
        <f t="shared" si="196"/>
        <v>0</v>
      </c>
      <c r="BN136" s="108">
        <f t="shared" si="196"/>
        <v>0</v>
      </c>
      <c r="BO136" s="108">
        <f t="shared" si="196"/>
        <v>0</v>
      </c>
      <c r="BP136" s="108">
        <f t="shared" si="196"/>
        <v>0</v>
      </c>
      <c r="BQ136" s="108">
        <f t="shared" si="196"/>
        <v>0</v>
      </c>
      <c r="BR136" s="108">
        <f t="shared" si="196"/>
        <v>0</v>
      </c>
      <c r="BS136" s="108">
        <f t="shared" si="196"/>
        <v>0</v>
      </c>
      <c r="BT136" s="138"/>
      <c r="BU136" s="138"/>
      <c r="BV136" s="138"/>
      <c r="BW136" s="138"/>
      <c r="BX136" s="138"/>
    </row>
    <row r="137" spans="1:76" x14ac:dyDescent="0.3">
      <c r="A137" s="102" t="s">
        <v>529</v>
      </c>
      <c r="B137" s="109"/>
      <c r="C137" s="109"/>
      <c r="D137" s="116"/>
      <c r="E137" s="122" t="s">
        <v>527</v>
      </c>
      <c r="F137" s="123"/>
      <c r="G137" s="124"/>
      <c r="H137" s="70">
        <v>10</v>
      </c>
      <c r="I137" s="71">
        <f t="shared" si="188"/>
        <v>1</v>
      </c>
      <c r="J137" s="71">
        <v>1</v>
      </c>
      <c r="K137" s="125">
        <f t="shared" si="189"/>
        <v>0.1</v>
      </c>
      <c r="L137" s="125">
        <f t="shared" si="190"/>
        <v>0.1</v>
      </c>
      <c r="M137" s="125">
        <f t="shared" si="191"/>
        <v>0</v>
      </c>
      <c r="N137" s="73">
        <f t="shared" si="192"/>
        <v>1</v>
      </c>
      <c r="O137" s="125" t="str">
        <f t="shared" si="193"/>
        <v>종료</v>
      </c>
      <c r="P137" s="128">
        <v>44231</v>
      </c>
      <c r="Q137" s="128">
        <v>44232</v>
      </c>
      <c r="R137" s="128">
        <v>44230</v>
      </c>
      <c r="S137" s="128">
        <v>44231</v>
      </c>
      <c r="T137" s="105"/>
      <c r="U137" s="106" t="str">
        <f t="shared" si="194"/>
        <v/>
      </c>
      <c r="V137" s="107">
        <f t="shared" si="195"/>
        <v>2</v>
      </c>
      <c r="W137" s="108">
        <f t="shared" si="187"/>
        <v>0</v>
      </c>
      <c r="X137" s="108">
        <f t="shared" si="187"/>
        <v>0</v>
      </c>
      <c r="Y137" s="108">
        <f t="shared" si="187"/>
        <v>0</v>
      </c>
      <c r="Z137" s="108">
        <f t="shared" si="187"/>
        <v>0</v>
      </c>
      <c r="AA137" s="108">
        <f t="shared" si="187"/>
        <v>0</v>
      </c>
      <c r="AB137" s="108">
        <f t="shared" si="187"/>
        <v>1</v>
      </c>
      <c r="AC137" s="108">
        <f t="shared" si="187"/>
        <v>0</v>
      </c>
      <c r="AD137" s="108">
        <f t="shared" si="187"/>
        <v>0</v>
      </c>
      <c r="AE137" s="108">
        <f t="shared" si="187"/>
        <v>0</v>
      </c>
      <c r="AF137" s="108">
        <f t="shared" si="187"/>
        <v>0</v>
      </c>
      <c r="AG137" s="108">
        <f t="shared" si="187"/>
        <v>0</v>
      </c>
      <c r="AH137" s="108">
        <f t="shared" si="187"/>
        <v>0</v>
      </c>
      <c r="AI137" s="108">
        <f t="shared" si="187"/>
        <v>0</v>
      </c>
      <c r="AJ137" s="108">
        <f t="shared" si="187"/>
        <v>0</v>
      </c>
      <c r="AK137" s="108">
        <f t="shared" si="187"/>
        <v>0</v>
      </c>
      <c r="AL137" s="108">
        <f t="shared" si="187"/>
        <v>0</v>
      </c>
      <c r="AM137" s="108">
        <f t="shared" si="187"/>
        <v>0</v>
      </c>
      <c r="AN137" s="108">
        <f t="shared" si="187"/>
        <v>0</v>
      </c>
      <c r="AO137" s="108">
        <f t="shared" si="187"/>
        <v>0</v>
      </c>
      <c r="AP137" s="108">
        <f t="shared" si="187"/>
        <v>0</v>
      </c>
      <c r="AQ137" s="108">
        <f t="shared" si="187"/>
        <v>0</v>
      </c>
      <c r="AR137" s="108">
        <f t="shared" si="187"/>
        <v>0</v>
      </c>
      <c r="AS137" s="108">
        <f t="shared" si="187"/>
        <v>0</v>
      </c>
      <c r="AT137" s="108">
        <f t="shared" si="184"/>
        <v>0</v>
      </c>
      <c r="AU137" s="108">
        <f t="shared" si="184"/>
        <v>0</v>
      </c>
      <c r="AV137" s="108">
        <f t="shared" si="184"/>
        <v>0</v>
      </c>
      <c r="AW137" s="108">
        <f t="shared" si="184"/>
        <v>0</v>
      </c>
      <c r="AX137" s="108">
        <f t="shared" si="184"/>
        <v>0</v>
      </c>
      <c r="AY137" s="108">
        <f t="shared" si="184"/>
        <v>0</v>
      </c>
      <c r="AZ137" s="108">
        <f t="shared" si="184"/>
        <v>0</v>
      </c>
      <c r="BA137" s="108">
        <f t="shared" si="184"/>
        <v>0</v>
      </c>
      <c r="BB137" s="108">
        <f t="shared" si="184"/>
        <v>0</v>
      </c>
      <c r="BC137" s="108">
        <f t="shared" si="184"/>
        <v>0</v>
      </c>
      <c r="BD137" s="108">
        <f t="shared" si="184"/>
        <v>0</v>
      </c>
      <c r="BE137" s="108">
        <f t="shared" si="184"/>
        <v>0</v>
      </c>
      <c r="BF137" s="108">
        <f t="shared" si="184"/>
        <v>0</v>
      </c>
      <c r="BG137" s="108">
        <f t="shared" si="196"/>
        <v>0</v>
      </c>
      <c r="BH137" s="108">
        <f t="shared" si="196"/>
        <v>0</v>
      </c>
      <c r="BI137" s="108">
        <f t="shared" si="196"/>
        <v>0</v>
      </c>
      <c r="BJ137" s="108">
        <f t="shared" si="196"/>
        <v>0</v>
      </c>
      <c r="BK137" s="108">
        <f t="shared" si="196"/>
        <v>0</v>
      </c>
      <c r="BL137" s="108">
        <f t="shared" si="196"/>
        <v>0</v>
      </c>
      <c r="BM137" s="108">
        <f t="shared" si="196"/>
        <v>0</v>
      </c>
      <c r="BN137" s="108">
        <f t="shared" si="196"/>
        <v>0</v>
      </c>
      <c r="BO137" s="108">
        <f t="shared" si="196"/>
        <v>0</v>
      </c>
      <c r="BP137" s="108">
        <f t="shared" si="196"/>
        <v>0</v>
      </c>
      <c r="BQ137" s="108">
        <f t="shared" si="196"/>
        <v>0</v>
      </c>
      <c r="BR137" s="108">
        <f t="shared" si="196"/>
        <v>0</v>
      </c>
      <c r="BS137" s="108">
        <f t="shared" si="196"/>
        <v>0</v>
      </c>
      <c r="BT137" s="138"/>
      <c r="BU137" s="138"/>
      <c r="BV137" s="138"/>
      <c r="BW137" s="138"/>
      <c r="BX137" s="138"/>
    </row>
    <row r="138" spans="1:76" x14ac:dyDescent="0.3">
      <c r="A138" s="102" t="s">
        <v>529</v>
      </c>
      <c r="B138" s="109"/>
      <c r="C138" s="109"/>
      <c r="D138" s="116"/>
      <c r="E138" s="122" t="s">
        <v>530</v>
      </c>
      <c r="F138" s="123"/>
      <c r="G138" s="124"/>
      <c r="H138" s="70">
        <v>20</v>
      </c>
      <c r="I138" s="71">
        <f t="shared" ref="I138" si="197">IF(CheckDay&gt;=Q138,1,IF(CheckDay&lt;P138,0,IF(P138=CheckDay,(NETWORKDAYS(P138,CheckDay))/V138,NETWORKDAYS(P138,CheckDay)/V138)))</f>
        <v>1</v>
      </c>
      <c r="J138" s="71">
        <v>1</v>
      </c>
      <c r="K138" s="125">
        <f t="shared" ref="K138" si="198">H138*I138/100</f>
        <v>0.2</v>
      </c>
      <c r="L138" s="125">
        <f t="shared" ref="L138" si="199">H138*J138/100</f>
        <v>0.2</v>
      </c>
      <c r="M138" s="125">
        <f t="shared" ref="M138" si="200">L138-K138</f>
        <v>0</v>
      </c>
      <c r="N138" s="73">
        <f t="shared" ref="N138" si="201">IF(AND(I138=0,J138=0),"",IF(I138=0,J138,J138/I138))</f>
        <v>1</v>
      </c>
      <c r="O138" s="125" t="str">
        <f t="shared" ref="O138" si="202">IF(AND(J138=0%,M138=0),"",IF(M138&lt;0,"지연",IF(J138=100%,"종료","진행")))</f>
        <v>종료</v>
      </c>
      <c r="P138" s="128">
        <v>44233</v>
      </c>
      <c r="Q138" s="128">
        <v>44233</v>
      </c>
      <c r="R138" s="128">
        <v>44233</v>
      </c>
      <c r="S138" s="128">
        <v>44233</v>
      </c>
      <c r="T138" s="105"/>
      <c r="U138" s="106" t="str">
        <f t="shared" ref="U138" si="203">IF(ISBLANK(T138),"",(NETWORKDAYS(VLOOKUP(T138,$A$6:$Q$20,15,FALSE),P138)-1))</f>
        <v/>
      </c>
      <c r="V138" s="107">
        <f t="shared" ref="V138" si="204">NETWORKDAYS(P138,Q138)</f>
        <v>0</v>
      </c>
      <c r="W138" s="108">
        <f t="shared" si="187"/>
        <v>0</v>
      </c>
      <c r="X138" s="108">
        <f t="shared" si="187"/>
        <v>0</v>
      </c>
      <c r="Y138" s="108">
        <f t="shared" si="187"/>
        <v>0</v>
      </c>
      <c r="Z138" s="108">
        <f t="shared" si="187"/>
        <v>0</v>
      </c>
      <c r="AA138" s="108">
        <f t="shared" si="187"/>
        <v>0</v>
      </c>
      <c r="AB138" s="108">
        <f t="shared" si="187"/>
        <v>1</v>
      </c>
      <c r="AC138" s="108">
        <f t="shared" si="187"/>
        <v>0</v>
      </c>
      <c r="AD138" s="108">
        <f t="shared" si="187"/>
        <v>0</v>
      </c>
      <c r="AE138" s="108">
        <f t="shared" si="187"/>
        <v>0</v>
      </c>
      <c r="AF138" s="108">
        <f t="shared" si="187"/>
        <v>0</v>
      </c>
      <c r="AG138" s="108">
        <f t="shared" si="187"/>
        <v>0</v>
      </c>
      <c r="AH138" s="108">
        <f t="shared" si="187"/>
        <v>0</v>
      </c>
      <c r="AI138" s="108">
        <f t="shared" si="187"/>
        <v>0</v>
      </c>
      <c r="AJ138" s="108">
        <f t="shared" si="187"/>
        <v>0</v>
      </c>
      <c r="AK138" s="108">
        <f t="shared" si="187"/>
        <v>0</v>
      </c>
      <c r="AL138" s="108">
        <f t="shared" si="187"/>
        <v>0</v>
      </c>
      <c r="AM138" s="108">
        <f t="shared" si="187"/>
        <v>0</v>
      </c>
      <c r="AN138" s="108">
        <f t="shared" si="187"/>
        <v>0</v>
      </c>
      <c r="AO138" s="108">
        <f t="shared" si="187"/>
        <v>0</v>
      </c>
      <c r="AP138" s="108">
        <f t="shared" si="187"/>
        <v>0</v>
      </c>
      <c r="AQ138" s="108">
        <f t="shared" si="187"/>
        <v>0</v>
      </c>
      <c r="AR138" s="108">
        <f t="shared" si="187"/>
        <v>0</v>
      </c>
      <c r="AS138" s="108">
        <f t="shared" si="187"/>
        <v>0</v>
      </c>
      <c r="AT138" s="108">
        <f t="shared" si="184"/>
        <v>0</v>
      </c>
      <c r="AU138" s="108">
        <f t="shared" si="184"/>
        <v>0</v>
      </c>
      <c r="AV138" s="108">
        <f t="shared" si="184"/>
        <v>0</v>
      </c>
      <c r="AW138" s="108">
        <f t="shared" si="184"/>
        <v>0</v>
      </c>
      <c r="AX138" s="108">
        <f t="shared" si="184"/>
        <v>0</v>
      </c>
      <c r="AY138" s="108">
        <f t="shared" si="184"/>
        <v>0</v>
      </c>
      <c r="AZ138" s="108">
        <f t="shared" si="184"/>
        <v>0</v>
      </c>
      <c r="BA138" s="108">
        <f t="shared" si="184"/>
        <v>0</v>
      </c>
      <c r="BB138" s="108">
        <f t="shared" si="184"/>
        <v>0</v>
      </c>
      <c r="BC138" s="108">
        <f t="shared" si="184"/>
        <v>0</v>
      </c>
      <c r="BD138" s="108">
        <f t="shared" si="184"/>
        <v>0</v>
      </c>
      <c r="BE138" s="108">
        <f t="shared" si="184"/>
        <v>0</v>
      </c>
      <c r="BF138" s="108">
        <f t="shared" si="184"/>
        <v>0</v>
      </c>
      <c r="BG138" s="108">
        <f t="shared" si="196"/>
        <v>0</v>
      </c>
      <c r="BH138" s="108">
        <f t="shared" si="196"/>
        <v>0</v>
      </c>
      <c r="BI138" s="108">
        <f t="shared" si="196"/>
        <v>0</v>
      </c>
      <c r="BJ138" s="108">
        <f t="shared" si="196"/>
        <v>0</v>
      </c>
      <c r="BK138" s="108">
        <f t="shared" si="196"/>
        <v>0</v>
      </c>
      <c r="BL138" s="108">
        <f t="shared" si="196"/>
        <v>0</v>
      </c>
      <c r="BM138" s="108">
        <f t="shared" si="196"/>
        <v>0</v>
      </c>
      <c r="BN138" s="108">
        <f t="shared" si="196"/>
        <v>0</v>
      </c>
      <c r="BO138" s="108">
        <f t="shared" si="196"/>
        <v>0</v>
      </c>
      <c r="BP138" s="108">
        <f t="shared" si="196"/>
        <v>0</v>
      </c>
      <c r="BQ138" s="108">
        <f t="shared" si="196"/>
        <v>0</v>
      </c>
      <c r="BR138" s="108">
        <f t="shared" si="196"/>
        <v>0</v>
      </c>
      <c r="BS138" s="108">
        <f t="shared" si="196"/>
        <v>0</v>
      </c>
      <c r="BT138" s="138"/>
      <c r="BU138" s="138"/>
      <c r="BV138" s="138"/>
      <c r="BW138" s="138"/>
      <c r="BX138" s="138"/>
    </row>
    <row r="139" spans="1:76" x14ac:dyDescent="0.3">
      <c r="A139" s="102" t="s">
        <v>395</v>
      </c>
      <c r="B139" s="109"/>
      <c r="C139" s="43" t="s">
        <v>397</v>
      </c>
      <c r="D139" s="194" t="s">
        <v>402</v>
      </c>
      <c r="E139" s="111"/>
      <c r="F139" s="43"/>
      <c r="G139" s="112"/>
      <c r="H139" s="45">
        <v>25</v>
      </c>
      <c r="I139" s="40">
        <f>SUM(K140,K147)</f>
        <v>1</v>
      </c>
      <c r="J139" s="40">
        <f>SUM(L140,L147)</f>
        <v>1</v>
      </c>
      <c r="K139" s="41">
        <f t="shared" si="183"/>
        <v>0.25</v>
      </c>
      <c r="L139" s="41">
        <f t="shared" ref="L139:L144" si="205">H139*J139/100</f>
        <v>0.25</v>
      </c>
      <c r="M139" s="41">
        <f t="shared" ref="M139:M144" si="206">L139-K139</f>
        <v>0</v>
      </c>
      <c r="N139" s="42">
        <f t="shared" ref="N139:N144" si="207">IF(AND(I139=0,J139=0),"",IF(I139=0,J139,J139/I139))</f>
        <v>1</v>
      </c>
      <c r="O139" s="41" t="str">
        <f t="shared" ref="O139:O144" si="208">IF(AND(J139=0%,M139=0),"",IF(M139&lt;0,"지연",IF(J139=100%,"종료","진행")))</f>
        <v>종료</v>
      </c>
      <c r="P139" s="47">
        <f>MIN(P140:P179)</f>
        <v>42968</v>
      </c>
      <c r="Q139" s="47">
        <f>MAX(Q140:U179)</f>
        <v>44422</v>
      </c>
      <c r="R139" s="104"/>
      <c r="S139" s="104"/>
      <c r="T139" s="105"/>
      <c r="U139" s="106"/>
      <c r="V139" s="107">
        <f t="shared" ref="V139:V144" si="209">NETWORKDAYS(P139,Q139)</f>
        <v>1040</v>
      </c>
      <c r="W139" s="108">
        <f t="shared" ref="W139:AS144" si="210">IF(OR((AND($P139&lt;=W$4,AND($Q139&lt;=W$5,$Q139&gt;=W$4))),(AND(AND($P139&gt;=W$4,$P139&lt;=W$5),$Q139&gt;=W$5)),AND($P139&gt;=W$4,$Q139&lt;=W$5),AND($P139&lt;=W$4,$Q139&gt;=W$5)),1,0)</f>
        <v>1</v>
      </c>
      <c r="X139" s="108">
        <f t="shared" si="210"/>
        <v>1</v>
      </c>
      <c r="Y139" s="108">
        <f t="shared" si="210"/>
        <v>1</v>
      </c>
      <c r="Z139" s="108">
        <f t="shared" si="210"/>
        <v>1</v>
      </c>
      <c r="AA139" s="108">
        <f t="shared" si="210"/>
        <v>1</v>
      </c>
      <c r="AB139" s="108">
        <f t="shared" si="210"/>
        <v>1</v>
      </c>
      <c r="AC139" s="108">
        <f t="shared" si="210"/>
        <v>1</v>
      </c>
      <c r="AD139" s="108">
        <f t="shared" si="210"/>
        <v>1</v>
      </c>
      <c r="AE139" s="108">
        <f t="shared" si="210"/>
        <v>1</v>
      </c>
      <c r="AF139" s="108">
        <f t="shared" si="210"/>
        <v>1</v>
      </c>
      <c r="AG139" s="108">
        <f t="shared" si="210"/>
        <v>1</v>
      </c>
      <c r="AH139" s="108">
        <f t="shared" si="210"/>
        <v>1</v>
      </c>
      <c r="AI139" s="108">
        <f t="shared" si="210"/>
        <v>1</v>
      </c>
      <c r="AJ139" s="108">
        <f t="shared" si="210"/>
        <v>1</v>
      </c>
      <c r="AK139" s="108">
        <f t="shared" si="210"/>
        <v>1</v>
      </c>
      <c r="AL139" s="108">
        <f t="shared" si="210"/>
        <v>1</v>
      </c>
      <c r="AM139" s="108">
        <f t="shared" si="210"/>
        <v>1</v>
      </c>
      <c r="AN139" s="108">
        <f t="shared" si="210"/>
        <v>1</v>
      </c>
      <c r="AO139" s="108">
        <f t="shared" si="210"/>
        <v>1</v>
      </c>
      <c r="AP139" s="108">
        <f t="shared" si="210"/>
        <v>1</v>
      </c>
      <c r="AQ139" s="108">
        <f t="shared" si="210"/>
        <v>1</v>
      </c>
      <c r="AR139" s="108">
        <f t="shared" si="210"/>
        <v>1</v>
      </c>
      <c r="AS139" s="108">
        <f t="shared" si="210"/>
        <v>1</v>
      </c>
      <c r="AT139" s="108">
        <f t="shared" ref="AT139:BI144" si="211">IF(OR((AND($P139&lt;=AT$4,AND($Q139&lt;=AT$5,$Q139&gt;=AT$4))),(AND(AND($P139&gt;=AT$4,$P139&lt;=AT$5),$Q139&gt;=AT$5)),AND($P139&gt;=AT$4,$Q139&lt;=AT$5),AND($P139&lt;=AT$4,$Q139&gt;=AT$5)),1,0)</f>
        <v>1</v>
      </c>
      <c r="AU139" s="108">
        <f t="shared" si="211"/>
        <v>1</v>
      </c>
      <c r="AV139" s="108">
        <f t="shared" si="211"/>
        <v>1</v>
      </c>
      <c r="AW139" s="108">
        <f t="shared" si="211"/>
        <v>1</v>
      </c>
      <c r="AX139" s="108">
        <f t="shared" si="211"/>
        <v>1</v>
      </c>
      <c r="AY139" s="108">
        <f t="shared" si="211"/>
        <v>1</v>
      </c>
      <c r="AZ139" s="108">
        <f t="shared" si="211"/>
        <v>1</v>
      </c>
      <c r="BA139" s="108">
        <f t="shared" si="211"/>
        <v>1</v>
      </c>
      <c r="BB139" s="108">
        <f t="shared" si="211"/>
        <v>1</v>
      </c>
      <c r="BC139" s="108">
        <f t="shared" si="211"/>
        <v>1</v>
      </c>
      <c r="BD139" s="108">
        <f t="shared" si="211"/>
        <v>0</v>
      </c>
      <c r="BE139" s="108">
        <f t="shared" si="211"/>
        <v>0</v>
      </c>
      <c r="BF139" s="108">
        <f t="shared" si="211"/>
        <v>0</v>
      </c>
      <c r="BG139" s="108">
        <f t="shared" si="170"/>
        <v>0</v>
      </c>
      <c r="BH139" s="108">
        <f t="shared" si="170"/>
        <v>0</v>
      </c>
      <c r="BI139" s="108">
        <f t="shared" si="170"/>
        <v>0</v>
      </c>
      <c r="BJ139" s="108">
        <f t="shared" si="170"/>
        <v>0</v>
      </c>
      <c r="BK139" s="108">
        <f t="shared" si="170"/>
        <v>0</v>
      </c>
      <c r="BL139" s="108">
        <f t="shared" si="170"/>
        <v>0</v>
      </c>
      <c r="BM139" s="108">
        <f t="shared" si="170"/>
        <v>0</v>
      </c>
      <c r="BN139" s="108">
        <f t="shared" si="170"/>
        <v>0</v>
      </c>
      <c r="BO139" s="108">
        <f t="shared" si="170"/>
        <v>0</v>
      </c>
      <c r="BP139" s="108">
        <f t="shared" si="170"/>
        <v>0</v>
      </c>
      <c r="BQ139" s="108">
        <f t="shared" si="170"/>
        <v>0</v>
      </c>
      <c r="BR139" s="108">
        <f t="shared" si="170"/>
        <v>0</v>
      </c>
      <c r="BS139" s="108">
        <f t="shared" si="170"/>
        <v>0</v>
      </c>
      <c r="BT139" s="138"/>
      <c r="BU139" s="138"/>
      <c r="BV139" s="138"/>
      <c r="BW139" s="138"/>
      <c r="BX139" s="138"/>
    </row>
    <row r="140" spans="1:76" x14ac:dyDescent="0.3">
      <c r="A140" s="102" t="s">
        <v>396</v>
      </c>
      <c r="B140" s="109"/>
      <c r="C140" s="20"/>
      <c r="D140" s="113"/>
      <c r="E140" s="114"/>
      <c r="F140" s="53"/>
      <c r="G140" s="115"/>
      <c r="H140" s="38">
        <v>50</v>
      </c>
      <c r="I140" s="48">
        <f>SUM(K141:K144)</f>
        <v>1</v>
      </c>
      <c r="J140" s="48">
        <f>SUM(L141:L144)</f>
        <v>1</v>
      </c>
      <c r="K140" s="50">
        <f t="shared" si="183"/>
        <v>0.5</v>
      </c>
      <c r="L140" s="50">
        <f t="shared" si="205"/>
        <v>0.5</v>
      </c>
      <c r="M140" s="50">
        <f t="shared" si="206"/>
        <v>0</v>
      </c>
      <c r="N140" s="51">
        <f t="shared" si="207"/>
        <v>1</v>
      </c>
      <c r="O140" s="50" t="str">
        <f t="shared" si="208"/>
        <v>종료</v>
      </c>
      <c r="P140" s="26">
        <f>MIN(P141:P146)</f>
        <v>44256</v>
      </c>
      <c r="Q140" s="26">
        <f>MAX(Q141:Q146)</f>
        <v>44321</v>
      </c>
      <c r="R140" s="104"/>
      <c r="S140" s="104"/>
      <c r="T140" s="105"/>
      <c r="U140" s="106" t="str">
        <f t="shared" ref="U140:U150" si="212">IF(ISBLANK(T140),"",(NETWORKDAYS(VLOOKUP(T140,$A$6:$Q$20,15,FALSE),P140)-1))</f>
        <v/>
      </c>
      <c r="V140" s="107">
        <f t="shared" si="209"/>
        <v>48</v>
      </c>
      <c r="W140" s="108">
        <f t="shared" si="210"/>
        <v>0</v>
      </c>
      <c r="X140" s="108">
        <f t="shared" si="210"/>
        <v>0</v>
      </c>
      <c r="Y140" s="108">
        <f t="shared" si="210"/>
        <v>0</v>
      </c>
      <c r="Z140" s="108">
        <f t="shared" si="210"/>
        <v>0</v>
      </c>
      <c r="AA140" s="108">
        <f t="shared" si="210"/>
        <v>0</v>
      </c>
      <c r="AB140" s="108">
        <f t="shared" si="210"/>
        <v>0</v>
      </c>
      <c r="AC140" s="108">
        <f t="shared" si="210"/>
        <v>0</v>
      </c>
      <c r="AD140" s="108">
        <f t="shared" si="210"/>
        <v>0</v>
      </c>
      <c r="AE140" s="108">
        <f t="shared" si="210"/>
        <v>0</v>
      </c>
      <c r="AF140" s="108">
        <f t="shared" si="210"/>
        <v>1</v>
      </c>
      <c r="AG140" s="108">
        <f t="shared" si="210"/>
        <v>1</v>
      </c>
      <c r="AH140" s="108">
        <f t="shared" si="210"/>
        <v>1</v>
      </c>
      <c r="AI140" s="108">
        <f t="shared" si="210"/>
        <v>1</v>
      </c>
      <c r="AJ140" s="108">
        <f t="shared" si="210"/>
        <v>1</v>
      </c>
      <c r="AK140" s="108">
        <f t="shared" si="210"/>
        <v>1</v>
      </c>
      <c r="AL140" s="108">
        <f t="shared" si="210"/>
        <v>1</v>
      </c>
      <c r="AM140" s="108">
        <f t="shared" si="210"/>
        <v>1</v>
      </c>
      <c r="AN140" s="108">
        <f t="shared" si="210"/>
        <v>1</v>
      </c>
      <c r="AO140" s="108">
        <f t="shared" si="210"/>
        <v>1</v>
      </c>
      <c r="AP140" s="108">
        <f t="shared" si="210"/>
        <v>0</v>
      </c>
      <c r="AQ140" s="108">
        <f t="shared" si="210"/>
        <v>0</v>
      </c>
      <c r="AR140" s="108">
        <f t="shared" si="210"/>
        <v>0</v>
      </c>
      <c r="AS140" s="108">
        <f t="shared" si="210"/>
        <v>0</v>
      </c>
      <c r="AT140" s="108">
        <f t="shared" si="211"/>
        <v>0</v>
      </c>
      <c r="AU140" s="108">
        <f t="shared" si="211"/>
        <v>0</v>
      </c>
      <c r="AV140" s="108">
        <f t="shared" si="211"/>
        <v>0</v>
      </c>
      <c r="AW140" s="108">
        <f t="shared" si="211"/>
        <v>0</v>
      </c>
      <c r="AX140" s="108">
        <f t="shared" si="211"/>
        <v>0</v>
      </c>
      <c r="AY140" s="108">
        <f t="shared" si="211"/>
        <v>0</v>
      </c>
      <c r="AZ140" s="108">
        <f t="shared" si="211"/>
        <v>0</v>
      </c>
      <c r="BA140" s="108">
        <f t="shared" si="211"/>
        <v>0</v>
      </c>
      <c r="BB140" s="108">
        <f t="shared" si="211"/>
        <v>0</v>
      </c>
      <c r="BC140" s="108">
        <f t="shared" si="211"/>
        <v>0</v>
      </c>
      <c r="BD140" s="108">
        <f t="shared" si="211"/>
        <v>0</v>
      </c>
      <c r="BE140" s="108">
        <f t="shared" si="211"/>
        <v>0</v>
      </c>
      <c r="BF140" s="108">
        <f t="shared" si="211"/>
        <v>0</v>
      </c>
      <c r="BG140" s="108">
        <f t="shared" si="170"/>
        <v>0</v>
      </c>
      <c r="BH140" s="108">
        <f t="shared" si="170"/>
        <v>0</v>
      </c>
      <c r="BI140" s="108">
        <f t="shared" si="170"/>
        <v>0</v>
      </c>
      <c r="BJ140" s="108">
        <f t="shared" si="170"/>
        <v>0</v>
      </c>
      <c r="BK140" s="108">
        <f t="shared" si="170"/>
        <v>0</v>
      </c>
      <c r="BL140" s="108">
        <f t="shared" si="170"/>
        <v>0</v>
      </c>
      <c r="BM140" s="108">
        <f t="shared" si="170"/>
        <v>0</v>
      </c>
      <c r="BN140" s="108">
        <f t="shared" si="170"/>
        <v>0</v>
      </c>
      <c r="BO140" s="108">
        <f t="shared" si="170"/>
        <v>0</v>
      </c>
      <c r="BP140" s="108">
        <f t="shared" si="170"/>
        <v>0</v>
      </c>
      <c r="BQ140" s="108">
        <f t="shared" si="170"/>
        <v>0</v>
      </c>
      <c r="BR140" s="108">
        <f t="shared" si="170"/>
        <v>0</v>
      </c>
      <c r="BS140" s="108">
        <f t="shared" si="170"/>
        <v>0</v>
      </c>
      <c r="BT140" s="138"/>
      <c r="BU140" s="138"/>
      <c r="BV140" s="138"/>
      <c r="BW140" s="138"/>
      <c r="BX140" s="138"/>
    </row>
    <row r="141" spans="1:76" x14ac:dyDescent="0.3">
      <c r="A141" s="102" t="s">
        <v>398</v>
      </c>
      <c r="B141" s="109"/>
      <c r="C141" s="20"/>
      <c r="D141" s="116"/>
      <c r="E141" s="122"/>
      <c r="F141" s="123"/>
      <c r="G141" s="124"/>
      <c r="H141" s="70">
        <v>25</v>
      </c>
      <c r="I141" s="71">
        <f>IF(CheckDay&gt;=Q141,1,IF(CheckDay&lt;P141,0,IF(P141=CheckDay,(NETWORKDAYS(P141,CheckDay))/V141,NETWORKDAYS(P141,CheckDay)/V141)))</f>
        <v>1</v>
      </c>
      <c r="J141" s="72">
        <v>1</v>
      </c>
      <c r="K141" s="125">
        <f t="shared" si="183"/>
        <v>0.25</v>
      </c>
      <c r="L141" s="125">
        <f t="shared" si="205"/>
        <v>0.25</v>
      </c>
      <c r="M141" s="125">
        <f t="shared" si="206"/>
        <v>0</v>
      </c>
      <c r="N141" s="73">
        <f t="shared" si="207"/>
        <v>1</v>
      </c>
      <c r="O141" s="125" t="str">
        <f t="shared" si="208"/>
        <v>종료</v>
      </c>
      <c r="P141" s="104">
        <v>44256</v>
      </c>
      <c r="Q141" s="104">
        <v>44316</v>
      </c>
      <c r="R141" s="104"/>
      <c r="S141" s="104"/>
      <c r="T141" s="105"/>
      <c r="U141" s="106" t="str">
        <f t="shared" si="212"/>
        <v/>
      </c>
      <c r="V141" s="107">
        <f t="shared" si="209"/>
        <v>45</v>
      </c>
      <c r="W141" s="108">
        <f t="shared" si="210"/>
        <v>0</v>
      </c>
      <c r="X141" s="108">
        <f t="shared" si="210"/>
        <v>0</v>
      </c>
      <c r="Y141" s="108">
        <f t="shared" si="210"/>
        <v>0</v>
      </c>
      <c r="Z141" s="108">
        <f t="shared" si="210"/>
        <v>0</v>
      </c>
      <c r="AA141" s="108">
        <f t="shared" si="210"/>
        <v>0</v>
      </c>
      <c r="AB141" s="108">
        <f t="shared" si="210"/>
        <v>0</v>
      </c>
      <c r="AC141" s="108">
        <f t="shared" si="210"/>
        <v>0</v>
      </c>
      <c r="AD141" s="108">
        <f t="shared" si="210"/>
        <v>0</v>
      </c>
      <c r="AE141" s="108">
        <f t="shared" si="210"/>
        <v>0</v>
      </c>
      <c r="AF141" s="108">
        <f t="shared" si="210"/>
        <v>1</v>
      </c>
      <c r="AG141" s="108">
        <f t="shared" si="210"/>
        <v>1</v>
      </c>
      <c r="AH141" s="108">
        <f t="shared" si="210"/>
        <v>1</v>
      </c>
      <c r="AI141" s="108">
        <f t="shared" si="210"/>
        <v>1</v>
      </c>
      <c r="AJ141" s="108">
        <f t="shared" si="210"/>
        <v>1</v>
      </c>
      <c r="AK141" s="108">
        <f t="shared" si="210"/>
        <v>1</v>
      </c>
      <c r="AL141" s="108">
        <f t="shared" si="210"/>
        <v>1</v>
      </c>
      <c r="AM141" s="108">
        <f t="shared" si="210"/>
        <v>1</v>
      </c>
      <c r="AN141" s="108">
        <f t="shared" si="210"/>
        <v>1</v>
      </c>
      <c r="AO141" s="108">
        <f t="shared" si="210"/>
        <v>0</v>
      </c>
      <c r="AP141" s="108">
        <f t="shared" si="210"/>
        <v>0</v>
      </c>
      <c r="AQ141" s="108">
        <f t="shared" si="210"/>
        <v>0</v>
      </c>
      <c r="AR141" s="108">
        <f t="shared" si="210"/>
        <v>0</v>
      </c>
      <c r="AS141" s="108">
        <f t="shared" si="210"/>
        <v>0</v>
      </c>
      <c r="AT141" s="108">
        <f t="shared" si="211"/>
        <v>0</v>
      </c>
      <c r="AU141" s="108">
        <f t="shared" si="211"/>
        <v>0</v>
      </c>
      <c r="AV141" s="108">
        <f t="shared" si="211"/>
        <v>0</v>
      </c>
      <c r="AW141" s="108">
        <f t="shared" si="211"/>
        <v>0</v>
      </c>
      <c r="AX141" s="108">
        <f t="shared" si="211"/>
        <v>0</v>
      </c>
      <c r="AY141" s="108">
        <f t="shared" si="211"/>
        <v>0</v>
      </c>
      <c r="AZ141" s="108">
        <f t="shared" si="211"/>
        <v>0</v>
      </c>
      <c r="BA141" s="108">
        <f t="shared" si="211"/>
        <v>0</v>
      </c>
      <c r="BB141" s="108">
        <f t="shared" si="211"/>
        <v>0</v>
      </c>
      <c r="BC141" s="108">
        <f t="shared" si="211"/>
        <v>0</v>
      </c>
      <c r="BD141" s="108">
        <f t="shared" si="211"/>
        <v>0</v>
      </c>
      <c r="BE141" s="108">
        <f t="shared" si="211"/>
        <v>0</v>
      </c>
      <c r="BF141" s="108">
        <f t="shared" si="211"/>
        <v>0</v>
      </c>
      <c r="BG141" s="108">
        <f t="shared" si="211"/>
        <v>0</v>
      </c>
      <c r="BH141" s="108">
        <f t="shared" si="211"/>
        <v>0</v>
      </c>
      <c r="BI141" s="108">
        <f t="shared" si="211"/>
        <v>0</v>
      </c>
      <c r="BJ141" s="108">
        <f t="shared" ref="BG141:BS144" si="213">IF(OR((AND($P141&lt;=BJ$4,AND($Q141&lt;=BJ$5,$Q141&gt;=BJ$4))),(AND(AND($P141&gt;=BJ$4,$P141&lt;=BJ$5),$Q141&gt;=BJ$5)),AND($P141&gt;=BJ$4,$Q141&lt;=BJ$5),AND($P141&lt;=BJ$4,$Q141&gt;=BJ$5)),1,0)</f>
        <v>0</v>
      </c>
      <c r="BK141" s="108">
        <f t="shared" si="213"/>
        <v>0</v>
      </c>
      <c r="BL141" s="108">
        <f t="shared" si="213"/>
        <v>0</v>
      </c>
      <c r="BM141" s="108">
        <f t="shared" si="213"/>
        <v>0</v>
      </c>
      <c r="BN141" s="108">
        <f t="shared" si="213"/>
        <v>0</v>
      </c>
      <c r="BO141" s="108">
        <f t="shared" si="213"/>
        <v>0</v>
      </c>
      <c r="BP141" s="108">
        <f t="shared" si="213"/>
        <v>0</v>
      </c>
      <c r="BQ141" s="108">
        <f t="shared" si="213"/>
        <v>0</v>
      </c>
      <c r="BR141" s="108">
        <f t="shared" si="213"/>
        <v>0</v>
      </c>
      <c r="BS141" s="108">
        <f t="shared" si="213"/>
        <v>0</v>
      </c>
      <c r="BT141" s="138"/>
      <c r="BU141" s="138"/>
      <c r="BV141" s="138"/>
      <c r="BW141" s="138"/>
      <c r="BX141" s="138"/>
    </row>
    <row r="142" spans="1:76" x14ac:dyDescent="0.3">
      <c r="A142" s="102" t="s">
        <v>399</v>
      </c>
      <c r="B142" s="109"/>
      <c r="C142" s="20"/>
      <c r="D142" s="116"/>
      <c r="E142" s="122"/>
      <c r="F142" s="123"/>
      <c r="G142" s="124"/>
      <c r="H142" s="70">
        <v>25</v>
      </c>
      <c r="I142" s="71">
        <f>IF(CheckDay&gt;=Q142,1,IF(CheckDay&lt;P142,0,IF(P142=CheckDay,(NETWORKDAYS(P142,CheckDay))/V142,NETWORKDAYS(P142,CheckDay)/V142)))</f>
        <v>1</v>
      </c>
      <c r="J142" s="72">
        <v>1</v>
      </c>
      <c r="K142" s="125">
        <f t="shared" si="183"/>
        <v>0.25</v>
      </c>
      <c r="L142" s="125">
        <f t="shared" si="205"/>
        <v>0.25</v>
      </c>
      <c r="M142" s="125">
        <f t="shared" si="206"/>
        <v>0</v>
      </c>
      <c r="N142" s="73">
        <f t="shared" si="207"/>
        <v>1</v>
      </c>
      <c r="O142" s="125" t="str">
        <f t="shared" si="208"/>
        <v>종료</v>
      </c>
      <c r="P142" s="104">
        <v>44257</v>
      </c>
      <c r="Q142" s="104">
        <v>44317</v>
      </c>
      <c r="R142" s="104"/>
      <c r="S142" s="104"/>
      <c r="T142" s="105"/>
      <c r="U142" s="106" t="str">
        <f t="shared" si="212"/>
        <v/>
      </c>
      <c r="V142" s="107">
        <f t="shared" si="209"/>
        <v>44</v>
      </c>
      <c r="W142" s="108">
        <f t="shared" si="210"/>
        <v>0</v>
      </c>
      <c r="X142" s="108">
        <f t="shared" si="210"/>
        <v>0</v>
      </c>
      <c r="Y142" s="108">
        <f t="shared" si="210"/>
        <v>0</v>
      </c>
      <c r="Z142" s="108">
        <f t="shared" si="210"/>
        <v>0</v>
      </c>
      <c r="AA142" s="108">
        <f t="shared" si="210"/>
        <v>0</v>
      </c>
      <c r="AB142" s="108">
        <f t="shared" si="210"/>
        <v>0</v>
      </c>
      <c r="AC142" s="108">
        <f t="shared" si="210"/>
        <v>0</v>
      </c>
      <c r="AD142" s="108">
        <f t="shared" si="210"/>
        <v>0</v>
      </c>
      <c r="AE142" s="108">
        <f t="shared" si="210"/>
        <v>0</v>
      </c>
      <c r="AF142" s="108">
        <f t="shared" si="210"/>
        <v>1</v>
      </c>
      <c r="AG142" s="108">
        <f t="shared" si="210"/>
        <v>1</v>
      </c>
      <c r="AH142" s="108">
        <f t="shared" si="210"/>
        <v>1</v>
      </c>
      <c r="AI142" s="108">
        <f t="shared" si="210"/>
        <v>1</v>
      </c>
      <c r="AJ142" s="108">
        <f t="shared" si="210"/>
        <v>1</v>
      </c>
      <c r="AK142" s="108">
        <f t="shared" si="210"/>
        <v>1</v>
      </c>
      <c r="AL142" s="108">
        <f t="shared" si="210"/>
        <v>1</v>
      </c>
      <c r="AM142" s="108">
        <f t="shared" si="210"/>
        <v>1</v>
      </c>
      <c r="AN142" s="108">
        <f t="shared" si="210"/>
        <v>1</v>
      </c>
      <c r="AO142" s="108">
        <f t="shared" si="210"/>
        <v>0</v>
      </c>
      <c r="AP142" s="108">
        <f t="shared" si="210"/>
        <v>0</v>
      </c>
      <c r="AQ142" s="108">
        <f t="shared" si="210"/>
        <v>0</v>
      </c>
      <c r="AR142" s="108">
        <f t="shared" si="210"/>
        <v>0</v>
      </c>
      <c r="AS142" s="108">
        <f t="shared" si="210"/>
        <v>0</v>
      </c>
      <c r="AT142" s="108">
        <f t="shared" si="211"/>
        <v>0</v>
      </c>
      <c r="AU142" s="108">
        <f t="shared" si="211"/>
        <v>0</v>
      </c>
      <c r="AV142" s="108">
        <f t="shared" si="211"/>
        <v>0</v>
      </c>
      <c r="AW142" s="108">
        <f t="shared" si="211"/>
        <v>0</v>
      </c>
      <c r="AX142" s="108">
        <f t="shared" si="211"/>
        <v>0</v>
      </c>
      <c r="AY142" s="108">
        <f t="shared" si="211"/>
        <v>0</v>
      </c>
      <c r="AZ142" s="108">
        <f t="shared" si="211"/>
        <v>0</v>
      </c>
      <c r="BA142" s="108">
        <f t="shared" si="211"/>
        <v>0</v>
      </c>
      <c r="BB142" s="108">
        <f t="shared" si="211"/>
        <v>0</v>
      </c>
      <c r="BC142" s="108">
        <f t="shared" si="211"/>
        <v>0</v>
      </c>
      <c r="BD142" s="108">
        <f t="shared" si="211"/>
        <v>0</v>
      </c>
      <c r="BE142" s="108">
        <f t="shared" si="211"/>
        <v>0</v>
      </c>
      <c r="BF142" s="108">
        <f t="shared" si="211"/>
        <v>0</v>
      </c>
      <c r="BG142" s="108">
        <f t="shared" si="213"/>
        <v>0</v>
      </c>
      <c r="BH142" s="108">
        <f t="shared" si="213"/>
        <v>0</v>
      </c>
      <c r="BI142" s="108">
        <f t="shared" si="213"/>
        <v>0</v>
      </c>
      <c r="BJ142" s="108">
        <f t="shared" si="213"/>
        <v>0</v>
      </c>
      <c r="BK142" s="108">
        <f t="shared" si="213"/>
        <v>0</v>
      </c>
      <c r="BL142" s="108">
        <f t="shared" si="213"/>
        <v>0</v>
      </c>
      <c r="BM142" s="108">
        <f t="shared" si="213"/>
        <v>0</v>
      </c>
      <c r="BN142" s="108">
        <f t="shared" si="213"/>
        <v>0</v>
      </c>
      <c r="BO142" s="108">
        <f t="shared" si="213"/>
        <v>0</v>
      </c>
      <c r="BP142" s="108">
        <f t="shared" si="213"/>
        <v>0</v>
      </c>
      <c r="BQ142" s="108">
        <f t="shared" si="213"/>
        <v>0</v>
      </c>
      <c r="BR142" s="108">
        <f t="shared" si="213"/>
        <v>0</v>
      </c>
      <c r="BS142" s="108">
        <f t="shared" si="213"/>
        <v>0</v>
      </c>
      <c r="BT142" s="138"/>
      <c r="BU142" s="138"/>
      <c r="BV142" s="138"/>
      <c r="BW142" s="138"/>
      <c r="BX142" s="138"/>
    </row>
    <row r="143" spans="1:76" x14ac:dyDescent="0.3">
      <c r="A143" s="102" t="s">
        <v>400</v>
      </c>
      <c r="B143" s="109"/>
      <c r="C143" s="20"/>
      <c r="D143" s="116"/>
      <c r="E143" s="122"/>
      <c r="F143" s="123"/>
      <c r="G143" s="124"/>
      <c r="H143" s="70">
        <v>25</v>
      </c>
      <c r="I143" s="71">
        <f>IF(CheckDay&gt;=Q143,1,IF(CheckDay&lt;P143,0,IF(P143=CheckDay,(NETWORKDAYS(P143,CheckDay))/V143,NETWORKDAYS(P143,CheckDay)/V143)))</f>
        <v>1</v>
      </c>
      <c r="J143" s="72">
        <v>1</v>
      </c>
      <c r="K143" s="125">
        <f t="shared" si="183"/>
        <v>0.25</v>
      </c>
      <c r="L143" s="125">
        <f t="shared" si="205"/>
        <v>0.25</v>
      </c>
      <c r="M143" s="125">
        <f t="shared" si="206"/>
        <v>0</v>
      </c>
      <c r="N143" s="73">
        <f t="shared" si="207"/>
        <v>1</v>
      </c>
      <c r="O143" s="125" t="str">
        <f t="shared" si="208"/>
        <v>종료</v>
      </c>
      <c r="P143" s="104">
        <v>44258</v>
      </c>
      <c r="Q143" s="104">
        <v>44318</v>
      </c>
      <c r="R143" s="104"/>
      <c r="S143" s="104"/>
      <c r="T143" s="105"/>
      <c r="U143" s="106" t="str">
        <f t="shared" si="212"/>
        <v/>
      </c>
      <c r="V143" s="107">
        <f t="shared" si="209"/>
        <v>43</v>
      </c>
      <c r="W143" s="108">
        <f t="shared" si="210"/>
        <v>0</v>
      </c>
      <c r="X143" s="108">
        <f t="shared" si="210"/>
        <v>0</v>
      </c>
      <c r="Y143" s="108">
        <f t="shared" si="210"/>
        <v>0</v>
      </c>
      <c r="Z143" s="108">
        <f t="shared" si="210"/>
        <v>0</v>
      </c>
      <c r="AA143" s="108">
        <f t="shared" si="210"/>
        <v>0</v>
      </c>
      <c r="AB143" s="108">
        <f t="shared" si="210"/>
        <v>0</v>
      </c>
      <c r="AC143" s="108">
        <f t="shared" si="210"/>
        <v>0</v>
      </c>
      <c r="AD143" s="108">
        <f t="shared" si="210"/>
        <v>0</v>
      </c>
      <c r="AE143" s="108">
        <f t="shared" si="210"/>
        <v>0</v>
      </c>
      <c r="AF143" s="108">
        <f t="shared" si="210"/>
        <v>1</v>
      </c>
      <c r="AG143" s="108">
        <f t="shared" si="210"/>
        <v>1</v>
      </c>
      <c r="AH143" s="108">
        <f t="shared" si="210"/>
        <v>1</v>
      </c>
      <c r="AI143" s="108">
        <f t="shared" si="210"/>
        <v>1</v>
      </c>
      <c r="AJ143" s="108">
        <f t="shared" si="210"/>
        <v>1</v>
      </c>
      <c r="AK143" s="108">
        <f t="shared" si="210"/>
        <v>1</v>
      </c>
      <c r="AL143" s="108">
        <f t="shared" si="210"/>
        <v>1</v>
      </c>
      <c r="AM143" s="108">
        <f t="shared" si="210"/>
        <v>1</v>
      </c>
      <c r="AN143" s="108">
        <f t="shared" si="210"/>
        <v>1</v>
      </c>
      <c r="AO143" s="108">
        <f t="shared" si="210"/>
        <v>1</v>
      </c>
      <c r="AP143" s="108">
        <f t="shared" si="210"/>
        <v>0</v>
      </c>
      <c r="AQ143" s="108">
        <f t="shared" si="210"/>
        <v>0</v>
      </c>
      <c r="AR143" s="108">
        <f t="shared" si="210"/>
        <v>0</v>
      </c>
      <c r="AS143" s="108">
        <f t="shared" si="210"/>
        <v>0</v>
      </c>
      <c r="AT143" s="108">
        <f t="shared" si="211"/>
        <v>0</v>
      </c>
      <c r="AU143" s="108">
        <f t="shared" si="211"/>
        <v>0</v>
      </c>
      <c r="AV143" s="108">
        <f t="shared" si="211"/>
        <v>0</v>
      </c>
      <c r="AW143" s="108">
        <f t="shared" si="211"/>
        <v>0</v>
      </c>
      <c r="AX143" s="108">
        <f t="shared" si="211"/>
        <v>0</v>
      </c>
      <c r="AY143" s="108">
        <f t="shared" si="211"/>
        <v>0</v>
      </c>
      <c r="AZ143" s="108">
        <f t="shared" si="211"/>
        <v>0</v>
      </c>
      <c r="BA143" s="108">
        <f t="shared" si="211"/>
        <v>0</v>
      </c>
      <c r="BB143" s="108">
        <f t="shared" si="211"/>
        <v>0</v>
      </c>
      <c r="BC143" s="108">
        <f t="shared" si="211"/>
        <v>0</v>
      </c>
      <c r="BD143" s="108">
        <f t="shared" si="211"/>
        <v>0</v>
      </c>
      <c r="BE143" s="108">
        <f t="shared" si="211"/>
        <v>0</v>
      </c>
      <c r="BF143" s="108">
        <f t="shared" si="211"/>
        <v>0</v>
      </c>
      <c r="BG143" s="108">
        <f t="shared" si="213"/>
        <v>0</v>
      </c>
      <c r="BH143" s="108">
        <f t="shared" si="213"/>
        <v>0</v>
      </c>
      <c r="BI143" s="108">
        <f t="shared" si="213"/>
        <v>0</v>
      </c>
      <c r="BJ143" s="108">
        <f t="shared" si="213"/>
        <v>0</v>
      </c>
      <c r="BK143" s="108">
        <f t="shared" si="213"/>
        <v>0</v>
      </c>
      <c r="BL143" s="108">
        <f t="shared" si="213"/>
        <v>0</v>
      </c>
      <c r="BM143" s="108">
        <f t="shared" si="213"/>
        <v>0</v>
      </c>
      <c r="BN143" s="108">
        <f t="shared" si="213"/>
        <v>0</v>
      </c>
      <c r="BO143" s="108">
        <f t="shared" si="213"/>
        <v>0</v>
      </c>
      <c r="BP143" s="108">
        <f t="shared" si="213"/>
        <v>0</v>
      </c>
      <c r="BQ143" s="108">
        <f t="shared" si="213"/>
        <v>0</v>
      </c>
      <c r="BR143" s="108">
        <f t="shared" si="213"/>
        <v>0</v>
      </c>
      <c r="BS143" s="108">
        <f t="shared" si="213"/>
        <v>0</v>
      </c>
      <c r="BT143" s="138"/>
      <c r="BU143" s="138"/>
      <c r="BV143" s="138"/>
      <c r="BW143" s="138"/>
      <c r="BX143" s="138"/>
    </row>
    <row r="144" spans="1:76" x14ac:dyDescent="0.3">
      <c r="A144" s="102" t="s">
        <v>401</v>
      </c>
      <c r="B144" s="109"/>
      <c r="C144" s="20"/>
      <c r="D144" s="116"/>
      <c r="E144" s="122"/>
      <c r="F144" s="123"/>
      <c r="G144" s="124"/>
      <c r="H144" s="70">
        <v>25</v>
      </c>
      <c r="I144" s="71">
        <f>IF(CheckDay&gt;=Q144,1,IF(CheckDay&lt;P144,0,IF(P144=CheckDay,(NETWORKDAYS(P144,CheckDay))/V144,NETWORKDAYS(P144,CheckDay)/V144)))</f>
        <v>1</v>
      </c>
      <c r="J144" s="72">
        <v>1</v>
      </c>
      <c r="K144" s="125">
        <f t="shared" si="183"/>
        <v>0.25</v>
      </c>
      <c r="L144" s="125">
        <f t="shared" si="205"/>
        <v>0.25</v>
      </c>
      <c r="M144" s="125">
        <f t="shared" si="206"/>
        <v>0</v>
      </c>
      <c r="N144" s="73">
        <f t="shared" si="207"/>
        <v>1</v>
      </c>
      <c r="O144" s="125" t="str">
        <f t="shared" si="208"/>
        <v>종료</v>
      </c>
      <c r="P144" s="104">
        <v>44259</v>
      </c>
      <c r="Q144" s="104">
        <v>44319</v>
      </c>
      <c r="R144" s="104"/>
      <c r="S144" s="104"/>
      <c r="T144" s="105"/>
      <c r="U144" s="106" t="str">
        <f t="shared" si="212"/>
        <v/>
      </c>
      <c r="V144" s="107">
        <f t="shared" si="209"/>
        <v>43</v>
      </c>
      <c r="W144" s="108">
        <f t="shared" si="210"/>
        <v>0</v>
      </c>
      <c r="X144" s="108">
        <f t="shared" si="210"/>
        <v>0</v>
      </c>
      <c r="Y144" s="108">
        <f t="shared" si="210"/>
        <v>0</v>
      </c>
      <c r="Z144" s="108">
        <f t="shared" si="210"/>
        <v>0</v>
      </c>
      <c r="AA144" s="108">
        <f t="shared" si="210"/>
        <v>0</v>
      </c>
      <c r="AB144" s="108">
        <f t="shared" si="210"/>
        <v>0</v>
      </c>
      <c r="AC144" s="108">
        <f t="shared" si="210"/>
        <v>0</v>
      </c>
      <c r="AD144" s="108">
        <f t="shared" si="210"/>
        <v>0</v>
      </c>
      <c r="AE144" s="108">
        <f t="shared" si="210"/>
        <v>0</v>
      </c>
      <c r="AF144" s="108">
        <f t="shared" si="210"/>
        <v>1</v>
      </c>
      <c r="AG144" s="108">
        <f t="shared" si="210"/>
        <v>1</v>
      </c>
      <c r="AH144" s="108">
        <f t="shared" si="210"/>
        <v>1</v>
      </c>
      <c r="AI144" s="108">
        <f t="shared" si="210"/>
        <v>1</v>
      </c>
      <c r="AJ144" s="108">
        <f t="shared" si="210"/>
        <v>1</v>
      </c>
      <c r="AK144" s="108">
        <f t="shared" si="210"/>
        <v>1</v>
      </c>
      <c r="AL144" s="108">
        <f t="shared" si="210"/>
        <v>1</v>
      </c>
      <c r="AM144" s="108">
        <f t="shared" si="210"/>
        <v>1</v>
      </c>
      <c r="AN144" s="108">
        <f t="shared" si="210"/>
        <v>1</v>
      </c>
      <c r="AO144" s="108">
        <f t="shared" si="210"/>
        <v>1</v>
      </c>
      <c r="AP144" s="108">
        <f t="shared" si="210"/>
        <v>0</v>
      </c>
      <c r="AQ144" s="108">
        <f t="shared" si="210"/>
        <v>0</v>
      </c>
      <c r="AR144" s="108">
        <f t="shared" si="210"/>
        <v>0</v>
      </c>
      <c r="AS144" s="108">
        <f t="shared" si="210"/>
        <v>0</v>
      </c>
      <c r="AT144" s="108">
        <f t="shared" si="211"/>
        <v>0</v>
      </c>
      <c r="AU144" s="108">
        <f t="shared" si="211"/>
        <v>0</v>
      </c>
      <c r="AV144" s="108">
        <f t="shared" si="211"/>
        <v>0</v>
      </c>
      <c r="AW144" s="108">
        <f t="shared" si="211"/>
        <v>0</v>
      </c>
      <c r="AX144" s="108">
        <f t="shared" si="211"/>
        <v>0</v>
      </c>
      <c r="AY144" s="108">
        <f t="shared" si="211"/>
        <v>0</v>
      </c>
      <c r="AZ144" s="108">
        <f t="shared" si="211"/>
        <v>0</v>
      </c>
      <c r="BA144" s="108">
        <f t="shared" si="211"/>
        <v>0</v>
      </c>
      <c r="BB144" s="108">
        <f t="shared" si="211"/>
        <v>0</v>
      </c>
      <c r="BC144" s="108">
        <f t="shared" si="211"/>
        <v>0</v>
      </c>
      <c r="BD144" s="108">
        <f t="shared" si="211"/>
        <v>0</v>
      </c>
      <c r="BE144" s="108">
        <f t="shared" si="211"/>
        <v>0</v>
      </c>
      <c r="BF144" s="108">
        <f t="shared" si="211"/>
        <v>0</v>
      </c>
      <c r="BG144" s="108">
        <f t="shared" si="213"/>
        <v>0</v>
      </c>
      <c r="BH144" s="108">
        <f t="shared" si="213"/>
        <v>0</v>
      </c>
      <c r="BI144" s="108">
        <f t="shared" si="213"/>
        <v>0</v>
      </c>
      <c r="BJ144" s="108">
        <f t="shared" si="213"/>
        <v>0</v>
      </c>
      <c r="BK144" s="108">
        <f t="shared" si="213"/>
        <v>0</v>
      </c>
      <c r="BL144" s="108">
        <f t="shared" si="213"/>
        <v>0</v>
      </c>
      <c r="BM144" s="108">
        <f t="shared" si="213"/>
        <v>0</v>
      </c>
      <c r="BN144" s="108">
        <f t="shared" si="213"/>
        <v>0</v>
      </c>
      <c r="BO144" s="108">
        <f t="shared" si="213"/>
        <v>0</v>
      </c>
      <c r="BP144" s="108">
        <f t="shared" si="213"/>
        <v>0</v>
      </c>
      <c r="BQ144" s="108">
        <f t="shared" si="213"/>
        <v>0</v>
      </c>
      <c r="BR144" s="108">
        <f t="shared" si="213"/>
        <v>0</v>
      </c>
      <c r="BS144" s="108">
        <f t="shared" si="213"/>
        <v>0</v>
      </c>
      <c r="BT144" s="138"/>
      <c r="BU144" s="138"/>
      <c r="BV144" s="138"/>
      <c r="BW144" s="138"/>
      <c r="BX144" s="138"/>
    </row>
    <row r="145" spans="1:76" x14ac:dyDescent="0.3">
      <c r="A145" s="102" t="s">
        <v>403</v>
      </c>
      <c r="B145" s="109"/>
      <c r="C145" s="20"/>
      <c r="D145" s="116"/>
      <c r="E145" s="122"/>
      <c r="F145" s="123"/>
      <c r="G145" s="124"/>
      <c r="H145" s="70">
        <v>40</v>
      </c>
      <c r="I145" s="71">
        <f t="shared" si="182"/>
        <v>1</v>
      </c>
      <c r="J145" s="72">
        <v>1</v>
      </c>
      <c r="K145" s="125">
        <f t="shared" si="183"/>
        <v>0.4</v>
      </c>
      <c r="L145" s="125">
        <f t="shared" si="152"/>
        <v>0.4</v>
      </c>
      <c r="M145" s="125">
        <f t="shared" si="146"/>
        <v>0</v>
      </c>
      <c r="N145" s="66">
        <f t="shared" si="147"/>
        <v>1</v>
      </c>
      <c r="O145" s="131" t="str">
        <f t="shared" si="148"/>
        <v>종료</v>
      </c>
      <c r="P145" s="104">
        <v>44260</v>
      </c>
      <c r="Q145" s="104">
        <v>44320</v>
      </c>
      <c r="R145" s="104"/>
      <c r="S145" s="104"/>
      <c r="T145" s="105"/>
      <c r="U145" s="106" t="str">
        <f t="shared" si="212"/>
        <v/>
      </c>
      <c r="V145" s="107">
        <f t="shared" si="150"/>
        <v>43</v>
      </c>
      <c r="W145" s="108">
        <f t="shared" si="187"/>
        <v>0</v>
      </c>
      <c r="X145" s="108">
        <f t="shared" si="187"/>
        <v>0</v>
      </c>
      <c r="Y145" s="108">
        <f t="shared" si="187"/>
        <v>0</v>
      </c>
      <c r="Z145" s="108">
        <f t="shared" si="187"/>
        <v>0</v>
      </c>
      <c r="AA145" s="108">
        <f t="shared" si="187"/>
        <v>0</v>
      </c>
      <c r="AB145" s="108">
        <f t="shared" si="187"/>
        <v>0</v>
      </c>
      <c r="AC145" s="108">
        <f t="shared" si="187"/>
        <v>0</v>
      </c>
      <c r="AD145" s="108">
        <f t="shared" si="187"/>
        <v>0</v>
      </c>
      <c r="AE145" s="108">
        <f t="shared" si="187"/>
        <v>0</v>
      </c>
      <c r="AF145" s="108">
        <f t="shared" si="187"/>
        <v>1</v>
      </c>
      <c r="AG145" s="108">
        <f t="shared" si="187"/>
        <v>1</v>
      </c>
      <c r="AH145" s="108">
        <f t="shared" si="187"/>
        <v>1</v>
      </c>
      <c r="AI145" s="108">
        <f t="shared" si="187"/>
        <v>1</v>
      </c>
      <c r="AJ145" s="108">
        <f t="shared" si="187"/>
        <v>1</v>
      </c>
      <c r="AK145" s="108">
        <f t="shared" si="187"/>
        <v>1</v>
      </c>
      <c r="AL145" s="108">
        <f t="shared" si="187"/>
        <v>1</v>
      </c>
      <c r="AM145" s="108">
        <f t="shared" si="187"/>
        <v>1</v>
      </c>
      <c r="AN145" s="108">
        <f t="shared" si="187"/>
        <v>1</v>
      </c>
      <c r="AO145" s="108">
        <f t="shared" si="187"/>
        <v>1</v>
      </c>
      <c r="AP145" s="108">
        <f t="shared" si="187"/>
        <v>0</v>
      </c>
      <c r="AQ145" s="108">
        <f t="shared" si="187"/>
        <v>0</v>
      </c>
      <c r="AR145" s="108">
        <f t="shared" si="187"/>
        <v>0</v>
      </c>
      <c r="AS145" s="108">
        <f t="shared" si="187"/>
        <v>0</v>
      </c>
      <c r="AT145" s="108">
        <f t="shared" si="184"/>
        <v>0</v>
      </c>
      <c r="AU145" s="108">
        <f t="shared" si="184"/>
        <v>0</v>
      </c>
      <c r="AV145" s="108">
        <f t="shared" si="184"/>
        <v>0</v>
      </c>
      <c r="AW145" s="108">
        <f t="shared" si="184"/>
        <v>0</v>
      </c>
      <c r="AX145" s="108">
        <f t="shared" si="184"/>
        <v>0</v>
      </c>
      <c r="AY145" s="108">
        <f t="shared" si="184"/>
        <v>0</v>
      </c>
      <c r="AZ145" s="108">
        <f t="shared" si="184"/>
        <v>0</v>
      </c>
      <c r="BA145" s="108">
        <f t="shared" si="184"/>
        <v>0</v>
      </c>
      <c r="BB145" s="108">
        <f t="shared" si="184"/>
        <v>0</v>
      </c>
      <c r="BC145" s="108">
        <f t="shared" si="184"/>
        <v>0</v>
      </c>
      <c r="BD145" s="108">
        <f t="shared" si="184"/>
        <v>0</v>
      </c>
      <c r="BE145" s="108">
        <f t="shared" si="184"/>
        <v>0</v>
      </c>
      <c r="BF145" s="108">
        <f t="shared" si="184"/>
        <v>0</v>
      </c>
      <c r="BG145" s="108">
        <f t="shared" ref="BG145:BS152" si="214">IF(OR((AND($P145&lt;=BG$4,AND($Q145&lt;=BG$5,$Q145&gt;=BG$4))),(AND(AND($P145&gt;=BG$4,$P145&lt;=BG$5),$Q145&gt;=BG$5)),AND($P145&gt;=BG$4,$Q145&lt;=BG$5),AND($P145&lt;=BG$4,$Q145&gt;=BG$5)),1,0)</f>
        <v>0</v>
      </c>
      <c r="BH145" s="108">
        <f t="shared" si="214"/>
        <v>0</v>
      </c>
      <c r="BI145" s="108">
        <f t="shared" si="214"/>
        <v>0</v>
      </c>
      <c r="BJ145" s="108">
        <f t="shared" si="214"/>
        <v>0</v>
      </c>
      <c r="BK145" s="108">
        <f t="shared" si="214"/>
        <v>0</v>
      </c>
      <c r="BL145" s="108">
        <f t="shared" si="214"/>
        <v>0</v>
      </c>
      <c r="BM145" s="108">
        <f t="shared" si="214"/>
        <v>0</v>
      </c>
      <c r="BN145" s="108">
        <f t="shared" si="214"/>
        <v>0</v>
      </c>
      <c r="BO145" s="108">
        <f t="shared" si="214"/>
        <v>0</v>
      </c>
      <c r="BP145" s="108">
        <f t="shared" si="214"/>
        <v>0</v>
      </c>
      <c r="BQ145" s="108">
        <f t="shared" si="214"/>
        <v>0</v>
      </c>
      <c r="BR145" s="108">
        <f t="shared" si="214"/>
        <v>0</v>
      </c>
      <c r="BS145" s="108">
        <f t="shared" si="214"/>
        <v>0</v>
      </c>
      <c r="BT145" s="138"/>
      <c r="BU145" s="138"/>
      <c r="BV145" s="138"/>
      <c r="BW145" s="138"/>
      <c r="BX145" s="138"/>
    </row>
    <row r="146" spans="1:76" x14ac:dyDescent="0.3">
      <c r="A146" s="102" t="s">
        <v>404</v>
      </c>
      <c r="B146" s="109"/>
      <c r="C146" s="20"/>
      <c r="D146" s="116"/>
      <c r="E146" s="122"/>
      <c r="F146" s="123"/>
      <c r="G146" s="124"/>
      <c r="H146" s="70">
        <v>30</v>
      </c>
      <c r="I146" s="71">
        <f t="shared" si="182"/>
        <v>1</v>
      </c>
      <c r="J146" s="72">
        <v>1</v>
      </c>
      <c r="K146" s="125">
        <f t="shared" si="183"/>
        <v>0.3</v>
      </c>
      <c r="L146" s="125">
        <f t="shared" si="152"/>
        <v>0.3</v>
      </c>
      <c r="M146" s="125">
        <f t="shared" si="146"/>
        <v>0</v>
      </c>
      <c r="N146" s="66">
        <f t="shared" si="147"/>
        <v>1</v>
      </c>
      <c r="O146" s="131" t="str">
        <f t="shared" si="148"/>
        <v>종료</v>
      </c>
      <c r="P146" s="104">
        <v>44261</v>
      </c>
      <c r="Q146" s="104">
        <v>44321</v>
      </c>
      <c r="R146" s="104"/>
      <c r="S146" s="104"/>
      <c r="T146" s="105"/>
      <c r="U146" s="106" t="str">
        <f t="shared" si="212"/>
        <v/>
      </c>
      <c r="V146" s="107">
        <f t="shared" si="150"/>
        <v>43</v>
      </c>
      <c r="W146" s="108">
        <f t="shared" si="187"/>
        <v>0</v>
      </c>
      <c r="X146" s="108">
        <f t="shared" si="187"/>
        <v>0</v>
      </c>
      <c r="Y146" s="108">
        <f t="shared" si="187"/>
        <v>0</v>
      </c>
      <c r="Z146" s="108">
        <f t="shared" si="187"/>
        <v>0</v>
      </c>
      <c r="AA146" s="108">
        <f t="shared" si="187"/>
        <v>0</v>
      </c>
      <c r="AB146" s="108">
        <f t="shared" si="187"/>
        <v>0</v>
      </c>
      <c r="AC146" s="108">
        <f t="shared" si="187"/>
        <v>0</v>
      </c>
      <c r="AD146" s="108">
        <f t="shared" si="187"/>
        <v>0</v>
      </c>
      <c r="AE146" s="108">
        <f t="shared" si="187"/>
        <v>0</v>
      </c>
      <c r="AF146" s="108">
        <f t="shared" si="187"/>
        <v>1</v>
      </c>
      <c r="AG146" s="108">
        <f t="shared" si="187"/>
        <v>1</v>
      </c>
      <c r="AH146" s="108">
        <f t="shared" si="187"/>
        <v>1</v>
      </c>
      <c r="AI146" s="108">
        <f t="shared" si="187"/>
        <v>1</v>
      </c>
      <c r="AJ146" s="108">
        <f t="shared" si="187"/>
        <v>1</v>
      </c>
      <c r="AK146" s="108">
        <f t="shared" si="187"/>
        <v>1</v>
      </c>
      <c r="AL146" s="108">
        <f t="shared" si="187"/>
        <v>1</v>
      </c>
      <c r="AM146" s="108">
        <f t="shared" si="187"/>
        <v>1</v>
      </c>
      <c r="AN146" s="108">
        <f t="shared" si="187"/>
        <v>1</v>
      </c>
      <c r="AO146" s="108">
        <f t="shared" si="187"/>
        <v>1</v>
      </c>
      <c r="AP146" s="108">
        <f t="shared" si="187"/>
        <v>0</v>
      </c>
      <c r="AQ146" s="108">
        <f t="shared" si="187"/>
        <v>0</v>
      </c>
      <c r="AR146" s="108">
        <f t="shared" si="187"/>
        <v>0</v>
      </c>
      <c r="AS146" s="108">
        <f t="shared" si="187"/>
        <v>0</v>
      </c>
      <c r="AT146" s="108">
        <f t="shared" si="184"/>
        <v>0</v>
      </c>
      <c r="AU146" s="108">
        <f t="shared" si="184"/>
        <v>0</v>
      </c>
      <c r="AV146" s="108">
        <f t="shared" si="184"/>
        <v>0</v>
      </c>
      <c r="AW146" s="108">
        <f t="shared" si="184"/>
        <v>0</v>
      </c>
      <c r="AX146" s="108">
        <f t="shared" si="184"/>
        <v>0</v>
      </c>
      <c r="AY146" s="108">
        <f t="shared" si="184"/>
        <v>0</v>
      </c>
      <c r="AZ146" s="108">
        <f t="shared" si="184"/>
        <v>0</v>
      </c>
      <c r="BA146" s="108">
        <f t="shared" si="184"/>
        <v>0</v>
      </c>
      <c r="BB146" s="108">
        <f t="shared" si="184"/>
        <v>0</v>
      </c>
      <c r="BC146" s="108">
        <f t="shared" si="184"/>
        <v>0</v>
      </c>
      <c r="BD146" s="108">
        <f t="shared" si="184"/>
        <v>0</v>
      </c>
      <c r="BE146" s="108">
        <f t="shared" si="184"/>
        <v>0</v>
      </c>
      <c r="BF146" s="108">
        <f t="shared" si="184"/>
        <v>0</v>
      </c>
      <c r="BG146" s="108">
        <f t="shared" si="214"/>
        <v>0</v>
      </c>
      <c r="BH146" s="108">
        <f t="shared" si="214"/>
        <v>0</v>
      </c>
      <c r="BI146" s="108">
        <f t="shared" si="214"/>
        <v>0</v>
      </c>
      <c r="BJ146" s="108">
        <f t="shared" si="214"/>
        <v>0</v>
      </c>
      <c r="BK146" s="108">
        <f t="shared" si="214"/>
        <v>0</v>
      </c>
      <c r="BL146" s="108">
        <f t="shared" si="214"/>
        <v>0</v>
      </c>
      <c r="BM146" s="108">
        <f t="shared" si="214"/>
        <v>0</v>
      </c>
      <c r="BN146" s="108">
        <f t="shared" si="214"/>
        <v>0</v>
      </c>
      <c r="BO146" s="108">
        <f t="shared" si="214"/>
        <v>0</v>
      </c>
      <c r="BP146" s="108">
        <f t="shared" si="214"/>
        <v>0</v>
      </c>
      <c r="BQ146" s="108">
        <f t="shared" si="214"/>
        <v>0</v>
      </c>
      <c r="BR146" s="108">
        <f t="shared" si="214"/>
        <v>0</v>
      </c>
      <c r="BS146" s="108">
        <f t="shared" si="214"/>
        <v>0</v>
      </c>
      <c r="BT146" s="138"/>
      <c r="BU146" s="138"/>
      <c r="BV146" s="138"/>
      <c r="BW146" s="138"/>
      <c r="BX146" s="138"/>
    </row>
    <row r="147" spans="1:76" x14ac:dyDescent="0.3">
      <c r="A147" s="102" t="s">
        <v>405</v>
      </c>
      <c r="B147" s="109"/>
      <c r="C147" s="20"/>
      <c r="D147" s="113"/>
      <c r="E147" s="126"/>
      <c r="F147" s="74"/>
      <c r="G147" s="127"/>
      <c r="H147" s="75">
        <v>50</v>
      </c>
      <c r="I147" s="76">
        <f>SUM(K148:K150)</f>
        <v>1</v>
      </c>
      <c r="J147" s="76">
        <f>SUM(L148:L150)</f>
        <v>1</v>
      </c>
      <c r="K147" s="77">
        <f t="shared" si="183"/>
        <v>0.5</v>
      </c>
      <c r="L147" s="77">
        <f t="shared" si="152"/>
        <v>0.5</v>
      </c>
      <c r="M147" s="77">
        <f t="shared" si="146"/>
        <v>0</v>
      </c>
      <c r="N147" s="69">
        <f t="shared" si="147"/>
        <v>1</v>
      </c>
      <c r="O147" s="68" t="str">
        <f t="shared" si="148"/>
        <v>종료</v>
      </c>
      <c r="P147" s="26">
        <f>MIN(P148:P150)</f>
        <v>44262</v>
      </c>
      <c r="Q147" s="26">
        <f>MAX(Q148:Q150)</f>
        <v>44324</v>
      </c>
      <c r="R147" s="104"/>
      <c r="S147" s="104"/>
      <c r="T147" s="105"/>
      <c r="U147" s="106" t="str">
        <f t="shared" si="212"/>
        <v/>
      </c>
      <c r="V147" s="107">
        <f t="shared" si="150"/>
        <v>45</v>
      </c>
      <c r="W147" s="108">
        <f t="shared" si="187"/>
        <v>0</v>
      </c>
      <c r="X147" s="108">
        <f t="shared" si="187"/>
        <v>0</v>
      </c>
      <c r="Y147" s="108">
        <f t="shared" si="187"/>
        <v>0</v>
      </c>
      <c r="Z147" s="108">
        <f t="shared" si="187"/>
        <v>0</v>
      </c>
      <c r="AA147" s="108">
        <f t="shared" si="187"/>
        <v>0</v>
      </c>
      <c r="AB147" s="108">
        <f t="shared" si="187"/>
        <v>0</v>
      </c>
      <c r="AC147" s="108">
        <f t="shared" si="187"/>
        <v>0</v>
      </c>
      <c r="AD147" s="108">
        <f t="shared" si="187"/>
        <v>0</v>
      </c>
      <c r="AE147" s="108">
        <f t="shared" si="187"/>
        <v>0</v>
      </c>
      <c r="AF147" s="108">
        <f t="shared" si="187"/>
        <v>0</v>
      </c>
      <c r="AG147" s="108">
        <f t="shared" si="187"/>
        <v>1</v>
      </c>
      <c r="AH147" s="108">
        <f t="shared" si="187"/>
        <v>1</v>
      </c>
      <c r="AI147" s="108">
        <f t="shared" si="187"/>
        <v>1</v>
      </c>
      <c r="AJ147" s="108">
        <f t="shared" si="187"/>
        <v>1</v>
      </c>
      <c r="AK147" s="108">
        <f t="shared" si="187"/>
        <v>1</v>
      </c>
      <c r="AL147" s="108">
        <f t="shared" si="187"/>
        <v>1</v>
      </c>
      <c r="AM147" s="108">
        <f t="shared" si="187"/>
        <v>1</v>
      </c>
      <c r="AN147" s="108">
        <f t="shared" si="187"/>
        <v>1</v>
      </c>
      <c r="AO147" s="108">
        <f t="shared" si="187"/>
        <v>1</v>
      </c>
      <c r="AP147" s="108">
        <f t="shared" si="187"/>
        <v>0</v>
      </c>
      <c r="AQ147" s="108">
        <f t="shared" si="187"/>
        <v>0</v>
      </c>
      <c r="AR147" s="108">
        <f t="shared" si="187"/>
        <v>0</v>
      </c>
      <c r="AS147" s="108">
        <f t="shared" si="187"/>
        <v>0</v>
      </c>
      <c r="AT147" s="108">
        <f t="shared" si="184"/>
        <v>0</v>
      </c>
      <c r="AU147" s="108">
        <f t="shared" si="184"/>
        <v>0</v>
      </c>
      <c r="AV147" s="108">
        <f t="shared" si="184"/>
        <v>0</v>
      </c>
      <c r="AW147" s="108">
        <f t="shared" si="184"/>
        <v>0</v>
      </c>
      <c r="AX147" s="108">
        <f t="shared" si="184"/>
        <v>0</v>
      </c>
      <c r="AY147" s="108">
        <f t="shared" si="184"/>
        <v>0</v>
      </c>
      <c r="AZ147" s="108">
        <f t="shared" si="184"/>
        <v>0</v>
      </c>
      <c r="BA147" s="108">
        <f t="shared" si="184"/>
        <v>0</v>
      </c>
      <c r="BB147" s="108">
        <f t="shared" si="184"/>
        <v>0</v>
      </c>
      <c r="BC147" s="108">
        <f t="shared" si="184"/>
        <v>0</v>
      </c>
      <c r="BD147" s="108">
        <f t="shared" si="184"/>
        <v>0</v>
      </c>
      <c r="BE147" s="108">
        <f t="shared" si="184"/>
        <v>0</v>
      </c>
      <c r="BF147" s="108">
        <f t="shared" si="184"/>
        <v>0</v>
      </c>
      <c r="BG147" s="108">
        <f t="shared" si="214"/>
        <v>0</v>
      </c>
      <c r="BH147" s="108">
        <f t="shared" si="214"/>
        <v>0</v>
      </c>
      <c r="BI147" s="108">
        <f t="shared" si="214"/>
        <v>0</v>
      </c>
      <c r="BJ147" s="108">
        <f t="shared" si="214"/>
        <v>0</v>
      </c>
      <c r="BK147" s="108">
        <f t="shared" si="214"/>
        <v>0</v>
      </c>
      <c r="BL147" s="108">
        <f t="shared" si="214"/>
        <v>0</v>
      </c>
      <c r="BM147" s="108">
        <f t="shared" si="214"/>
        <v>0</v>
      </c>
      <c r="BN147" s="108">
        <f t="shared" si="214"/>
        <v>0</v>
      </c>
      <c r="BO147" s="108">
        <f t="shared" si="214"/>
        <v>0</v>
      </c>
      <c r="BP147" s="108">
        <f t="shared" si="214"/>
        <v>0</v>
      </c>
      <c r="BQ147" s="108">
        <f t="shared" si="214"/>
        <v>0</v>
      </c>
      <c r="BR147" s="108">
        <f t="shared" si="214"/>
        <v>0</v>
      </c>
      <c r="BS147" s="108">
        <f t="shared" si="214"/>
        <v>0</v>
      </c>
      <c r="BT147" s="138"/>
      <c r="BU147" s="138"/>
      <c r="BV147" s="138"/>
      <c r="BW147" s="138"/>
      <c r="BX147" s="138"/>
    </row>
    <row r="148" spans="1:76" x14ac:dyDescent="0.3">
      <c r="A148" s="102" t="s">
        <v>406</v>
      </c>
      <c r="B148" s="109"/>
      <c r="C148" s="20"/>
      <c r="D148" s="116"/>
      <c r="E148" s="122"/>
      <c r="F148" s="123"/>
      <c r="G148" s="124"/>
      <c r="H148" s="70">
        <v>30</v>
      </c>
      <c r="I148" s="71">
        <f t="shared" ref="I148:I150" si="215">IF(CheckDay&gt;=Q148,1,IF(CheckDay&lt;P148,0,IF(P148=CheckDay,(NETWORKDAYS(P148,CheckDay))/V148,NETWORKDAYS(P148,CheckDay)/V148)))</f>
        <v>1</v>
      </c>
      <c r="J148" s="71">
        <v>1</v>
      </c>
      <c r="K148" s="125">
        <f t="shared" si="183"/>
        <v>0.3</v>
      </c>
      <c r="L148" s="125">
        <f t="shared" si="152"/>
        <v>0.3</v>
      </c>
      <c r="M148" s="125">
        <f t="shared" si="146"/>
        <v>0</v>
      </c>
      <c r="N148" s="66">
        <f t="shared" si="147"/>
        <v>1</v>
      </c>
      <c r="O148" s="131" t="str">
        <f t="shared" si="148"/>
        <v>종료</v>
      </c>
      <c r="P148" s="104">
        <v>44262</v>
      </c>
      <c r="Q148" s="104">
        <v>44322</v>
      </c>
      <c r="R148" s="104"/>
      <c r="S148" s="104"/>
      <c r="T148" s="105"/>
      <c r="U148" s="106" t="str">
        <f t="shared" si="212"/>
        <v/>
      </c>
      <c r="V148" s="107">
        <f t="shared" si="150"/>
        <v>44</v>
      </c>
      <c r="W148" s="108">
        <f t="shared" si="187"/>
        <v>0</v>
      </c>
      <c r="X148" s="108">
        <f t="shared" si="187"/>
        <v>0</v>
      </c>
      <c r="Y148" s="108">
        <f t="shared" si="187"/>
        <v>0</v>
      </c>
      <c r="Z148" s="108">
        <f t="shared" si="187"/>
        <v>0</v>
      </c>
      <c r="AA148" s="108">
        <f t="shared" si="187"/>
        <v>0</v>
      </c>
      <c r="AB148" s="108">
        <f t="shared" si="187"/>
        <v>0</v>
      </c>
      <c r="AC148" s="108">
        <f t="shared" si="187"/>
        <v>0</v>
      </c>
      <c r="AD148" s="108">
        <f t="shared" si="187"/>
        <v>0</v>
      </c>
      <c r="AE148" s="108">
        <f t="shared" si="187"/>
        <v>0</v>
      </c>
      <c r="AF148" s="108">
        <f t="shared" si="187"/>
        <v>0</v>
      </c>
      <c r="AG148" s="108">
        <f t="shared" si="187"/>
        <v>1</v>
      </c>
      <c r="AH148" s="108">
        <f t="shared" si="187"/>
        <v>1</v>
      </c>
      <c r="AI148" s="108">
        <f t="shared" si="187"/>
        <v>1</v>
      </c>
      <c r="AJ148" s="108">
        <f t="shared" si="187"/>
        <v>1</v>
      </c>
      <c r="AK148" s="108">
        <f t="shared" si="187"/>
        <v>1</v>
      </c>
      <c r="AL148" s="108">
        <f t="shared" si="187"/>
        <v>1</v>
      </c>
      <c r="AM148" s="108">
        <f t="shared" si="187"/>
        <v>1</v>
      </c>
      <c r="AN148" s="108">
        <f t="shared" si="187"/>
        <v>1</v>
      </c>
      <c r="AO148" s="108">
        <f t="shared" si="187"/>
        <v>1</v>
      </c>
      <c r="AP148" s="108">
        <f t="shared" si="187"/>
        <v>0</v>
      </c>
      <c r="AQ148" s="108">
        <f t="shared" si="187"/>
        <v>0</v>
      </c>
      <c r="AR148" s="108">
        <f t="shared" si="187"/>
        <v>0</v>
      </c>
      <c r="AS148" s="108">
        <f t="shared" si="187"/>
        <v>0</v>
      </c>
      <c r="AT148" s="108">
        <f t="shared" si="184"/>
        <v>0</v>
      </c>
      <c r="AU148" s="108">
        <f t="shared" si="184"/>
        <v>0</v>
      </c>
      <c r="AV148" s="108">
        <f t="shared" si="184"/>
        <v>0</v>
      </c>
      <c r="AW148" s="108">
        <f t="shared" si="184"/>
        <v>0</v>
      </c>
      <c r="AX148" s="108">
        <f t="shared" si="184"/>
        <v>0</v>
      </c>
      <c r="AY148" s="108">
        <f t="shared" si="184"/>
        <v>0</v>
      </c>
      <c r="AZ148" s="108">
        <f t="shared" si="184"/>
        <v>0</v>
      </c>
      <c r="BA148" s="108">
        <f t="shared" si="184"/>
        <v>0</v>
      </c>
      <c r="BB148" s="108">
        <f t="shared" si="184"/>
        <v>0</v>
      </c>
      <c r="BC148" s="108">
        <f t="shared" si="184"/>
        <v>0</v>
      </c>
      <c r="BD148" s="108">
        <f t="shared" si="184"/>
        <v>0</v>
      </c>
      <c r="BE148" s="108">
        <f t="shared" si="184"/>
        <v>0</v>
      </c>
      <c r="BF148" s="108">
        <f t="shared" si="184"/>
        <v>0</v>
      </c>
      <c r="BG148" s="108">
        <f t="shared" si="214"/>
        <v>0</v>
      </c>
      <c r="BH148" s="108">
        <f t="shared" si="214"/>
        <v>0</v>
      </c>
      <c r="BI148" s="108">
        <f t="shared" si="214"/>
        <v>0</v>
      </c>
      <c r="BJ148" s="108">
        <f t="shared" si="214"/>
        <v>0</v>
      </c>
      <c r="BK148" s="108">
        <f t="shared" si="214"/>
        <v>0</v>
      </c>
      <c r="BL148" s="108">
        <f t="shared" si="214"/>
        <v>0</v>
      </c>
      <c r="BM148" s="108">
        <f t="shared" si="214"/>
        <v>0</v>
      </c>
      <c r="BN148" s="108">
        <f t="shared" si="214"/>
        <v>0</v>
      </c>
      <c r="BO148" s="108">
        <f t="shared" si="214"/>
        <v>0</v>
      </c>
      <c r="BP148" s="108">
        <f t="shared" si="214"/>
        <v>0</v>
      </c>
      <c r="BQ148" s="108">
        <f t="shared" si="214"/>
        <v>0</v>
      </c>
      <c r="BR148" s="108">
        <f t="shared" si="214"/>
        <v>0</v>
      </c>
      <c r="BS148" s="108">
        <f t="shared" si="214"/>
        <v>0</v>
      </c>
      <c r="BT148" s="138"/>
      <c r="BU148" s="138"/>
      <c r="BV148" s="138"/>
      <c r="BW148" s="138"/>
      <c r="BX148" s="138"/>
    </row>
    <row r="149" spans="1:76" x14ac:dyDescent="0.3">
      <c r="A149" s="102" t="s">
        <v>407</v>
      </c>
      <c r="B149" s="109"/>
      <c r="C149" s="20"/>
      <c r="D149" s="116"/>
      <c r="E149" s="122"/>
      <c r="F149" s="123"/>
      <c r="G149" s="124"/>
      <c r="H149" s="70">
        <v>40</v>
      </c>
      <c r="I149" s="71">
        <f t="shared" si="215"/>
        <v>1</v>
      </c>
      <c r="J149" s="71">
        <v>1</v>
      </c>
      <c r="K149" s="125">
        <f t="shared" si="183"/>
        <v>0.4</v>
      </c>
      <c r="L149" s="125">
        <f t="shared" si="152"/>
        <v>0.4</v>
      </c>
      <c r="M149" s="125">
        <f t="shared" si="146"/>
        <v>0</v>
      </c>
      <c r="N149" s="66">
        <f t="shared" si="147"/>
        <v>1</v>
      </c>
      <c r="O149" s="131" t="str">
        <f t="shared" si="148"/>
        <v>종료</v>
      </c>
      <c r="P149" s="104">
        <v>44263</v>
      </c>
      <c r="Q149" s="104">
        <v>44323</v>
      </c>
      <c r="R149" s="104"/>
      <c r="S149" s="104"/>
      <c r="T149" s="105"/>
      <c r="U149" s="106" t="str">
        <f t="shared" si="212"/>
        <v/>
      </c>
      <c r="V149" s="107">
        <f t="shared" si="150"/>
        <v>45</v>
      </c>
      <c r="W149" s="108">
        <f t="shared" si="187"/>
        <v>0</v>
      </c>
      <c r="X149" s="108">
        <f t="shared" si="187"/>
        <v>0</v>
      </c>
      <c r="Y149" s="108">
        <f t="shared" ref="Y149:AS149" si="216">IF(OR((AND($P149&lt;=Y$4,AND($Q149&lt;=Y$5,$Q149&gt;=Y$4))),(AND(AND($P149&gt;=Y$4,$P149&lt;=Y$5),$Q149&gt;=Y$5)),AND($P149&gt;=Y$4,$Q149&lt;=Y$5),AND($P149&lt;=Y$4,$Q149&gt;=Y$5)),1,0)</f>
        <v>0</v>
      </c>
      <c r="Z149" s="108">
        <f t="shared" si="216"/>
        <v>0</v>
      </c>
      <c r="AA149" s="108">
        <f t="shared" si="216"/>
        <v>0</v>
      </c>
      <c r="AB149" s="108">
        <f t="shared" si="216"/>
        <v>0</v>
      </c>
      <c r="AC149" s="108">
        <f t="shared" si="216"/>
        <v>0</v>
      </c>
      <c r="AD149" s="108">
        <f t="shared" si="216"/>
        <v>0</v>
      </c>
      <c r="AE149" s="108">
        <f t="shared" si="216"/>
        <v>0</v>
      </c>
      <c r="AF149" s="108">
        <f t="shared" si="216"/>
        <v>0</v>
      </c>
      <c r="AG149" s="108">
        <f t="shared" si="216"/>
        <v>1</v>
      </c>
      <c r="AH149" s="108">
        <f t="shared" si="216"/>
        <v>1</v>
      </c>
      <c r="AI149" s="108">
        <f t="shared" si="216"/>
        <v>1</v>
      </c>
      <c r="AJ149" s="108">
        <f t="shared" si="216"/>
        <v>1</v>
      </c>
      <c r="AK149" s="108">
        <f t="shared" si="216"/>
        <v>1</v>
      </c>
      <c r="AL149" s="108">
        <f t="shared" si="216"/>
        <v>1</v>
      </c>
      <c r="AM149" s="108">
        <f t="shared" si="216"/>
        <v>1</v>
      </c>
      <c r="AN149" s="108">
        <f t="shared" si="216"/>
        <v>1</v>
      </c>
      <c r="AO149" s="108">
        <f t="shared" si="216"/>
        <v>1</v>
      </c>
      <c r="AP149" s="108">
        <f t="shared" si="216"/>
        <v>0</v>
      </c>
      <c r="AQ149" s="108">
        <f t="shared" si="216"/>
        <v>0</v>
      </c>
      <c r="AR149" s="108">
        <f t="shared" si="216"/>
        <v>0</v>
      </c>
      <c r="AS149" s="108">
        <f t="shared" si="216"/>
        <v>0</v>
      </c>
      <c r="AT149" s="108">
        <f t="shared" si="184"/>
        <v>0</v>
      </c>
      <c r="AU149" s="108">
        <f t="shared" si="184"/>
        <v>0</v>
      </c>
      <c r="AV149" s="108">
        <f t="shared" si="184"/>
        <v>0</v>
      </c>
      <c r="AW149" s="108">
        <f t="shared" si="184"/>
        <v>0</v>
      </c>
      <c r="AX149" s="108">
        <f t="shared" si="184"/>
        <v>0</v>
      </c>
      <c r="AY149" s="108">
        <f t="shared" si="184"/>
        <v>0</v>
      </c>
      <c r="AZ149" s="108">
        <f t="shared" si="184"/>
        <v>0</v>
      </c>
      <c r="BA149" s="108">
        <f t="shared" si="184"/>
        <v>0</v>
      </c>
      <c r="BB149" s="108">
        <f t="shared" si="184"/>
        <v>0</v>
      </c>
      <c r="BC149" s="108">
        <f t="shared" si="184"/>
        <v>0</v>
      </c>
      <c r="BD149" s="108">
        <f t="shared" si="184"/>
        <v>0</v>
      </c>
      <c r="BE149" s="108">
        <f t="shared" si="184"/>
        <v>0</v>
      </c>
      <c r="BF149" s="108">
        <f t="shared" si="184"/>
        <v>0</v>
      </c>
      <c r="BG149" s="108">
        <f t="shared" si="214"/>
        <v>0</v>
      </c>
      <c r="BH149" s="108">
        <f t="shared" si="214"/>
        <v>0</v>
      </c>
      <c r="BI149" s="108">
        <f t="shared" si="214"/>
        <v>0</v>
      </c>
      <c r="BJ149" s="108">
        <f t="shared" si="214"/>
        <v>0</v>
      </c>
      <c r="BK149" s="108">
        <f t="shared" si="214"/>
        <v>0</v>
      </c>
      <c r="BL149" s="108">
        <f t="shared" si="214"/>
        <v>0</v>
      </c>
      <c r="BM149" s="108">
        <f t="shared" si="214"/>
        <v>0</v>
      </c>
      <c r="BN149" s="108">
        <f t="shared" si="214"/>
        <v>0</v>
      </c>
      <c r="BO149" s="108">
        <f t="shared" si="214"/>
        <v>0</v>
      </c>
      <c r="BP149" s="108">
        <f t="shared" si="214"/>
        <v>0</v>
      </c>
      <c r="BQ149" s="108">
        <f t="shared" si="214"/>
        <v>0</v>
      </c>
      <c r="BR149" s="108">
        <f t="shared" si="214"/>
        <v>0</v>
      </c>
      <c r="BS149" s="108">
        <f t="shared" si="214"/>
        <v>0</v>
      </c>
      <c r="BT149" s="138"/>
      <c r="BU149" s="138"/>
      <c r="BV149" s="138"/>
      <c r="BW149" s="138"/>
      <c r="BX149" s="138"/>
    </row>
    <row r="150" spans="1:76" x14ac:dyDescent="0.3">
      <c r="A150" s="102" t="s">
        <v>408</v>
      </c>
      <c r="B150" s="109"/>
      <c r="C150" s="20"/>
      <c r="D150" s="116"/>
      <c r="E150" s="122"/>
      <c r="F150" s="123"/>
      <c r="G150" s="124"/>
      <c r="H150" s="70">
        <v>30</v>
      </c>
      <c r="I150" s="71">
        <f t="shared" si="215"/>
        <v>1</v>
      </c>
      <c r="J150" s="71">
        <v>1</v>
      </c>
      <c r="K150" s="125">
        <f t="shared" si="183"/>
        <v>0.3</v>
      </c>
      <c r="L150" s="125">
        <f t="shared" si="152"/>
        <v>0.3</v>
      </c>
      <c r="M150" s="125">
        <f t="shared" si="146"/>
        <v>0</v>
      </c>
      <c r="N150" s="66">
        <f t="shared" si="147"/>
        <v>1</v>
      </c>
      <c r="O150" s="131" t="str">
        <f t="shared" si="148"/>
        <v>종료</v>
      </c>
      <c r="P150" s="104">
        <v>44264</v>
      </c>
      <c r="Q150" s="104">
        <v>44324</v>
      </c>
      <c r="R150" s="104"/>
      <c r="S150" s="104"/>
      <c r="T150" s="105"/>
      <c r="U150" s="106" t="str">
        <f t="shared" si="212"/>
        <v/>
      </c>
      <c r="V150" s="107">
        <f t="shared" si="150"/>
        <v>44</v>
      </c>
      <c r="W150" s="108">
        <f t="shared" ref="W150:AS150" si="217">IF(OR((AND($P150&lt;=W$4,AND($Q150&lt;=W$5,$Q150&gt;=W$4))),(AND(AND($P150&gt;=W$4,$P150&lt;=W$5),$Q150&gt;=W$5)),AND($P150&gt;=W$4,$Q150&lt;=W$5),AND($P150&lt;=W$4,$Q150&gt;=W$5)),1,0)</f>
        <v>0</v>
      </c>
      <c r="X150" s="108">
        <f t="shared" si="217"/>
        <v>0</v>
      </c>
      <c r="Y150" s="108">
        <f t="shared" si="217"/>
        <v>0</v>
      </c>
      <c r="Z150" s="108">
        <f t="shared" si="217"/>
        <v>0</v>
      </c>
      <c r="AA150" s="108">
        <f t="shared" si="217"/>
        <v>0</v>
      </c>
      <c r="AB150" s="108">
        <f t="shared" si="217"/>
        <v>0</v>
      </c>
      <c r="AC150" s="108">
        <f t="shared" si="217"/>
        <v>0</v>
      </c>
      <c r="AD150" s="108">
        <f t="shared" si="217"/>
        <v>0</v>
      </c>
      <c r="AE150" s="108">
        <f t="shared" si="217"/>
        <v>0</v>
      </c>
      <c r="AF150" s="108">
        <f t="shared" si="217"/>
        <v>0</v>
      </c>
      <c r="AG150" s="108">
        <f t="shared" si="217"/>
        <v>1</v>
      </c>
      <c r="AH150" s="108">
        <f t="shared" si="217"/>
        <v>1</v>
      </c>
      <c r="AI150" s="108">
        <f t="shared" si="217"/>
        <v>1</v>
      </c>
      <c r="AJ150" s="108">
        <f t="shared" si="217"/>
        <v>1</v>
      </c>
      <c r="AK150" s="108">
        <f t="shared" si="217"/>
        <v>1</v>
      </c>
      <c r="AL150" s="108">
        <f t="shared" si="217"/>
        <v>1</v>
      </c>
      <c r="AM150" s="108">
        <f t="shared" si="217"/>
        <v>1</v>
      </c>
      <c r="AN150" s="108">
        <f t="shared" si="217"/>
        <v>1</v>
      </c>
      <c r="AO150" s="108">
        <f t="shared" si="217"/>
        <v>1</v>
      </c>
      <c r="AP150" s="108">
        <f t="shared" si="217"/>
        <v>0</v>
      </c>
      <c r="AQ150" s="108">
        <f t="shared" si="217"/>
        <v>0</v>
      </c>
      <c r="AR150" s="108">
        <f t="shared" si="217"/>
        <v>0</v>
      </c>
      <c r="AS150" s="108">
        <f t="shared" si="217"/>
        <v>0</v>
      </c>
      <c r="AT150" s="108">
        <f t="shared" si="184"/>
        <v>0</v>
      </c>
      <c r="AU150" s="108">
        <f t="shared" si="184"/>
        <v>0</v>
      </c>
      <c r="AV150" s="108">
        <f t="shared" si="184"/>
        <v>0</v>
      </c>
      <c r="AW150" s="108">
        <f t="shared" si="184"/>
        <v>0</v>
      </c>
      <c r="AX150" s="108">
        <f t="shared" si="184"/>
        <v>0</v>
      </c>
      <c r="AY150" s="108">
        <f t="shared" si="184"/>
        <v>0</v>
      </c>
      <c r="AZ150" s="108">
        <f t="shared" si="184"/>
        <v>0</v>
      </c>
      <c r="BA150" s="108">
        <f t="shared" si="184"/>
        <v>0</v>
      </c>
      <c r="BB150" s="108">
        <f t="shared" si="184"/>
        <v>0</v>
      </c>
      <c r="BC150" s="108">
        <f t="shared" si="184"/>
        <v>0</v>
      </c>
      <c r="BD150" s="108">
        <f t="shared" si="184"/>
        <v>0</v>
      </c>
      <c r="BE150" s="108">
        <f t="shared" si="184"/>
        <v>0</v>
      </c>
      <c r="BF150" s="108">
        <f t="shared" si="184"/>
        <v>0</v>
      </c>
      <c r="BG150" s="108">
        <f t="shared" si="214"/>
        <v>0</v>
      </c>
      <c r="BH150" s="108">
        <f t="shared" si="214"/>
        <v>0</v>
      </c>
      <c r="BI150" s="108">
        <f t="shared" si="214"/>
        <v>0</v>
      </c>
      <c r="BJ150" s="108">
        <f t="shared" si="214"/>
        <v>0</v>
      </c>
      <c r="BK150" s="108">
        <f t="shared" si="214"/>
        <v>0</v>
      </c>
      <c r="BL150" s="108">
        <f t="shared" si="214"/>
        <v>0</v>
      </c>
      <c r="BM150" s="108">
        <f t="shared" si="214"/>
        <v>0</v>
      </c>
      <c r="BN150" s="108">
        <f t="shared" si="214"/>
        <v>0</v>
      </c>
      <c r="BO150" s="108">
        <f t="shared" si="214"/>
        <v>0</v>
      </c>
      <c r="BP150" s="108">
        <f t="shared" si="214"/>
        <v>0</v>
      </c>
      <c r="BQ150" s="108">
        <f t="shared" si="214"/>
        <v>0</v>
      </c>
      <c r="BR150" s="108">
        <f t="shared" si="214"/>
        <v>0</v>
      </c>
      <c r="BS150" s="108">
        <f t="shared" si="214"/>
        <v>0</v>
      </c>
      <c r="BT150" s="138"/>
      <c r="BU150" s="138"/>
      <c r="BV150" s="138"/>
      <c r="BW150" s="138"/>
      <c r="BX150" s="138"/>
    </row>
    <row r="151" spans="1:76" x14ac:dyDescent="0.3">
      <c r="A151" s="102" t="s">
        <v>411</v>
      </c>
      <c r="B151" s="109"/>
      <c r="C151" s="43" t="s">
        <v>409</v>
      </c>
      <c r="D151" s="194" t="s">
        <v>410</v>
      </c>
      <c r="E151" s="111"/>
      <c r="F151" s="43"/>
      <c r="G151" s="112"/>
      <c r="H151" s="45">
        <v>25</v>
      </c>
      <c r="I151" s="40">
        <f>SUM(K152,K159)</f>
        <v>1</v>
      </c>
      <c r="J151" s="40">
        <f>SUM(L152,L159)</f>
        <v>1</v>
      </c>
      <c r="K151" s="41">
        <f t="shared" ref="K151:K162" si="218">H151*I151/100</f>
        <v>0.25</v>
      </c>
      <c r="L151" s="41">
        <f t="shared" si="152"/>
        <v>0.25</v>
      </c>
      <c r="M151" s="41">
        <f t="shared" si="146"/>
        <v>0</v>
      </c>
      <c r="N151" s="42">
        <f t="shared" si="147"/>
        <v>1</v>
      </c>
      <c r="O151" s="41" t="str">
        <f t="shared" si="148"/>
        <v>종료</v>
      </c>
      <c r="P151" s="47">
        <f>MIN(P152:P179)</f>
        <v>42968</v>
      </c>
      <c r="Q151" s="47">
        <f>MAX(Q152:U179)</f>
        <v>44422</v>
      </c>
      <c r="R151" s="104"/>
      <c r="S151" s="104"/>
      <c r="T151" s="105"/>
      <c r="U151" s="106"/>
      <c r="V151" s="107">
        <f t="shared" si="150"/>
        <v>1040</v>
      </c>
      <c r="W151" s="108">
        <f t="shared" ref="W151:AS162" si="219">IF(OR((AND($P151&lt;=W$4,AND($Q151&lt;=W$5,$Q151&gt;=W$4))),(AND(AND($P151&gt;=W$4,$P151&lt;=W$5),$Q151&gt;=W$5)),AND($P151&gt;=W$4,$Q151&lt;=W$5),AND($P151&lt;=W$4,$Q151&gt;=W$5)),1,0)</f>
        <v>1</v>
      </c>
      <c r="X151" s="108">
        <f t="shared" si="219"/>
        <v>1</v>
      </c>
      <c r="Y151" s="108">
        <f t="shared" si="219"/>
        <v>1</v>
      </c>
      <c r="Z151" s="108">
        <f t="shared" si="219"/>
        <v>1</v>
      </c>
      <c r="AA151" s="108">
        <f t="shared" si="219"/>
        <v>1</v>
      </c>
      <c r="AB151" s="108">
        <f t="shared" si="219"/>
        <v>1</v>
      </c>
      <c r="AC151" s="108">
        <f t="shared" si="219"/>
        <v>1</v>
      </c>
      <c r="AD151" s="108">
        <f t="shared" si="219"/>
        <v>1</v>
      </c>
      <c r="AE151" s="108">
        <f t="shared" si="219"/>
        <v>1</v>
      </c>
      <c r="AF151" s="108">
        <f t="shared" si="219"/>
        <v>1</v>
      </c>
      <c r="AG151" s="108">
        <f t="shared" si="219"/>
        <v>1</v>
      </c>
      <c r="AH151" s="108">
        <f t="shared" si="219"/>
        <v>1</v>
      </c>
      <c r="AI151" s="108">
        <f t="shared" si="219"/>
        <v>1</v>
      </c>
      <c r="AJ151" s="108">
        <f t="shared" si="219"/>
        <v>1</v>
      </c>
      <c r="AK151" s="108">
        <f t="shared" si="219"/>
        <v>1</v>
      </c>
      <c r="AL151" s="108">
        <f t="shared" si="219"/>
        <v>1</v>
      </c>
      <c r="AM151" s="108">
        <f t="shared" si="219"/>
        <v>1</v>
      </c>
      <c r="AN151" s="108">
        <f t="shared" si="219"/>
        <v>1</v>
      </c>
      <c r="AO151" s="108">
        <f t="shared" si="219"/>
        <v>1</v>
      </c>
      <c r="AP151" s="108">
        <f t="shared" si="219"/>
        <v>1</v>
      </c>
      <c r="AQ151" s="108">
        <f t="shared" si="219"/>
        <v>1</v>
      </c>
      <c r="AR151" s="108">
        <f t="shared" si="219"/>
        <v>1</v>
      </c>
      <c r="AS151" s="108">
        <f t="shared" si="219"/>
        <v>1</v>
      </c>
      <c r="AT151" s="108">
        <f t="shared" si="184"/>
        <v>1</v>
      </c>
      <c r="AU151" s="108">
        <f t="shared" si="184"/>
        <v>1</v>
      </c>
      <c r="AV151" s="108">
        <f t="shared" si="184"/>
        <v>1</v>
      </c>
      <c r="AW151" s="108">
        <f t="shared" si="184"/>
        <v>1</v>
      </c>
      <c r="AX151" s="108">
        <f t="shared" si="184"/>
        <v>1</v>
      </c>
      <c r="AY151" s="108">
        <f t="shared" si="184"/>
        <v>1</v>
      </c>
      <c r="AZ151" s="108">
        <f t="shared" si="184"/>
        <v>1</v>
      </c>
      <c r="BA151" s="108">
        <f t="shared" si="184"/>
        <v>1</v>
      </c>
      <c r="BB151" s="108">
        <f t="shared" si="184"/>
        <v>1</v>
      </c>
      <c r="BC151" s="108">
        <f t="shared" si="184"/>
        <v>1</v>
      </c>
      <c r="BD151" s="108">
        <f t="shared" si="184"/>
        <v>0</v>
      </c>
      <c r="BE151" s="108">
        <f t="shared" si="184"/>
        <v>0</v>
      </c>
      <c r="BF151" s="108">
        <f t="shared" si="184"/>
        <v>0</v>
      </c>
      <c r="BG151" s="108">
        <f t="shared" si="214"/>
        <v>0</v>
      </c>
      <c r="BH151" s="108">
        <f t="shared" si="214"/>
        <v>0</v>
      </c>
      <c r="BI151" s="108">
        <f t="shared" si="214"/>
        <v>0</v>
      </c>
      <c r="BJ151" s="108">
        <f t="shared" si="214"/>
        <v>0</v>
      </c>
      <c r="BK151" s="108">
        <f t="shared" si="214"/>
        <v>0</v>
      </c>
      <c r="BL151" s="108">
        <f t="shared" si="214"/>
        <v>0</v>
      </c>
      <c r="BM151" s="108">
        <f t="shared" si="214"/>
        <v>0</v>
      </c>
      <c r="BN151" s="108">
        <f t="shared" si="214"/>
        <v>0</v>
      </c>
      <c r="BO151" s="108">
        <f t="shared" si="214"/>
        <v>0</v>
      </c>
      <c r="BP151" s="108">
        <f t="shared" si="214"/>
        <v>0</v>
      </c>
      <c r="BQ151" s="108">
        <f t="shared" si="214"/>
        <v>0</v>
      </c>
      <c r="BR151" s="108">
        <f t="shared" si="214"/>
        <v>0</v>
      </c>
      <c r="BS151" s="108">
        <f t="shared" si="214"/>
        <v>0</v>
      </c>
      <c r="BT151" s="138"/>
      <c r="BU151" s="138"/>
      <c r="BV151" s="138"/>
      <c r="BW151" s="138"/>
      <c r="BX151" s="138"/>
    </row>
    <row r="152" spans="1:76" x14ac:dyDescent="0.3">
      <c r="A152" s="102" t="s">
        <v>412</v>
      </c>
      <c r="B152" s="109"/>
      <c r="C152" s="20"/>
      <c r="D152" s="113"/>
      <c r="E152" s="114"/>
      <c r="F152" s="53"/>
      <c r="G152" s="115"/>
      <c r="H152" s="38">
        <v>50</v>
      </c>
      <c r="I152" s="48">
        <f>SUM(K153:K156)</f>
        <v>1</v>
      </c>
      <c r="J152" s="48">
        <f>SUM(L153:L156)</f>
        <v>1</v>
      </c>
      <c r="K152" s="50">
        <f t="shared" si="218"/>
        <v>0.5</v>
      </c>
      <c r="L152" s="50">
        <f t="shared" si="152"/>
        <v>0.5</v>
      </c>
      <c r="M152" s="50">
        <f t="shared" si="146"/>
        <v>0</v>
      </c>
      <c r="N152" s="51">
        <f t="shared" si="147"/>
        <v>1</v>
      </c>
      <c r="O152" s="50" t="str">
        <f t="shared" si="148"/>
        <v>종료</v>
      </c>
      <c r="P152" s="26">
        <f>MIN(P153:P158)</f>
        <v>44326</v>
      </c>
      <c r="Q152" s="26">
        <f>MAX(Q153:Q158)</f>
        <v>44382</v>
      </c>
      <c r="R152" s="104"/>
      <c r="S152" s="104"/>
      <c r="T152" s="105"/>
      <c r="U152" s="106" t="str">
        <f t="shared" ref="U152:U170" si="220">IF(ISBLANK(T152),"",(NETWORKDAYS(VLOOKUP(T152,$A$6:$Q$20,15,FALSE),P152)-1))</f>
        <v/>
      </c>
      <c r="V152" s="107">
        <f t="shared" si="150"/>
        <v>41</v>
      </c>
      <c r="W152" s="108">
        <f t="shared" si="219"/>
        <v>0</v>
      </c>
      <c r="X152" s="108">
        <f t="shared" si="219"/>
        <v>0</v>
      </c>
      <c r="Y152" s="108">
        <f t="shared" si="219"/>
        <v>0</v>
      </c>
      <c r="Z152" s="108">
        <f t="shared" si="219"/>
        <v>0</v>
      </c>
      <c r="AA152" s="108">
        <f t="shared" si="219"/>
        <v>0</v>
      </c>
      <c r="AB152" s="108">
        <f t="shared" si="219"/>
        <v>0</v>
      </c>
      <c r="AC152" s="108">
        <f t="shared" si="219"/>
        <v>0</v>
      </c>
      <c r="AD152" s="108">
        <f t="shared" si="219"/>
        <v>0</v>
      </c>
      <c r="AE152" s="108">
        <f t="shared" si="219"/>
        <v>0</v>
      </c>
      <c r="AF152" s="108">
        <f t="shared" si="219"/>
        <v>0</v>
      </c>
      <c r="AG152" s="108">
        <f t="shared" si="219"/>
        <v>0</v>
      </c>
      <c r="AH152" s="108">
        <f t="shared" si="219"/>
        <v>0</v>
      </c>
      <c r="AI152" s="108">
        <f t="shared" si="219"/>
        <v>0</v>
      </c>
      <c r="AJ152" s="108">
        <f t="shared" si="219"/>
        <v>0</v>
      </c>
      <c r="AK152" s="108">
        <f t="shared" si="219"/>
        <v>0</v>
      </c>
      <c r="AL152" s="108">
        <f t="shared" si="219"/>
        <v>0</v>
      </c>
      <c r="AM152" s="108">
        <f t="shared" si="219"/>
        <v>0</v>
      </c>
      <c r="AN152" s="108">
        <f t="shared" si="219"/>
        <v>0</v>
      </c>
      <c r="AO152" s="108">
        <f t="shared" si="219"/>
        <v>0</v>
      </c>
      <c r="AP152" s="108">
        <f t="shared" si="219"/>
        <v>1</v>
      </c>
      <c r="AQ152" s="108">
        <f t="shared" si="219"/>
        <v>1</v>
      </c>
      <c r="AR152" s="108">
        <f t="shared" si="219"/>
        <v>1</v>
      </c>
      <c r="AS152" s="108">
        <f t="shared" si="219"/>
        <v>1</v>
      </c>
      <c r="AT152" s="108">
        <f t="shared" si="184"/>
        <v>1</v>
      </c>
      <c r="AU152" s="108">
        <f t="shared" si="184"/>
        <v>1</v>
      </c>
      <c r="AV152" s="108">
        <f t="shared" si="184"/>
        <v>1</v>
      </c>
      <c r="AW152" s="108">
        <f t="shared" si="184"/>
        <v>1</v>
      </c>
      <c r="AX152" s="108">
        <f t="shared" si="184"/>
        <v>1</v>
      </c>
      <c r="AY152" s="108">
        <f t="shared" si="184"/>
        <v>0</v>
      </c>
      <c r="AZ152" s="108">
        <f t="shared" si="184"/>
        <v>0</v>
      </c>
      <c r="BA152" s="108">
        <f t="shared" si="184"/>
        <v>0</v>
      </c>
      <c r="BB152" s="108">
        <f t="shared" si="184"/>
        <v>0</v>
      </c>
      <c r="BC152" s="108">
        <f t="shared" si="184"/>
        <v>0</v>
      </c>
      <c r="BD152" s="108">
        <f t="shared" si="184"/>
        <v>0</v>
      </c>
      <c r="BE152" s="108">
        <f t="shared" si="184"/>
        <v>0</v>
      </c>
      <c r="BF152" s="108">
        <f t="shared" si="184"/>
        <v>0</v>
      </c>
      <c r="BG152" s="108">
        <f t="shared" si="214"/>
        <v>0</v>
      </c>
      <c r="BH152" s="108">
        <f t="shared" si="214"/>
        <v>0</v>
      </c>
      <c r="BI152" s="108">
        <f t="shared" si="214"/>
        <v>0</v>
      </c>
      <c r="BJ152" s="108">
        <f t="shared" si="214"/>
        <v>0</v>
      </c>
      <c r="BK152" s="108">
        <f t="shared" si="214"/>
        <v>0</v>
      </c>
      <c r="BL152" s="108">
        <f t="shared" si="214"/>
        <v>0</v>
      </c>
      <c r="BM152" s="108">
        <f t="shared" si="214"/>
        <v>0</v>
      </c>
      <c r="BN152" s="108">
        <f t="shared" si="214"/>
        <v>0</v>
      </c>
      <c r="BO152" s="108">
        <f t="shared" ref="BO152:BS152" si="221">IF(OR((AND($P152&lt;=BO$4,AND($Q152&lt;=BO$5,$Q152&gt;=BO$4))),(AND(AND($P152&gt;=BO$4,$P152&lt;=BO$5),$Q152&gt;=BO$5)),AND($P152&gt;=BO$4,$Q152&lt;=BO$5),AND($P152&lt;=BO$4,$Q152&gt;=BO$5)),1,0)</f>
        <v>0</v>
      </c>
      <c r="BP152" s="108">
        <f t="shared" si="221"/>
        <v>0</v>
      </c>
      <c r="BQ152" s="108">
        <f t="shared" si="221"/>
        <v>0</v>
      </c>
      <c r="BR152" s="108">
        <f t="shared" si="221"/>
        <v>0</v>
      </c>
      <c r="BS152" s="108">
        <f t="shared" si="221"/>
        <v>0</v>
      </c>
      <c r="BT152" s="138"/>
      <c r="BU152" s="138"/>
      <c r="BV152" s="138"/>
      <c r="BW152" s="138"/>
      <c r="BX152" s="138"/>
    </row>
    <row r="153" spans="1:76" x14ac:dyDescent="0.3">
      <c r="A153" s="102" t="s">
        <v>413</v>
      </c>
      <c r="B153" s="109"/>
      <c r="C153" s="20"/>
      <c r="D153" s="116"/>
      <c r="E153" s="122"/>
      <c r="F153" s="123"/>
      <c r="G153" s="124"/>
      <c r="H153" s="70">
        <v>25</v>
      </c>
      <c r="I153" s="71">
        <f>IF(CheckDay&gt;=Q153,1,IF(CheckDay&lt;P153,0,IF(P153=CheckDay,(NETWORKDAYS(P153,CheckDay))/V153,NETWORKDAYS(P153,CheckDay)/V153)))</f>
        <v>1</v>
      </c>
      <c r="J153" s="72">
        <v>1</v>
      </c>
      <c r="K153" s="125">
        <f t="shared" si="218"/>
        <v>0.25</v>
      </c>
      <c r="L153" s="125">
        <f t="shared" si="152"/>
        <v>0.25</v>
      </c>
      <c r="M153" s="125">
        <f t="shared" si="146"/>
        <v>0</v>
      </c>
      <c r="N153" s="73">
        <f t="shared" si="147"/>
        <v>1</v>
      </c>
      <c r="O153" s="125" t="str">
        <f t="shared" si="148"/>
        <v>종료</v>
      </c>
      <c r="P153" s="104">
        <v>44326</v>
      </c>
      <c r="Q153" s="104">
        <v>44377</v>
      </c>
      <c r="R153" s="104"/>
      <c r="S153" s="104"/>
      <c r="T153" s="105"/>
      <c r="U153" s="106" t="str">
        <f t="shared" si="220"/>
        <v/>
      </c>
      <c r="V153" s="107">
        <f t="shared" si="150"/>
        <v>38</v>
      </c>
      <c r="W153" s="108">
        <f t="shared" si="219"/>
        <v>0</v>
      </c>
      <c r="X153" s="108">
        <f t="shared" si="219"/>
        <v>0</v>
      </c>
      <c r="Y153" s="108">
        <f t="shared" si="219"/>
        <v>0</v>
      </c>
      <c r="Z153" s="108">
        <f t="shared" si="219"/>
        <v>0</v>
      </c>
      <c r="AA153" s="108">
        <f t="shared" si="219"/>
        <v>0</v>
      </c>
      <c r="AB153" s="108">
        <f t="shared" si="219"/>
        <v>0</v>
      </c>
      <c r="AC153" s="108">
        <f t="shared" si="219"/>
        <v>0</v>
      </c>
      <c r="AD153" s="108">
        <f t="shared" si="219"/>
        <v>0</v>
      </c>
      <c r="AE153" s="108">
        <f t="shared" si="219"/>
        <v>0</v>
      </c>
      <c r="AF153" s="108">
        <f t="shared" si="219"/>
        <v>0</v>
      </c>
      <c r="AG153" s="108">
        <f t="shared" si="219"/>
        <v>0</v>
      </c>
      <c r="AH153" s="108">
        <f t="shared" si="219"/>
        <v>0</v>
      </c>
      <c r="AI153" s="108">
        <f t="shared" si="219"/>
        <v>0</v>
      </c>
      <c r="AJ153" s="108">
        <f t="shared" si="219"/>
        <v>0</v>
      </c>
      <c r="AK153" s="108">
        <f t="shared" si="219"/>
        <v>0</v>
      </c>
      <c r="AL153" s="108">
        <f t="shared" si="219"/>
        <v>0</v>
      </c>
      <c r="AM153" s="108">
        <f t="shared" si="219"/>
        <v>0</v>
      </c>
      <c r="AN153" s="108">
        <f t="shared" si="219"/>
        <v>0</v>
      </c>
      <c r="AO153" s="108">
        <f t="shared" si="219"/>
        <v>0</v>
      </c>
      <c r="AP153" s="108">
        <f t="shared" si="219"/>
        <v>1</v>
      </c>
      <c r="AQ153" s="108">
        <f t="shared" si="219"/>
        <v>1</v>
      </c>
      <c r="AR153" s="108">
        <f t="shared" si="219"/>
        <v>1</v>
      </c>
      <c r="AS153" s="108">
        <f t="shared" si="219"/>
        <v>1</v>
      </c>
      <c r="AT153" s="108">
        <f t="shared" si="184"/>
        <v>1</v>
      </c>
      <c r="AU153" s="108">
        <f t="shared" si="184"/>
        <v>1</v>
      </c>
      <c r="AV153" s="108">
        <f t="shared" si="184"/>
        <v>1</v>
      </c>
      <c r="AW153" s="108">
        <f t="shared" si="184"/>
        <v>1</v>
      </c>
      <c r="AX153" s="108">
        <f t="shared" si="184"/>
        <v>0</v>
      </c>
      <c r="AY153" s="108">
        <f t="shared" si="184"/>
        <v>0</v>
      </c>
      <c r="AZ153" s="108">
        <f t="shared" si="184"/>
        <v>0</v>
      </c>
      <c r="BA153" s="108">
        <f t="shared" si="184"/>
        <v>0</v>
      </c>
      <c r="BB153" s="108">
        <f t="shared" si="184"/>
        <v>0</v>
      </c>
      <c r="BC153" s="108">
        <f t="shared" si="184"/>
        <v>0</v>
      </c>
      <c r="BD153" s="108">
        <f t="shared" si="184"/>
        <v>0</v>
      </c>
      <c r="BE153" s="108">
        <f t="shared" si="184"/>
        <v>0</v>
      </c>
      <c r="BF153" s="108">
        <f t="shared" si="184"/>
        <v>0</v>
      </c>
      <c r="BG153" s="108">
        <f t="shared" si="184"/>
        <v>0</v>
      </c>
      <c r="BH153" s="108">
        <f t="shared" ref="BH153:BS162" si="222">IF(OR((AND($P153&lt;=BH$4,AND($Q153&lt;=BH$5,$Q153&gt;=BH$4))),(AND(AND($P153&gt;=BH$4,$P153&lt;=BH$5),$Q153&gt;=BH$5)),AND($P153&gt;=BH$4,$Q153&lt;=BH$5),AND($P153&lt;=BH$4,$Q153&gt;=BH$5)),1,0)</f>
        <v>0</v>
      </c>
      <c r="BI153" s="108">
        <f t="shared" si="222"/>
        <v>0</v>
      </c>
      <c r="BJ153" s="108">
        <f t="shared" si="222"/>
        <v>0</v>
      </c>
      <c r="BK153" s="108">
        <f t="shared" si="222"/>
        <v>0</v>
      </c>
      <c r="BL153" s="108">
        <f t="shared" si="222"/>
        <v>0</v>
      </c>
      <c r="BM153" s="108">
        <f t="shared" si="222"/>
        <v>0</v>
      </c>
      <c r="BN153" s="108">
        <f t="shared" si="222"/>
        <v>0</v>
      </c>
      <c r="BO153" s="108">
        <f t="shared" si="222"/>
        <v>0</v>
      </c>
      <c r="BP153" s="108">
        <f t="shared" si="222"/>
        <v>0</v>
      </c>
      <c r="BQ153" s="108">
        <f t="shared" si="222"/>
        <v>0</v>
      </c>
      <c r="BR153" s="108">
        <f t="shared" si="222"/>
        <v>0</v>
      </c>
      <c r="BS153" s="108">
        <f t="shared" si="222"/>
        <v>0</v>
      </c>
      <c r="BT153" s="138"/>
      <c r="BU153" s="138"/>
      <c r="BV153" s="138"/>
      <c r="BW153" s="138"/>
      <c r="BX153" s="138"/>
    </row>
    <row r="154" spans="1:76" x14ac:dyDescent="0.3">
      <c r="A154" s="102" t="s">
        <v>414</v>
      </c>
      <c r="B154" s="109"/>
      <c r="C154" s="20"/>
      <c r="D154" s="116"/>
      <c r="E154" s="122"/>
      <c r="F154" s="123"/>
      <c r="G154" s="124"/>
      <c r="H154" s="70">
        <v>25</v>
      </c>
      <c r="I154" s="71">
        <f>IF(CheckDay&gt;=Q154,1,IF(CheckDay&lt;P154,0,IF(P154=CheckDay,(NETWORKDAYS(P154,CheckDay))/V154,NETWORKDAYS(P154,CheckDay)/V154)))</f>
        <v>1</v>
      </c>
      <c r="J154" s="72">
        <v>1</v>
      </c>
      <c r="K154" s="125">
        <f t="shared" si="218"/>
        <v>0.25</v>
      </c>
      <c r="L154" s="125">
        <f t="shared" si="152"/>
        <v>0.25</v>
      </c>
      <c r="M154" s="125">
        <f t="shared" si="146"/>
        <v>0</v>
      </c>
      <c r="N154" s="73">
        <f t="shared" si="147"/>
        <v>1</v>
      </c>
      <c r="O154" s="125" t="str">
        <f t="shared" si="148"/>
        <v>종료</v>
      </c>
      <c r="P154" s="104">
        <v>44327</v>
      </c>
      <c r="Q154" s="104">
        <v>44378</v>
      </c>
      <c r="R154" s="104"/>
      <c r="S154" s="104"/>
      <c r="T154" s="105"/>
      <c r="U154" s="106" t="str">
        <f t="shared" si="220"/>
        <v/>
      </c>
      <c r="V154" s="107">
        <f t="shared" si="150"/>
        <v>38</v>
      </c>
      <c r="W154" s="108">
        <f t="shared" si="219"/>
        <v>0</v>
      </c>
      <c r="X154" s="108">
        <f t="shared" si="219"/>
        <v>0</v>
      </c>
      <c r="Y154" s="108">
        <f t="shared" si="219"/>
        <v>0</v>
      </c>
      <c r="Z154" s="108">
        <f t="shared" si="219"/>
        <v>0</v>
      </c>
      <c r="AA154" s="108">
        <f t="shared" si="219"/>
        <v>0</v>
      </c>
      <c r="AB154" s="108">
        <f t="shared" si="219"/>
        <v>0</v>
      </c>
      <c r="AC154" s="108">
        <f t="shared" si="219"/>
        <v>0</v>
      </c>
      <c r="AD154" s="108">
        <f t="shared" si="219"/>
        <v>0</v>
      </c>
      <c r="AE154" s="108">
        <f t="shared" si="219"/>
        <v>0</v>
      </c>
      <c r="AF154" s="108">
        <f t="shared" si="219"/>
        <v>0</v>
      </c>
      <c r="AG154" s="108">
        <f t="shared" si="219"/>
        <v>0</v>
      </c>
      <c r="AH154" s="108">
        <f t="shared" si="219"/>
        <v>0</v>
      </c>
      <c r="AI154" s="108">
        <f t="shared" si="219"/>
        <v>0</v>
      </c>
      <c r="AJ154" s="108">
        <f t="shared" si="219"/>
        <v>0</v>
      </c>
      <c r="AK154" s="108">
        <f t="shared" si="219"/>
        <v>0</v>
      </c>
      <c r="AL154" s="108">
        <f t="shared" si="219"/>
        <v>0</v>
      </c>
      <c r="AM154" s="108">
        <f t="shared" si="219"/>
        <v>0</v>
      </c>
      <c r="AN154" s="108">
        <f t="shared" si="219"/>
        <v>0</v>
      </c>
      <c r="AO154" s="108">
        <f t="shared" si="219"/>
        <v>0</v>
      </c>
      <c r="AP154" s="108">
        <f t="shared" si="219"/>
        <v>1</v>
      </c>
      <c r="AQ154" s="108">
        <f t="shared" si="219"/>
        <v>1</v>
      </c>
      <c r="AR154" s="108">
        <f t="shared" si="219"/>
        <v>1</v>
      </c>
      <c r="AS154" s="108">
        <f t="shared" si="219"/>
        <v>1</v>
      </c>
      <c r="AT154" s="108">
        <f t="shared" si="184"/>
        <v>1</v>
      </c>
      <c r="AU154" s="108">
        <f t="shared" si="184"/>
        <v>1</v>
      </c>
      <c r="AV154" s="108">
        <f t="shared" si="184"/>
        <v>1</v>
      </c>
      <c r="AW154" s="108">
        <f t="shared" si="184"/>
        <v>1</v>
      </c>
      <c r="AX154" s="108">
        <f t="shared" si="184"/>
        <v>0</v>
      </c>
      <c r="AY154" s="108">
        <f t="shared" si="184"/>
        <v>0</v>
      </c>
      <c r="AZ154" s="108">
        <f t="shared" si="184"/>
        <v>0</v>
      </c>
      <c r="BA154" s="108">
        <f t="shared" si="184"/>
        <v>0</v>
      </c>
      <c r="BB154" s="108">
        <f t="shared" si="184"/>
        <v>0</v>
      </c>
      <c r="BC154" s="108">
        <f t="shared" si="184"/>
        <v>0</v>
      </c>
      <c r="BD154" s="108">
        <f t="shared" si="184"/>
        <v>0</v>
      </c>
      <c r="BE154" s="108">
        <f t="shared" si="184"/>
        <v>0</v>
      </c>
      <c r="BF154" s="108">
        <f t="shared" si="184"/>
        <v>0</v>
      </c>
      <c r="BG154" s="108">
        <f t="shared" si="184"/>
        <v>0</v>
      </c>
      <c r="BH154" s="108">
        <f t="shared" si="222"/>
        <v>0</v>
      </c>
      <c r="BI154" s="108">
        <f t="shared" si="222"/>
        <v>0</v>
      </c>
      <c r="BJ154" s="108">
        <f t="shared" si="222"/>
        <v>0</v>
      </c>
      <c r="BK154" s="108">
        <f t="shared" si="222"/>
        <v>0</v>
      </c>
      <c r="BL154" s="108">
        <f t="shared" si="222"/>
        <v>0</v>
      </c>
      <c r="BM154" s="108">
        <f t="shared" si="222"/>
        <v>0</v>
      </c>
      <c r="BN154" s="108">
        <f t="shared" si="222"/>
        <v>0</v>
      </c>
      <c r="BO154" s="108">
        <f t="shared" si="222"/>
        <v>0</v>
      </c>
      <c r="BP154" s="108">
        <f t="shared" si="222"/>
        <v>0</v>
      </c>
      <c r="BQ154" s="108">
        <f t="shared" si="222"/>
        <v>0</v>
      </c>
      <c r="BR154" s="108">
        <f t="shared" si="222"/>
        <v>0</v>
      </c>
      <c r="BS154" s="108">
        <f t="shared" si="222"/>
        <v>0</v>
      </c>
      <c r="BT154" s="138"/>
      <c r="BU154" s="138"/>
      <c r="BV154" s="138"/>
      <c r="BW154" s="138"/>
      <c r="BX154" s="138"/>
    </row>
    <row r="155" spans="1:76" x14ac:dyDescent="0.3">
      <c r="A155" s="102" t="s">
        <v>415</v>
      </c>
      <c r="B155" s="109"/>
      <c r="C155" s="20"/>
      <c r="D155" s="116"/>
      <c r="E155" s="122"/>
      <c r="F155" s="123"/>
      <c r="G155" s="124"/>
      <c r="H155" s="70">
        <v>25</v>
      </c>
      <c r="I155" s="71">
        <f>IF(CheckDay&gt;=Q155,1,IF(CheckDay&lt;P155,0,IF(P155=CheckDay,(NETWORKDAYS(P155,CheckDay))/V155,NETWORKDAYS(P155,CheckDay)/V155)))</f>
        <v>1</v>
      </c>
      <c r="J155" s="72">
        <v>1</v>
      </c>
      <c r="K155" s="125">
        <f t="shared" si="218"/>
        <v>0.25</v>
      </c>
      <c r="L155" s="125">
        <f t="shared" si="152"/>
        <v>0.25</v>
      </c>
      <c r="M155" s="125">
        <f t="shared" si="146"/>
        <v>0</v>
      </c>
      <c r="N155" s="73">
        <f t="shared" si="147"/>
        <v>1</v>
      </c>
      <c r="O155" s="125" t="str">
        <f t="shared" si="148"/>
        <v>종료</v>
      </c>
      <c r="P155" s="104">
        <v>44328</v>
      </c>
      <c r="Q155" s="104">
        <v>44379</v>
      </c>
      <c r="R155" s="104"/>
      <c r="S155" s="104"/>
      <c r="T155" s="105"/>
      <c r="U155" s="106" t="str">
        <f t="shared" si="220"/>
        <v/>
      </c>
      <c r="V155" s="107">
        <f t="shared" si="150"/>
        <v>38</v>
      </c>
      <c r="W155" s="108">
        <f t="shared" si="219"/>
        <v>0</v>
      </c>
      <c r="X155" s="108">
        <f t="shared" si="219"/>
        <v>0</v>
      </c>
      <c r="Y155" s="108">
        <f t="shared" si="219"/>
        <v>0</v>
      </c>
      <c r="Z155" s="108">
        <f t="shared" si="219"/>
        <v>0</v>
      </c>
      <c r="AA155" s="108">
        <f t="shared" si="219"/>
        <v>0</v>
      </c>
      <c r="AB155" s="108">
        <f t="shared" si="219"/>
        <v>0</v>
      </c>
      <c r="AC155" s="108">
        <f t="shared" si="219"/>
        <v>0</v>
      </c>
      <c r="AD155" s="108">
        <f t="shared" si="219"/>
        <v>0</v>
      </c>
      <c r="AE155" s="108">
        <f t="shared" si="219"/>
        <v>0</v>
      </c>
      <c r="AF155" s="108">
        <f t="shared" si="219"/>
        <v>0</v>
      </c>
      <c r="AG155" s="108">
        <f t="shared" si="219"/>
        <v>0</v>
      </c>
      <c r="AH155" s="108">
        <f t="shared" si="219"/>
        <v>0</v>
      </c>
      <c r="AI155" s="108">
        <f t="shared" si="219"/>
        <v>0</v>
      </c>
      <c r="AJ155" s="108">
        <f t="shared" si="219"/>
        <v>0</v>
      </c>
      <c r="AK155" s="108">
        <f t="shared" si="219"/>
        <v>0</v>
      </c>
      <c r="AL155" s="108">
        <f t="shared" si="219"/>
        <v>0</v>
      </c>
      <c r="AM155" s="108">
        <f t="shared" si="219"/>
        <v>0</v>
      </c>
      <c r="AN155" s="108">
        <f t="shared" si="219"/>
        <v>0</v>
      </c>
      <c r="AO155" s="108">
        <f t="shared" si="219"/>
        <v>0</v>
      </c>
      <c r="AP155" s="108">
        <f t="shared" si="219"/>
        <v>1</v>
      </c>
      <c r="AQ155" s="108">
        <f t="shared" si="219"/>
        <v>1</v>
      </c>
      <c r="AR155" s="108">
        <f t="shared" si="219"/>
        <v>1</v>
      </c>
      <c r="AS155" s="108">
        <f t="shared" si="219"/>
        <v>1</v>
      </c>
      <c r="AT155" s="108">
        <f t="shared" ref="AT155:BI162" si="223">IF(OR((AND($P155&lt;=AT$4,AND($Q155&lt;=AT$5,$Q155&gt;=AT$4))),(AND(AND($P155&gt;=AT$4,$P155&lt;=AT$5),$Q155&gt;=AT$5)),AND($P155&gt;=AT$4,$Q155&lt;=AT$5),AND($P155&lt;=AT$4,$Q155&gt;=AT$5)),1,0)</f>
        <v>1</v>
      </c>
      <c r="AU155" s="108">
        <f t="shared" si="223"/>
        <v>1</v>
      </c>
      <c r="AV155" s="108">
        <f t="shared" si="223"/>
        <v>1</v>
      </c>
      <c r="AW155" s="108">
        <f t="shared" si="223"/>
        <v>1</v>
      </c>
      <c r="AX155" s="108">
        <f t="shared" si="223"/>
        <v>0</v>
      </c>
      <c r="AY155" s="108">
        <f t="shared" si="223"/>
        <v>0</v>
      </c>
      <c r="AZ155" s="108">
        <f t="shared" si="223"/>
        <v>0</v>
      </c>
      <c r="BA155" s="108">
        <f t="shared" si="223"/>
        <v>0</v>
      </c>
      <c r="BB155" s="108">
        <f t="shared" si="223"/>
        <v>0</v>
      </c>
      <c r="BC155" s="108">
        <f t="shared" si="223"/>
        <v>0</v>
      </c>
      <c r="BD155" s="108">
        <f t="shared" si="223"/>
        <v>0</v>
      </c>
      <c r="BE155" s="108">
        <f t="shared" si="223"/>
        <v>0</v>
      </c>
      <c r="BF155" s="108">
        <f t="shared" si="223"/>
        <v>0</v>
      </c>
      <c r="BG155" s="108">
        <f t="shared" si="223"/>
        <v>0</v>
      </c>
      <c r="BH155" s="108">
        <f t="shared" si="223"/>
        <v>0</v>
      </c>
      <c r="BI155" s="108">
        <f t="shared" si="223"/>
        <v>0</v>
      </c>
      <c r="BJ155" s="108">
        <f t="shared" si="222"/>
        <v>0</v>
      </c>
      <c r="BK155" s="108">
        <f t="shared" si="222"/>
        <v>0</v>
      </c>
      <c r="BL155" s="108">
        <f t="shared" si="222"/>
        <v>0</v>
      </c>
      <c r="BM155" s="108">
        <f t="shared" si="222"/>
        <v>0</v>
      </c>
      <c r="BN155" s="108">
        <f t="shared" si="222"/>
        <v>0</v>
      </c>
      <c r="BO155" s="108">
        <f t="shared" si="222"/>
        <v>0</v>
      </c>
      <c r="BP155" s="108">
        <f t="shared" si="222"/>
        <v>0</v>
      </c>
      <c r="BQ155" s="108">
        <f t="shared" si="222"/>
        <v>0</v>
      </c>
      <c r="BR155" s="108">
        <f t="shared" si="222"/>
        <v>0</v>
      </c>
      <c r="BS155" s="108">
        <f t="shared" si="222"/>
        <v>0</v>
      </c>
      <c r="BT155" s="138"/>
      <c r="BU155" s="138"/>
      <c r="BV155" s="138"/>
      <c r="BW155" s="138"/>
      <c r="BX155" s="138"/>
    </row>
    <row r="156" spans="1:76" x14ac:dyDescent="0.3">
      <c r="A156" s="102" t="s">
        <v>416</v>
      </c>
      <c r="B156" s="109"/>
      <c r="C156" s="20"/>
      <c r="D156" s="116"/>
      <c r="E156" s="122"/>
      <c r="F156" s="123"/>
      <c r="G156" s="124"/>
      <c r="H156" s="70">
        <v>25</v>
      </c>
      <c r="I156" s="71">
        <f>IF(CheckDay&gt;=Q156,1,IF(CheckDay&lt;P156,0,IF(P156=CheckDay,(NETWORKDAYS(P156,CheckDay))/V156,NETWORKDAYS(P156,CheckDay)/V156)))</f>
        <v>1</v>
      </c>
      <c r="J156" s="72">
        <v>1</v>
      </c>
      <c r="K156" s="125">
        <f t="shared" si="218"/>
        <v>0.25</v>
      </c>
      <c r="L156" s="125">
        <f t="shared" si="152"/>
        <v>0.25</v>
      </c>
      <c r="M156" s="125">
        <f t="shared" si="146"/>
        <v>0</v>
      </c>
      <c r="N156" s="73">
        <f t="shared" si="147"/>
        <v>1</v>
      </c>
      <c r="O156" s="125" t="str">
        <f t="shared" si="148"/>
        <v>종료</v>
      </c>
      <c r="P156" s="104">
        <v>44329</v>
      </c>
      <c r="Q156" s="104">
        <v>44380</v>
      </c>
      <c r="R156" s="104"/>
      <c r="S156" s="104"/>
      <c r="T156" s="105"/>
      <c r="U156" s="106" t="str">
        <f t="shared" si="220"/>
        <v/>
      </c>
      <c r="V156" s="107">
        <f t="shared" si="150"/>
        <v>37</v>
      </c>
      <c r="W156" s="108">
        <f t="shared" si="219"/>
        <v>0</v>
      </c>
      <c r="X156" s="108">
        <f t="shared" si="219"/>
        <v>0</v>
      </c>
      <c r="Y156" s="108">
        <f t="shared" si="219"/>
        <v>0</v>
      </c>
      <c r="Z156" s="108">
        <f t="shared" si="219"/>
        <v>0</v>
      </c>
      <c r="AA156" s="108">
        <f t="shared" si="219"/>
        <v>0</v>
      </c>
      <c r="AB156" s="108">
        <f t="shared" si="219"/>
        <v>0</v>
      </c>
      <c r="AC156" s="108">
        <f t="shared" si="219"/>
        <v>0</v>
      </c>
      <c r="AD156" s="108">
        <f t="shared" si="219"/>
        <v>0</v>
      </c>
      <c r="AE156" s="108">
        <f t="shared" si="219"/>
        <v>0</v>
      </c>
      <c r="AF156" s="108">
        <f t="shared" si="219"/>
        <v>0</v>
      </c>
      <c r="AG156" s="108">
        <f t="shared" si="219"/>
        <v>0</v>
      </c>
      <c r="AH156" s="108">
        <f t="shared" si="219"/>
        <v>0</v>
      </c>
      <c r="AI156" s="108">
        <f t="shared" si="219"/>
        <v>0</v>
      </c>
      <c r="AJ156" s="108">
        <f t="shared" si="219"/>
        <v>0</v>
      </c>
      <c r="AK156" s="108">
        <f t="shared" si="219"/>
        <v>0</v>
      </c>
      <c r="AL156" s="108">
        <f t="shared" si="219"/>
        <v>0</v>
      </c>
      <c r="AM156" s="108">
        <f t="shared" si="219"/>
        <v>0</v>
      </c>
      <c r="AN156" s="108">
        <f t="shared" si="219"/>
        <v>0</v>
      </c>
      <c r="AO156" s="108">
        <f t="shared" si="219"/>
        <v>0</v>
      </c>
      <c r="AP156" s="108">
        <f t="shared" si="219"/>
        <v>1</v>
      </c>
      <c r="AQ156" s="108">
        <f t="shared" si="219"/>
        <v>1</v>
      </c>
      <c r="AR156" s="108">
        <f t="shared" si="219"/>
        <v>1</v>
      </c>
      <c r="AS156" s="108">
        <f t="shared" si="219"/>
        <v>1</v>
      </c>
      <c r="AT156" s="108">
        <f t="shared" si="223"/>
        <v>1</v>
      </c>
      <c r="AU156" s="108">
        <f t="shared" si="223"/>
        <v>1</v>
      </c>
      <c r="AV156" s="108">
        <f t="shared" si="223"/>
        <v>1</v>
      </c>
      <c r="AW156" s="108">
        <f t="shared" si="223"/>
        <v>1</v>
      </c>
      <c r="AX156" s="108">
        <f t="shared" si="223"/>
        <v>0</v>
      </c>
      <c r="AY156" s="108">
        <f t="shared" si="223"/>
        <v>0</v>
      </c>
      <c r="AZ156" s="108">
        <f t="shared" si="223"/>
        <v>0</v>
      </c>
      <c r="BA156" s="108">
        <f t="shared" si="223"/>
        <v>0</v>
      </c>
      <c r="BB156" s="108">
        <f t="shared" si="223"/>
        <v>0</v>
      </c>
      <c r="BC156" s="108">
        <f t="shared" si="223"/>
        <v>0</v>
      </c>
      <c r="BD156" s="108">
        <f t="shared" si="223"/>
        <v>0</v>
      </c>
      <c r="BE156" s="108">
        <f t="shared" si="223"/>
        <v>0</v>
      </c>
      <c r="BF156" s="108">
        <f t="shared" si="223"/>
        <v>0</v>
      </c>
      <c r="BG156" s="108">
        <f t="shared" si="223"/>
        <v>0</v>
      </c>
      <c r="BH156" s="108">
        <f t="shared" si="223"/>
        <v>0</v>
      </c>
      <c r="BI156" s="108">
        <f t="shared" si="223"/>
        <v>0</v>
      </c>
      <c r="BJ156" s="108">
        <f t="shared" si="222"/>
        <v>0</v>
      </c>
      <c r="BK156" s="108">
        <f t="shared" si="222"/>
        <v>0</v>
      </c>
      <c r="BL156" s="108">
        <f t="shared" si="222"/>
        <v>0</v>
      </c>
      <c r="BM156" s="108">
        <f t="shared" si="222"/>
        <v>0</v>
      </c>
      <c r="BN156" s="108">
        <f t="shared" si="222"/>
        <v>0</v>
      </c>
      <c r="BO156" s="108">
        <f t="shared" si="222"/>
        <v>0</v>
      </c>
      <c r="BP156" s="108">
        <f t="shared" si="222"/>
        <v>0</v>
      </c>
      <c r="BQ156" s="108">
        <f t="shared" si="222"/>
        <v>0</v>
      </c>
      <c r="BR156" s="108">
        <f t="shared" si="222"/>
        <v>0</v>
      </c>
      <c r="BS156" s="108">
        <f t="shared" si="222"/>
        <v>0</v>
      </c>
      <c r="BT156" s="138"/>
      <c r="BU156" s="138"/>
      <c r="BV156" s="138"/>
      <c r="BW156" s="138"/>
      <c r="BX156" s="138"/>
    </row>
    <row r="157" spans="1:76" x14ac:dyDescent="0.3">
      <c r="A157" s="102" t="s">
        <v>417</v>
      </c>
      <c r="B157" s="109"/>
      <c r="C157" s="20"/>
      <c r="D157" s="116"/>
      <c r="E157" s="122"/>
      <c r="F157" s="123"/>
      <c r="G157" s="124"/>
      <c r="H157" s="70">
        <v>40</v>
      </c>
      <c r="I157" s="71">
        <f t="shared" ref="I157:I158" si="224">IF(CheckDay&gt;=Q157,1,IF(CheckDay&lt;P157,0,IF(P157=CheckDay,(NETWORKDAYS(P157,CheckDay))/V157,NETWORKDAYS(P157,CheckDay)/V157)))</f>
        <v>1</v>
      </c>
      <c r="J157" s="72">
        <v>1</v>
      </c>
      <c r="K157" s="125">
        <f t="shared" si="218"/>
        <v>0.4</v>
      </c>
      <c r="L157" s="125">
        <f t="shared" ref="L157:L162" si="225">H157*J157/100</f>
        <v>0.4</v>
      </c>
      <c r="M157" s="125">
        <f t="shared" ref="M157:M162" si="226">L157-K157</f>
        <v>0</v>
      </c>
      <c r="N157" s="66">
        <f t="shared" ref="N157:N162" si="227">IF(AND(I157=0,J157=0),"",IF(I157=0,J157,J157/I157))</f>
        <v>1</v>
      </c>
      <c r="O157" s="131" t="str">
        <f t="shared" ref="O157:O162" si="228">IF(AND(J157=0%,M157=0),"",IF(M157&lt;0,"지연",IF(J157=100%,"종료","진행")))</f>
        <v>종료</v>
      </c>
      <c r="P157" s="104">
        <v>44330</v>
      </c>
      <c r="Q157" s="104">
        <v>44381</v>
      </c>
      <c r="R157" s="104"/>
      <c r="S157" s="104"/>
      <c r="T157" s="105"/>
      <c r="U157" s="106" t="str">
        <f t="shared" si="220"/>
        <v/>
      </c>
      <c r="V157" s="107">
        <f t="shared" ref="V157:V162" si="229">NETWORKDAYS(P157,Q157)</f>
        <v>36</v>
      </c>
      <c r="W157" s="108">
        <f t="shared" si="219"/>
        <v>0</v>
      </c>
      <c r="X157" s="108">
        <f t="shared" si="219"/>
        <v>0</v>
      </c>
      <c r="Y157" s="108">
        <f t="shared" si="219"/>
        <v>0</v>
      </c>
      <c r="Z157" s="108">
        <f t="shared" si="219"/>
        <v>0</v>
      </c>
      <c r="AA157" s="108">
        <f t="shared" si="219"/>
        <v>0</v>
      </c>
      <c r="AB157" s="108">
        <f t="shared" si="219"/>
        <v>0</v>
      </c>
      <c r="AC157" s="108">
        <f t="shared" si="219"/>
        <v>0</v>
      </c>
      <c r="AD157" s="108">
        <f t="shared" si="219"/>
        <v>0</v>
      </c>
      <c r="AE157" s="108">
        <f t="shared" si="219"/>
        <v>0</v>
      </c>
      <c r="AF157" s="108">
        <f t="shared" si="219"/>
        <v>0</v>
      </c>
      <c r="AG157" s="108">
        <f t="shared" si="219"/>
        <v>0</v>
      </c>
      <c r="AH157" s="108">
        <f t="shared" si="219"/>
        <v>0</v>
      </c>
      <c r="AI157" s="108">
        <f t="shared" si="219"/>
        <v>0</v>
      </c>
      <c r="AJ157" s="108">
        <f t="shared" si="219"/>
        <v>0</v>
      </c>
      <c r="AK157" s="108">
        <f t="shared" si="219"/>
        <v>0</v>
      </c>
      <c r="AL157" s="108">
        <f t="shared" si="219"/>
        <v>0</v>
      </c>
      <c r="AM157" s="108">
        <f t="shared" si="219"/>
        <v>0</v>
      </c>
      <c r="AN157" s="108">
        <f t="shared" si="219"/>
        <v>0</v>
      </c>
      <c r="AO157" s="108">
        <f t="shared" si="219"/>
        <v>0</v>
      </c>
      <c r="AP157" s="108">
        <f t="shared" si="219"/>
        <v>1</v>
      </c>
      <c r="AQ157" s="108">
        <f t="shared" si="219"/>
        <v>1</v>
      </c>
      <c r="AR157" s="108">
        <f t="shared" si="219"/>
        <v>1</v>
      </c>
      <c r="AS157" s="108">
        <f t="shared" si="219"/>
        <v>1</v>
      </c>
      <c r="AT157" s="108">
        <f t="shared" si="223"/>
        <v>1</v>
      </c>
      <c r="AU157" s="108">
        <f t="shared" si="223"/>
        <v>1</v>
      </c>
      <c r="AV157" s="108">
        <f t="shared" si="223"/>
        <v>1</v>
      </c>
      <c r="AW157" s="108">
        <f t="shared" si="223"/>
        <v>1</v>
      </c>
      <c r="AX157" s="108">
        <f t="shared" si="223"/>
        <v>1</v>
      </c>
      <c r="AY157" s="108">
        <f t="shared" si="223"/>
        <v>0</v>
      </c>
      <c r="AZ157" s="108">
        <f t="shared" si="223"/>
        <v>0</v>
      </c>
      <c r="BA157" s="108">
        <f t="shared" si="223"/>
        <v>0</v>
      </c>
      <c r="BB157" s="108">
        <f t="shared" si="223"/>
        <v>0</v>
      </c>
      <c r="BC157" s="108">
        <f t="shared" si="223"/>
        <v>0</v>
      </c>
      <c r="BD157" s="108">
        <f t="shared" si="223"/>
        <v>0</v>
      </c>
      <c r="BE157" s="108">
        <f t="shared" si="223"/>
        <v>0</v>
      </c>
      <c r="BF157" s="108">
        <f t="shared" si="223"/>
        <v>0</v>
      </c>
      <c r="BG157" s="108">
        <f t="shared" si="223"/>
        <v>0</v>
      </c>
      <c r="BH157" s="108">
        <f t="shared" si="223"/>
        <v>0</v>
      </c>
      <c r="BI157" s="108">
        <f t="shared" si="223"/>
        <v>0</v>
      </c>
      <c r="BJ157" s="108">
        <f t="shared" si="222"/>
        <v>0</v>
      </c>
      <c r="BK157" s="108">
        <f t="shared" si="222"/>
        <v>0</v>
      </c>
      <c r="BL157" s="108">
        <f t="shared" si="222"/>
        <v>0</v>
      </c>
      <c r="BM157" s="108">
        <f t="shared" si="222"/>
        <v>0</v>
      </c>
      <c r="BN157" s="108">
        <f t="shared" si="222"/>
        <v>0</v>
      </c>
      <c r="BO157" s="108">
        <f t="shared" si="222"/>
        <v>0</v>
      </c>
      <c r="BP157" s="108">
        <f t="shared" si="222"/>
        <v>0</v>
      </c>
      <c r="BQ157" s="108">
        <f t="shared" si="222"/>
        <v>0</v>
      </c>
      <c r="BR157" s="108">
        <f t="shared" si="222"/>
        <v>0</v>
      </c>
      <c r="BS157" s="108">
        <f t="shared" si="222"/>
        <v>0</v>
      </c>
      <c r="BT157" s="138"/>
      <c r="BU157" s="138"/>
      <c r="BV157" s="138"/>
      <c r="BW157" s="138"/>
      <c r="BX157" s="138"/>
    </row>
    <row r="158" spans="1:76" x14ac:dyDescent="0.3">
      <c r="A158" s="102" t="s">
        <v>418</v>
      </c>
      <c r="B158" s="109"/>
      <c r="C158" s="20"/>
      <c r="D158" s="116"/>
      <c r="E158" s="122"/>
      <c r="F158" s="123"/>
      <c r="G158" s="124"/>
      <c r="H158" s="70">
        <v>30</v>
      </c>
      <c r="I158" s="71">
        <f t="shared" si="224"/>
        <v>1</v>
      </c>
      <c r="J158" s="72">
        <v>1</v>
      </c>
      <c r="K158" s="125">
        <f t="shared" si="218"/>
        <v>0.3</v>
      </c>
      <c r="L158" s="125">
        <f t="shared" si="225"/>
        <v>0.3</v>
      </c>
      <c r="M158" s="125">
        <f t="shared" si="226"/>
        <v>0</v>
      </c>
      <c r="N158" s="66">
        <f t="shared" si="227"/>
        <v>1</v>
      </c>
      <c r="O158" s="131" t="str">
        <f t="shared" si="228"/>
        <v>종료</v>
      </c>
      <c r="P158" s="104">
        <v>44331</v>
      </c>
      <c r="Q158" s="104">
        <v>44382</v>
      </c>
      <c r="R158" s="104"/>
      <c r="S158" s="104"/>
      <c r="T158" s="105"/>
      <c r="U158" s="106" t="str">
        <f t="shared" si="220"/>
        <v/>
      </c>
      <c r="V158" s="107">
        <f t="shared" si="229"/>
        <v>36</v>
      </c>
      <c r="W158" s="108">
        <f t="shared" si="219"/>
        <v>0</v>
      </c>
      <c r="X158" s="108">
        <f t="shared" si="219"/>
        <v>0</v>
      </c>
      <c r="Y158" s="108">
        <f t="shared" si="219"/>
        <v>0</v>
      </c>
      <c r="Z158" s="108">
        <f t="shared" si="219"/>
        <v>0</v>
      </c>
      <c r="AA158" s="108">
        <f t="shared" si="219"/>
        <v>0</v>
      </c>
      <c r="AB158" s="108">
        <f t="shared" si="219"/>
        <v>0</v>
      </c>
      <c r="AC158" s="108">
        <f t="shared" si="219"/>
        <v>0</v>
      </c>
      <c r="AD158" s="108">
        <f t="shared" si="219"/>
        <v>0</v>
      </c>
      <c r="AE158" s="108">
        <f t="shared" si="219"/>
        <v>0</v>
      </c>
      <c r="AF158" s="108">
        <f t="shared" si="219"/>
        <v>0</v>
      </c>
      <c r="AG158" s="108">
        <f t="shared" si="219"/>
        <v>0</v>
      </c>
      <c r="AH158" s="108">
        <f t="shared" si="219"/>
        <v>0</v>
      </c>
      <c r="AI158" s="108">
        <f t="shared" si="219"/>
        <v>0</v>
      </c>
      <c r="AJ158" s="108">
        <f t="shared" si="219"/>
        <v>0</v>
      </c>
      <c r="AK158" s="108">
        <f t="shared" si="219"/>
        <v>0</v>
      </c>
      <c r="AL158" s="108">
        <f t="shared" si="219"/>
        <v>0</v>
      </c>
      <c r="AM158" s="108">
        <f t="shared" si="219"/>
        <v>0</v>
      </c>
      <c r="AN158" s="108">
        <f t="shared" si="219"/>
        <v>0</v>
      </c>
      <c r="AO158" s="108">
        <f t="shared" si="219"/>
        <v>0</v>
      </c>
      <c r="AP158" s="108">
        <f t="shared" si="219"/>
        <v>1</v>
      </c>
      <c r="AQ158" s="108">
        <f t="shared" si="219"/>
        <v>1</v>
      </c>
      <c r="AR158" s="108">
        <f t="shared" si="219"/>
        <v>1</v>
      </c>
      <c r="AS158" s="108">
        <f t="shared" si="219"/>
        <v>1</v>
      </c>
      <c r="AT158" s="108">
        <f t="shared" si="223"/>
        <v>1</v>
      </c>
      <c r="AU158" s="108">
        <f t="shared" si="223"/>
        <v>1</v>
      </c>
      <c r="AV158" s="108">
        <f t="shared" si="223"/>
        <v>1</v>
      </c>
      <c r="AW158" s="108">
        <f t="shared" si="223"/>
        <v>1</v>
      </c>
      <c r="AX158" s="108">
        <f t="shared" si="223"/>
        <v>1</v>
      </c>
      <c r="AY158" s="108">
        <f t="shared" si="223"/>
        <v>0</v>
      </c>
      <c r="AZ158" s="108">
        <f t="shared" si="223"/>
        <v>0</v>
      </c>
      <c r="BA158" s="108">
        <f t="shared" si="223"/>
        <v>0</v>
      </c>
      <c r="BB158" s="108">
        <f t="shared" si="223"/>
        <v>0</v>
      </c>
      <c r="BC158" s="108">
        <f t="shared" si="223"/>
        <v>0</v>
      </c>
      <c r="BD158" s="108">
        <f t="shared" si="223"/>
        <v>0</v>
      </c>
      <c r="BE158" s="108">
        <f t="shared" si="223"/>
        <v>0</v>
      </c>
      <c r="BF158" s="108">
        <f t="shared" si="223"/>
        <v>0</v>
      </c>
      <c r="BG158" s="108">
        <f t="shared" si="223"/>
        <v>0</v>
      </c>
      <c r="BH158" s="108">
        <f t="shared" si="223"/>
        <v>0</v>
      </c>
      <c r="BI158" s="108">
        <f t="shared" si="223"/>
        <v>0</v>
      </c>
      <c r="BJ158" s="108">
        <f t="shared" si="222"/>
        <v>0</v>
      </c>
      <c r="BK158" s="108">
        <f t="shared" si="222"/>
        <v>0</v>
      </c>
      <c r="BL158" s="108">
        <f t="shared" si="222"/>
        <v>0</v>
      </c>
      <c r="BM158" s="108">
        <f t="shared" si="222"/>
        <v>0</v>
      </c>
      <c r="BN158" s="108">
        <f t="shared" si="222"/>
        <v>0</v>
      </c>
      <c r="BO158" s="108">
        <f t="shared" si="222"/>
        <v>0</v>
      </c>
      <c r="BP158" s="108">
        <f t="shared" si="222"/>
        <v>0</v>
      </c>
      <c r="BQ158" s="108">
        <f t="shared" si="222"/>
        <v>0</v>
      </c>
      <c r="BR158" s="108">
        <f t="shared" si="222"/>
        <v>0</v>
      </c>
      <c r="BS158" s="108">
        <f t="shared" si="222"/>
        <v>0</v>
      </c>
      <c r="BT158" s="138"/>
      <c r="BU158" s="138"/>
      <c r="BV158" s="138"/>
      <c r="BW158" s="138"/>
      <c r="BX158" s="138"/>
    </row>
    <row r="159" spans="1:76" x14ac:dyDescent="0.3">
      <c r="A159" s="102" t="s">
        <v>419</v>
      </c>
      <c r="B159" s="109"/>
      <c r="C159" s="20"/>
      <c r="D159" s="113"/>
      <c r="E159" s="126"/>
      <c r="F159" s="74"/>
      <c r="G159" s="127"/>
      <c r="H159" s="75">
        <v>50</v>
      </c>
      <c r="I159" s="76">
        <f>SUM(K160:K162)</f>
        <v>1</v>
      </c>
      <c r="J159" s="76">
        <f>SUM(L160:L162)</f>
        <v>1</v>
      </c>
      <c r="K159" s="77">
        <f t="shared" si="218"/>
        <v>0.5</v>
      </c>
      <c r="L159" s="77">
        <f t="shared" si="225"/>
        <v>0.5</v>
      </c>
      <c r="M159" s="77">
        <f t="shared" si="226"/>
        <v>0</v>
      </c>
      <c r="N159" s="69">
        <f t="shared" si="227"/>
        <v>1</v>
      </c>
      <c r="O159" s="68" t="str">
        <f t="shared" si="228"/>
        <v>종료</v>
      </c>
      <c r="P159" s="26">
        <f>MIN(P160:P166)</f>
        <v>44332</v>
      </c>
      <c r="Q159" s="26">
        <f>MAX(Q160:Q166)</f>
        <v>44389</v>
      </c>
      <c r="R159" s="104"/>
      <c r="S159" s="104"/>
      <c r="T159" s="105"/>
      <c r="U159" s="106" t="str">
        <f t="shared" si="220"/>
        <v/>
      </c>
      <c r="V159" s="107">
        <f t="shared" si="229"/>
        <v>41</v>
      </c>
      <c r="W159" s="108">
        <f t="shared" si="219"/>
        <v>0</v>
      </c>
      <c r="X159" s="108">
        <f t="shared" si="219"/>
        <v>0</v>
      </c>
      <c r="Y159" s="108">
        <f t="shared" si="219"/>
        <v>0</v>
      </c>
      <c r="Z159" s="108">
        <f t="shared" si="219"/>
        <v>0</v>
      </c>
      <c r="AA159" s="108">
        <f t="shared" si="219"/>
        <v>0</v>
      </c>
      <c r="AB159" s="108">
        <f t="shared" si="219"/>
        <v>0</v>
      </c>
      <c r="AC159" s="108">
        <f t="shared" si="219"/>
        <v>0</v>
      </c>
      <c r="AD159" s="108">
        <f t="shared" si="219"/>
        <v>0</v>
      </c>
      <c r="AE159" s="108">
        <f t="shared" si="219"/>
        <v>0</v>
      </c>
      <c r="AF159" s="108">
        <f t="shared" si="219"/>
        <v>0</v>
      </c>
      <c r="AG159" s="108">
        <f t="shared" si="219"/>
        <v>0</v>
      </c>
      <c r="AH159" s="108">
        <f t="shared" si="219"/>
        <v>0</v>
      </c>
      <c r="AI159" s="108">
        <f t="shared" si="219"/>
        <v>0</v>
      </c>
      <c r="AJ159" s="108">
        <f t="shared" si="219"/>
        <v>0</v>
      </c>
      <c r="AK159" s="108">
        <f t="shared" si="219"/>
        <v>0</v>
      </c>
      <c r="AL159" s="108">
        <f t="shared" si="219"/>
        <v>0</v>
      </c>
      <c r="AM159" s="108">
        <f t="shared" si="219"/>
        <v>0</v>
      </c>
      <c r="AN159" s="108">
        <f t="shared" si="219"/>
        <v>0</v>
      </c>
      <c r="AO159" s="108">
        <f t="shared" si="219"/>
        <v>0</v>
      </c>
      <c r="AP159" s="108">
        <f t="shared" si="219"/>
        <v>0</v>
      </c>
      <c r="AQ159" s="108">
        <f t="shared" si="219"/>
        <v>1</v>
      </c>
      <c r="AR159" s="108">
        <f t="shared" si="219"/>
        <v>1</v>
      </c>
      <c r="AS159" s="108">
        <f t="shared" si="219"/>
        <v>1</v>
      </c>
      <c r="AT159" s="108">
        <f t="shared" si="223"/>
        <v>1</v>
      </c>
      <c r="AU159" s="108">
        <f t="shared" si="223"/>
        <v>1</v>
      </c>
      <c r="AV159" s="108">
        <f t="shared" si="223"/>
        <v>1</v>
      </c>
      <c r="AW159" s="108">
        <f t="shared" si="223"/>
        <v>1</v>
      </c>
      <c r="AX159" s="108">
        <f t="shared" si="223"/>
        <v>1</v>
      </c>
      <c r="AY159" s="108">
        <f t="shared" si="223"/>
        <v>1</v>
      </c>
      <c r="AZ159" s="108">
        <f t="shared" si="223"/>
        <v>0</v>
      </c>
      <c r="BA159" s="108">
        <f t="shared" si="223"/>
        <v>0</v>
      </c>
      <c r="BB159" s="108">
        <f t="shared" si="223"/>
        <v>0</v>
      </c>
      <c r="BC159" s="108">
        <f t="shared" si="223"/>
        <v>0</v>
      </c>
      <c r="BD159" s="108">
        <f t="shared" si="223"/>
        <v>0</v>
      </c>
      <c r="BE159" s="108">
        <f t="shared" si="223"/>
        <v>0</v>
      </c>
      <c r="BF159" s="108">
        <f t="shared" si="223"/>
        <v>0</v>
      </c>
      <c r="BG159" s="108">
        <f t="shared" si="223"/>
        <v>0</v>
      </c>
      <c r="BH159" s="108">
        <f t="shared" si="223"/>
        <v>0</v>
      </c>
      <c r="BI159" s="108">
        <f t="shared" si="223"/>
        <v>0</v>
      </c>
      <c r="BJ159" s="108">
        <f t="shared" si="222"/>
        <v>0</v>
      </c>
      <c r="BK159" s="108">
        <f t="shared" si="222"/>
        <v>0</v>
      </c>
      <c r="BL159" s="108">
        <f t="shared" si="222"/>
        <v>0</v>
      </c>
      <c r="BM159" s="108">
        <f t="shared" si="222"/>
        <v>0</v>
      </c>
      <c r="BN159" s="108">
        <f t="shared" si="222"/>
        <v>0</v>
      </c>
      <c r="BO159" s="108">
        <f t="shared" si="222"/>
        <v>0</v>
      </c>
      <c r="BP159" s="108">
        <f t="shared" si="222"/>
        <v>0</v>
      </c>
      <c r="BQ159" s="108">
        <f t="shared" si="222"/>
        <v>0</v>
      </c>
      <c r="BR159" s="108">
        <f t="shared" si="222"/>
        <v>0</v>
      </c>
      <c r="BS159" s="108">
        <f t="shared" si="222"/>
        <v>0</v>
      </c>
      <c r="BT159" s="138"/>
      <c r="BU159" s="138"/>
      <c r="BV159" s="138"/>
      <c r="BW159" s="138"/>
      <c r="BX159" s="138"/>
    </row>
    <row r="160" spans="1:76" x14ac:dyDescent="0.3">
      <c r="A160" s="102" t="s">
        <v>420</v>
      </c>
      <c r="B160" s="109"/>
      <c r="C160" s="20"/>
      <c r="D160" s="116"/>
      <c r="E160" s="122"/>
      <c r="F160" s="123"/>
      <c r="G160" s="124"/>
      <c r="H160" s="70">
        <v>30</v>
      </c>
      <c r="I160" s="71">
        <f t="shared" ref="I160:I162" si="230">IF(CheckDay&gt;=Q160,1,IF(CheckDay&lt;P160,0,IF(P160=CheckDay,(NETWORKDAYS(P160,CheckDay))/V160,NETWORKDAYS(P160,CheckDay)/V160)))</f>
        <v>1</v>
      </c>
      <c r="J160" s="71">
        <v>1</v>
      </c>
      <c r="K160" s="125">
        <f t="shared" si="218"/>
        <v>0.3</v>
      </c>
      <c r="L160" s="125">
        <f t="shared" si="225"/>
        <v>0.3</v>
      </c>
      <c r="M160" s="125">
        <f t="shared" si="226"/>
        <v>0</v>
      </c>
      <c r="N160" s="66">
        <f t="shared" si="227"/>
        <v>1</v>
      </c>
      <c r="O160" s="131" t="str">
        <f t="shared" si="228"/>
        <v>종료</v>
      </c>
      <c r="P160" s="104">
        <v>44332</v>
      </c>
      <c r="Q160" s="104">
        <v>44383</v>
      </c>
      <c r="R160" s="104"/>
      <c r="S160" s="104"/>
      <c r="T160" s="105"/>
      <c r="U160" s="106" t="str">
        <f t="shared" si="220"/>
        <v/>
      </c>
      <c r="V160" s="107">
        <f t="shared" si="229"/>
        <v>37</v>
      </c>
      <c r="W160" s="108">
        <f t="shared" si="219"/>
        <v>0</v>
      </c>
      <c r="X160" s="108">
        <f t="shared" si="219"/>
        <v>0</v>
      </c>
      <c r="Y160" s="108">
        <f t="shared" si="219"/>
        <v>0</v>
      </c>
      <c r="Z160" s="108">
        <f t="shared" si="219"/>
        <v>0</v>
      </c>
      <c r="AA160" s="108">
        <f t="shared" si="219"/>
        <v>0</v>
      </c>
      <c r="AB160" s="108">
        <f t="shared" si="219"/>
        <v>0</v>
      </c>
      <c r="AC160" s="108">
        <f t="shared" si="219"/>
        <v>0</v>
      </c>
      <c r="AD160" s="108">
        <f t="shared" si="219"/>
        <v>0</v>
      </c>
      <c r="AE160" s="108">
        <f t="shared" si="219"/>
        <v>0</v>
      </c>
      <c r="AF160" s="108">
        <f t="shared" si="219"/>
        <v>0</v>
      </c>
      <c r="AG160" s="108">
        <f t="shared" si="219"/>
        <v>0</v>
      </c>
      <c r="AH160" s="108">
        <f t="shared" si="219"/>
        <v>0</v>
      </c>
      <c r="AI160" s="108">
        <f t="shared" si="219"/>
        <v>0</v>
      </c>
      <c r="AJ160" s="108">
        <f t="shared" si="219"/>
        <v>0</v>
      </c>
      <c r="AK160" s="108">
        <f t="shared" si="219"/>
        <v>0</v>
      </c>
      <c r="AL160" s="108">
        <f t="shared" si="219"/>
        <v>0</v>
      </c>
      <c r="AM160" s="108">
        <f t="shared" si="219"/>
        <v>0</v>
      </c>
      <c r="AN160" s="108">
        <f t="shared" si="219"/>
        <v>0</v>
      </c>
      <c r="AO160" s="108">
        <f t="shared" si="219"/>
        <v>0</v>
      </c>
      <c r="AP160" s="108">
        <f t="shared" si="219"/>
        <v>0</v>
      </c>
      <c r="AQ160" s="108">
        <f t="shared" si="219"/>
        <v>1</v>
      </c>
      <c r="AR160" s="108">
        <f t="shared" si="219"/>
        <v>1</v>
      </c>
      <c r="AS160" s="108">
        <f t="shared" si="219"/>
        <v>1</v>
      </c>
      <c r="AT160" s="108">
        <f t="shared" si="223"/>
        <v>1</v>
      </c>
      <c r="AU160" s="108">
        <f t="shared" si="223"/>
        <v>1</v>
      </c>
      <c r="AV160" s="108">
        <f t="shared" si="223"/>
        <v>1</v>
      </c>
      <c r="AW160" s="108">
        <f t="shared" si="223"/>
        <v>1</v>
      </c>
      <c r="AX160" s="108">
        <f t="shared" si="223"/>
        <v>1</v>
      </c>
      <c r="AY160" s="108">
        <f t="shared" si="223"/>
        <v>0</v>
      </c>
      <c r="AZ160" s="108">
        <f t="shared" si="223"/>
        <v>0</v>
      </c>
      <c r="BA160" s="108">
        <f t="shared" si="223"/>
        <v>0</v>
      </c>
      <c r="BB160" s="108">
        <f t="shared" si="223"/>
        <v>0</v>
      </c>
      <c r="BC160" s="108">
        <f t="shared" si="223"/>
        <v>0</v>
      </c>
      <c r="BD160" s="108">
        <f t="shared" si="223"/>
        <v>0</v>
      </c>
      <c r="BE160" s="108">
        <f t="shared" si="223"/>
        <v>0</v>
      </c>
      <c r="BF160" s="108">
        <f t="shared" si="223"/>
        <v>0</v>
      </c>
      <c r="BG160" s="108">
        <f t="shared" si="223"/>
        <v>0</v>
      </c>
      <c r="BH160" s="108">
        <f t="shared" si="223"/>
        <v>0</v>
      </c>
      <c r="BI160" s="108">
        <f t="shared" si="223"/>
        <v>0</v>
      </c>
      <c r="BJ160" s="108">
        <f t="shared" si="222"/>
        <v>0</v>
      </c>
      <c r="BK160" s="108">
        <f t="shared" si="222"/>
        <v>0</v>
      </c>
      <c r="BL160" s="108">
        <f t="shared" si="222"/>
        <v>0</v>
      </c>
      <c r="BM160" s="108">
        <f t="shared" si="222"/>
        <v>0</v>
      </c>
      <c r="BN160" s="108">
        <f t="shared" si="222"/>
        <v>0</v>
      </c>
      <c r="BO160" s="108">
        <f t="shared" si="222"/>
        <v>0</v>
      </c>
      <c r="BP160" s="108">
        <f t="shared" si="222"/>
        <v>0</v>
      </c>
      <c r="BQ160" s="108">
        <f t="shared" si="222"/>
        <v>0</v>
      </c>
      <c r="BR160" s="108">
        <f t="shared" si="222"/>
        <v>0</v>
      </c>
      <c r="BS160" s="108">
        <f t="shared" si="222"/>
        <v>0</v>
      </c>
      <c r="BT160" s="138"/>
      <c r="BU160" s="138"/>
      <c r="BV160" s="138"/>
      <c r="BW160" s="138"/>
      <c r="BX160" s="138"/>
    </row>
    <row r="161" spans="1:76" x14ac:dyDescent="0.3">
      <c r="A161" s="102" t="s">
        <v>421</v>
      </c>
      <c r="B161" s="109"/>
      <c r="C161" s="20"/>
      <c r="D161" s="116"/>
      <c r="E161" s="122"/>
      <c r="F161" s="123"/>
      <c r="G161" s="124"/>
      <c r="H161" s="70">
        <v>40</v>
      </c>
      <c r="I161" s="71">
        <f t="shared" si="230"/>
        <v>1</v>
      </c>
      <c r="J161" s="71">
        <v>1</v>
      </c>
      <c r="K161" s="125">
        <f t="shared" si="218"/>
        <v>0.4</v>
      </c>
      <c r="L161" s="125">
        <f t="shared" si="225"/>
        <v>0.4</v>
      </c>
      <c r="M161" s="125">
        <f t="shared" si="226"/>
        <v>0</v>
      </c>
      <c r="N161" s="66">
        <f t="shared" si="227"/>
        <v>1</v>
      </c>
      <c r="O161" s="131" t="str">
        <f t="shared" si="228"/>
        <v>종료</v>
      </c>
      <c r="P161" s="104">
        <v>44333</v>
      </c>
      <c r="Q161" s="104">
        <v>44384</v>
      </c>
      <c r="R161" s="104"/>
      <c r="S161" s="104"/>
      <c r="T161" s="105"/>
      <c r="U161" s="106" t="str">
        <f t="shared" si="220"/>
        <v/>
      </c>
      <c r="V161" s="107">
        <f t="shared" si="229"/>
        <v>38</v>
      </c>
      <c r="W161" s="108">
        <f t="shared" si="219"/>
        <v>0</v>
      </c>
      <c r="X161" s="108">
        <f t="shared" si="219"/>
        <v>0</v>
      </c>
      <c r="Y161" s="108">
        <f t="shared" si="219"/>
        <v>0</v>
      </c>
      <c r="Z161" s="108">
        <f t="shared" si="219"/>
        <v>0</v>
      </c>
      <c r="AA161" s="108">
        <f t="shared" si="219"/>
        <v>0</v>
      </c>
      <c r="AB161" s="108">
        <f t="shared" si="219"/>
        <v>0</v>
      </c>
      <c r="AC161" s="108">
        <f t="shared" si="219"/>
        <v>0</v>
      </c>
      <c r="AD161" s="108">
        <f t="shared" si="219"/>
        <v>0</v>
      </c>
      <c r="AE161" s="108">
        <f t="shared" si="219"/>
        <v>0</v>
      </c>
      <c r="AF161" s="108">
        <f t="shared" si="219"/>
        <v>0</v>
      </c>
      <c r="AG161" s="108">
        <f t="shared" si="219"/>
        <v>0</v>
      </c>
      <c r="AH161" s="108">
        <f t="shared" si="219"/>
        <v>0</v>
      </c>
      <c r="AI161" s="108">
        <f t="shared" si="219"/>
        <v>0</v>
      </c>
      <c r="AJ161" s="108">
        <f t="shared" si="219"/>
        <v>0</v>
      </c>
      <c r="AK161" s="108">
        <f t="shared" si="219"/>
        <v>0</v>
      </c>
      <c r="AL161" s="108">
        <f t="shared" si="219"/>
        <v>0</v>
      </c>
      <c r="AM161" s="108">
        <f t="shared" si="219"/>
        <v>0</v>
      </c>
      <c r="AN161" s="108">
        <f t="shared" si="219"/>
        <v>0</v>
      </c>
      <c r="AO161" s="108">
        <f t="shared" si="219"/>
        <v>0</v>
      </c>
      <c r="AP161" s="108">
        <f t="shared" si="219"/>
        <v>0</v>
      </c>
      <c r="AQ161" s="108">
        <f t="shared" si="219"/>
        <v>1</v>
      </c>
      <c r="AR161" s="108">
        <f t="shared" si="219"/>
        <v>1</v>
      </c>
      <c r="AS161" s="108">
        <f t="shared" si="219"/>
        <v>1</v>
      </c>
      <c r="AT161" s="108">
        <f t="shared" si="223"/>
        <v>1</v>
      </c>
      <c r="AU161" s="108">
        <f t="shared" si="223"/>
        <v>1</v>
      </c>
      <c r="AV161" s="108">
        <f t="shared" si="223"/>
        <v>1</v>
      </c>
      <c r="AW161" s="108">
        <f t="shared" si="223"/>
        <v>1</v>
      </c>
      <c r="AX161" s="108">
        <f t="shared" si="223"/>
        <v>1</v>
      </c>
      <c r="AY161" s="108">
        <f t="shared" si="223"/>
        <v>0</v>
      </c>
      <c r="AZ161" s="108">
        <f t="shared" si="223"/>
        <v>0</v>
      </c>
      <c r="BA161" s="108">
        <f t="shared" si="223"/>
        <v>0</v>
      </c>
      <c r="BB161" s="108">
        <f t="shared" si="223"/>
        <v>0</v>
      </c>
      <c r="BC161" s="108">
        <f t="shared" si="223"/>
        <v>0</v>
      </c>
      <c r="BD161" s="108">
        <f t="shared" si="223"/>
        <v>0</v>
      </c>
      <c r="BE161" s="108">
        <f t="shared" si="223"/>
        <v>0</v>
      </c>
      <c r="BF161" s="108">
        <f t="shared" si="223"/>
        <v>0</v>
      </c>
      <c r="BG161" s="108">
        <f t="shared" si="223"/>
        <v>0</v>
      </c>
      <c r="BH161" s="108">
        <f t="shared" si="223"/>
        <v>0</v>
      </c>
      <c r="BI161" s="108">
        <f t="shared" si="223"/>
        <v>0</v>
      </c>
      <c r="BJ161" s="108">
        <f t="shared" si="222"/>
        <v>0</v>
      </c>
      <c r="BK161" s="108">
        <f t="shared" si="222"/>
        <v>0</v>
      </c>
      <c r="BL161" s="108">
        <f t="shared" si="222"/>
        <v>0</v>
      </c>
      <c r="BM161" s="108">
        <f t="shared" si="222"/>
        <v>0</v>
      </c>
      <c r="BN161" s="108">
        <f t="shared" si="222"/>
        <v>0</v>
      </c>
      <c r="BO161" s="108">
        <f t="shared" si="222"/>
        <v>0</v>
      </c>
      <c r="BP161" s="108">
        <f t="shared" si="222"/>
        <v>0</v>
      </c>
      <c r="BQ161" s="108">
        <f t="shared" si="222"/>
        <v>0</v>
      </c>
      <c r="BR161" s="108">
        <f t="shared" si="222"/>
        <v>0</v>
      </c>
      <c r="BS161" s="108">
        <f t="shared" si="222"/>
        <v>0</v>
      </c>
      <c r="BT161" s="138"/>
      <c r="BU161" s="138"/>
      <c r="BV161" s="138"/>
      <c r="BW161" s="138"/>
      <c r="BX161" s="138"/>
    </row>
    <row r="162" spans="1:76" x14ac:dyDescent="0.3">
      <c r="A162" s="102" t="s">
        <v>422</v>
      </c>
      <c r="B162" s="109"/>
      <c r="C162" s="20"/>
      <c r="D162" s="116"/>
      <c r="E162" s="122"/>
      <c r="F162" s="123"/>
      <c r="G162" s="124"/>
      <c r="H162" s="70">
        <v>30</v>
      </c>
      <c r="I162" s="71">
        <f t="shared" si="230"/>
        <v>1</v>
      </c>
      <c r="J162" s="71">
        <v>1</v>
      </c>
      <c r="K162" s="125">
        <f t="shared" si="218"/>
        <v>0.3</v>
      </c>
      <c r="L162" s="125">
        <f t="shared" si="225"/>
        <v>0.3</v>
      </c>
      <c r="M162" s="125">
        <f t="shared" si="226"/>
        <v>0</v>
      </c>
      <c r="N162" s="66">
        <f t="shared" si="227"/>
        <v>1</v>
      </c>
      <c r="O162" s="131" t="str">
        <f t="shared" si="228"/>
        <v>종료</v>
      </c>
      <c r="P162" s="104">
        <v>44334</v>
      </c>
      <c r="Q162" s="104">
        <v>44385</v>
      </c>
      <c r="R162" s="104"/>
      <c r="S162" s="104"/>
      <c r="T162" s="105"/>
      <c r="U162" s="106" t="str">
        <f t="shared" si="220"/>
        <v/>
      </c>
      <c r="V162" s="107">
        <f t="shared" si="229"/>
        <v>38</v>
      </c>
      <c r="W162" s="108">
        <f t="shared" si="219"/>
        <v>0</v>
      </c>
      <c r="X162" s="108">
        <f t="shared" si="219"/>
        <v>0</v>
      </c>
      <c r="Y162" s="108">
        <f t="shared" ref="Y162:AS162" si="231">IF(OR((AND($P162&lt;=Y$4,AND($Q162&lt;=Y$5,$Q162&gt;=Y$4))),(AND(AND($P162&gt;=Y$4,$P162&lt;=Y$5),$Q162&gt;=Y$5)),AND($P162&gt;=Y$4,$Q162&lt;=Y$5),AND($P162&lt;=Y$4,$Q162&gt;=Y$5)),1,0)</f>
        <v>0</v>
      </c>
      <c r="Z162" s="108">
        <f t="shared" si="231"/>
        <v>0</v>
      </c>
      <c r="AA162" s="108">
        <f t="shared" si="231"/>
        <v>0</v>
      </c>
      <c r="AB162" s="108">
        <f t="shared" si="231"/>
        <v>0</v>
      </c>
      <c r="AC162" s="108">
        <f t="shared" si="231"/>
        <v>0</v>
      </c>
      <c r="AD162" s="108">
        <f t="shared" si="231"/>
        <v>0</v>
      </c>
      <c r="AE162" s="108">
        <f t="shared" si="231"/>
        <v>0</v>
      </c>
      <c r="AF162" s="108">
        <f t="shared" si="231"/>
        <v>0</v>
      </c>
      <c r="AG162" s="108">
        <f t="shared" si="231"/>
        <v>0</v>
      </c>
      <c r="AH162" s="108">
        <f t="shared" si="231"/>
        <v>0</v>
      </c>
      <c r="AI162" s="108">
        <f t="shared" si="231"/>
        <v>0</v>
      </c>
      <c r="AJ162" s="108">
        <f t="shared" si="231"/>
        <v>0</v>
      </c>
      <c r="AK162" s="108">
        <f t="shared" si="231"/>
        <v>0</v>
      </c>
      <c r="AL162" s="108">
        <f t="shared" si="231"/>
        <v>0</v>
      </c>
      <c r="AM162" s="108">
        <f t="shared" si="231"/>
        <v>0</v>
      </c>
      <c r="AN162" s="108">
        <f t="shared" si="231"/>
        <v>0</v>
      </c>
      <c r="AO162" s="108">
        <f t="shared" si="231"/>
        <v>0</v>
      </c>
      <c r="AP162" s="108">
        <f t="shared" si="231"/>
        <v>0</v>
      </c>
      <c r="AQ162" s="108">
        <f t="shared" si="231"/>
        <v>1</v>
      </c>
      <c r="AR162" s="108">
        <f t="shared" si="231"/>
        <v>1</v>
      </c>
      <c r="AS162" s="108">
        <f t="shared" si="231"/>
        <v>1</v>
      </c>
      <c r="AT162" s="108">
        <f t="shared" si="223"/>
        <v>1</v>
      </c>
      <c r="AU162" s="108">
        <f t="shared" si="223"/>
        <v>1</v>
      </c>
      <c r="AV162" s="108">
        <f t="shared" si="223"/>
        <v>1</v>
      </c>
      <c r="AW162" s="108">
        <f t="shared" si="223"/>
        <v>1</v>
      </c>
      <c r="AX162" s="108">
        <f t="shared" si="223"/>
        <v>1</v>
      </c>
      <c r="AY162" s="108">
        <f t="shared" si="223"/>
        <v>0</v>
      </c>
      <c r="AZ162" s="108">
        <f t="shared" si="223"/>
        <v>0</v>
      </c>
      <c r="BA162" s="108">
        <f t="shared" si="223"/>
        <v>0</v>
      </c>
      <c r="BB162" s="108">
        <f t="shared" si="223"/>
        <v>0</v>
      </c>
      <c r="BC162" s="108">
        <f t="shared" si="223"/>
        <v>0</v>
      </c>
      <c r="BD162" s="108">
        <f t="shared" si="223"/>
        <v>0</v>
      </c>
      <c r="BE162" s="108">
        <f t="shared" si="223"/>
        <v>0</v>
      </c>
      <c r="BF162" s="108">
        <f t="shared" si="223"/>
        <v>0</v>
      </c>
      <c r="BG162" s="108">
        <f t="shared" si="223"/>
        <v>0</v>
      </c>
      <c r="BH162" s="108">
        <f t="shared" si="223"/>
        <v>0</v>
      </c>
      <c r="BI162" s="108">
        <f t="shared" si="223"/>
        <v>0</v>
      </c>
      <c r="BJ162" s="108">
        <f t="shared" si="222"/>
        <v>0</v>
      </c>
      <c r="BK162" s="108">
        <f t="shared" si="222"/>
        <v>0</v>
      </c>
      <c r="BL162" s="108">
        <f t="shared" si="222"/>
        <v>0</v>
      </c>
      <c r="BM162" s="108">
        <f t="shared" si="222"/>
        <v>0</v>
      </c>
      <c r="BN162" s="108">
        <f t="shared" si="222"/>
        <v>0</v>
      </c>
      <c r="BO162" s="108">
        <f t="shared" si="222"/>
        <v>0</v>
      </c>
      <c r="BP162" s="108">
        <f t="shared" si="222"/>
        <v>0</v>
      </c>
      <c r="BQ162" s="108">
        <f t="shared" si="222"/>
        <v>0</v>
      </c>
      <c r="BR162" s="108">
        <f t="shared" si="222"/>
        <v>0</v>
      </c>
      <c r="BS162" s="108">
        <f t="shared" si="222"/>
        <v>0</v>
      </c>
      <c r="BT162" s="138"/>
      <c r="BU162" s="138"/>
      <c r="BV162" s="138"/>
      <c r="BW162" s="138"/>
      <c r="BX162" s="138"/>
    </row>
    <row r="163" spans="1:76" x14ac:dyDescent="0.3">
      <c r="A163" s="102" t="s">
        <v>423</v>
      </c>
      <c r="B163" s="109"/>
      <c r="C163" s="20"/>
      <c r="D163" s="116"/>
      <c r="E163" s="132"/>
      <c r="F163" s="123"/>
      <c r="G163" s="124"/>
      <c r="H163" s="70">
        <v>20</v>
      </c>
      <c r="I163" s="71">
        <f t="shared" ref="I163:I166" si="232">IF(CheckDay&gt;=Q163,1,IF(CheckDay&lt;P163,0,IF(P163=CheckDay,(NETWORKDAYS(P163,CheckDay))/V163,NETWORKDAYS(P163,CheckDay)/V163)))</f>
        <v>1</v>
      </c>
      <c r="J163" s="72">
        <v>1</v>
      </c>
      <c r="K163" s="125">
        <f t="shared" si="183"/>
        <v>0.2</v>
      </c>
      <c r="L163" s="125">
        <f t="shared" si="152"/>
        <v>0.2</v>
      </c>
      <c r="M163" s="125">
        <f t="shared" ref="M163:M179" si="233">L163-K163</f>
        <v>0</v>
      </c>
      <c r="N163" s="66">
        <f t="shared" ref="N163:N179" si="234">IF(AND(I163=0,J163=0),"",IF(I163=0,J163,J163/I163))</f>
        <v>1</v>
      </c>
      <c r="O163" s="131" t="str">
        <f t="shared" ref="O163:O179" si="235">IF(AND(J163=0%,M163=0),"",IF(M163&lt;0,"지연",IF(J163=100%,"종료","진행")))</f>
        <v>종료</v>
      </c>
      <c r="P163" s="104">
        <v>44335</v>
      </c>
      <c r="Q163" s="104">
        <v>44386</v>
      </c>
      <c r="R163" s="104"/>
      <c r="S163" s="104"/>
      <c r="T163" s="105"/>
      <c r="U163" s="106" t="str">
        <f t="shared" si="220"/>
        <v/>
      </c>
      <c r="V163" s="107">
        <f t="shared" ref="V163:V179" si="236">NETWORKDAYS(P163,Q163)</f>
        <v>38</v>
      </c>
      <c r="W163" s="108">
        <f t="shared" ref="W163:AL174" si="237">IF(OR((AND($P163&lt;=W$4,AND($Q163&lt;=W$5,$Q163&gt;=W$4))),(AND(AND($P163&gt;=W$4,$P163&lt;=W$5),$Q163&gt;=W$5)),AND($P163&gt;=W$4,$Q163&lt;=W$5),AND($P163&lt;=W$4,$Q163&gt;=W$5)),1,0)</f>
        <v>0</v>
      </c>
      <c r="X163" s="108">
        <f t="shared" si="237"/>
        <v>0</v>
      </c>
      <c r="Y163" s="108">
        <f t="shared" si="237"/>
        <v>0</v>
      </c>
      <c r="Z163" s="108">
        <f t="shared" si="237"/>
        <v>0</v>
      </c>
      <c r="AA163" s="108">
        <f t="shared" si="237"/>
        <v>0</v>
      </c>
      <c r="AB163" s="108">
        <f t="shared" si="237"/>
        <v>0</v>
      </c>
      <c r="AC163" s="108">
        <f t="shared" si="237"/>
        <v>0</v>
      </c>
      <c r="AD163" s="108">
        <f t="shared" si="237"/>
        <v>0</v>
      </c>
      <c r="AE163" s="108">
        <f t="shared" si="237"/>
        <v>0</v>
      </c>
      <c r="AF163" s="108">
        <f t="shared" si="237"/>
        <v>0</v>
      </c>
      <c r="AG163" s="108">
        <f t="shared" si="237"/>
        <v>0</v>
      </c>
      <c r="AH163" s="108">
        <f t="shared" si="237"/>
        <v>0</v>
      </c>
      <c r="AI163" s="108">
        <f t="shared" si="237"/>
        <v>0</v>
      </c>
      <c r="AJ163" s="108">
        <f t="shared" si="237"/>
        <v>0</v>
      </c>
      <c r="AK163" s="108">
        <f t="shared" si="237"/>
        <v>0</v>
      </c>
      <c r="AL163" s="108">
        <f t="shared" si="237"/>
        <v>0</v>
      </c>
      <c r="AM163" s="108">
        <f t="shared" ref="AM163:BB173" si="238">IF(OR((AND($P163&lt;=AM$4,AND($Q163&lt;=AM$5,$Q163&gt;=AM$4))),(AND(AND($P163&gt;=AM$4,$P163&lt;=AM$5),$Q163&gt;=AM$5)),AND($P163&gt;=AM$4,$Q163&lt;=AM$5),AND($P163&lt;=AM$4,$Q163&gt;=AM$5)),1,0)</f>
        <v>0</v>
      </c>
      <c r="AN163" s="108">
        <f t="shared" si="238"/>
        <v>0</v>
      </c>
      <c r="AO163" s="108">
        <f t="shared" si="238"/>
        <v>0</v>
      </c>
      <c r="AP163" s="108">
        <f t="shared" si="238"/>
        <v>0</v>
      </c>
      <c r="AQ163" s="108">
        <f t="shared" si="238"/>
        <v>1</v>
      </c>
      <c r="AR163" s="108">
        <f t="shared" si="238"/>
        <v>1</v>
      </c>
      <c r="AS163" s="108">
        <f t="shared" si="238"/>
        <v>1</v>
      </c>
      <c r="AT163" s="108">
        <f t="shared" ref="AT163:BF166" si="239">IF(OR((AND($P163&lt;=AT$4,AND($Q163&lt;=AT$5,$Q163&gt;=AT$4))),(AND(AND($P163&gt;=AT$4,$P163&lt;=AT$5),$Q163&gt;=AT$5)),AND($P163&gt;=AT$4,$Q163&lt;=AT$5),AND($P163&lt;=AT$4,$Q163&gt;=AT$5)),1,0)</f>
        <v>1</v>
      </c>
      <c r="AU163" s="108">
        <f t="shared" si="239"/>
        <v>1</v>
      </c>
      <c r="AV163" s="108">
        <f t="shared" si="239"/>
        <v>1</v>
      </c>
      <c r="AW163" s="108">
        <f t="shared" si="239"/>
        <v>1</v>
      </c>
      <c r="AX163" s="108">
        <f t="shared" si="239"/>
        <v>1</v>
      </c>
      <c r="AY163" s="108">
        <f t="shared" si="239"/>
        <v>0</v>
      </c>
      <c r="AZ163" s="108">
        <f t="shared" si="239"/>
        <v>0</v>
      </c>
      <c r="BA163" s="108">
        <f t="shared" si="239"/>
        <v>0</v>
      </c>
      <c r="BB163" s="108">
        <f t="shared" si="239"/>
        <v>0</v>
      </c>
      <c r="BC163" s="108">
        <f t="shared" si="239"/>
        <v>0</v>
      </c>
      <c r="BD163" s="108">
        <f t="shared" si="239"/>
        <v>0</v>
      </c>
      <c r="BE163" s="108">
        <f t="shared" si="239"/>
        <v>0</v>
      </c>
      <c r="BF163" s="108">
        <f t="shared" si="239"/>
        <v>0</v>
      </c>
      <c r="BG163" s="108">
        <f t="shared" ref="BG163:BS166" si="240">IF(OR((AND($P163&lt;=BG$4,AND($Q163&lt;=BG$5,$Q163&gt;=BG$4))),(AND(AND($P163&gt;=BG$4,$P163&lt;=BG$5),$Q163&gt;=BG$5)),AND($P163&gt;=BG$4,$Q163&lt;=BG$5),AND($P163&lt;=BG$4,$Q163&gt;=BG$5)),1,0)</f>
        <v>0</v>
      </c>
      <c r="BH163" s="108">
        <f t="shared" si="240"/>
        <v>0</v>
      </c>
      <c r="BI163" s="108">
        <f t="shared" si="240"/>
        <v>0</v>
      </c>
      <c r="BJ163" s="108">
        <f t="shared" si="240"/>
        <v>0</v>
      </c>
      <c r="BK163" s="108">
        <f t="shared" si="240"/>
        <v>0</v>
      </c>
      <c r="BL163" s="108">
        <f t="shared" si="240"/>
        <v>0</v>
      </c>
      <c r="BM163" s="108">
        <f t="shared" si="240"/>
        <v>0</v>
      </c>
      <c r="BN163" s="108">
        <f t="shared" si="240"/>
        <v>0</v>
      </c>
      <c r="BO163" s="108">
        <f t="shared" si="240"/>
        <v>0</v>
      </c>
      <c r="BP163" s="108">
        <f t="shared" si="240"/>
        <v>0</v>
      </c>
      <c r="BQ163" s="108">
        <f t="shared" si="240"/>
        <v>0</v>
      </c>
      <c r="BR163" s="108">
        <f t="shared" si="240"/>
        <v>0</v>
      </c>
      <c r="BS163" s="108">
        <f t="shared" si="240"/>
        <v>0</v>
      </c>
      <c r="BT163" s="138"/>
      <c r="BU163" s="138"/>
      <c r="BV163" s="138"/>
      <c r="BW163" s="138"/>
      <c r="BX163" s="138"/>
    </row>
    <row r="164" spans="1:76" x14ac:dyDescent="0.3">
      <c r="A164" s="102" t="s">
        <v>424</v>
      </c>
      <c r="B164" s="109"/>
      <c r="C164" s="20"/>
      <c r="D164" s="116"/>
      <c r="E164" s="132"/>
      <c r="F164" s="123"/>
      <c r="G164" s="124"/>
      <c r="H164" s="70">
        <v>10</v>
      </c>
      <c r="I164" s="71">
        <f t="shared" si="232"/>
        <v>1</v>
      </c>
      <c r="J164" s="72">
        <v>1</v>
      </c>
      <c r="K164" s="125">
        <f t="shared" si="183"/>
        <v>0.1</v>
      </c>
      <c r="L164" s="125">
        <f t="shared" si="152"/>
        <v>0.1</v>
      </c>
      <c r="M164" s="125">
        <f t="shared" si="233"/>
        <v>0</v>
      </c>
      <c r="N164" s="66">
        <f t="shared" si="234"/>
        <v>1</v>
      </c>
      <c r="O164" s="131" t="str">
        <f t="shared" si="235"/>
        <v>종료</v>
      </c>
      <c r="P164" s="104">
        <v>44336</v>
      </c>
      <c r="Q164" s="104">
        <v>44387</v>
      </c>
      <c r="R164" s="104"/>
      <c r="S164" s="104"/>
      <c r="T164" s="105"/>
      <c r="U164" s="106" t="str">
        <f t="shared" si="220"/>
        <v/>
      </c>
      <c r="V164" s="107">
        <f t="shared" si="236"/>
        <v>37</v>
      </c>
      <c r="W164" s="108">
        <f t="shared" si="237"/>
        <v>0</v>
      </c>
      <c r="X164" s="108">
        <f t="shared" si="237"/>
        <v>0</v>
      </c>
      <c r="Y164" s="108">
        <f t="shared" si="237"/>
        <v>0</v>
      </c>
      <c r="Z164" s="108">
        <f t="shared" si="237"/>
        <v>0</v>
      </c>
      <c r="AA164" s="108">
        <f t="shared" si="237"/>
        <v>0</v>
      </c>
      <c r="AB164" s="108">
        <f t="shared" si="237"/>
        <v>0</v>
      </c>
      <c r="AC164" s="108">
        <f t="shared" si="237"/>
        <v>0</v>
      </c>
      <c r="AD164" s="108">
        <f t="shared" si="237"/>
        <v>0</v>
      </c>
      <c r="AE164" s="108">
        <f t="shared" si="237"/>
        <v>0</v>
      </c>
      <c r="AF164" s="108">
        <f t="shared" si="237"/>
        <v>0</v>
      </c>
      <c r="AG164" s="108">
        <f t="shared" si="237"/>
        <v>0</v>
      </c>
      <c r="AH164" s="108">
        <f t="shared" si="237"/>
        <v>0</v>
      </c>
      <c r="AI164" s="108">
        <f t="shared" si="237"/>
        <v>0</v>
      </c>
      <c r="AJ164" s="108">
        <f t="shared" si="237"/>
        <v>0</v>
      </c>
      <c r="AK164" s="108">
        <f t="shared" si="237"/>
        <v>0</v>
      </c>
      <c r="AL164" s="108">
        <f t="shared" si="237"/>
        <v>0</v>
      </c>
      <c r="AM164" s="108">
        <f t="shared" si="238"/>
        <v>0</v>
      </c>
      <c r="AN164" s="108">
        <f t="shared" si="238"/>
        <v>0</v>
      </c>
      <c r="AO164" s="108">
        <f t="shared" si="238"/>
        <v>0</v>
      </c>
      <c r="AP164" s="108">
        <f t="shared" si="238"/>
        <v>0</v>
      </c>
      <c r="AQ164" s="108">
        <f t="shared" si="238"/>
        <v>1</v>
      </c>
      <c r="AR164" s="108">
        <f t="shared" si="238"/>
        <v>1</v>
      </c>
      <c r="AS164" s="108">
        <f t="shared" si="238"/>
        <v>1</v>
      </c>
      <c r="AT164" s="108">
        <f t="shared" si="239"/>
        <v>1</v>
      </c>
      <c r="AU164" s="108">
        <f t="shared" si="239"/>
        <v>1</v>
      </c>
      <c r="AV164" s="108">
        <f t="shared" si="239"/>
        <v>1</v>
      </c>
      <c r="AW164" s="108">
        <f t="shared" si="239"/>
        <v>1</v>
      </c>
      <c r="AX164" s="108">
        <f t="shared" si="239"/>
        <v>1</v>
      </c>
      <c r="AY164" s="108">
        <f t="shared" si="239"/>
        <v>0</v>
      </c>
      <c r="AZ164" s="108">
        <f t="shared" si="239"/>
        <v>0</v>
      </c>
      <c r="BA164" s="108">
        <f t="shared" si="239"/>
        <v>0</v>
      </c>
      <c r="BB164" s="108">
        <f t="shared" si="239"/>
        <v>0</v>
      </c>
      <c r="BC164" s="108">
        <f t="shared" si="239"/>
        <v>0</v>
      </c>
      <c r="BD164" s="108">
        <f t="shared" si="239"/>
        <v>0</v>
      </c>
      <c r="BE164" s="108">
        <f t="shared" si="239"/>
        <v>0</v>
      </c>
      <c r="BF164" s="108">
        <f t="shared" si="239"/>
        <v>0</v>
      </c>
      <c r="BG164" s="108">
        <f t="shared" si="240"/>
        <v>0</v>
      </c>
      <c r="BH164" s="108">
        <f t="shared" si="240"/>
        <v>0</v>
      </c>
      <c r="BI164" s="108">
        <f t="shared" si="240"/>
        <v>0</v>
      </c>
      <c r="BJ164" s="108">
        <f t="shared" si="240"/>
        <v>0</v>
      </c>
      <c r="BK164" s="108">
        <f t="shared" si="240"/>
        <v>0</v>
      </c>
      <c r="BL164" s="108">
        <f t="shared" si="240"/>
        <v>0</v>
      </c>
      <c r="BM164" s="108">
        <f t="shared" si="240"/>
        <v>0</v>
      </c>
      <c r="BN164" s="108">
        <f t="shared" si="240"/>
        <v>0</v>
      </c>
      <c r="BO164" s="108">
        <f t="shared" si="240"/>
        <v>0</v>
      </c>
      <c r="BP164" s="108">
        <f t="shared" si="240"/>
        <v>0</v>
      </c>
      <c r="BQ164" s="108">
        <f t="shared" si="240"/>
        <v>0</v>
      </c>
      <c r="BR164" s="108">
        <f t="shared" si="240"/>
        <v>0</v>
      </c>
      <c r="BS164" s="108">
        <f t="shared" si="240"/>
        <v>0</v>
      </c>
      <c r="BT164" s="138"/>
      <c r="BU164" s="138"/>
      <c r="BV164" s="138"/>
      <c r="BW164" s="138"/>
      <c r="BX164" s="138"/>
    </row>
    <row r="165" spans="1:76" x14ac:dyDescent="0.3">
      <c r="A165" s="102" t="s">
        <v>425</v>
      </c>
      <c r="B165" s="109"/>
      <c r="C165" s="20"/>
      <c r="D165" s="116"/>
      <c r="E165" s="132"/>
      <c r="F165" s="123"/>
      <c r="G165" s="124"/>
      <c r="H165" s="70">
        <v>10</v>
      </c>
      <c r="I165" s="71">
        <f t="shared" si="232"/>
        <v>1</v>
      </c>
      <c r="J165" s="72">
        <v>1</v>
      </c>
      <c r="K165" s="125">
        <f t="shared" si="183"/>
        <v>0.1</v>
      </c>
      <c r="L165" s="125">
        <f t="shared" si="152"/>
        <v>0.1</v>
      </c>
      <c r="M165" s="125">
        <f t="shared" si="233"/>
        <v>0</v>
      </c>
      <c r="N165" s="66">
        <f t="shared" si="234"/>
        <v>1</v>
      </c>
      <c r="O165" s="131" t="str">
        <f t="shared" si="235"/>
        <v>종료</v>
      </c>
      <c r="P165" s="104">
        <v>44337</v>
      </c>
      <c r="Q165" s="104">
        <v>44388</v>
      </c>
      <c r="R165" s="104"/>
      <c r="S165" s="104"/>
      <c r="T165" s="105"/>
      <c r="U165" s="106" t="str">
        <f t="shared" si="220"/>
        <v/>
      </c>
      <c r="V165" s="107">
        <f t="shared" si="236"/>
        <v>36</v>
      </c>
      <c r="W165" s="108">
        <f t="shared" si="237"/>
        <v>0</v>
      </c>
      <c r="X165" s="108">
        <f t="shared" si="237"/>
        <v>0</v>
      </c>
      <c r="Y165" s="108">
        <f t="shared" si="237"/>
        <v>0</v>
      </c>
      <c r="Z165" s="108">
        <f t="shared" si="237"/>
        <v>0</v>
      </c>
      <c r="AA165" s="108">
        <f t="shared" si="237"/>
        <v>0</v>
      </c>
      <c r="AB165" s="108">
        <f t="shared" si="237"/>
        <v>0</v>
      </c>
      <c r="AC165" s="108">
        <f t="shared" si="237"/>
        <v>0</v>
      </c>
      <c r="AD165" s="108">
        <f t="shared" si="237"/>
        <v>0</v>
      </c>
      <c r="AE165" s="108">
        <f t="shared" si="237"/>
        <v>0</v>
      </c>
      <c r="AF165" s="108">
        <f t="shared" si="237"/>
        <v>0</v>
      </c>
      <c r="AG165" s="108">
        <f t="shared" si="237"/>
        <v>0</v>
      </c>
      <c r="AH165" s="108">
        <f t="shared" si="237"/>
        <v>0</v>
      </c>
      <c r="AI165" s="108">
        <f t="shared" si="237"/>
        <v>0</v>
      </c>
      <c r="AJ165" s="108">
        <f t="shared" si="237"/>
        <v>0</v>
      </c>
      <c r="AK165" s="108">
        <f t="shared" si="237"/>
        <v>0</v>
      </c>
      <c r="AL165" s="108">
        <f t="shared" si="237"/>
        <v>0</v>
      </c>
      <c r="AM165" s="108">
        <f t="shared" si="238"/>
        <v>0</v>
      </c>
      <c r="AN165" s="108">
        <f t="shared" si="238"/>
        <v>0</v>
      </c>
      <c r="AO165" s="108">
        <f t="shared" si="238"/>
        <v>0</v>
      </c>
      <c r="AP165" s="108">
        <f t="shared" si="238"/>
        <v>0</v>
      </c>
      <c r="AQ165" s="108">
        <f t="shared" si="238"/>
        <v>1</v>
      </c>
      <c r="AR165" s="108">
        <f t="shared" si="238"/>
        <v>1</v>
      </c>
      <c r="AS165" s="108">
        <f t="shared" si="238"/>
        <v>1</v>
      </c>
      <c r="AT165" s="108">
        <f t="shared" si="239"/>
        <v>1</v>
      </c>
      <c r="AU165" s="108">
        <f t="shared" si="239"/>
        <v>1</v>
      </c>
      <c r="AV165" s="108">
        <f t="shared" si="239"/>
        <v>1</v>
      </c>
      <c r="AW165" s="108">
        <f t="shared" si="239"/>
        <v>1</v>
      </c>
      <c r="AX165" s="108">
        <f t="shared" si="239"/>
        <v>1</v>
      </c>
      <c r="AY165" s="108">
        <f t="shared" si="239"/>
        <v>1</v>
      </c>
      <c r="AZ165" s="108">
        <f t="shared" si="239"/>
        <v>0</v>
      </c>
      <c r="BA165" s="108">
        <f t="shared" si="239"/>
        <v>0</v>
      </c>
      <c r="BB165" s="108">
        <f t="shared" si="239"/>
        <v>0</v>
      </c>
      <c r="BC165" s="108">
        <f t="shared" si="239"/>
        <v>0</v>
      </c>
      <c r="BD165" s="108">
        <f t="shared" si="239"/>
        <v>0</v>
      </c>
      <c r="BE165" s="108">
        <f t="shared" si="239"/>
        <v>0</v>
      </c>
      <c r="BF165" s="108">
        <f t="shared" si="239"/>
        <v>0</v>
      </c>
      <c r="BG165" s="108">
        <f t="shared" si="240"/>
        <v>0</v>
      </c>
      <c r="BH165" s="108">
        <f t="shared" si="240"/>
        <v>0</v>
      </c>
      <c r="BI165" s="108">
        <f t="shared" si="240"/>
        <v>0</v>
      </c>
      <c r="BJ165" s="108">
        <f t="shared" si="240"/>
        <v>0</v>
      </c>
      <c r="BK165" s="108">
        <f t="shared" si="240"/>
        <v>0</v>
      </c>
      <c r="BL165" s="108">
        <f t="shared" si="240"/>
        <v>0</v>
      </c>
      <c r="BM165" s="108">
        <f t="shared" si="240"/>
        <v>0</v>
      </c>
      <c r="BN165" s="108">
        <f t="shared" si="240"/>
        <v>0</v>
      </c>
      <c r="BO165" s="108">
        <f t="shared" si="240"/>
        <v>0</v>
      </c>
      <c r="BP165" s="108">
        <f t="shared" si="240"/>
        <v>0</v>
      </c>
      <c r="BQ165" s="108">
        <f t="shared" si="240"/>
        <v>0</v>
      </c>
      <c r="BR165" s="108">
        <f t="shared" si="240"/>
        <v>0</v>
      </c>
      <c r="BS165" s="108">
        <f t="shared" si="240"/>
        <v>0</v>
      </c>
      <c r="BT165" s="138"/>
      <c r="BU165" s="138"/>
      <c r="BV165" s="138"/>
      <c r="BW165" s="138"/>
      <c r="BX165" s="138"/>
    </row>
    <row r="166" spans="1:76" x14ac:dyDescent="0.3">
      <c r="A166" s="102" t="s">
        <v>426</v>
      </c>
      <c r="B166" s="109"/>
      <c r="C166" s="20"/>
      <c r="D166" s="116"/>
      <c r="E166" s="132"/>
      <c r="F166" s="123"/>
      <c r="G166" s="124"/>
      <c r="H166" s="70">
        <v>10</v>
      </c>
      <c r="I166" s="71">
        <f t="shared" si="232"/>
        <v>1</v>
      </c>
      <c r="J166" s="72">
        <v>1</v>
      </c>
      <c r="K166" s="125">
        <f t="shared" si="183"/>
        <v>0.1</v>
      </c>
      <c r="L166" s="125">
        <f t="shared" si="152"/>
        <v>0.1</v>
      </c>
      <c r="M166" s="125">
        <f t="shared" si="233"/>
        <v>0</v>
      </c>
      <c r="N166" s="66">
        <f t="shared" si="234"/>
        <v>1</v>
      </c>
      <c r="O166" s="131" t="str">
        <f t="shared" si="235"/>
        <v>종료</v>
      </c>
      <c r="P166" s="104">
        <v>44338</v>
      </c>
      <c r="Q166" s="104">
        <v>44389</v>
      </c>
      <c r="R166" s="104"/>
      <c r="S166" s="104"/>
      <c r="T166" s="105"/>
      <c r="U166" s="106" t="str">
        <f t="shared" si="220"/>
        <v/>
      </c>
      <c r="V166" s="107">
        <f t="shared" si="236"/>
        <v>36</v>
      </c>
      <c r="W166" s="108">
        <f t="shared" si="237"/>
        <v>0</v>
      </c>
      <c r="X166" s="108">
        <f t="shared" si="237"/>
        <v>0</v>
      </c>
      <c r="Y166" s="108">
        <f t="shared" si="237"/>
        <v>0</v>
      </c>
      <c r="Z166" s="108">
        <f t="shared" si="237"/>
        <v>0</v>
      </c>
      <c r="AA166" s="108">
        <f t="shared" si="237"/>
        <v>0</v>
      </c>
      <c r="AB166" s="108">
        <f t="shared" si="237"/>
        <v>0</v>
      </c>
      <c r="AC166" s="108">
        <f t="shared" si="237"/>
        <v>0</v>
      </c>
      <c r="AD166" s="108">
        <f t="shared" si="237"/>
        <v>0</v>
      </c>
      <c r="AE166" s="108">
        <f t="shared" si="237"/>
        <v>0</v>
      </c>
      <c r="AF166" s="108">
        <f t="shared" si="237"/>
        <v>0</v>
      </c>
      <c r="AG166" s="108">
        <f t="shared" si="237"/>
        <v>0</v>
      </c>
      <c r="AH166" s="108">
        <f t="shared" si="237"/>
        <v>0</v>
      </c>
      <c r="AI166" s="108">
        <f t="shared" si="237"/>
        <v>0</v>
      </c>
      <c r="AJ166" s="108">
        <f t="shared" si="237"/>
        <v>0</v>
      </c>
      <c r="AK166" s="108">
        <f t="shared" si="237"/>
        <v>0</v>
      </c>
      <c r="AL166" s="108">
        <f t="shared" si="237"/>
        <v>0</v>
      </c>
      <c r="AM166" s="108">
        <f t="shared" si="238"/>
        <v>0</v>
      </c>
      <c r="AN166" s="108">
        <f t="shared" si="238"/>
        <v>0</v>
      </c>
      <c r="AO166" s="108">
        <f t="shared" si="238"/>
        <v>0</v>
      </c>
      <c r="AP166" s="108">
        <f t="shared" si="238"/>
        <v>0</v>
      </c>
      <c r="AQ166" s="108">
        <f t="shared" si="238"/>
        <v>1</v>
      </c>
      <c r="AR166" s="108">
        <f t="shared" si="238"/>
        <v>1</v>
      </c>
      <c r="AS166" s="108">
        <f t="shared" si="238"/>
        <v>1</v>
      </c>
      <c r="AT166" s="108">
        <f t="shared" si="239"/>
        <v>1</v>
      </c>
      <c r="AU166" s="108">
        <f t="shared" si="239"/>
        <v>1</v>
      </c>
      <c r="AV166" s="108">
        <f t="shared" si="239"/>
        <v>1</v>
      </c>
      <c r="AW166" s="108">
        <f t="shared" si="239"/>
        <v>1</v>
      </c>
      <c r="AX166" s="108">
        <f t="shared" si="239"/>
        <v>1</v>
      </c>
      <c r="AY166" s="108">
        <f t="shared" si="239"/>
        <v>1</v>
      </c>
      <c r="AZ166" s="108">
        <f t="shared" si="239"/>
        <v>0</v>
      </c>
      <c r="BA166" s="108">
        <f t="shared" si="239"/>
        <v>0</v>
      </c>
      <c r="BB166" s="108">
        <f t="shared" si="239"/>
        <v>0</v>
      </c>
      <c r="BC166" s="108">
        <f t="shared" si="239"/>
        <v>0</v>
      </c>
      <c r="BD166" s="108">
        <f t="shared" si="239"/>
        <v>0</v>
      </c>
      <c r="BE166" s="108">
        <f t="shared" si="239"/>
        <v>0</v>
      </c>
      <c r="BF166" s="108">
        <f t="shared" si="239"/>
        <v>0</v>
      </c>
      <c r="BG166" s="108">
        <f t="shared" si="240"/>
        <v>0</v>
      </c>
      <c r="BH166" s="108">
        <f t="shared" si="240"/>
        <v>0</v>
      </c>
      <c r="BI166" s="108">
        <f t="shared" si="240"/>
        <v>0</v>
      </c>
      <c r="BJ166" s="108">
        <f t="shared" si="240"/>
        <v>0</v>
      </c>
      <c r="BK166" s="108">
        <f t="shared" si="240"/>
        <v>0</v>
      </c>
      <c r="BL166" s="108">
        <f t="shared" si="240"/>
        <v>0</v>
      </c>
      <c r="BM166" s="108">
        <f t="shared" si="240"/>
        <v>0</v>
      </c>
      <c r="BN166" s="108">
        <f t="shared" si="240"/>
        <v>0</v>
      </c>
      <c r="BO166" s="108">
        <f t="shared" si="240"/>
        <v>0</v>
      </c>
      <c r="BP166" s="108">
        <f t="shared" si="240"/>
        <v>0</v>
      </c>
      <c r="BQ166" s="108">
        <f t="shared" si="240"/>
        <v>0</v>
      </c>
      <c r="BR166" s="108">
        <f t="shared" si="240"/>
        <v>0</v>
      </c>
      <c r="BS166" s="108">
        <f t="shared" si="240"/>
        <v>0</v>
      </c>
      <c r="BT166" s="138"/>
      <c r="BU166" s="138"/>
      <c r="BV166" s="138"/>
      <c r="BW166" s="138"/>
      <c r="BX166" s="138"/>
    </row>
    <row r="167" spans="1:76" x14ac:dyDescent="0.3">
      <c r="A167" s="102" t="s">
        <v>201</v>
      </c>
      <c r="B167" s="31" t="s">
        <v>202</v>
      </c>
      <c r="C167" s="31" t="s">
        <v>383</v>
      </c>
      <c r="D167" s="79"/>
      <c r="E167" s="80"/>
      <c r="F167" s="31"/>
      <c r="G167" s="103"/>
      <c r="H167" s="35">
        <v>20</v>
      </c>
      <c r="I167" s="36">
        <f>SUM(K168,K180,K213)</f>
        <v>1</v>
      </c>
      <c r="J167" s="36">
        <f>SUM(L168,L180,L213)</f>
        <v>0.59200000000000008</v>
      </c>
      <c r="K167" s="28">
        <f t="shared" si="183"/>
        <v>0.2</v>
      </c>
      <c r="L167" s="28">
        <f t="shared" ref="L167:L194" si="241">H167*J167/100</f>
        <v>0.11840000000000002</v>
      </c>
      <c r="M167" s="28">
        <f t="shared" si="233"/>
        <v>-8.1599999999999992E-2</v>
      </c>
      <c r="N167" s="37">
        <f t="shared" si="234"/>
        <v>0.59200000000000008</v>
      </c>
      <c r="O167" s="28" t="str">
        <f t="shared" si="235"/>
        <v>지연</v>
      </c>
      <c r="P167" s="32">
        <f>MIN(P168:P229)</f>
        <v>42968</v>
      </c>
      <c r="Q167" s="32">
        <f>MAX(Q168:Q229)</f>
        <v>44422</v>
      </c>
      <c r="R167" s="104"/>
      <c r="S167" s="104"/>
      <c r="T167" s="105"/>
      <c r="U167" s="106" t="str">
        <f t="shared" si="220"/>
        <v/>
      </c>
      <c r="V167" s="107">
        <f t="shared" si="236"/>
        <v>1040</v>
      </c>
      <c r="W167" s="108">
        <f t="shared" si="237"/>
        <v>1</v>
      </c>
      <c r="X167" s="108">
        <f t="shared" si="237"/>
        <v>1</v>
      </c>
      <c r="Y167" s="108">
        <f t="shared" si="237"/>
        <v>1</v>
      </c>
      <c r="Z167" s="108">
        <f t="shared" si="237"/>
        <v>1</v>
      </c>
      <c r="AA167" s="108">
        <f t="shared" si="237"/>
        <v>1</v>
      </c>
      <c r="AB167" s="108">
        <f t="shared" si="237"/>
        <v>1</v>
      </c>
      <c r="AC167" s="108">
        <f t="shared" si="237"/>
        <v>1</v>
      </c>
      <c r="AD167" s="108">
        <f t="shared" si="237"/>
        <v>1</v>
      </c>
      <c r="AE167" s="108">
        <f t="shared" si="237"/>
        <v>1</v>
      </c>
      <c r="AF167" s="108">
        <f t="shared" si="237"/>
        <v>1</v>
      </c>
      <c r="AG167" s="108">
        <f t="shared" si="237"/>
        <v>1</v>
      </c>
      <c r="AH167" s="108">
        <f t="shared" si="237"/>
        <v>1</v>
      </c>
      <c r="AI167" s="108">
        <f t="shared" si="237"/>
        <v>1</v>
      </c>
      <c r="AJ167" s="108">
        <f t="shared" si="237"/>
        <v>1</v>
      </c>
      <c r="AK167" s="108">
        <f t="shared" si="237"/>
        <v>1</v>
      </c>
      <c r="AL167" s="108">
        <f t="shared" si="237"/>
        <v>1</v>
      </c>
      <c r="AM167" s="108">
        <f t="shared" si="238"/>
        <v>1</v>
      </c>
      <c r="AN167" s="108">
        <f t="shared" si="238"/>
        <v>1</v>
      </c>
      <c r="AO167" s="108">
        <f t="shared" si="238"/>
        <v>1</v>
      </c>
      <c r="AP167" s="108">
        <f t="shared" si="238"/>
        <v>1</v>
      </c>
      <c r="AQ167" s="108">
        <f t="shared" si="238"/>
        <v>1</v>
      </c>
      <c r="AR167" s="108">
        <f t="shared" si="238"/>
        <v>1</v>
      </c>
      <c r="AS167" s="108">
        <f t="shared" si="238"/>
        <v>1</v>
      </c>
      <c r="AT167" s="108">
        <f t="shared" si="238"/>
        <v>1</v>
      </c>
      <c r="AU167" s="108">
        <f t="shared" si="238"/>
        <v>1</v>
      </c>
      <c r="AV167" s="108">
        <f t="shared" si="238"/>
        <v>1</v>
      </c>
      <c r="AW167" s="108">
        <f t="shared" si="238"/>
        <v>1</v>
      </c>
      <c r="AX167" s="108">
        <f t="shared" si="238"/>
        <v>1</v>
      </c>
      <c r="AY167" s="108">
        <f t="shared" si="238"/>
        <v>1</v>
      </c>
      <c r="AZ167" s="108">
        <f t="shared" si="238"/>
        <v>1</v>
      </c>
      <c r="BA167" s="108">
        <f t="shared" si="238"/>
        <v>1</v>
      </c>
      <c r="BB167" s="108">
        <f t="shared" si="238"/>
        <v>1</v>
      </c>
      <c r="BC167" s="108">
        <f t="shared" ref="AT167:BF179" si="242">IF(OR((AND($P167&lt;=BC$4,AND($Q167&lt;=BC$5,$Q167&gt;=BC$4))),(AND(AND($P167&gt;=BC$4,$P167&lt;=BC$5),$Q167&gt;=BC$5)),AND($P167&gt;=BC$4,$Q167&lt;=BC$5),AND($P167&lt;=BC$4,$Q167&gt;=BC$5)),1,0)</f>
        <v>1</v>
      </c>
      <c r="BD167" s="108">
        <f t="shared" si="242"/>
        <v>0</v>
      </c>
      <c r="BE167" s="108">
        <f t="shared" si="242"/>
        <v>0</v>
      </c>
      <c r="BF167" s="108">
        <f t="shared" si="242"/>
        <v>0</v>
      </c>
      <c r="BG167" s="108">
        <f t="shared" ref="BG167:BS178" si="243">IF(OR((AND($P167&lt;=BG$4,AND($Q167&lt;=BG$5,$Q167&gt;=BG$4))),(AND(AND($P167&gt;=BG$4,$P167&lt;=BG$5),$Q167&gt;=BG$5)),AND($P167&gt;=BG$4,$Q167&lt;=BG$5),AND($P167&lt;=BG$4,$Q167&gt;=BG$5)),1,0)</f>
        <v>0</v>
      </c>
      <c r="BH167" s="108">
        <f t="shared" si="243"/>
        <v>0</v>
      </c>
      <c r="BI167" s="108">
        <f t="shared" si="243"/>
        <v>0</v>
      </c>
      <c r="BJ167" s="108">
        <f t="shared" si="243"/>
        <v>0</v>
      </c>
      <c r="BK167" s="108">
        <f t="shared" si="243"/>
        <v>0</v>
      </c>
      <c r="BL167" s="108">
        <f t="shared" si="243"/>
        <v>0</v>
      </c>
      <c r="BM167" s="108">
        <f t="shared" si="243"/>
        <v>0</v>
      </c>
      <c r="BN167" s="108">
        <f t="shared" si="243"/>
        <v>0</v>
      </c>
      <c r="BO167" s="108">
        <f t="shared" si="243"/>
        <v>0</v>
      </c>
      <c r="BP167" s="108">
        <f t="shared" si="243"/>
        <v>0</v>
      </c>
      <c r="BQ167" s="108">
        <f t="shared" si="243"/>
        <v>0</v>
      </c>
      <c r="BR167" s="108">
        <f t="shared" si="243"/>
        <v>0</v>
      </c>
      <c r="BS167" s="108">
        <f t="shared" si="243"/>
        <v>0</v>
      </c>
      <c r="BT167" s="138"/>
      <c r="BU167" s="138"/>
      <c r="BV167" s="138"/>
      <c r="BW167" s="138"/>
      <c r="BX167" s="138"/>
    </row>
    <row r="168" spans="1:76" x14ac:dyDescent="0.3">
      <c r="A168" s="102">
        <v>5.0999999999999996</v>
      </c>
      <c r="B168" s="109"/>
      <c r="C168" s="43" t="s">
        <v>203</v>
      </c>
      <c r="D168" s="113" t="s">
        <v>446</v>
      </c>
      <c r="E168" s="111"/>
      <c r="F168" s="43"/>
      <c r="G168" s="112"/>
      <c r="H168" s="45">
        <v>40</v>
      </c>
      <c r="I168" s="40">
        <f>SUM(K169,K175)</f>
        <v>1</v>
      </c>
      <c r="J168" s="40">
        <f>SUM(L169,L175)</f>
        <v>1</v>
      </c>
      <c r="K168" s="41">
        <f t="shared" si="183"/>
        <v>0.4</v>
      </c>
      <c r="L168" s="41">
        <f t="shared" si="241"/>
        <v>0.4</v>
      </c>
      <c r="M168" s="41">
        <f t="shared" si="233"/>
        <v>0</v>
      </c>
      <c r="N168" s="42">
        <f t="shared" si="234"/>
        <v>1</v>
      </c>
      <c r="O168" s="41" t="str">
        <f t="shared" si="235"/>
        <v>종료</v>
      </c>
      <c r="P168" s="47">
        <f>MIN(P169:P179)</f>
        <v>42968</v>
      </c>
      <c r="Q168" s="47">
        <f>MAX(Q169:Q179)</f>
        <v>43007</v>
      </c>
      <c r="R168" s="104"/>
      <c r="S168" s="104"/>
      <c r="T168" s="105"/>
      <c r="U168" s="106" t="str">
        <f t="shared" si="220"/>
        <v/>
      </c>
      <c r="V168" s="107">
        <f t="shared" si="236"/>
        <v>30</v>
      </c>
      <c r="W168" s="108">
        <f t="shared" si="237"/>
        <v>0</v>
      </c>
      <c r="X168" s="108">
        <f t="shared" si="237"/>
        <v>0</v>
      </c>
      <c r="Y168" s="108">
        <f t="shared" si="237"/>
        <v>0</v>
      </c>
      <c r="Z168" s="108">
        <f t="shared" si="237"/>
        <v>0</v>
      </c>
      <c r="AA168" s="108">
        <f t="shared" si="237"/>
        <v>0</v>
      </c>
      <c r="AB168" s="108">
        <f t="shared" si="237"/>
        <v>0</v>
      </c>
      <c r="AC168" s="108">
        <f t="shared" si="237"/>
        <v>0</v>
      </c>
      <c r="AD168" s="108">
        <f t="shared" si="237"/>
        <v>0</v>
      </c>
      <c r="AE168" s="108">
        <f t="shared" si="237"/>
        <v>0</v>
      </c>
      <c r="AF168" s="108">
        <f t="shared" si="237"/>
        <v>0</v>
      </c>
      <c r="AG168" s="108">
        <f t="shared" si="237"/>
        <v>0</v>
      </c>
      <c r="AH168" s="108">
        <f t="shared" si="237"/>
        <v>0</v>
      </c>
      <c r="AI168" s="108">
        <f t="shared" si="237"/>
        <v>0</v>
      </c>
      <c r="AJ168" s="108">
        <f t="shared" si="237"/>
        <v>0</v>
      </c>
      <c r="AK168" s="108">
        <f t="shared" si="237"/>
        <v>0</v>
      </c>
      <c r="AL168" s="108">
        <f t="shared" si="237"/>
        <v>0</v>
      </c>
      <c r="AM168" s="108">
        <f t="shared" si="238"/>
        <v>0</v>
      </c>
      <c r="AN168" s="108">
        <f t="shared" si="238"/>
        <v>0</v>
      </c>
      <c r="AO168" s="108">
        <f t="shared" si="238"/>
        <v>0</v>
      </c>
      <c r="AP168" s="108">
        <f t="shared" si="238"/>
        <v>0</v>
      </c>
      <c r="AQ168" s="108">
        <f t="shared" si="238"/>
        <v>0</v>
      </c>
      <c r="AR168" s="108">
        <f t="shared" si="238"/>
        <v>0</v>
      </c>
      <c r="AS168" s="108">
        <f t="shared" si="238"/>
        <v>0</v>
      </c>
      <c r="AT168" s="108">
        <f t="shared" si="238"/>
        <v>0</v>
      </c>
      <c r="AU168" s="108">
        <f t="shared" si="238"/>
        <v>0</v>
      </c>
      <c r="AV168" s="108">
        <f t="shared" si="238"/>
        <v>0</v>
      </c>
      <c r="AW168" s="108">
        <f t="shared" si="238"/>
        <v>0</v>
      </c>
      <c r="AX168" s="108">
        <f t="shared" si="238"/>
        <v>0</v>
      </c>
      <c r="AY168" s="108">
        <f t="shared" si="238"/>
        <v>0</v>
      </c>
      <c r="AZ168" s="108">
        <f t="shared" si="238"/>
        <v>0</v>
      </c>
      <c r="BA168" s="108">
        <f t="shared" si="238"/>
        <v>0</v>
      </c>
      <c r="BB168" s="108">
        <f t="shared" si="238"/>
        <v>0</v>
      </c>
      <c r="BC168" s="108">
        <f t="shared" si="242"/>
        <v>0</v>
      </c>
      <c r="BD168" s="108">
        <f t="shared" si="242"/>
        <v>0</v>
      </c>
      <c r="BE168" s="108">
        <f t="shared" si="242"/>
        <v>0</v>
      </c>
      <c r="BF168" s="108">
        <f t="shared" si="242"/>
        <v>0</v>
      </c>
      <c r="BG168" s="108">
        <f t="shared" si="243"/>
        <v>0</v>
      </c>
      <c r="BH168" s="108">
        <f t="shared" si="243"/>
        <v>0</v>
      </c>
      <c r="BI168" s="108">
        <f t="shared" si="243"/>
        <v>0</v>
      </c>
      <c r="BJ168" s="108">
        <f t="shared" si="243"/>
        <v>0</v>
      </c>
      <c r="BK168" s="108">
        <f t="shared" si="243"/>
        <v>0</v>
      </c>
      <c r="BL168" s="108">
        <f t="shared" si="243"/>
        <v>0</v>
      </c>
      <c r="BM168" s="108">
        <f t="shared" si="243"/>
        <v>0</v>
      </c>
      <c r="BN168" s="108">
        <f t="shared" si="243"/>
        <v>0</v>
      </c>
      <c r="BO168" s="108">
        <f t="shared" si="243"/>
        <v>0</v>
      </c>
      <c r="BP168" s="108">
        <f t="shared" si="243"/>
        <v>0</v>
      </c>
      <c r="BQ168" s="108">
        <f t="shared" si="243"/>
        <v>0</v>
      </c>
      <c r="BR168" s="108">
        <f t="shared" si="243"/>
        <v>0</v>
      </c>
      <c r="BS168" s="108">
        <f t="shared" si="243"/>
        <v>0</v>
      </c>
      <c r="BT168" s="138"/>
      <c r="BU168" s="138"/>
      <c r="BV168" s="138"/>
      <c r="BW168" s="138"/>
      <c r="BX168" s="138"/>
    </row>
    <row r="169" spans="1:76" x14ac:dyDescent="0.3">
      <c r="A169" s="102" t="s">
        <v>204</v>
      </c>
      <c r="B169" s="109"/>
      <c r="C169" s="20"/>
      <c r="D169" s="113" t="s">
        <v>448</v>
      </c>
      <c r="E169" s="114"/>
      <c r="F169" s="53"/>
      <c r="G169" s="115"/>
      <c r="H169" s="38">
        <v>50</v>
      </c>
      <c r="I169" s="48">
        <f>SUM(K170:K174)</f>
        <v>1</v>
      </c>
      <c r="J169" s="48">
        <f>SUM(L170:L174)</f>
        <v>1</v>
      </c>
      <c r="K169" s="50">
        <f t="shared" si="183"/>
        <v>0.5</v>
      </c>
      <c r="L169" s="50">
        <f t="shared" si="241"/>
        <v>0.5</v>
      </c>
      <c r="M169" s="50">
        <f t="shared" si="233"/>
        <v>0</v>
      </c>
      <c r="N169" s="51">
        <f t="shared" si="234"/>
        <v>1</v>
      </c>
      <c r="O169" s="50" t="str">
        <f t="shared" si="235"/>
        <v>종료</v>
      </c>
      <c r="P169" s="26">
        <f>MIN(P170:P174)</f>
        <v>42968</v>
      </c>
      <c r="Q169" s="26">
        <f>MAX(Q170:Q174)</f>
        <v>43000</v>
      </c>
      <c r="R169" s="104"/>
      <c r="S169" s="104"/>
      <c r="T169" s="105"/>
      <c r="U169" s="106" t="str">
        <f t="shared" si="220"/>
        <v/>
      </c>
      <c r="V169" s="107">
        <f t="shared" si="236"/>
        <v>25</v>
      </c>
      <c r="W169" s="108">
        <f t="shared" si="237"/>
        <v>0</v>
      </c>
      <c r="X169" s="108">
        <f t="shared" si="237"/>
        <v>0</v>
      </c>
      <c r="Y169" s="108">
        <f t="shared" si="237"/>
        <v>0</v>
      </c>
      <c r="Z169" s="108">
        <f t="shared" si="237"/>
        <v>0</v>
      </c>
      <c r="AA169" s="108">
        <f t="shared" si="237"/>
        <v>0</v>
      </c>
      <c r="AB169" s="108">
        <f t="shared" si="237"/>
        <v>0</v>
      </c>
      <c r="AC169" s="108">
        <f t="shared" si="237"/>
        <v>0</v>
      </c>
      <c r="AD169" s="108">
        <f t="shared" si="237"/>
        <v>0</v>
      </c>
      <c r="AE169" s="108">
        <f t="shared" si="237"/>
        <v>0</v>
      </c>
      <c r="AF169" s="108">
        <f t="shared" si="237"/>
        <v>0</v>
      </c>
      <c r="AG169" s="108">
        <f t="shared" si="237"/>
        <v>0</v>
      </c>
      <c r="AH169" s="108">
        <f t="shared" si="237"/>
        <v>0</v>
      </c>
      <c r="AI169" s="108">
        <f t="shared" si="237"/>
        <v>0</v>
      </c>
      <c r="AJ169" s="108">
        <f t="shared" si="237"/>
        <v>0</v>
      </c>
      <c r="AK169" s="108">
        <f t="shared" si="237"/>
        <v>0</v>
      </c>
      <c r="AL169" s="108">
        <f t="shared" si="237"/>
        <v>0</v>
      </c>
      <c r="AM169" s="108">
        <f t="shared" si="238"/>
        <v>0</v>
      </c>
      <c r="AN169" s="108">
        <f t="shared" si="238"/>
        <v>0</v>
      </c>
      <c r="AO169" s="108">
        <f t="shared" si="238"/>
        <v>0</v>
      </c>
      <c r="AP169" s="108">
        <f t="shared" si="238"/>
        <v>0</v>
      </c>
      <c r="AQ169" s="108">
        <f t="shared" si="238"/>
        <v>0</v>
      </c>
      <c r="AR169" s="108">
        <f>IF(OR((AND($P169&lt;=AR$4,AND($Q169&lt;=AR$5,$Q169&gt;=AR$4))),(AND(AND($P169&gt;=AR$4,$P169&lt;=AR$5),$Q169&gt;=AR$5)),AND($P169&gt;=AR$4,$Q169&lt;=AR$5),AND($P169&lt;=AR$4,$Q169&gt;=AR$5)),1,0)</f>
        <v>0</v>
      </c>
      <c r="AS169" s="108">
        <f>IF(OR((AND($P169&lt;=AS$4,AND($Q169&lt;=AS$5,$Q169&gt;=AS$4))),(AND(AND($P169&gt;=AS$4,$P169&lt;=AS$5),$Q169&gt;=AS$5)),AND($P169&gt;=AS$4,$Q169&lt;=AS$5),AND($P169&lt;=AS$4,$Q169&gt;=AS$5)),1,0)</f>
        <v>0</v>
      </c>
      <c r="AT169" s="108">
        <f t="shared" si="238"/>
        <v>0</v>
      </c>
      <c r="AU169" s="108">
        <f t="shared" si="238"/>
        <v>0</v>
      </c>
      <c r="AV169" s="108">
        <f t="shared" si="238"/>
        <v>0</v>
      </c>
      <c r="AW169" s="108">
        <f t="shared" si="238"/>
        <v>0</v>
      </c>
      <c r="AX169" s="108">
        <f t="shared" si="238"/>
        <v>0</v>
      </c>
      <c r="AY169" s="108">
        <f t="shared" si="238"/>
        <v>0</v>
      </c>
      <c r="AZ169" s="108">
        <f t="shared" si="238"/>
        <v>0</v>
      </c>
      <c r="BA169" s="108">
        <f t="shared" si="238"/>
        <v>0</v>
      </c>
      <c r="BB169" s="108">
        <f t="shared" si="238"/>
        <v>0</v>
      </c>
      <c r="BC169" s="108">
        <f t="shared" si="242"/>
        <v>0</v>
      </c>
      <c r="BD169" s="108">
        <f t="shared" si="242"/>
        <v>0</v>
      </c>
      <c r="BE169" s="108">
        <f t="shared" si="242"/>
        <v>0</v>
      </c>
      <c r="BF169" s="108">
        <f t="shared" si="242"/>
        <v>0</v>
      </c>
      <c r="BG169" s="108">
        <f t="shared" si="243"/>
        <v>0</v>
      </c>
      <c r="BH169" s="108">
        <f t="shared" si="243"/>
        <v>0</v>
      </c>
      <c r="BI169" s="108">
        <f t="shared" si="243"/>
        <v>0</v>
      </c>
      <c r="BJ169" s="108">
        <f t="shared" si="243"/>
        <v>0</v>
      </c>
      <c r="BK169" s="108">
        <f t="shared" si="243"/>
        <v>0</v>
      </c>
      <c r="BL169" s="108">
        <f t="shared" si="243"/>
        <v>0</v>
      </c>
      <c r="BM169" s="108">
        <f t="shared" si="243"/>
        <v>0</v>
      </c>
      <c r="BN169" s="108">
        <f t="shared" si="243"/>
        <v>0</v>
      </c>
      <c r="BO169" s="108">
        <f t="shared" si="243"/>
        <v>0</v>
      </c>
      <c r="BP169" s="108">
        <f t="shared" si="243"/>
        <v>0</v>
      </c>
      <c r="BQ169" s="108">
        <f t="shared" si="243"/>
        <v>0</v>
      </c>
      <c r="BR169" s="108">
        <f t="shared" si="243"/>
        <v>0</v>
      </c>
      <c r="BS169" s="108">
        <f t="shared" si="243"/>
        <v>0</v>
      </c>
      <c r="BT169" s="138"/>
      <c r="BU169" s="138"/>
      <c r="BV169" s="138"/>
      <c r="BW169" s="138"/>
      <c r="BX169" s="138"/>
    </row>
    <row r="170" spans="1:76" x14ac:dyDescent="0.3">
      <c r="A170" s="102" t="s">
        <v>205</v>
      </c>
      <c r="B170" s="109"/>
      <c r="C170" s="20"/>
      <c r="D170" s="116"/>
      <c r="E170" s="117"/>
      <c r="F170" s="109"/>
      <c r="G170" s="118"/>
      <c r="H170" s="39">
        <v>20</v>
      </c>
      <c r="I170" s="44">
        <f>IF(CheckDay&gt;=Q170,1,IF(CheckDay&lt;P170,0,IF(P170=CheckDay,(NETWORKDAYS(P170,CheckDay))/V170,NETWORKDAYS(P170,CheckDay)/V170)))</f>
        <v>1</v>
      </c>
      <c r="J170" s="33">
        <v>1</v>
      </c>
      <c r="K170" s="119">
        <f t="shared" si="183"/>
        <v>0.2</v>
      </c>
      <c r="L170" s="119">
        <f t="shared" si="241"/>
        <v>0.2</v>
      </c>
      <c r="M170" s="119">
        <f t="shared" si="233"/>
        <v>0</v>
      </c>
      <c r="N170" s="34">
        <f t="shared" si="234"/>
        <v>1</v>
      </c>
      <c r="O170" s="119" t="str">
        <f t="shared" si="235"/>
        <v>종료</v>
      </c>
      <c r="P170" s="104">
        <v>42968</v>
      </c>
      <c r="Q170" s="104">
        <v>42993</v>
      </c>
      <c r="R170" s="104"/>
      <c r="S170" s="104"/>
      <c r="T170" s="105"/>
      <c r="U170" s="106" t="str">
        <f t="shared" si="220"/>
        <v/>
      </c>
      <c r="V170" s="107">
        <f t="shared" si="236"/>
        <v>20</v>
      </c>
      <c r="W170" s="108">
        <f t="shared" si="237"/>
        <v>0</v>
      </c>
      <c r="X170" s="108">
        <f t="shared" si="237"/>
        <v>0</v>
      </c>
      <c r="Y170" s="108">
        <f t="shared" si="237"/>
        <v>0</v>
      </c>
      <c r="Z170" s="108">
        <f t="shared" si="237"/>
        <v>0</v>
      </c>
      <c r="AA170" s="108">
        <f t="shared" si="237"/>
        <v>0</v>
      </c>
      <c r="AB170" s="108">
        <f t="shared" si="237"/>
        <v>0</v>
      </c>
      <c r="AC170" s="108">
        <f t="shared" si="237"/>
        <v>0</v>
      </c>
      <c r="AD170" s="108">
        <f t="shared" si="237"/>
        <v>0</v>
      </c>
      <c r="AE170" s="108">
        <f t="shared" si="237"/>
        <v>0</v>
      </c>
      <c r="AF170" s="108">
        <f t="shared" si="237"/>
        <v>0</v>
      </c>
      <c r="AG170" s="108">
        <f t="shared" si="237"/>
        <v>0</v>
      </c>
      <c r="AH170" s="108">
        <f t="shared" si="237"/>
        <v>0</v>
      </c>
      <c r="AI170" s="108">
        <f t="shared" si="237"/>
        <v>0</v>
      </c>
      <c r="AJ170" s="108">
        <f t="shared" si="237"/>
        <v>0</v>
      </c>
      <c r="AK170" s="108">
        <f t="shared" si="237"/>
        <v>0</v>
      </c>
      <c r="AL170" s="108">
        <f t="shared" si="237"/>
        <v>0</v>
      </c>
      <c r="AM170" s="108">
        <f t="shared" si="238"/>
        <v>0</v>
      </c>
      <c r="AN170" s="108">
        <f t="shared" si="238"/>
        <v>0</v>
      </c>
      <c r="AO170" s="108">
        <f t="shared" si="238"/>
        <v>0</v>
      </c>
      <c r="AP170" s="108">
        <f t="shared" si="238"/>
        <v>0</v>
      </c>
      <c r="AQ170" s="108">
        <f t="shared" si="238"/>
        <v>0</v>
      </c>
      <c r="AR170" s="108">
        <f>IF(OR((AND($P170&lt;=AR$4,AND($Q170&lt;=AR$5,$Q170&gt;=AR$4))),(AND(AND($P170&gt;=AR$4,$P170&lt;=AR$5),$Q170&gt;=AR$5)),AND($P170&gt;=AR$4,$Q170&lt;=AR$5),AND($P170&lt;=AR$4,$Q170&gt;=AR$5)),1,0)</f>
        <v>0</v>
      </c>
      <c r="AS170" s="108">
        <f>IF(OR((AND($P170&lt;=AS$4,AND($Q170&lt;=AS$5,$Q170&gt;=AS$4))),(AND(AND($P170&gt;=AS$4,$P170&lt;=AS$5),$Q170&gt;=AS$5)),AND($P170&gt;=AS$4,$Q170&lt;=AS$5),AND($P170&lt;=AS$4,$Q170&gt;=AS$5)),1,0)</f>
        <v>0</v>
      </c>
      <c r="AT170" s="108">
        <f>IF(OR((AND($P170&lt;=AT$4,AND($Q170&lt;=AT$5,$Q170&gt;=AT$4))),(AND(AND($P170&gt;=AT$4,$P170&lt;=AT$5),$Q170&gt;=AT$5)),AND($P170&gt;=AT$4,$Q170&lt;=AT$5),AND($P170&lt;=AT$4,$Q170&gt;=AT$5)),1,0)</f>
        <v>0</v>
      </c>
      <c r="AU170" s="108">
        <f>IF(OR((AND($P170&lt;=AU$4,AND($Q170&lt;=AU$5,$Q170&gt;=AU$4))),(AND(AND($P170&gt;=AU$4,$P170&lt;=AU$5),$Q170&gt;=AU$5)),AND($P170&gt;=AU$4,$Q170&lt;=AU$5),AND($P170&lt;=AU$4,$Q170&gt;=AU$5)),1,0)</f>
        <v>0</v>
      </c>
      <c r="AV170" s="108">
        <f>IF(OR((AND($P170&lt;=AV$4,AND($Q170&lt;=AV$5,$Q170&gt;=AV$4))),(AND(AND($P170&gt;=AV$4,$P170&lt;=AV$5),$Q170&gt;=AV$5)),AND($P170&gt;=AV$4,$Q170&lt;=AV$5),AND($P170&lt;=AV$4,$Q170&gt;=AV$5)),1,0)</f>
        <v>0</v>
      </c>
      <c r="AW170" s="108">
        <f>IF(OR((AND($P170&lt;=AW$4,AND($Q170&lt;=AW$5,$Q170&gt;=AW$4))),(AND(AND($P170&gt;=AW$4,$P170&lt;=AW$5),$Q170&gt;=AW$5)),AND($P170&gt;=AW$4,$Q170&lt;=AW$5),AND($P170&lt;=AW$4,$Q170&gt;=AW$5)),1,0)</f>
        <v>0</v>
      </c>
      <c r="AX170" s="108">
        <f>IF(OR((AND($P170&lt;=AX$4,AND($Q170&lt;=AX$5,$Q170&gt;=AX$4))),(AND(AND($P170&gt;=AX$4,$P170&lt;=AX$5),$Q170&gt;=AX$5)),AND($P170&gt;=AX$4,$Q170&lt;=AX$5),AND($P170&lt;=AX$4,$Q170&gt;=AX$5)),1,0)</f>
        <v>0</v>
      </c>
      <c r="AY170" s="108">
        <f t="shared" si="238"/>
        <v>0</v>
      </c>
      <c r="AZ170" s="108">
        <f t="shared" si="238"/>
        <v>0</v>
      </c>
      <c r="BA170" s="108">
        <f t="shared" si="238"/>
        <v>0</v>
      </c>
      <c r="BB170" s="108">
        <f t="shared" si="238"/>
        <v>0</v>
      </c>
      <c r="BC170" s="108">
        <f t="shared" si="242"/>
        <v>0</v>
      </c>
      <c r="BD170" s="108">
        <f t="shared" si="242"/>
        <v>0</v>
      </c>
      <c r="BE170" s="108">
        <f t="shared" si="242"/>
        <v>0</v>
      </c>
      <c r="BF170" s="108">
        <f t="shared" si="242"/>
        <v>0</v>
      </c>
      <c r="BG170" s="108">
        <f t="shared" si="243"/>
        <v>0</v>
      </c>
      <c r="BH170" s="108">
        <f t="shared" si="243"/>
        <v>0</v>
      </c>
      <c r="BI170" s="108">
        <f t="shared" si="243"/>
        <v>0</v>
      </c>
      <c r="BJ170" s="108">
        <f t="shared" si="243"/>
        <v>0</v>
      </c>
      <c r="BK170" s="108">
        <f t="shared" si="243"/>
        <v>0</v>
      </c>
      <c r="BL170" s="108">
        <f t="shared" si="243"/>
        <v>0</v>
      </c>
      <c r="BM170" s="108">
        <f t="shared" si="243"/>
        <v>0</v>
      </c>
      <c r="BN170" s="108">
        <f t="shared" si="243"/>
        <v>0</v>
      </c>
      <c r="BO170" s="108">
        <f t="shared" si="243"/>
        <v>0</v>
      </c>
      <c r="BP170" s="108">
        <f t="shared" si="243"/>
        <v>0</v>
      </c>
      <c r="BQ170" s="108">
        <f t="shared" si="243"/>
        <v>0</v>
      </c>
      <c r="BR170" s="108">
        <f t="shared" si="243"/>
        <v>0</v>
      </c>
      <c r="BS170" s="108">
        <f t="shared" si="243"/>
        <v>0</v>
      </c>
      <c r="BT170" s="138"/>
      <c r="BU170" s="138"/>
      <c r="BV170" s="138"/>
      <c r="BW170" s="138"/>
      <c r="BX170" s="138"/>
    </row>
    <row r="171" spans="1:76" x14ac:dyDescent="0.3">
      <c r="A171" s="102" t="s">
        <v>206</v>
      </c>
      <c r="B171" s="109"/>
      <c r="C171" s="20"/>
      <c r="D171" s="116"/>
      <c r="E171" s="117"/>
      <c r="F171" s="109"/>
      <c r="G171" s="118"/>
      <c r="H171" s="39">
        <v>20</v>
      </c>
      <c r="I171" s="44">
        <f>IF(CheckDay&gt;=Q171,1,IF(CheckDay&lt;P171,0,IF(P171=CheckDay,(NETWORKDAYS(P171,CheckDay))/V171,NETWORKDAYS(P171,CheckDay)/V171)))</f>
        <v>1</v>
      </c>
      <c r="J171" s="33">
        <v>1</v>
      </c>
      <c r="K171" s="119">
        <f t="shared" si="183"/>
        <v>0.2</v>
      </c>
      <c r="L171" s="119">
        <f t="shared" si="241"/>
        <v>0.2</v>
      </c>
      <c r="M171" s="119">
        <f t="shared" si="233"/>
        <v>0</v>
      </c>
      <c r="N171" s="34">
        <f t="shared" si="234"/>
        <v>1</v>
      </c>
      <c r="O171" s="119" t="str">
        <f t="shared" si="235"/>
        <v>종료</v>
      </c>
      <c r="P171" s="104">
        <v>42968</v>
      </c>
      <c r="Q171" s="104">
        <v>42993</v>
      </c>
      <c r="R171" s="104"/>
      <c r="S171" s="104"/>
      <c r="T171" s="105"/>
      <c r="U171" s="106"/>
      <c r="V171" s="107">
        <f t="shared" si="236"/>
        <v>20</v>
      </c>
      <c r="W171" s="108">
        <f t="shared" si="237"/>
        <v>0</v>
      </c>
      <c r="X171" s="108">
        <f t="shared" si="237"/>
        <v>0</v>
      </c>
      <c r="Y171" s="108">
        <f t="shared" si="237"/>
        <v>0</v>
      </c>
      <c r="Z171" s="108">
        <f t="shared" si="237"/>
        <v>0</v>
      </c>
      <c r="AA171" s="108">
        <f t="shared" si="237"/>
        <v>0</v>
      </c>
      <c r="AB171" s="108">
        <f t="shared" si="237"/>
        <v>0</v>
      </c>
      <c r="AC171" s="108">
        <f t="shared" si="237"/>
        <v>0</v>
      </c>
      <c r="AD171" s="108">
        <f t="shared" si="237"/>
        <v>0</v>
      </c>
      <c r="AE171" s="108">
        <f t="shared" si="237"/>
        <v>0</v>
      </c>
      <c r="AF171" s="108">
        <f t="shared" si="237"/>
        <v>0</v>
      </c>
      <c r="AG171" s="108">
        <f t="shared" si="237"/>
        <v>0</v>
      </c>
      <c r="AH171" s="108">
        <f t="shared" si="237"/>
        <v>0</v>
      </c>
      <c r="AI171" s="108">
        <f t="shared" si="237"/>
        <v>0</v>
      </c>
      <c r="AJ171" s="108">
        <f t="shared" si="237"/>
        <v>0</v>
      </c>
      <c r="AK171" s="108">
        <f t="shared" si="237"/>
        <v>0</v>
      </c>
      <c r="AL171" s="108">
        <f t="shared" si="237"/>
        <v>0</v>
      </c>
      <c r="AM171" s="108">
        <f t="shared" si="238"/>
        <v>0</v>
      </c>
      <c r="AN171" s="108">
        <f t="shared" si="238"/>
        <v>0</v>
      </c>
      <c r="AO171" s="108">
        <f t="shared" si="238"/>
        <v>0</v>
      </c>
      <c r="AP171" s="108">
        <f t="shared" si="238"/>
        <v>0</v>
      </c>
      <c r="AQ171" s="108">
        <f t="shared" si="238"/>
        <v>0</v>
      </c>
      <c r="AR171" s="108">
        <f t="shared" si="238"/>
        <v>0</v>
      </c>
      <c r="AS171" s="108">
        <f t="shared" si="238"/>
        <v>0</v>
      </c>
      <c r="AT171" s="108">
        <f t="shared" si="242"/>
        <v>0</v>
      </c>
      <c r="AU171" s="108">
        <f t="shared" si="242"/>
        <v>0</v>
      </c>
      <c r="AV171" s="108">
        <f t="shared" si="238"/>
        <v>0</v>
      </c>
      <c r="AW171" s="108">
        <f t="shared" si="238"/>
        <v>0</v>
      </c>
      <c r="AX171" s="108">
        <f t="shared" si="238"/>
        <v>0</v>
      </c>
      <c r="AY171" s="108">
        <f t="shared" si="238"/>
        <v>0</v>
      </c>
      <c r="AZ171" s="108">
        <f t="shared" si="242"/>
        <v>0</v>
      </c>
      <c r="BA171" s="108">
        <f t="shared" si="242"/>
        <v>0</v>
      </c>
      <c r="BB171" s="108">
        <f t="shared" si="242"/>
        <v>0</v>
      </c>
      <c r="BC171" s="108">
        <f t="shared" si="242"/>
        <v>0</v>
      </c>
      <c r="BD171" s="108">
        <f t="shared" si="242"/>
        <v>0</v>
      </c>
      <c r="BE171" s="108">
        <f t="shared" si="242"/>
        <v>0</v>
      </c>
      <c r="BF171" s="108">
        <f t="shared" si="242"/>
        <v>0</v>
      </c>
      <c r="BG171" s="108">
        <f t="shared" si="243"/>
        <v>0</v>
      </c>
      <c r="BH171" s="108">
        <f t="shared" si="243"/>
        <v>0</v>
      </c>
      <c r="BI171" s="108">
        <f t="shared" si="243"/>
        <v>0</v>
      </c>
      <c r="BJ171" s="108">
        <f t="shared" si="243"/>
        <v>0</v>
      </c>
      <c r="BK171" s="108">
        <f t="shared" si="243"/>
        <v>0</v>
      </c>
      <c r="BL171" s="108">
        <f t="shared" si="243"/>
        <v>0</v>
      </c>
      <c r="BM171" s="108">
        <f t="shared" si="243"/>
        <v>0</v>
      </c>
      <c r="BN171" s="108">
        <f t="shared" si="243"/>
        <v>0</v>
      </c>
      <c r="BO171" s="108">
        <f t="shared" si="243"/>
        <v>0</v>
      </c>
      <c r="BP171" s="108">
        <f t="shared" si="243"/>
        <v>0</v>
      </c>
      <c r="BQ171" s="108">
        <f t="shared" si="243"/>
        <v>0</v>
      </c>
      <c r="BR171" s="108">
        <f t="shared" si="243"/>
        <v>0</v>
      </c>
      <c r="BS171" s="108">
        <f t="shared" si="243"/>
        <v>0</v>
      </c>
      <c r="BT171" s="138"/>
      <c r="BU171" s="138"/>
      <c r="BV171" s="138"/>
      <c r="BW171" s="138"/>
      <c r="BX171" s="138"/>
    </row>
    <row r="172" spans="1:76" x14ac:dyDescent="0.3">
      <c r="A172" s="102" t="s">
        <v>207</v>
      </c>
      <c r="B172" s="109"/>
      <c r="C172" s="20"/>
      <c r="D172" s="116"/>
      <c r="E172" s="117"/>
      <c r="F172" s="109"/>
      <c r="G172" s="118"/>
      <c r="H172" s="39">
        <v>20</v>
      </c>
      <c r="I172" s="44">
        <f>IF(CheckDay&gt;=Q172,1,IF(CheckDay&lt;P172,0,IF(P172=CheckDay,(NETWORKDAYS(P172,CheckDay))/V172,NETWORKDAYS(P172,CheckDay)/V172)))</f>
        <v>1</v>
      </c>
      <c r="J172" s="33">
        <v>1</v>
      </c>
      <c r="K172" s="119">
        <f t="shared" si="183"/>
        <v>0.2</v>
      </c>
      <c r="L172" s="119">
        <f t="shared" si="241"/>
        <v>0.2</v>
      </c>
      <c r="M172" s="119">
        <f t="shared" si="233"/>
        <v>0</v>
      </c>
      <c r="N172" s="34">
        <f t="shared" si="234"/>
        <v>1</v>
      </c>
      <c r="O172" s="119" t="str">
        <f t="shared" si="235"/>
        <v>종료</v>
      </c>
      <c r="P172" s="104">
        <v>42968</v>
      </c>
      <c r="Q172" s="104">
        <v>42993</v>
      </c>
      <c r="R172" s="104"/>
      <c r="S172" s="104"/>
      <c r="T172" s="105"/>
      <c r="U172" s="106"/>
      <c r="V172" s="107">
        <f t="shared" si="236"/>
        <v>20</v>
      </c>
      <c r="W172" s="108">
        <f t="shared" si="237"/>
        <v>0</v>
      </c>
      <c r="X172" s="108">
        <f t="shared" si="237"/>
        <v>0</v>
      </c>
      <c r="Y172" s="108">
        <f t="shared" si="237"/>
        <v>0</v>
      </c>
      <c r="Z172" s="108">
        <f t="shared" si="237"/>
        <v>0</v>
      </c>
      <c r="AA172" s="108">
        <f t="shared" si="237"/>
        <v>0</v>
      </c>
      <c r="AB172" s="108">
        <f t="shared" si="237"/>
        <v>0</v>
      </c>
      <c r="AC172" s="108">
        <f t="shared" si="237"/>
        <v>0</v>
      </c>
      <c r="AD172" s="108">
        <f t="shared" si="237"/>
        <v>0</v>
      </c>
      <c r="AE172" s="108">
        <f t="shared" si="237"/>
        <v>0</v>
      </c>
      <c r="AF172" s="108">
        <f t="shared" si="237"/>
        <v>0</v>
      </c>
      <c r="AG172" s="108">
        <f t="shared" si="237"/>
        <v>0</v>
      </c>
      <c r="AH172" s="108">
        <f t="shared" si="237"/>
        <v>0</v>
      </c>
      <c r="AI172" s="108">
        <f t="shared" si="237"/>
        <v>0</v>
      </c>
      <c r="AJ172" s="108">
        <f t="shared" si="237"/>
        <v>0</v>
      </c>
      <c r="AK172" s="108">
        <f t="shared" si="237"/>
        <v>0</v>
      </c>
      <c r="AL172" s="108">
        <f t="shared" si="237"/>
        <v>0</v>
      </c>
      <c r="AM172" s="108">
        <f t="shared" si="238"/>
        <v>0</v>
      </c>
      <c r="AN172" s="108">
        <f t="shared" si="238"/>
        <v>0</v>
      </c>
      <c r="AO172" s="108">
        <f t="shared" si="238"/>
        <v>0</v>
      </c>
      <c r="AP172" s="108">
        <f t="shared" si="238"/>
        <v>0</v>
      </c>
      <c r="AQ172" s="108">
        <f t="shared" si="238"/>
        <v>0</v>
      </c>
      <c r="AR172" s="108">
        <f t="shared" si="238"/>
        <v>0</v>
      </c>
      <c r="AS172" s="108">
        <f t="shared" si="238"/>
        <v>0</v>
      </c>
      <c r="AT172" s="108">
        <f t="shared" si="242"/>
        <v>0</v>
      </c>
      <c r="AU172" s="108">
        <f t="shared" si="242"/>
        <v>0</v>
      </c>
      <c r="AV172" s="108">
        <f t="shared" si="238"/>
        <v>0</v>
      </c>
      <c r="AW172" s="108">
        <f t="shared" si="238"/>
        <v>0</v>
      </c>
      <c r="AX172" s="108">
        <f t="shared" si="238"/>
        <v>0</v>
      </c>
      <c r="AY172" s="108">
        <f t="shared" si="238"/>
        <v>0</v>
      </c>
      <c r="AZ172" s="108">
        <f t="shared" si="242"/>
        <v>0</v>
      </c>
      <c r="BA172" s="108">
        <f t="shared" si="242"/>
        <v>0</v>
      </c>
      <c r="BB172" s="108">
        <f t="shared" si="242"/>
        <v>0</v>
      </c>
      <c r="BC172" s="108">
        <f t="shared" si="242"/>
        <v>0</v>
      </c>
      <c r="BD172" s="108">
        <f t="shared" si="242"/>
        <v>0</v>
      </c>
      <c r="BE172" s="108">
        <f t="shared" si="242"/>
        <v>0</v>
      </c>
      <c r="BF172" s="108">
        <f t="shared" si="242"/>
        <v>0</v>
      </c>
      <c r="BG172" s="108">
        <f t="shared" si="243"/>
        <v>0</v>
      </c>
      <c r="BH172" s="108">
        <f t="shared" si="243"/>
        <v>0</v>
      </c>
      <c r="BI172" s="108">
        <f t="shared" si="243"/>
        <v>0</v>
      </c>
      <c r="BJ172" s="108">
        <f t="shared" si="243"/>
        <v>0</v>
      </c>
      <c r="BK172" s="108">
        <f t="shared" si="243"/>
        <v>0</v>
      </c>
      <c r="BL172" s="108">
        <f t="shared" si="243"/>
        <v>0</v>
      </c>
      <c r="BM172" s="108">
        <f t="shared" si="243"/>
        <v>0</v>
      </c>
      <c r="BN172" s="108">
        <f t="shared" si="243"/>
        <v>0</v>
      </c>
      <c r="BO172" s="108">
        <f t="shared" si="243"/>
        <v>0</v>
      </c>
      <c r="BP172" s="108">
        <f t="shared" si="243"/>
        <v>0</v>
      </c>
      <c r="BQ172" s="108">
        <f t="shared" si="243"/>
        <v>0</v>
      </c>
      <c r="BR172" s="108">
        <f t="shared" si="243"/>
        <v>0</v>
      </c>
      <c r="BS172" s="108">
        <f t="shared" si="243"/>
        <v>0</v>
      </c>
      <c r="BT172" s="138"/>
      <c r="BU172" s="138"/>
      <c r="BV172" s="138"/>
      <c r="BW172" s="138"/>
      <c r="BX172" s="138"/>
    </row>
    <row r="173" spans="1:76" x14ac:dyDescent="0.3">
      <c r="A173" s="102" t="s">
        <v>208</v>
      </c>
      <c r="B173" s="109"/>
      <c r="C173" s="20"/>
      <c r="D173" s="116"/>
      <c r="E173" s="117"/>
      <c r="F173" s="109"/>
      <c r="G173" s="118"/>
      <c r="H173" s="39">
        <v>20</v>
      </c>
      <c r="I173" s="44">
        <f>IF(CheckDay&gt;=Q173,1,IF(CheckDay&lt;P173,0,IF(P173=CheckDay,(NETWORKDAYS(P173,CheckDay))/V173,NETWORKDAYS(P173,CheckDay)/V173)))</f>
        <v>1</v>
      </c>
      <c r="J173" s="33">
        <v>1</v>
      </c>
      <c r="K173" s="119">
        <f t="shared" si="183"/>
        <v>0.2</v>
      </c>
      <c r="L173" s="119">
        <f t="shared" si="241"/>
        <v>0.2</v>
      </c>
      <c r="M173" s="119">
        <f t="shared" si="233"/>
        <v>0</v>
      </c>
      <c r="N173" s="34">
        <f t="shared" si="234"/>
        <v>1</v>
      </c>
      <c r="O173" s="119" t="str">
        <f t="shared" si="235"/>
        <v>종료</v>
      </c>
      <c r="P173" s="104">
        <v>42982</v>
      </c>
      <c r="Q173" s="104">
        <v>43000</v>
      </c>
      <c r="R173" s="104"/>
      <c r="S173" s="104"/>
      <c r="T173" s="105"/>
      <c r="U173" s="106"/>
      <c r="V173" s="107">
        <f t="shared" si="236"/>
        <v>15</v>
      </c>
      <c r="W173" s="108">
        <f t="shared" si="237"/>
        <v>0</v>
      </c>
      <c r="X173" s="108">
        <f t="shared" si="237"/>
        <v>0</v>
      </c>
      <c r="Y173" s="108">
        <f t="shared" si="237"/>
        <v>0</v>
      </c>
      <c r="Z173" s="108">
        <f t="shared" si="237"/>
        <v>0</v>
      </c>
      <c r="AA173" s="108">
        <f t="shared" si="237"/>
        <v>0</v>
      </c>
      <c r="AB173" s="108">
        <f t="shared" si="237"/>
        <v>0</v>
      </c>
      <c r="AC173" s="108">
        <f t="shared" si="237"/>
        <v>0</v>
      </c>
      <c r="AD173" s="108">
        <f t="shared" si="237"/>
        <v>0</v>
      </c>
      <c r="AE173" s="108">
        <f t="shared" si="237"/>
        <v>0</v>
      </c>
      <c r="AF173" s="108">
        <f t="shared" si="237"/>
        <v>0</v>
      </c>
      <c r="AG173" s="108">
        <f t="shared" si="237"/>
        <v>0</v>
      </c>
      <c r="AH173" s="108">
        <f t="shared" si="237"/>
        <v>0</v>
      </c>
      <c r="AI173" s="108">
        <f t="shared" si="237"/>
        <v>0</v>
      </c>
      <c r="AJ173" s="108">
        <f t="shared" si="237"/>
        <v>0</v>
      </c>
      <c r="AK173" s="108">
        <f t="shared" si="237"/>
        <v>0</v>
      </c>
      <c r="AL173" s="108">
        <f t="shared" si="237"/>
        <v>0</v>
      </c>
      <c r="AM173" s="108">
        <f t="shared" si="238"/>
        <v>0</v>
      </c>
      <c r="AN173" s="108">
        <f t="shared" si="238"/>
        <v>0</v>
      </c>
      <c r="AO173" s="108">
        <f t="shared" si="238"/>
        <v>0</v>
      </c>
      <c r="AP173" s="108">
        <f t="shared" si="238"/>
        <v>0</v>
      </c>
      <c r="AQ173" s="108">
        <f t="shared" si="238"/>
        <v>0</v>
      </c>
      <c r="AR173" s="108">
        <f t="shared" si="238"/>
        <v>0</v>
      </c>
      <c r="AS173" s="108">
        <f t="shared" si="238"/>
        <v>0</v>
      </c>
      <c r="AT173" s="108">
        <f t="shared" si="242"/>
        <v>0</v>
      </c>
      <c r="AU173" s="108">
        <f t="shared" si="242"/>
        <v>0</v>
      </c>
      <c r="AV173" s="108">
        <f t="shared" si="238"/>
        <v>0</v>
      </c>
      <c r="AW173" s="108">
        <f t="shared" si="238"/>
        <v>0</v>
      </c>
      <c r="AX173" s="108">
        <f t="shared" si="238"/>
        <v>0</v>
      </c>
      <c r="AY173" s="108">
        <f t="shared" si="238"/>
        <v>0</v>
      </c>
      <c r="AZ173" s="108">
        <f t="shared" si="242"/>
        <v>0</v>
      </c>
      <c r="BA173" s="108">
        <f t="shared" si="242"/>
        <v>0</v>
      </c>
      <c r="BB173" s="108">
        <f t="shared" si="242"/>
        <v>0</v>
      </c>
      <c r="BC173" s="108">
        <f t="shared" si="242"/>
        <v>0</v>
      </c>
      <c r="BD173" s="108">
        <f t="shared" si="242"/>
        <v>0</v>
      </c>
      <c r="BE173" s="108">
        <f t="shared" si="242"/>
        <v>0</v>
      </c>
      <c r="BF173" s="108">
        <f t="shared" si="242"/>
        <v>0</v>
      </c>
      <c r="BG173" s="108">
        <f t="shared" si="243"/>
        <v>0</v>
      </c>
      <c r="BH173" s="108">
        <f t="shared" si="243"/>
        <v>0</v>
      </c>
      <c r="BI173" s="108">
        <f t="shared" si="243"/>
        <v>0</v>
      </c>
      <c r="BJ173" s="108">
        <f t="shared" si="243"/>
        <v>0</v>
      </c>
      <c r="BK173" s="108">
        <f t="shared" si="243"/>
        <v>0</v>
      </c>
      <c r="BL173" s="108">
        <f t="shared" si="243"/>
        <v>0</v>
      </c>
      <c r="BM173" s="108">
        <f t="shared" si="243"/>
        <v>0</v>
      </c>
      <c r="BN173" s="108">
        <f t="shared" si="243"/>
        <v>0</v>
      </c>
      <c r="BO173" s="108">
        <f t="shared" si="243"/>
        <v>0</v>
      </c>
      <c r="BP173" s="108">
        <f t="shared" si="243"/>
        <v>0</v>
      </c>
      <c r="BQ173" s="108">
        <f t="shared" si="243"/>
        <v>0</v>
      </c>
      <c r="BR173" s="108">
        <f t="shared" si="243"/>
        <v>0</v>
      </c>
      <c r="BS173" s="108">
        <f t="shared" si="243"/>
        <v>0</v>
      </c>
      <c r="BT173" s="138"/>
      <c r="BU173" s="138"/>
      <c r="BV173" s="138"/>
      <c r="BW173" s="138"/>
      <c r="BX173" s="138"/>
    </row>
    <row r="174" spans="1:76" x14ac:dyDescent="0.3">
      <c r="A174" s="102" t="s">
        <v>209</v>
      </c>
      <c r="B174" s="109"/>
      <c r="C174" s="109"/>
      <c r="D174" s="116"/>
      <c r="E174" s="117"/>
      <c r="F174" s="109"/>
      <c r="G174" s="118"/>
      <c r="H174" s="120">
        <v>20</v>
      </c>
      <c r="I174" s="44">
        <f>IF(CheckDay&gt;=Q174,1,IF(CheckDay&lt;P174,0,IF(P174=CheckDay,(NETWORKDAYS(P174,CheckDay))/V174,NETWORKDAYS(P174,CheckDay)/V174)))</f>
        <v>1</v>
      </c>
      <c r="J174" s="33">
        <v>1</v>
      </c>
      <c r="K174" s="119">
        <f t="shared" si="183"/>
        <v>0.2</v>
      </c>
      <c r="L174" s="119">
        <f t="shared" si="241"/>
        <v>0.2</v>
      </c>
      <c r="M174" s="119">
        <f t="shared" si="233"/>
        <v>0</v>
      </c>
      <c r="N174" s="34">
        <f t="shared" si="234"/>
        <v>1</v>
      </c>
      <c r="O174" s="119" t="str">
        <f t="shared" si="235"/>
        <v>종료</v>
      </c>
      <c r="P174" s="104">
        <v>42982</v>
      </c>
      <c r="Q174" s="104">
        <v>43000</v>
      </c>
      <c r="R174" s="104"/>
      <c r="S174" s="104"/>
      <c r="T174" s="105"/>
      <c r="U174" s="106"/>
      <c r="V174" s="107">
        <f t="shared" si="236"/>
        <v>15</v>
      </c>
      <c r="W174" s="108">
        <f t="shared" si="237"/>
        <v>0</v>
      </c>
      <c r="X174" s="108">
        <f t="shared" si="237"/>
        <v>0</v>
      </c>
      <c r="Y174" s="108">
        <f t="shared" si="237"/>
        <v>0</v>
      </c>
      <c r="Z174" s="108">
        <f t="shared" si="237"/>
        <v>0</v>
      </c>
      <c r="AA174" s="108">
        <f t="shared" si="237"/>
        <v>0</v>
      </c>
      <c r="AB174" s="108">
        <f t="shared" si="237"/>
        <v>0</v>
      </c>
      <c r="AC174" s="108">
        <f t="shared" si="237"/>
        <v>0</v>
      </c>
      <c r="AD174" s="108">
        <f t="shared" si="237"/>
        <v>0</v>
      </c>
      <c r="AE174" s="108">
        <f t="shared" si="237"/>
        <v>0</v>
      </c>
      <c r="AF174" s="108">
        <f t="shared" si="237"/>
        <v>0</v>
      </c>
      <c r="AG174" s="108">
        <f t="shared" si="237"/>
        <v>0</v>
      </c>
      <c r="AH174" s="108">
        <f t="shared" si="237"/>
        <v>0</v>
      </c>
      <c r="AI174" s="108">
        <f t="shared" si="237"/>
        <v>0</v>
      </c>
      <c r="AJ174" s="108">
        <f t="shared" si="237"/>
        <v>0</v>
      </c>
      <c r="AK174" s="108">
        <f t="shared" si="237"/>
        <v>0</v>
      </c>
      <c r="AL174" s="108">
        <f t="shared" ref="AL174:AS174" si="244">IF(OR((AND($P174&lt;=AL$4,AND($Q174&lt;=AL$5,$Q174&gt;=AL$4))),(AND(AND($P174&gt;=AL$4,$P174&lt;=AL$5),$Q174&gt;=AL$5)),AND($P174&gt;=AL$4,$Q174&lt;=AL$5),AND($P174&lt;=AL$4,$Q174&gt;=AL$5)),1,0)</f>
        <v>0</v>
      </c>
      <c r="AM174" s="108">
        <f t="shared" si="244"/>
        <v>0</v>
      </c>
      <c r="AN174" s="108">
        <f t="shared" si="244"/>
        <v>0</v>
      </c>
      <c r="AO174" s="108">
        <f t="shared" si="244"/>
        <v>0</v>
      </c>
      <c r="AP174" s="108">
        <f t="shared" si="244"/>
        <v>0</v>
      </c>
      <c r="AQ174" s="108">
        <f t="shared" si="244"/>
        <v>0</v>
      </c>
      <c r="AR174" s="108">
        <f t="shared" si="244"/>
        <v>0</v>
      </c>
      <c r="AS174" s="108">
        <f t="shared" si="244"/>
        <v>0</v>
      </c>
      <c r="AT174" s="108">
        <f t="shared" si="242"/>
        <v>0</v>
      </c>
      <c r="AU174" s="108">
        <f t="shared" si="242"/>
        <v>0</v>
      </c>
      <c r="AV174" s="108">
        <f t="shared" si="242"/>
        <v>0</v>
      </c>
      <c r="AW174" s="108">
        <f t="shared" si="242"/>
        <v>0</v>
      </c>
      <c r="AX174" s="108">
        <f t="shared" si="242"/>
        <v>0</v>
      </c>
      <c r="AY174" s="108">
        <f t="shared" si="242"/>
        <v>0</v>
      </c>
      <c r="AZ174" s="108">
        <f t="shared" si="242"/>
        <v>0</v>
      </c>
      <c r="BA174" s="108">
        <f t="shared" si="242"/>
        <v>0</v>
      </c>
      <c r="BB174" s="108">
        <f t="shared" si="242"/>
        <v>0</v>
      </c>
      <c r="BC174" s="108">
        <f t="shared" si="242"/>
        <v>0</v>
      </c>
      <c r="BD174" s="108">
        <f t="shared" si="242"/>
        <v>0</v>
      </c>
      <c r="BE174" s="108">
        <f t="shared" si="242"/>
        <v>0</v>
      </c>
      <c r="BF174" s="108">
        <f t="shared" si="242"/>
        <v>0</v>
      </c>
      <c r="BG174" s="108">
        <f t="shared" si="243"/>
        <v>0</v>
      </c>
      <c r="BH174" s="108">
        <f t="shared" si="243"/>
        <v>0</v>
      </c>
      <c r="BI174" s="108">
        <f t="shared" si="243"/>
        <v>0</v>
      </c>
      <c r="BJ174" s="108">
        <f t="shared" si="243"/>
        <v>0</v>
      </c>
      <c r="BK174" s="108">
        <f t="shared" si="243"/>
        <v>0</v>
      </c>
      <c r="BL174" s="108">
        <f t="shared" si="243"/>
        <v>0</v>
      </c>
      <c r="BM174" s="108">
        <f t="shared" si="243"/>
        <v>0</v>
      </c>
      <c r="BN174" s="108">
        <f t="shared" si="243"/>
        <v>0</v>
      </c>
      <c r="BO174" s="108">
        <f t="shared" si="243"/>
        <v>0</v>
      </c>
      <c r="BP174" s="108">
        <f t="shared" si="243"/>
        <v>0</v>
      </c>
      <c r="BQ174" s="108">
        <f t="shared" si="243"/>
        <v>0</v>
      </c>
      <c r="BR174" s="108">
        <f t="shared" si="243"/>
        <v>0</v>
      </c>
      <c r="BS174" s="108">
        <f t="shared" si="243"/>
        <v>0</v>
      </c>
      <c r="BT174" s="138"/>
      <c r="BU174" s="138"/>
      <c r="BV174" s="138"/>
      <c r="BW174" s="138"/>
      <c r="BX174" s="138"/>
    </row>
    <row r="175" spans="1:76" x14ac:dyDescent="0.3">
      <c r="A175" s="102" t="s">
        <v>210</v>
      </c>
      <c r="B175" s="109"/>
      <c r="C175" s="20"/>
      <c r="D175" s="113" t="s">
        <v>449</v>
      </c>
      <c r="E175" s="114"/>
      <c r="F175" s="53"/>
      <c r="G175" s="115"/>
      <c r="H175" s="38">
        <v>50</v>
      </c>
      <c r="I175" s="48">
        <f>SUM(K176:K179)</f>
        <v>1</v>
      </c>
      <c r="J175" s="48">
        <f>SUM(L176:L179)</f>
        <v>1</v>
      </c>
      <c r="K175" s="50">
        <f t="shared" si="183"/>
        <v>0.5</v>
      </c>
      <c r="L175" s="50">
        <f t="shared" si="241"/>
        <v>0.5</v>
      </c>
      <c r="M175" s="50">
        <f t="shared" si="233"/>
        <v>0</v>
      </c>
      <c r="N175" s="51">
        <f t="shared" si="234"/>
        <v>1</v>
      </c>
      <c r="O175" s="50" t="str">
        <f t="shared" si="235"/>
        <v>종료</v>
      </c>
      <c r="P175" s="26">
        <f>MIN(P176:P179)</f>
        <v>42982</v>
      </c>
      <c r="Q175" s="26">
        <f>MAX(Q176:Q179)</f>
        <v>43007</v>
      </c>
      <c r="R175" s="104"/>
      <c r="S175" s="104"/>
      <c r="T175" s="105"/>
      <c r="U175" s="106" t="str">
        <f>IF(ISBLANK(T175),"",(NETWORKDAYS(VLOOKUP(T175,$A$6:$Q$20,15,FALSE),P175)-1))</f>
        <v/>
      </c>
      <c r="V175" s="107">
        <f t="shared" si="236"/>
        <v>20</v>
      </c>
      <c r="W175" s="108">
        <f t="shared" ref="W175:AS179" si="245">IF(OR((AND($P175&lt;=W$4,AND($Q175&lt;=W$5,$Q175&gt;=W$4))),(AND(AND($P175&gt;=W$4,$P175&lt;=W$5),$Q175&gt;=W$5)),AND($P175&gt;=W$4,$Q175&lt;=W$5),AND($P175&lt;=W$4,$Q175&gt;=W$5)),1,0)</f>
        <v>0</v>
      </c>
      <c r="X175" s="108">
        <f t="shared" si="245"/>
        <v>0</v>
      </c>
      <c r="Y175" s="108">
        <f t="shared" si="245"/>
        <v>0</v>
      </c>
      <c r="Z175" s="108">
        <f t="shared" si="245"/>
        <v>0</v>
      </c>
      <c r="AA175" s="108">
        <f t="shared" si="245"/>
        <v>0</v>
      </c>
      <c r="AB175" s="108">
        <f t="shared" si="245"/>
        <v>0</v>
      </c>
      <c r="AC175" s="108">
        <f t="shared" si="245"/>
        <v>0</v>
      </c>
      <c r="AD175" s="108">
        <f t="shared" si="245"/>
        <v>0</v>
      </c>
      <c r="AE175" s="108">
        <f t="shared" si="245"/>
        <v>0</v>
      </c>
      <c r="AF175" s="108">
        <f t="shared" si="245"/>
        <v>0</v>
      </c>
      <c r="AG175" s="108">
        <f t="shared" si="245"/>
        <v>0</v>
      </c>
      <c r="AH175" s="108">
        <f t="shared" si="245"/>
        <v>0</v>
      </c>
      <c r="AI175" s="108">
        <f t="shared" si="245"/>
        <v>0</v>
      </c>
      <c r="AJ175" s="108">
        <f t="shared" si="245"/>
        <v>0</v>
      </c>
      <c r="AK175" s="108">
        <f t="shared" si="245"/>
        <v>0</v>
      </c>
      <c r="AL175" s="108">
        <f t="shared" si="245"/>
        <v>0</v>
      </c>
      <c r="AM175" s="108">
        <f t="shared" si="245"/>
        <v>0</v>
      </c>
      <c r="AN175" s="108">
        <f t="shared" si="245"/>
        <v>0</v>
      </c>
      <c r="AO175" s="108">
        <f t="shared" si="245"/>
        <v>0</v>
      </c>
      <c r="AP175" s="108">
        <f t="shared" si="245"/>
        <v>0</v>
      </c>
      <c r="AQ175" s="108">
        <f t="shared" si="245"/>
        <v>0</v>
      </c>
      <c r="AR175" s="108">
        <f t="shared" si="245"/>
        <v>0</v>
      </c>
      <c r="AS175" s="108">
        <f t="shared" si="245"/>
        <v>0</v>
      </c>
      <c r="AT175" s="108">
        <f t="shared" si="242"/>
        <v>0</v>
      </c>
      <c r="AU175" s="108">
        <f t="shared" si="242"/>
        <v>0</v>
      </c>
      <c r="AV175" s="108">
        <f t="shared" si="242"/>
        <v>0</v>
      </c>
      <c r="AW175" s="108">
        <f t="shared" si="242"/>
        <v>0</v>
      </c>
      <c r="AX175" s="108">
        <f t="shared" si="242"/>
        <v>0</v>
      </c>
      <c r="AY175" s="108">
        <f t="shared" si="242"/>
        <v>0</v>
      </c>
      <c r="AZ175" s="108">
        <f t="shared" si="242"/>
        <v>0</v>
      </c>
      <c r="BA175" s="108">
        <f t="shared" si="242"/>
        <v>0</v>
      </c>
      <c r="BB175" s="108">
        <f t="shared" si="242"/>
        <v>0</v>
      </c>
      <c r="BC175" s="108">
        <f t="shared" si="242"/>
        <v>0</v>
      </c>
      <c r="BD175" s="108">
        <f t="shared" si="242"/>
        <v>0</v>
      </c>
      <c r="BE175" s="108">
        <f t="shared" si="242"/>
        <v>0</v>
      </c>
      <c r="BF175" s="108">
        <f t="shared" si="242"/>
        <v>0</v>
      </c>
      <c r="BG175" s="108">
        <f t="shared" si="243"/>
        <v>0</v>
      </c>
      <c r="BH175" s="108">
        <f t="shared" si="243"/>
        <v>0</v>
      </c>
      <c r="BI175" s="108">
        <f t="shared" si="243"/>
        <v>0</v>
      </c>
      <c r="BJ175" s="108">
        <f t="shared" si="243"/>
        <v>0</v>
      </c>
      <c r="BK175" s="108">
        <f t="shared" si="243"/>
        <v>0</v>
      </c>
      <c r="BL175" s="108">
        <f t="shared" si="243"/>
        <v>0</v>
      </c>
      <c r="BM175" s="108">
        <f t="shared" si="243"/>
        <v>0</v>
      </c>
      <c r="BN175" s="108">
        <f t="shared" si="243"/>
        <v>0</v>
      </c>
      <c r="BO175" s="108">
        <f t="shared" si="243"/>
        <v>0</v>
      </c>
      <c r="BP175" s="108">
        <f t="shared" si="243"/>
        <v>0</v>
      </c>
      <c r="BQ175" s="108">
        <f t="shared" si="243"/>
        <v>0</v>
      </c>
      <c r="BR175" s="108">
        <f t="shared" si="243"/>
        <v>0</v>
      </c>
      <c r="BS175" s="108">
        <f t="shared" si="243"/>
        <v>0</v>
      </c>
      <c r="BT175" s="138"/>
      <c r="BU175" s="138"/>
      <c r="BV175" s="138"/>
      <c r="BW175" s="138"/>
      <c r="BX175" s="138"/>
    </row>
    <row r="176" spans="1:76" x14ac:dyDescent="0.3">
      <c r="A176" s="102" t="s">
        <v>211</v>
      </c>
      <c r="B176" s="109"/>
      <c r="C176" s="20"/>
      <c r="D176" s="116"/>
      <c r="E176" s="117"/>
      <c r="F176" s="109"/>
      <c r="G176" s="118"/>
      <c r="H176" s="39">
        <v>40</v>
      </c>
      <c r="I176" s="44">
        <f>IF(CheckDay&gt;=Q176,1,IF(CheckDay&lt;P176,0,IF(P176=CheckDay,(NETWORKDAYS(P176,CheckDay))/V176,NETWORKDAYS(P176,CheckDay)/V176)))</f>
        <v>1</v>
      </c>
      <c r="J176" s="33">
        <v>1</v>
      </c>
      <c r="K176" s="119">
        <f t="shared" si="183"/>
        <v>0.4</v>
      </c>
      <c r="L176" s="119">
        <f t="shared" si="241"/>
        <v>0.4</v>
      </c>
      <c r="M176" s="119">
        <f t="shared" si="233"/>
        <v>0</v>
      </c>
      <c r="N176" s="34">
        <f t="shared" si="234"/>
        <v>1</v>
      </c>
      <c r="O176" s="119" t="str">
        <f t="shared" si="235"/>
        <v>종료</v>
      </c>
      <c r="P176" s="104">
        <v>42982</v>
      </c>
      <c r="Q176" s="104">
        <v>43007</v>
      </c>
      <c r="R176" s="104"/>
      <c r="S176" s="104"/>
      <c r="T176" s="105"/>
      <c r="U176" s="106" t="str">
        <f>IF(ISBLANK(T176),"",(NETWORKDAYS(VLOOKUP(T176,$A$6:$Q$20,15,FALSE),P176)-1))</f>
        <v/>
      </c>
      <c r="V176" s="107">
        <f t="shared" si="236"/>
        <v>20</v>
      </c>
      <c r="W176" s="108">
        <f t="shared" si="245"/>
        <v>0</v>
      </c>
      <c r="X176" s="108">
        <f t="shared" si="245"/>
        <v>0</v>
      </c>
      <c r="Y176" s="108">
        <f t="shared" si="245"/>
        <v>0</v>
      </c>
      <c r="Z176" s="108">
        <f t="shared" si="245"/>
        <v>0</v>
      </c>
      <c r="AA176" s="108">
        <f t="shared" si="245"/>
        <v>0</v>
      </c>
      <c r="AB176" s="108">
        <f t="shared" si="245"/>
        <v>0</v>
      </c>
      <c r="AC176" s="108">
        <f t="shared" si="245"/>
        <v>0</v>
      </c>
      <c r="AD176" s="108">
        <f t="shared" si="245"/>
        <v>0</v>
      </c>
      <c r="AE176" s="108">
        <f t="shared" si="245"/>
        <v>0</v>
      </c>
      <c r="AF176" s="108">
        <f t="shared" si="245"/>
        <v>0</v>
      </c>
      <c r="AG176" s="108">
        <f t="shared" si="245"/>
        <v>0</v>
      </c>
      <c r="AH176" s="108">
        <f t="shared" si="245"/>
        <v>0</v>
      </c>
      <c r="AI176" s="108">
        <f t="shared" si="245"/>
        <v>0</v>
      </c>
      <c r="AJ176" s="108">
        <f t="shared" si="245"/>
        <v>0</v>
      </c>
      <c r="AK176" s="108">
        <f t="shared" si="245"/>
        <v>0</v>
      </c>
      <c r="AL176" s="108">
        <f t="shared" si="245"/>
        <v>0</v>
      </c>
      <c r="AM176" s="108">
        <f t="shared" si="245"/>
        <v>0</v>
      </c>
      <c r="AN176" s="108">
        <f t="shared" si="245"/>
        <v>0</v>
      </c>
      <c r="AO176" s="108">
        <f t="shared" si="245"/>
        <v>0</v>
      </c>
      <c r="AP176" s="108">
        <f t="shared" si="245"/>
        <v>0</v>
      </c>
      <c r="AQ176" s="108">
        <f t="shared" si="245"/>
        <v>0</v>
      </c>
      <c r="AR176" s="108">
        <f t="shared" si="245"/>
        <v>0</v>
      </c>
      <c r="AS176" s="108">
        <f t="shared" si="245"/>
        <v>0</v>
      </c>
      <c r="AT176" s="108">
        <f t="shared" si="242"/>
        <v>0</v>
      </c>
      <c r="AU176" s="108">
        <f t="shared" si="242"/>
        <v>0</v>
      </c>
      <c r="AV176" s="108">
        <f t="shared" si="242"/>
        <v>0</v>
      </c>
      <c r="AW176" s="108">
        <f t="shared" si="242"/>
        <v>0</v>
      </c>
      <c r="AX176" s="108">
        <f t="shared" si="242"/>
        <v>0</v>
      </c>
      <c r="AY176" s="108">
        <f t="shared" si="242"/>
        <v>0</v>
      </c>
      <c r="AZ176" s="108">
        <f t="shared" si="242"/>
        <v>0</v>
      </c>
      <c r="BA176" s="108">
        <f t="shared" si="242"/>
        <v>0</v>
      </c>
      <c r="BB176" s="108">
        <f t="shared" si="242"/>
        <v>0</v>
      </c>
      <c r="BC176" s="108">
        <f t="shared" si="242"/>
        <v>0</v>
      </c>
      <c r="BD176" s="108">
        <f t="shared" si="242"/>
        <v>0</v>
      </c>
      <c r="BE176" s="108">
        <f t="shared" si="242"/>
        <v>0</v>
      </c>
      <c r="BF176" s="108">
        <f t="shared" si="242"/>
        <v>0</v>
      </c>
      <c r="BG176" s="108">
        <f t="shared" si="243"/>
        <v>0</v>
      </c>
      <c r="BH176" s="108">
        <f t="shared" si="243"/>
        <v>0</v>
      </c>
      <c r="BI176" s="108">
        <f t="shared" si="243"/>
        <v>0</v>
      </c>
      <c r="BJ176" s="108">
        <f t="shared" si="243"/>
        <v>0</v>
      </c>
      <c r="BK176" s="108">
        <f t="shared" si="243"/>
        <v>0</v>
      </c>
      <c r="BL176" s="108">
        <f t="shared" si="243"/>
        <v>0</v>
      </c>
      <c r="BM176" s="108">
        <f t="shared" si="243"/>
        <v>0</v>
      </c>
      <c r="BN176" s="108">
        <f t="shared" si="243"/>
        <v>0</v>
      </c>
      <c r="BO176" s="108">
        <f t="shared" si="243"/>
        <v>0</v>
      </c>
      <c r="BP176" s="108">
        <f t="shared" si="243"/>
        <v>0</v>
      </c>
      <c r="BQ176" s="108">
        <f t="shared" si="243"/>
        <v>0</v>
      </c>
      <c r="BR176" s="108">
        <f t="shared" si="243"/>
        <v>0</v>
      </c>
      <c r="BS176" s="108">
        <f t="shared" si="243"/>
        <v>0</v>
      </c>
      <c r="BT176" s="138"/>
      <c r="BU176" s="138"/>
      <c r="BV176" s="138"/>
      <c r="BW176" s="138"/>
      <c r="BX176" s="138"/>
    </row>
    <row r="177" spans="1:76" x14ac:dyDescent="0.3">
      <c r="A177" s="102" t="s">
        <v>212</v>
      </c>
      <c r="B177" s="109"/>
      <c r="C177" s="20"/>
      <c r="D177" s="116"/>
      <c r="E177" s="117"/>
      <c r="F177" s="109"/>
      <c r="G177" s="118"/>
      <c r="H177" s="39">
        <v>20</v>
      </c>
      <c r="I177" s="44">
        <f>IF(CheckDay&gt;=Q177,1,IF(CheckDay&lt;P177,0,IF(P177=CheckDay,(NETWORKDAYS(P177,CheckDay))/V177,NETWORKDAYS(P177,CheckDay)/V177)))</f>
        <v>1</v>
      </c>
      <c r="J177" s="33">
        <v>1</v>
      </c>
      <c r="K177" s="119">
        <f t="shared" si="183"/>
        <v>0.2</v>
      </c>
      <c r="L177" s="119">
        <f t="shared" si="241"/>
        <v>0.2</v>
      </c>
      <c r="M177" s="119">
        <f t="shared" si="233"/>
        <v>0</v>
      </c>
      <c r="N177" s="34">
        <f t="shared" si="234"/>
        <v>1</v>
      </c>
      <c r="O177" s="119" t="str">
        <f t="shared" si="235"/>
        <v>종료</v>
      </c>
      <c r="P177" s="104">
        <v>42982</v>
      </c>
      <c r="Q177" s="104">
        <v>43007</v>
      </c>
      <c r="R177" s="104"/>
      <c r="S177" s="104"/>
      <c r="T177" s="105"/>
      <c r="U177" s="106"/>
      <c r="V177" s="107">
        <f t="shared" si="236"/>
        <v>20</v>
      </c>
      <c r="W177" s="108">
        <f t="shared" si="245"/>
        <v>0</v>
      </c>
      <c r="X177" s="108">
        <f t="shared" si="245"/>
        <v>0</v>
      </c>
      <c r="Y177" s="108">
        <f t="shared" si="245"/>
        <v>0</v>
      </c>
      <c r="Z177" s="108">
        <f t="shared" si="245"/>
        <v>0</v>
      </c>
      <c r="AA177" s="108">
        <f t="shared" si="245"/>
        <v>0</v>
      </c>
      <c r="AB177" s="108">
        <f t="shared" si="245"/>
        <v>0</v>
      </c>
      <c r="AC177" s="108">
        <f t="shared" si="245"/>
        <v>0</v>
      </c>
      <c r="AD177" s="108">
        <f t="shared" si="245"/>
        <v>0</v>
      </c>
      <c r="AE177" s="108">
        <f t="shared" si="245"/>
        <v>0</v>
      </c>
      <c r="AF177" s="108">
        <f t="shared" si="245"/>
        <v>0</v>
      </c>
      <c r="AG177" s="108">
        <f t="shared" si="245"/>
        <v>0</v>
      </c>
      <c r="AH177" s="108">
        <f t="shared" si="245"/>
        <v>0</v>
      </c>
      <c r="AI177" s="108">
        <f t="shared" si="245"/>
        <v>0</v>
      </c>
      <c r="AJ177" s="108">
        <f t="shared" si="245"/>
        <v>0</v>
      </c>
      <c r="AK177" s="108">
        <f t="shared" si="245"/>
        <v>0</v>
      </c>
      <c r="AL177" s="108">
        <f t="shared" si="245"/>
        <v>0</v>
      </c>
      <c r="AM177" s="108">
        <f t="shared" si="245"/>
        <v>0</v>
      </c>
      <c r="AN177" s="108">
        <f t="shared" si="245"/>
        <v>0</v>
      </c>
      <c r="AO177" s="108">
        <f t="shared" si="245"/>
        <v>0</v>
      </c>
      <c r="AP177" s="108">
        <f t="shared" si="245"/>
        <v>0</v>
      </c>
      <c r="AQ177" s="108">
        <f t="shared" si="245"/>
        <v>0</v>
      </c>
      <c r="AR177" s="108">
        <f t="shared" si="245"/>
        <v>0</v>
      </c>
      <c r="AS177" s="108">
        <f t="shared" si="245"/>
        <v>0</v>
      </c>
      <c r="AT177" s="108">
        <f t="shared" si="242"/>
        <v>0</v>
      </c>
      <c r="AU177" s="108">
        <f t="shared" si="242"/>
        <v>0</v>
      </c>
      <c r="AV177" s="108">
        <f t="shared" si="242"/>
        <v>0</v>
      </c>
      <c r="AW177" s="108">
        <f t="shared" si="242"/>
        <v>0</v>
      </c>
      <c r="AX177" s="108">
        <f t="shared" si="242"/>
        <v>0</v>
      </c>
      <c r="AY177" s="108">
        <f t="shared" si="242"/>
        <v>0</v>
      </c>
      <c r="AZ177" s="108">
        <f t="shared" si="242"/>
        <v>0</v>
      </c>
      <c r="BA177" s="108">
        <f t="shared" si="242"/>
        <v>0</v>
      </c>
      <c r="BB177" s="108">
        <f t="shared" si="242"/>
        <v>0</v>
      </c>
      <c r="BC177" s="108">
        <f t="shared" si="242"/>
        <v>0</v>
      </c>
      <c r="BD177" s="108">
        <f t="shared" si="242"/>
        <v>0</v>
      </c>
      <c r="BE177" s="108">
        <f t="shared" si="242"/>
        <v>0</v>
      </c>
      <c r="BF177" s="108">
        <f t="shared" si="242"/>
        <v>0</v>
      </c>
      <c r="BG177" s="108">
        <f t="shared" si="243"/>
        <v>0</v>
      </c>
      <c r="BH177" s="108">
        <f t="shared" si="243"/>
        <v>0</v>
      </c>
      <c r="BI177" s="108">
        <f t="shared" si="243"/>
        <v>0</v>
      </c>
      <c r="BJ177" s="108">
        <f t="shared" si="243"/>
        <v>0</v>
      </c>
      <c r="BK177" s="108">
        <f t="shared" si="243"/>
        <v>0</v>
      </c>
      <c r="BL177" s="108">
        <f t="shared" si="243"/>
        <v>0</v>
      </c>
      <c r="BM177" s="108">
        <f t="shared" si="243"/>
        <v>0</v>
      </c>
      <c r="BN177" s="108">
        <f t="shared" si="243"/>
        <v>0</v>
      </c>
      <c r="BO177" s="108">
        <f t="shared" si="243"/>
        <v>0</v>
      </c>
      <c r="BP177" s="108">
        <f t="shared" si="243"/>
        <v>0</v>
      </c>
      <c r="BQ177" s="108">
        <f t="shared" si="243"/>
        <v>0</v>
      </c>
      <c r="BR177" s="108">
        <f t="shared" si="243"/>
        <v>0</v>
      </c>
      <c r="BS177" s="108">
        <f t="shared" si="243"/>
        <v>0</v>
      </c>
      <c r="BT177" s="138"/>
      <c r="BU177" s="138"/>
      <c r="BV177" s="138"/>
      <c r="BW177" s="138"/>
      <c r="BX177" s="138"/>
    </row>
    <row r="178" spans="1:76" x14ac:dyDescent="0.3">
      <c r="A178" s="102" t="s">
        <v>213</v>
      </c>
      <c r="B178" s="109"/>
      <c r="C178" s="20"/>
      <c r="D178" s="116"/>
      <c r="E178" s="117"/>
      <c r="F178" s="109"/>
      <c r="G178" s="118"/>
      <c r="H178" s="39">
        <v>20</v>
      </c>
      <c r="I178" s="44">
        <f>IF(CheckDay&gt;=Q178,1,IF(CheckDay&lt;P178,0,IF(P178=CheckDay,(NETWORKDAYS(P178,CheckDay))/V178,NETWORKDAYS(P178,CheckDay)/V178)))</f>
        <v>1</v>
      </c>
      <c r="J178" s="33">
        <v>1</v>
      </c>
      <c r="K178" s="119">
        <f t="shared" si="183"/>
        <v>0.2</v>
      </c>
      <c r="L178" s="119">
        <f t="shared" si="241"/>
        <v>0.2</v>
      </c>
      <c r="M178" s="119">
        <f t="shared" si="233"/>
        <v>0</v>
      </c>
      <c r="N178" s="34">
        <f t="shared" si="234"/>
        <v>1</v>
      </c>
      <c r="O178" s="119" t="str">
        <f t="shared" si="235"/>
        <v>종료</v>
      </c>
      <c r="P178" s="104">
        <v>42982</v>
      </c>
      <c r="Q178" s="104">
        <v>43007</v>
      </c>
      <c r="R178" s="104"/>
      <c r="S178" s="104"/>
      <c r="T178" s="105"/>
      <c r="U178" s="106"/>
      <c r="V178" s="107">
        <f t="shared" si="236"/>
        <v>20</v>
      </c>
      <c r="W178" s="108">
        <f t="shared" si="245"/>
        <v>0</v>
      </c>
      <c r="X178" s="108">
        <f t="shared" si="245"/>
        <v>0</v>
      </c>
      <c r="Y178" s="108">
        <f t="shared" si="245"/>
        <v>0</v>
      </c>
      <c r="Z178" s="108">
        <f t="shared" si="245"/>
        <v>0</v>
      </c>
      <c r="AA178" s="108">
        <f t="shared" si="245"/>
        <v>0</v>
      </c>
      <c r="AB178" s="108">
        <f t="shared" si="245"/>
        <v>0</v>
      </c>
      <c r="AC178" s="108">
        <f t="shared" si="245"/>
        <v>0</v>
      </c>
      <c r="AD178" s="108">
        <f t="shared" si="245"/>
        <v>0</v>
      </c>
      <c r="AE178" s="108">
        <f t="shared" si="245"/>
        <v>0</v>
      </c>
      <c r="AF178" s="108">
        <f t="shared" si="245"/>
        <v>0</v>
      </c>
      <c r="AG178" s="108">
        <f t="shared" si="245"/>
        <v>0</v>
      </c>
      <c r="AH178" s="108">
        <f t="shared" si="245"/>
        <v>0</v>
      </c>
      <c r="AI178" s="108">
        <f t="shared" si="245"/>
        <v>0</v>
      </c>
      <c r="AJ178" s="108">
        <f t="shared" si="245"/>
        <v>0</v>
      </c>
      <c r="AK178" s="108">
        <f t="shared" si="245"/>
        <v>0</v>
      </c>
      <c r="AL178" s="108">
        <f t="shared" si="245"/>
        <v>0</v>
      </c>
      <c r="AM178" s="108">
        <f t="shared" si="245"/>
        <v>0</v>
      </c>
      <c r="AN178" s="108">
        <f t="shared" si="245"/>
        <v>0</v>
      </c>
      <c r="AO178" s="108">
        <f t="shared" si="245"/>
        <v>0</v>
      </c>
      <c r="AP178" s="108">
        <f t="shared" si="245"/>
        <v>0</v>
      </c>
      <c r="AQ178" s="108">
        <f t="shared" si="245"/>
        <v>0</v>
      </c>
      <c r="AR178" s="108">
        <f t="shared" si="245"/>
        <v>0</v>
      </c>
      <c r="AS178" s="108">
        <f t="shared" si="245"/>
        <v>0</v>
      </c>
      <c r="AT178" s="108">
        <f t="shared" si="242"/>
        <v>0</v>
      </c>
      <c r="AU178" s="108">
        <f t="shared" si="242"/>
        <v>0</v>
      </c>
      <c r="AV178" s="108">
        <f t="shared" si="242"/>
        <v>0</v>
      </c>
      <c r="AW178" s="108">
        <f t="shared" si="242"/>
        <v>0</v>
      </c>
      <c r="AX178" s="108">
        <f t="shared" si="242"/>
        <v>0</v>
      </c>
      <c r="AY178" s="108">
        <f t="shared" si="242"/>
        <v>0</v>
      </c>
      <c r="AZ178" s="108">
        <f t="shared" si="242"/>
        <v>0</v>
      </c>
      <c r="BA178" s="108">
        <f t="shared" si="242"/>
        <v>0</v>
      </c>
      <c r="BB178" s="108">
        <f t="shared" si="242"/>
        <v>0</v>
      </c>
      <c r="BC178" s="108">
        <f t="shared" si="242"/>
        <v>0</v>
      </c>
      <c r="BD178" s="108">
        <f t="shared" si="242"/>
        <v>0</v>
      </c>
      <c r="BE178" s="108">
        <f t="shared" si="242"/>
        <v>0</v>
      </c>
      <c r="BF178" s="108">
        <f t="shared" si="242"/>
        <v>0</v>
      </c>
      <c r="BG178" s="108">
        <f t="shared" si="243"/>
        <v>0</v>
      </c>
      <c r="BH178" s="108">
        <f t="shared" si="243"/>
        <v>0</v>
      </c>
      <c r="BI178" s="108">
        <f t="shared" si="243"/>
        <v>0</v>
      </c>
      <c r="BJ178" s="108">
        <f t="shared" si="243"/>
        <v>0</v>
      </c>
      <c r="BK178" s="108">
        <f t="shared" si="243"/>
        <v>0</v>
      </c>
      <c r="BL178" s="108">
        <f t="shared" si="243"/>
        <v>0</v>
      </c>
      <c r="BM178" s="108">
        <f t="shared" si="243"/>
        <v>0</v>
      </c>
      <c r="BN178" s="108">
        <f t="shared" si="243"/>
        <v>0</v>
      </c>
      <c r="BO178" s="108">
        <f t="shared" si="243"/>
        <v>0</v>
      </c>
      <c r="BP178" s="108">
        <f t="shared" si="243"/>
        <v>0</v>
      </c>
      <c r="BQ178" s="108">
        <f t="shared" si="243"/>
        <v>0</v>
      </c>
      <c r="BR178" s="108">
        <f t="shared" ref="BG178:BS179" si="246">IF(OR((AND($P178&lt;=BR$4,AND($Q178&lt;=BR$5,$Q178&gt;=BR$4))),(AND(AND($P178&gt;=BR$4,$P178&lt;=BR$5),$Q178&gt;=BR$5)),AND($P178&gt;=BR$4,$Q178&lt;=BR$5),AND($P178&lt;=BR$4,$Q178&gt;=BR$5)),1,0)</f>
        <v>0</v>
      </c>
      <c r="BS178" s="108">
        <f t="shared" si="246"/>
        <v>0</v>
      </c>
      <c r="BT178" s="138"/>
      <c r="BU178" s="138"/>
      <c r="BV178" s="138"/>
      <c r="BW178" s="138"/>
      <c r="BX178" s="138"/>
    </row>
    <row r="179" spans="1:76" x14ac:dyDescent="0.3">
      <c r="A179" s="102" t="s">
        <v>214</v>
      </c>
      <c r="B179" s="109"/>
      <c r="C179" s="20"/>
      <c r="D179" s="116"/>
      <c r="E179" s="117"/>
      <c r="F179" s="109"/>
      <c r="G179" s="118"/>
      <c r="H179" s="39">
        <v>20</v>
      </c>
      <c r="I179" s="44">
        <f>IF(CheckDay&gt;=Q179,1,IF(CheckDay&lt;P179,0,IF(P179=CheckDay,(NETWORKDAYS(P179,CheckDay))/V179,NETWORKDAYS(P179,CheckDay)/V179)))</f>
        <v>1</v>
      </c>
      <c r="J179" s="33">
        <v>1</v>
      </c>
      <c r="K179" s="119">
        <f t="shared" si="183"/>
        <v>0.2</v>
      </c>
      <c r="L179" s="119">
        <f t="shared" si="241"/>
        <v>0.2</v>
      </c>
      <c r="M179" s="119">
        <f t="shared" si="233"/>
        <v>0</v>
      </c>
      <c r="N179" s="34">
        <f t="shared" si="234"/>
        <v>1</v>
      </c>
      <c r="O179" s="119" t="str">
        <f t="shared" si="235"/>
        <v>종료</v>
      </c>
      <c r="P179" s="104">
        <v>42982</v>
      </c>
      <c r="Q179" s="104">
        <v>43007</v>
      </c>
      <c r="R179" s="104"/>
      <c r="S179" s="104"/>
      <c r="T179" s="105"/>
      <c r="U179" s="106"/>
      <c r="V179" s="107">
        <f t="shared" si="236"/>
        <v>20</v>
      </c>
      <c r="W179" s="108">
        <f t="shared" si="245"/>
        <v>0</v>
      </c>
      <c r="X179" s="108">
        <f t="shared" si="245"/>
        <v>0</v>
      </c>
      <c r="Y179" s="108">
        <f t="shared" si="245"/>
        <v>0</v>
      </c>
      <c r="Z179" s="108">
        <f t="shared" si="245"/>
        <v>0</v>
      </c>
      <c r="AA179" s="108">
        <f t="shared" si="245"/>
        <v>0</v>
      </c>
      <c r="AB179" s="108">
        <f t="shared" si="245"/>
        <v>0</v>
      </c>
      <c r="AC179" s="108">
        <f t="shared" si="245"/>
        <v>0</v>
      </c>
      <c r="AD179" s="108">
        <f t="shared" si="245"/>
        <v>0</v>
      </c>
      <c r="AE179" s="108">
        <f t="shared" si="245"/>
        <v>0</v>
      </c>
      <c r="AF179" s="108">
        <f t="shared" si="245"/>
        <v>0</v>
      </c>
      <c r="AG179" s="108">
        <f t="shared" si="245"/>
        <v>0</v>
      </c>
      <c r="AH179" s="108">
        <f t="shared" si="245"/>
        <v>0</v>
      </c>
      <c r="AI179" s="108">
        <f t="shared" si="245"/>
        <v>0</v>
      </c>
      <c r="AJ179" s="108">
        <f t="shared" si="245"/>
        <v>0</v>
      </c>
      <c r="AK179" s="108">
        <f t="shared" si="245"/>
        <v>0</v>
      </c>
      <c r="AL179" s="108">
        <f t="shared" si="245"/>
        <v>0</v>
      </c>
      <c r="AM179" s="108">
        <f t="shared" si="245"/>
        <v>0</v>
      </c>
      <c r="AN179" s="108">
        <f t="shared" si="245"/>
        <v>0</v>
      </c>
      <c r="AO179" s="108">
        <f t="shared" si="245"/>
        <v>0</v>
      </c>
      <c r="AP179" s="108">
        <f t="shared" si="245"/>
        <v>0</v>
      </c>
      <c r="AQ179" s="108">
        <f t="shared" si="245"/>
        <v>0</v>
      </c>
      <c r="AR179" s="108">
        <f t="shared" si="245"/>
        <v>0</v>
      </c>
      <c r="AS179" s="108">
        <f t="shared" si="245"/>
        <v>0</v>
      </c>
      <c r="AT179" s="108">
        <f t="shared" si="242"/>
        <v>0</v>
      </c>
      <c r="AU179" s="108">
        <f t="shared" si="242"/>
        <v>0</v>
      </c>
      <c r="AV179" s="108">
        <f t="shared" si="242"/>
        <v>0</v>
      </c>
      <c r="AW179" s="108">
        <f t="shared" si="242"/>
        <v>0</v>
      </c>
      <c r="AX179" s="108">
        <f t="shared" si="242"/>
        <v>0</v>
      </c>
      <c r="AY179" s="108">
        <f t="shared" si="242"/>
        <v>0</v>
      </c>
      <c r="AZ179" s="108">
        <f t="shared" si="242"/>
        <v>0</v>
      </c>
      <c r="BA179" s="108">
        <f t="shared" si="242"/>
        <v>0</v>
      </c>
      <c r="BB179" s="108">
        <f t="shared" si="242"/>
        <v>0</v>
      </c>
      <c r="BC179" s="108">
        <f t="shared" si="242"/>
        <v>0</v>
      </c>
      <c r="BD179" s="108">
        <f t="shared" si="242"/>
        <v>0</v>
      </c>
      <c r="BE179" s="108">
        <f t="shared" si="242"/>
        <v>0</v>
      </c>
      <c r="BF179" s="108">
        <f t="shared" si="242"/>
        <v>0</v>
      </c>
      <c r="BG179" s="108">
        <f t="shared" si="246"/>
        <v>0</v>
      </c>
      <c r="BH179" s="108">
        <f t="shared" si="246"/>
        <v>0</v>
      </c>
      <c r="BI179" s="108">
        <f t="shared" si="246"/>
        <v>0</v>
      </c>
      <c r="BJ179" s="108">
        <f t="shared" si="246"/>
        <v>0</v>
      </c>
      <c r="BK179" s="108">
        <f t="shared" si="246"/>
        <v>0</v>
      </c>
      <c r="BL179" s="108">
        <f t="shared" si="246"/>
        <v>0</v>
      </c>
      <c r="BM179" s="108">
        <f t="shared" si="246"/>
        <v>0</v>
      </c>
      <c r="BN179" s="108">
        <f t="shared" si="246"/>
        <v>0</v>
      </c>
      <c r="BO179" s="108">
        <f t="shared" si="246"/>
        <v>0</v>
      </c>
      <c r="BP179" s="108">
        <f t="shared" si="246"/>
        <v>0</v>
      </c>
      <c r="BQ179" s="108">
        <f t="shared" si="246"/>
        <v>0</v>
      </c>
      <c r="BR179" s="108">
        <f t="shared" si="246"/>
        <v>0</v>
      </c>
      <c r="BS179" s="108">
        <f t="shared" si="246"/>
        <v>0</v>
      </c>
      <c r="BT179" s="138"/>
      <c r="BU179" s="138"/>
      <c r="BV179" s="138"/>
      <c r="BW179" s="138"/>
      <c r="BX179" s="138"/>
    </row>
    <row r="180" spans="1:76" x14ac:dyDescent="0.3">
      <c r="A180" s="102" t="s">
        <v>215</v>
      </c>
      <c r="B180" s="109"/>
      <c r="C180" s="43" t="s">
        <v>216</v>
      </c>
      <c r="D180" s="81" t="s">
        <v>447</v>
      </c>
      <c r="E180" s="111"/>
      <c r="F180" s="43"/>
      <c r="G180" s="112"/>
      <c r="H180" s="45">
        <v>40</v>
      </c>
      <c r="I180" s="40">
        <f>SUM(K181,K197)</f>
        <v>1</v>
      </c>
      <c r="J180" s="40">
        <f>SUM(L181,L197)</f>
        <v>0.48</v>
      </c>
      <c r="K180" s="41">
        <f t="shared" ref="K180:K194" si="247">H180*I180/100</f>
        <v>0.4</v>
      </c>
      <c r="L180" s="41">
        <f t="shared" si="241"/>
        <v>0.192</v>
      </c>
      <c r="M180" s="41">
        <f t="shared" ref="M180:M194" si="248">L180-K180</f>
        <v>-0.20800000000000002</v>
      </c>
      <c r="N180" s="42">
        <f t="shared" ref="N180:N194" si="249">IF(AND(I180=0,J180=0),"",IF(I180=0,J180,J180/I180))</f>
        <v>0.48</v>
      </c>
      <c r="O180" s="41" t="str">
        <f t="shared" ref="O180:O194" si="250">IF(AND(J180=0%,M180=0),"",IF(M180&lt;0,"지연",IF(J180=100%,"종료","진행")))</f>
        <v>지연</v>
      </c>
      <c r="P180" s="47">
        <f>MIN(P181:P212)</f>
        <v>44075</v>
      </c>
      <c r="Q180" s="47">
        <f>MAX(Q181:Q212)</f>
        <v>44377</v>
      </c>
      <c r="R180" s="104"/>
      <c r="S180" s="104"/>
      <c r="T180" s="105"/>
      <c r="U180" s="106"/>
      <c r="V180" s="107">
        <f t="shared" ref="V180:V194" si="251">NETWORKDAYS(P180,Q180)</f>
        <v>217</v>
      </c>
      <c r="W180" s="108">
        <f t="shared" ref="W180:AL181" si="252">IF(OR((AND($P180&lt;=W$4,AND($Q180&lt;=W$5,$Q180&gt;=W$4))),(AND(AND($P180&gt;=W$4,$P180&lt;=W$5),$Q180&gt;=W$5)),AND($P180&gt;=W$4,$Q180&lt;=W$5),AND($P180&lt;=W$4,$Q180&gt;=W$5)),1,0)</f>
        <v>1</v>
      </c>
      <c r="X180" s="108">
        <f t="shared" si="252"/>
        <v>1</v>
      </c>
      <c r="Y180" s="108">
        <f t="shared" si="252"/>
        <v>1</v>
      </c>
      <c r="Z180" s="108">
        <f t="shared" si="252"/>
        <v>1</v>
      </c>
      <c r="AA180" s="108">
        <f t="shared" si="252"/>
        <v>1</v>
      </c>
      <c r="AB180" s="108">
        <f t="shared" si="252"/>
        <v>1</v>
      </c>
      <c r="AC180" s="108">
        <f t="shared" si="252"/>
        <v>1</v>
      </c>
      <c r="AD180" s="108">
        <f t="shared" si="252"/>
        <v>1</v>
      </c>
      <c r="AE180" s="108">
        <f t="shared" si="252"/>
        <v>1</v>
      </c>
      <c r="AF180" s="108">
        <f t="shared" si="252"/>
        <v>1</v>
      </c>
      <c r="AG180" s="108">
        <f t="shared" si="252"/>
        <v>1</v>
      </c>
      <c r="AH180" s="108">
        <f t="shared" si="252"/>
        <v>1</v>
      </c>
      <c r="AI180" s="108">
        <f t="shared" si="252"/>
        <v>1</v>
      </c>
      <c r="AJ180" s="108">
        <f t="shared" si="252"/>
        <v>1</v>
      </c>
      <c r="AK180" s="108">
        <f t="shared" si="252"/>
        <v>1</v>
      </c>
      <c r="AL180" s="108">
        <f t="shared" si="252"/>
        <v>1</v>
      </c>
      <c r="AM180" s="108">
        <f t="shared" ref="AM180:AN180" si="253">IF(OR((AND($P180&lt;=AM$4,AND($Q180&lt;=AM$5,$Q180&gt;=AM$4))),(AND(AND($P180&gt;=AM$4,$P180&lt;=AM$5),$Q180&gt;=AM$5)),AND($P180&gt;=AM$4,$Q180&lt;=AM$5),AND($P180&lt;=AM$4,$Q180&gt;=AM$5)),1,0)</f>
        <v>1</v>
      </c>
      <c r="AN180" s="108">
        <f t="shared" si="253"/>
        <v>1</v>
      </c>
      <c r="AO180" s="108">
        <f t="shared" ref="AM180:AS197" si="254">IF(OR((AND($P180&lt;=AO$4,AND($Q180&lt;=AO$5,$Q180&gt;=AO$4))),(AND(AND($P180&gt;=AO$4,$P180&lt;=AO$5),$Q180&gt;=AO$5)),AND($P180&gt;=AO$4,$Q180&lt;=AO$5),AND($P180&lt;=AO$4,$Q180&gt;=AO$5)),1,0)</f>
        <v>1</v>
      </c>
      <c r="AP180" s="108">
        <f t="shared" si="254"/>
        <v>1</v>
      </c>
      <c r="AQ180" s="108">
        <f t="shared" si="254"/>
        <v>1</v>
      </c>
      <c r="AR180" s="108">
        <f t="shared" si="254"/>
        <v>1</v>
      </c>
      <c r="AS180" s="108">
        <f t="shared" si="254"/>
        <v>1</v>
      </c>
      <c r="AT180" s="108">
        <f t="shared" ref="AT180:BF197" si="255">IF(OR((AND($P180&lt;=AT$4,AND($Q180&lt;=AT$5,$Q180&gt;=AT$4))),(AND(AND($P180&gt;=AT$4,$P180&lt;=AT$5),$Q180&gt;=AT$5)),AND($P180&gt;=AT$4,$Q180&lt;=AT$5),AND($P180&lt;=AT$4,$Q180&gt;=AT$5)),1,0)</f>
        <v>1</v>
      </c>
      <c r="AU180" s="108">
        <f t="shared" si="255"/>
        <v>1</v>
      </c>
      <c r="AV180" s="108">
        <f t="shared" si="255"/>
        <v>1</v>
      </c>
      <c r="AW180" s="108">
        <f t="shared" si="255"/>
        <v>1</v>
      </c>
      <c r="AX180" s="108">
        <f t="shared" si="255"/>
        <v>0</v>
      </c>
      <c r="AY180" s="108">
        <f t="shared" si="255"/>
        <v>0</v>
      </c>
      <c r="AZ180" s="108">
        <f t="shared" si="255"/>
        <v>0</v>
      </c>
      <c r="BA180" s="108">
        <f t="shared" si="255"/>
        <v>0</v>
      </c>
      <c r="BB180" s="108">
        <f t="shared" si="255"/>
        <v>0</v>
      </c>
      <c r="BC180" s="108">
        <f t="shared" si="255"/>
        <v>0</v>
      </c>
      <c r="BD180" s="108">
        <f t="shared" si="255"/>
        <v>0</v>
      </c>
      <c r="BE180" s="108">
        <f t="shared" si="255"/>
        <v>0</v>
      </c>
      <c r="BF180" s="108">
        <f t="shared" si="255"/>
        <v>0</v>
      </c>
      <c r="BG180" s="108">
        <f t="shared" ref="BG180:BS186" si="256">IF(OR((AND($P180&lt;=BG$4,AND($Q180&lt;=BG$5,$Q180&gt;=BG$4))),(AND(AND($P180&gt;=BG$4,$P180&lt;=BG$5),$Q180&gt;=BG$5)),AND($P180&gt;=BG$4,$Q180&lt;=BG$5),AND($P180&lt;=BG$4,$Q180&gt;=BG$5)),1,0)</f>
        <v>0</v>
      </c>
      <c r="BH180" s="108">
        <f t="shared" si="256"/>
        <v>0</v>
      </c>
      <c r="BI180" s="108">
        <f t="shared" si="256"/>
        <v>0</v>
      </c>
      <c r="BJ180" s="108">
        <f t="shared" si="256"/>
        <v>0</v>
      </c>
      <c r="BK180" s="108">
        <f t="shared" si="256"/>
        <v>0</v>
      </c>
      <c r="BL180" s="108">
        <f t="shared" si="256"/>
        <v>0</v>
      </c>
      <c r="BM180" s="108">
        <f t="shared" si="256"/>
        <v>0</v>
      </c>
      <c r="BN180" s="108">
        <f t="shared" si="256"/>
        <v>0</v>
      </c>
      <c r="BO180" s="108">
        <f t="shared" si="256"/>
        <v>0</v>
      </c>
      <c r="BP180" s="108">
        <f t="shared" si="256"/>
        <v>0</v>
      </c>
      <c r="BQ180" s="108">
        <f t="shared" si="256"/>
        <v>0</v>
      </c>
      <c r="BR180" s="108">
        <f t="shared" si="256"/>
        <v>0</v>
      </c>
      <c r="BS180" s="108">
        <f t="shared" si="256"/>
        <v>0</v>
      </c>
      <c r="BT180" s="138"/>
      <c r="BU180" s="138"/>
      <c r="BV180" s="138"/>
      <c r="BW180" s="138"/>
      <c r="BX180" s="138"/>
    </row>
    <row r="181" spans="1:76" x14ac:dyDescent="0.3">
      <c r="A181" s="102" t="s">
        <v>217</v>
      </c>
      <c r="B181" s="109"/>
      <c r="C181" s="20"/>
      <c r="D181" s="113" t="s">
        <v>386</v>
      </c>
      <c r="E181" s="114"/>
      <c r="F181" s="53"/>
      <c r="G181" s="115"/>
      <c r="H181" s="38">
        <v>50</v>
      </c>
      <c r="I181" s="48">
        <f>SUM(K182:K196)</f>
        <v>1</v>
      </c>
      <c r="J181" s="48">
        <f>SUM(L182:L196)</f>
        <v>0.96</v>
      </c>
      <c r="K181" s="50">
        <f t="shared" si="247"/>
        <v>0.5</v>
      </c>
      <c r="L181" s="50">
        <f t="shared" si="241"/>
        <v>0.48</v>
      </c>
      <c r="M181" s="50">
        <f t="shared" si="248"/>
        <v>-2.0000000000000018E-2</v>
      </c>
      <c r="N181" s="51">
        <f t="shared" si="249"/>
        <v>0.96</v>
      </c>
      <c r="O181" s="50" t="str">
        <f t="shared" si="250"/>
        <v>지연</v>
      </c>
      <c r="P181" s="26">
        <f>MIN(P182:P196)</f>
        <v>44075</v>
      </c>
      <c r="Q181" s="26">
        <f>MAX(Q182:Q196)</f>
        <v>44270</v>
      </c>
      <c r="R181" s="104"/>
      <c r="S181" s="104"/>
      <c r="T181" s="105"/>
      <c r="U181" s="106" t="str">
        <f t="shared" ref="U181:U193" si="257">IF(ISBLANK(T181),"",(NETWORKDAYS(VLOOKUP(T181,$A$6:$Q$20,15,FALSE),P181)-1))</f>
        <v/>
      </c>
      <c r="V181" s="107">
        <f t="shared" si="251"/>
        <v>140</v>
      </c>
      <c r="W181" s="108">
        <f t="shared" si="252"/>
        <v>1</v>
      </c>
      <c r="X181" s="108">
        <f t="shared" si="252"/>
        <v>1</v>
      </c>
      <c r="Y181" s="108">
        <f t="shared" si="252"/>
        <v>1</v>
      </c>
      <c r="Z181" s="108">
        <f t="shared" si="252"/>
        <v>1</v>
      </c>
      <c r="AA181" s="108">
        <f t="shared" si="252"/>
        <v>1</v>
      </c>
      <c r="AB181" s="108">
        <f t="shared" si="252"/>
        <v>1</v>
      </c>
      <c r="AC181" s="108">
        <f t="shared" si="252"/>
        <v>1</v>
      </c>
      <c r="AD181" s="108">
        <f t="shared" si="252"/>
        <v>1</v>
      </c>
      <c r="AE181" s="108">
        <f t="shared" si="252"/>
        <v>1</v>
      </c>
      <c r="AF181" s="108">
        <f t="shared" si="252"/>
        <v>1</v>
      </c>
      <c r="AG181" s="108">
        <f t="shared" si="252"/>
        <v>1</v>
      </c>
      <c r="AH181" s="108">
        <f t="shared" si="252"/>
        <v>1</v>
      </c>
      <c r="AI181" s="108">
        <f t="shared" si="252"/>
        <v>0</v>
      </c>
      <c r="AJ181" s="108">
        <f t="shared" si="252"/>
        <v>0</v>
      </c>
      <c r="AK181" s="108">
        <f t="shared" si="252"/>
        <v>0</v>
      </c>
      <c r="AL181" s="108">
        <f t="shared" si="252"/>
        <v>0</v>
      </c>
      <c r="AM181" s="108">
        <f t="shared" si="254"/>
        <v>0</v>
      </c>
      <c r="AN181" s="108">
        <f t="shared" si="254"/>
        <v>0</v>
      </c>
      <c r="AO181" s="108">
        <f t="shared" si="254"/>
        <v>0</v>
      </c>
      <c r="AP181" s="108">
        <f t="shared" si="254"/>
        <v>0</v>
      </c>
      <c r="AQ181" s="108">
        <f t="shared" si="254"/>
        <v>0</v>
      </c>
      <c r="AR181" s="108">
        <f t="shared" si="254"/>
        <v>0</v>
      </c>
      <c r="AS181" s="108">
        <f t="shared" si="254"/>
        <v>0</v>
      </c>
      <c r="AT181" s="108">
        <f t="shared" si="255"/>
        <v>0</v>
      </c>
      <c r="AU181" s="108">
        <f t="shared" si="255"/>
        <v>0</v>
      </c>
      <c r="AV181" s="108">
        <f t="shared" si="255"/>
        <v>0</v>
      </c>
      <c r="AW181" s="108">
        <f t="shared" si="255"/>
        <v>0</v>
      </c>
      <c r="AX181" s="108">
        <f t="shared" si="255"/>
        <v>0</v>
      </c>
      <c r="AY181" s="108">
        <f t="shared" si="255"/>
        <v>0</v>
      </c>
      <c r="AZ181" s="108">
        <f t="shared" si="255"/>
        <v>0</v>
      </c>
      <c r="BA181" s="108">
        <f t="shared" si="255"/>
        <v>0</v>
      </c>
      <c r="BB181" s="108">
        <f t="shared" si="255"/>
        <v>0</v>
      </c>
      <c r="BC181" s="108">
        <f t="shared" si="255"/>
        <v>0</v>
      </c>
      <c r="BD181" s="108">
        <f t="shared" si="255"/>
        <v>0</v>
      </c>
      <c r="BE181" s="108">
        <f t="shared" si="255"/>
        <v>0</v>
      </c>
      <c r="BF181" s="108">
        <f t="shared" si="255"/>
        <v>0</v>
      </c>
      <c r="BG181" s="108">
        <f t="shared" si="256"/>
        <v>0</v>
      </c>
      <c r="BH181" s="108">
        <f t="shared" si="256"/>
        <v>0</v>
      </c>
      <c r="BI181" s="108">
        <f t="shared" si="256"/>
        <v>0</v>
      </c>
      <c r="BJ181" s="108">
        <f t="shared" si="256"/>
        <v>0</v>
      </c>
      <c r="BK181" s="108">
        <f t="shared" si="256"/>
        <v>0</v>
      </c>
      <c r="BL181" s="108">
        <f t="shared" si="256"/>
        <v>0</v>
      </c>
      <c r="BM181" s="108">
        <f t="shared" si="256"/>
        <v>0</v>
      </c>
      <c r="BN181" s="108">
        <f t="shared" si="256"/>
        <v>0</v>
      </c>
      <c r="BO181" s="108">
        <f t="shared" si="256"/>
        <v>0</v>
      </c>
      <c r="BP181" s="108">
        <f t="shared" si="256"/>
        <v>0</v>
      </c>
      <c r="BQ181" s="108">
        <f t="shared" si="256"/>
        <v>0</v>
      </c>
      <c r="BR181" s="108">
        <f t="shared" si="256"/>
        <v>0</v>
      </c>
      <c r="BS181" s="108">
        <f t="shared" si="256"/>
        <v>0</v>
      </c>
      <c r="BT181" s="138"/>
      <c r="BU181" s="138"/>
      <c r="BV181" s="138"/>
      <c r="BW181" s="138"/>
      <c r="BX181" s="138"/>
    </row>
    <row r="182" spans="1:76" x14ac:dyDescent="0.3">
      <c r="A182" s="102" t="s">
        <v>218</v>
      </c>
      <c r="B182" s="109"/>
      <c r="C182" s="109"/>
      <c r="D182" s="116"/>
      <c r="E182" s="132" t="s">
        <v>450</v>
      </c>
      <c r="F182" s="123"/>
      <c r="G182" s="123"/>
      <c r="H182" s="133">
        <v>5</v>
      </c>
      <c r="I182" s="71">
        <f t="shared" ref="I182:I188" si="258">IF(CheckDay&gt;=Q182,1,IF(CheckDay&lt;P182,0,IF(P182=CheckDay,(NETWORKDAYS(P182,CheckDay))/V182,NETWORKDAYS(P182,CheckDay)/V182)))</f>
        <v>1</v>
      </c>
      <c r="J182" s="72">
        <v>1</v>
      </c>
      <c r="K182" s="125">
        <f t="shared" si="247"/>
        <v>0.05</v>
      </c>
      <c r="L182" s="125">
        <f t="shared" si="241"/>
        <v>0.05</v>
      </c>
      <c r="M182" s="125">
        <f t="shared" si="248"/>
        <v>0</v>
      </c>
      <c r="N182" s="73">
        <f t="shared" si="249"/>
        <v>1</v>
      </c>
      <c r="O182" s="125" t="str">
        <f t="shared" si="250"/>
        <v>종료</v>
      </c>
      <c r="P182" s="128">
        <v>44075</v>
      </c>
      <c r="Q182" s="128">
        <v>44104</v>
      </c>
      <c r="R182" s="104">
        <v>44075</v>
      </c>
      <c r="S182" s="104">
        <v>44099</v>
      </c>
      <c r="T182" s="105"/>
      <c r="U182" s="106" t="str">
        <f t="shared" si="257"/>
        <v/>
      </c>
      <c r="V182" s="107">
        <f t="shared" si="251"/>
        <v>22</v>
      </c>
      <c r="W182" s="108">
        <f t="shared" ref="W182:AL195" si="259">IF(OR((AND($P182&lt;=W$4,AND($Q182&lt;=W$5,$Q182&gt;=W$4))),(AND(AND($P182&gt;=W$4,$P182&lt;=W$5),$Q182&gt;=W$5)),AND($P182&gt;=W$4,$Q182&lt;=W$5),AND($P182&lt;=W$4,$Q182&gt;=W$5)),1,0)</f>
        <v>0</v>
      </c>
      <c r="X182" s="108">
        <f t="shared" si="259"/>
        <v>0</v>
      </c>
      <c r="Y182" s="108">
        <f t="shared" si="259"/>
        <v>0</v>
      </c>
      <c r="Z182" s="108">
        <f t="shared" si="259"/>
        <v>0</v>
      </c>
      <c r="AA182" s="108">
        <f t="shared" si="259"/>
        <v>0</v>
      </c>
      <c r="AB182" s="108">
        <f t="shared" si="259"/>
        <v>0</v>
      </c>
      <c r="AC182" s="108">
        <f t="shared" si="259"/>
        <v>0</v>
      </c>
      <c r="AD182" s="108">
        <f t="shared" si="259"/>
        <v>0</v>
      </c>
      <c r="AE182" s="108">
        <f t="shared" si="259"/>
        <v>0</v>
      </c>
      <c r="AF182" s="108">
        <f t="shared" si="259"/>
        <v>0</v>
      </c>
      <c r="AG182" s="108">
        <f t="shared" si="259"/>
        <v>0</v>
      </c>
      <c r="AH182" s="108">
        <f t="shared" si="259"/>
        <v>0</v>
      </c>
      <c r="AI182" s="108">
        <f t="shared" si="259"/>
        <v>0</v>
      </c>
      <c r="AJ182" s="108">
        <f t="shared" si="259"/>
        <v>0</v>
      </c>
      <c r="AK182" s="108">
        <f t="shared" si="259"/>
        <v>0</v>
      </c>
      <c r="AL182" s="108">
        <f t="shared" si="259"/>
        <v>0</v>
      </c>
      <c r="AM182" s="108">
        <f t="shared" si="254"/>
        <v>0</v>
      </c>
      <c r="AN182" s="108">
        <f t="shared" si="254"/>
        <v>0</v>
      </c>
      <c r="AO182" s="108">
        <f t="shared" si="254"/>
        <v>0</v>
      </c>
      <c r="AP182" s="108">
        <f t="shared" si="254"/>
        <v>0</v>
      </c>
      <c r="AQ182" s="108">
        <f t="shared" si="254"/>
        <v>0</v>
      </c>
      <c r="AR182" s="108">
        <f t="shared" si="254"/>
        <v>0</v>
      </c>
      <c r="AS182" s="108">
        <f t="shared" si="254"/>
        <v>0</v>
      </c>
      <c r="AT182" s="108">
        <f t="shared" si="255"/>
        <v>0</v>
      </c>
      <c r="AU182" s="108">
        <f t="shared" si="255"/>
        <v>0</v>
      </c>
      <c r="AV182" s="108">
        <f t="shared" si="255"/>
        <v>0</v>
      </c>
      <c r="AW182" s="108">
        <f t="shared" si="255"/>
        <v>0</v>
      </c>
      <c r="AX182" s="108">
        <f t="shared" si="255"/>
        <v>0</v>
      </c>
      <c r="AY182" s="108">
        <f t="shared" si="255"/>
        <v>0</v>
      </c>
      <c r="AZ182" s="108">
        <f t="shared" si="255"/>
        <v>0</v>
      </c>
      <c r="BA182" s="108">
        <f t="shared" si="255"/>
        <v>0</v>
      </c>
      <c r="BB182" s="108">
        <f t="shared" si="255"/>
        <v>0</v>
      </c>
      <c r="BC182" s="108">
        <f t="shared" si="255"/>
        <v>0</v>
      </c>
      <c r="BD182" s="108">
        <f t="shared" si="255"/>
        <v>0</v>
      </c>
      <c r="BE182" s="108">
        <f t="shared" si="255"/>
        <v>0</v>
      </c>
      <c r="BF182" s="108">
        <f t="shared" si="255"/>
        <v>0</v>
      </c>
      <c r="BG182" s="108">
        <f t="shared" si="256"/>
        <v>0</v>
      </c>
      <c r="BH182" s="108">
        <f t="shared" si="256"/>
        <v>0</v>
      </c>
      <c r="BI182" s="108">
        <f t="shared" si="256"/>
        <v>0</v>
      </c>
      <c r="BJ182" s="108">
        <f t="shared" si="256"/>
        <v>0</v>
      </c>
      <c r="BK182" s="108">
        <f t="shared" si="256"/>
        <v>0</v>
      </c>
      <c r="BL182" s="108">
        <f t="shared" si="256"/>
        <v>0</v>
      </c>
      <c r="BM182" s="108">
        <f t="shared" si="256"/>
        <v>0</v>
      </c>
      <c r="BN182" s="108">
        <f t="shared" si="256"/>
        <v>0</v>
      </c>
      <c r="BO182" s="108">
        <f t="shared" si="256"/>
        <v>0</v>
      </c>
      <c r="BP182" s="108">
        <f t="shared" si="256"/>
        <v>0</v>
      </c>
      <c r="BQ182" s="108">
        <f t="shared" si="256"/>
        <v>0</v>
      </c>
      <c r="BR182" s="108">
        <f t="shared" si="256"/>
        <v>0</v>
      </c>
      <c r="BS182" s="108">
        <f t="shared" si="256"/>
        <v>0</v>
      </c>
      <c r="BT182" s="138"/>
      <c r="BU182" s="138"/>
      <c r="BV182" s="138"/>
      <c r="BW182" s="138"/>
      <c r="BX182" s="138"/>
    </row>
    <row r="183" spans="1:76" x14ac:dyDescent="0.3">
      <c r="A183" s="102" t="s">
        <v>219</v>
      </c>
      <c r="B183" s="109"/>
      <c r="C183" s="109"/>
      <c r="D183" s="116"/>
      <c r="E183" s="132" t="s">
        <v>451</v>
      </c>
      <c r="F183" s="123"/>
      <c r="G183" s="123"/>
      <c r="H183" s="133">
        <v>5</v>
      </c>
      <c r="I183" s="71">
        <f t="shared" si="258"/>
        <v>1</v>
      </c>
      <c r="J183" s="72">
        <v>1</v>
      </c>
      <c r="K183" s="125">
        <f t="shared" si="247"/>
        <v>0.05</v>
      </c>
      <c r="L183" s="125">
        <f t="shared" si="241"/>
        <v>0.05</v>
      </c>
      <c r="M183" s="125">
        <f t="shared" si="248"/>
        <v>0</v>
      </c>
      <c r="N183" s="73">
        <f t="shared" si="249"/>
        <v>1</v>
      </c>
      <c r="O183" s="125" t="str">
        <f t="shared" si="250"/>
        <v>종료</v>
      </c>
      <c r="P183" s="128">
        <v>44075</v>
      </c>
      <c r="Q183" s="128">
        <v>44104</v>
      </c>
      <c r="R183" s="104">
        <v>44075</v>
      </c>
      <c r="S183" s="104">
        <v>44099</v>
      </c>
      <c r="T183" s="105"/>
      <c r="U183" s="106" t="str">
        <f t="shared" si="257"/>
        <v/>
      </c>
      <c r="V183" s="107">
        <f t="shared" si="251"/>
        <v>22</v>
      </c>
      <c r="W183" s="108">
        <f t="shared" si="259"/>
        <v>0</v>
      </c>
      <c r="X183" s="108">
        <f t="shared" si="259"/>
        <v>0</v>
      </c>
      <c r="Y183" s="108">
        <f t="shared" si="259"/>
        <v>0</v>
      </c>
      <c r="Z183" s="108">
        <f t="shared" si="259"/>
        <v>0</v>
      </c>
      <c r="AA183" s="108">
        <f t="shared" si="259"/>
        <v>0</v>
      </c>
      <c r="AB183" s="108">
        <f t="shared" si="259"/>
        <v>0</v>
      </c>
      <c r="AC183" s="108">
        <f t="shared" si="259"/>
        <v>0</v>
      </c>
      <c r="AD183" s="108">
        <f t="shared" si="259"/>
        <v>0</v>
      </c>
      <c r="AE183" s="108">
        <f t="shared" si="259"/>
        <v>0</v>
      </c>
      <c r="AF183" s="108">
        <f t="shared" si="259"/>
        <v>0</v>
      </c>
      <c r="AG183" s="108">
        <f t="shared" si="259"/>
        <v>0</v>
      </c>
      <c r="AH183" s="108">
        <f t="shared" si="259"/>
        <v>0</v>
      </c>
      <c r="AI183" s="108">
        <f t="shared" si="259"/>
        <v>0</v>
      </c>
      <c r="AJ183" s="108">
        <f t="shared" si="259"/>
        <v>0</v>
      </c>
      <c r="AK183" s="108">
        <f t="shared" si="259"/>
        <v>0</v>
      </c>
      <c r="AL183" s="108">
        <f t="shared" si="259"/>
        <v>0</v>
      </c>
      <c r="AM183" s="108">
        <f t="shared" si="254"/>
        <v>0</v>
      </c>
      <c r="AN183" s="108">
        <f t="shared" si="254"/>
        <v>0</v>
      </c>
      <c r="AO183" s="108">
        <f t="shared" si="254"/>
        <v>0</v>
      </c>
      <c r="AP183" s="108">
        <f t="shared" si="254"/>
        <v>0</v>
      </c>
      <c r="AQ183" s="108">
        <f t="shared" si="254"/>
        <v>0</v>
      </c>
      <c r="AR183" s="108">
        <f t="shared" si="254"/>
        <v>0</v>
      </c>
      <c r="AS183" s="108">
        <f t="shared" si="254"/>
        <v>0</v>
      </c>
      <c r="AT183" s="108">
        <f t="shared" si="255"/>
        <v>0</v>
      </c>
      <c r="AU183" s="108">
        <f t="shared" si="255"/>
        <v>0</v>
      </c>
      <c r="AV183" s="108">
        <f t="shared" si="255"/>
        <v>0</v>
      </c>
      <c r="AW183" s="108">
        <f t="shared" si="255"/>
        <v>0</v>
      </c>
      <c r="AX183" s="108">
        <f t="shared" si="255"/>
        <v>0</v>
      </c>
      <c r="AY183" s="108">
        <f t="shared" si="255"/>
        <v>0</v>
      </c>
      <c r="AZ183" s="108">
        <f t="shared" si="255"/>
        <v>0</v>
      </c>
      <c r="BA183" s="108">
        <f t="shared" si="255"/>
        <v>0</v>
      </c>
      <c r="BB183" s="108">
        <f t="shared" si="255"/>
        <v>0</v>
      </c>
      <c r="BC183" s="108">
        <f t="shared" si="255"/>
        <v>0</v>
      </c>
      <c r="BD183" s="108">
        <f t="shared" si="255"/>
        <v>0</v>
      </c>
      <c r="BE183" s="108">
        <f t="shared" si="255"/>
        <v>0</v>
      </c>
      <c r="BF183" s="108">
        <f t="shared" si="255"/>
        <v>0</v>
      </c>
      <c r="BG183" s="108">
        <f t="shared" si="256"/>
        <v>0</v>
      </c>
      <c r="BH183" s="108">
        <f t="shared" si="256"/>
        <v>0</v>
      </c>
      <c r="BI183" s="108">
        <f t="shared" si="256"/>
        <v>0</v>
      </c>
      <c r="BJ183" s="108">
        <f t="shared" si="256"/>
        <v>0</v>
      </c>
      <c r="BK183" s="108">
        <f t="shared" si="256"/>
        <v>0</v>
      </c>
      <c r="BL183" s="108">
        <f t="shared" si="256"/>
        <v>0</v>
      </c>
      <c r="BM183" s="108">
        <f t="shared" si="256"/>
        <v>0</v>
      </c>
      <c r="BN183" s="108">
        <f t="shared" si="256"/>
        <v>0</v>
      </c>
      <c r="BO183" s="108">
        <f t="shared" si="256"/>
        <v>0</v>
      </c>
      <c r="BP183" s="108">
        <f t="shared" si="256"/>
        <v>0</v>
      </c>
      <c r="BQ183" s="108">
        <f t="shared" si="256"/>
        <v>0</v>
      </c>
      <c r="BR183" s="108">
        <f t="shared" si="256"/>
        <v>0</v>
      </c>
      <c r="BS183" s="108">
        <f t="shared" si="256"/>
        <v>0</v>
      </c>
      <c r="BT183" s="138"/>
      <c r="BU183" s="138"/>
      <c r="BV183" s="138"/>
      <c r="BW183" s="138"/>
      <c r="BX183" s="138"/>
    </row>
    <row r="184" spans="1:76" x14ac:dyDescent="0.3">
      <c r="A184" s="102" t="s">
        <v>220</v>
      </c>
      <c r="B184" s="109"/>
      <c r="C184" s="109"/>
      <c r="D184" s="116"/>
      <c r="E184" s="132" t="s">
        <v>452</v>
      </c>
      <c r="F184" s="123"/>
      <c r="G184" s="123"/>
      <c r="H184" s="133">
        <v>5</v>
      </c>
      <c r="I184" s="71">
        <f t="shared" si="258"/>
        <v>1</v>
      </c>
      <c r="J184" s="72">
        <v>1</v>
      </c>
      <c r="K184" s="125">
        <f t="shared" si="247"/>
        <v>0.05</v>
      </c>
      <c r="L184" s="125">
        <f t="shared" si="241"/>
        <v>0.05</v>
      </c>
      <c r="M184" s="125">
        <f t="shared" si="248"/>
        <v>0</v>
      </c>
      <c r="N184" s="73">
        <f t="shared" si="249"/>
        <v>1</v>
      </c>
      <c r="O184" s="125" t="str">
        <f t="shared" si="250"/>
        <v>종료</v>
      </c>
      <c r="P184" s="128">
        <v>44075</v>
      </c>
      <c r="Q184" s="128">
        <v>44104</v>
      </c>
      <c r="R184" s="104">
        <v>44075</v>
      </c>
      <c r="S184" s="104">
        <v>44099</v>
      </c>
      <c r="T184" s="105"/>
      <c r="U184" s="106" t="str">
        <f t="shared" si="257"/>
        <v/>
      </c>
      <c r="V184" s="107">
        <f t="shared" si="251"/>
        <v>22</v>
      </c>
      <c r="W184" s="108">
        <f t="shared" si="259"/>
        <v>0</v>
      </c>
      <c r="X184" s="108">
        <f t="shared" si="259"/>
        <v>0</v>
      </c>
      <c r="Y184" s="108">
        <f t="shared" si="259"/>
        <v>0</v>
      </c>
      <c r="Z184" s="108">
        <f t="shared" si="259"/>
        <v>0</v>
      </c>
      <c r="AA184" s="108">
        <f t="shared" si="259"/>
        <v>0</v>
      </c>
      <c r="AB184" s="108">
        <f t="shared" si="259"/>
        <v>0</v>
      </c>
      <c r="AC184" s="108">
        <f t="shared" si="259"/>
        <v>0</v>
      </c>
      <c r="AD184" s="108">
        <f t="shared" si="259"/>
        <v>0</v>
      </c>
      <c r="AE184" s="108">
        <f t="shared" si="259"/>
        <v>0</v>
      </c>
      <c r="AF184" s="108">
        <f t="shared" si="259"/>
        <v>0</v>
      </c>
      <c r="AG184" s="108">
        <f t="shared" si="259"/>
        <v>0</v>
      </c>
      <c r="AH184" s="108">
        <f t="shared" si="259"/>
        <v>0</v>
      </c>
      <c r="AI184" s="108">
        <f t="shared" si="259"/>
        <v>0</v>
      </c>
      <c r="AJ184" s="108">
        <f t="shared" si="259"/>
        <v>0</v>
      </c>
      <c r="AK184" s="108">
        <f t="shared" si="259"/>
        <v>0</v>
      </c>
      <c r="AL184" s="108">
        <f t="shared" si="259"/>
        <v>0</v>
      </c>
      <c r="AM184" s="108">
        <f t="shared" si="254"/>
        <v>0</v>
      </c>
      <c r="AN184" s="108">
        <f t="shared" si="254"/>
        <v>0</v>
      </c>
      <c r="AO184" s="108">
        <f t="shared" si="254"/>
        <v>0</v>
      </c>
      <c r="AP184" s="108">
        <f t="shared" si="254"/>
        <v>0</v>
      </c>
      <c r="AQ184" s="108">
        <f t="shared" si="254"/>
        <v>0</v>
      </c>
      <c r="AR184" s="108">
        <f t="shared" si="254"/>
        <v>0</v>
      </c>
      <c r="AS184" s="108">
        <f t="shared" si="254"/>
        <v>0</v>
      </c>
      <c r="AT184" s="108">
        <f t="shared" si="255"/>
        <v>0</v>
      </c>
      <c r="AU184" s="108">
        <f t="shared" si="255"/>
        <v>0</v>
      </c>
      <c r="AV184" s="108">
        <f t="shared" si="255"/>
        <v>0</v>
      </c>
      <c r="AW184" s="108">
        <f t="shared" si="255"/>
        <v>0</v>
      </c>
      <c r="AX184" s="108">
        <f t="shared" si="255"/>
        <v>0</v>
      </c>
      <c r="AY184" s="108">
        <f t="shared" si="255"/>
        <v>0</v>
      </c>
      <c r="AZ184" s="108">
        <f t="shared" si="255"/>
        <v>0</v>
      </c>
      <c r="BA184" s="108">
        <f t="shared" si="255"/>
        <v>0</v>
      </c>
      <c r="BB184" s="108">
        <f t="shared" si="255"/>
        <v>0</v>
      </c>
      <c r="BC184" s="108">
        <f t="shared" si="255"/>
        <v>0</v>
      </c>
      <c r="BD184" s="108">
        <f t="shared" si="255"/>
        <v>0</v>
      </c>
      <c r="BE184" s="108">
        <f t="shared" si="255"/>
        <v>0</v>
      </c>
      <c r="BF184" s="108">
        <f t="shared" si="255"/>
        <v>0</v>
      </c>
      <c r="BG184" s="108">
        <f t="shared" si="256"/>
        <v>0</v>
      </c>
      <c r="BH184" s="108">
        <f t="shared" si="256"/>
        <v>0</v>
      </c>
      <c r="BI184" s="108">
        <f t="shared" si="256"/>
        <v>0</v>
      </c>
      <c r="BJ184" s="108">
        <f t="shared" si="256"/>
        <v>0</v>
      </c>
      <c r="BK184" s="108">
        <f t="shared" si="256"/>
        <v>0</v>
      </c>
      <c r="BL184" s="108">
        <f t="shared" si="256"/>
        <v>0</v>
      </c>
      <c r="BM184" s="108">
        <f t="shared" si="256"/>
        <v>0</v>
      </c>
      <c r="BN184" s="108">
        <f t="shared" si="256"/>
        <v>0</v>
      </c>
      <c r="BO184" s="108">
        <f t="shared" si="256"/>
        <v>0</v>
      </c>
      <c r="BP184" s="108">
        <f t="shared" si="256"/>
        <v>0</v>
      </c>
      <c r="BQ184" s="108">
        <f t="shared" si="256"/>
        <v>0</v>
      </c>
      <c r="BR184" s="108">
        <f t="shared" si="256"/>
        <v>0</v>
      </c>
      <c r="BS184" s="108">
        <f t="shared" si="256"/>
        <v>0</v>
      </c>
      <c r="BT184" s="138"/>
      <c r="BU184" s="138"/>
      <c r="BV184" s="138"/>
      <c r="BW184" s="138"/>
      <c r="BX184" s="138"/>
    </row>
    <row r="185" spans="1:76" x14ac:dyDescent="0.3">
      <c r="A185" s="102" t="s">
        <v>221</v>
      </c>
      <c r="B185" s="109"/>
      <c r="C185" s="109"/>
      <c r="D185" s="116"/>
      <c r="E185" s="132" t="s">
        <v>453</v>
      </c>
      <c r="F185" s="123"/>
      <c r="G185" s="123"/>
      <c r="H185" s="133">
        <v>5</v>
      </c>
      <c r="I185" s="71">
        <f t="shared" si="258"/>
        <v>1</v>
      </c>
      <c r="J185" s="72">
        <v>1</v>
      </c>
      <c r="K185" s="125">
        <f t="shared" si="247"/>
        <v>0.05</v>
      </c>
      <c r="L185" s="125">
        <f t="shared" si="241"/>
        <v>0.05</v>
      </c>
      <c r="M185" s="125">
        <f t="shared" si="248"/>
        <v>0</v>
      </c>
      <c r="N185" s="73">
        <f t="shared" si="249"/>
        <v>1</v>
      </c>
      <c r="O185" s="125" t="str">
        <f t="shared" si="250"/>
        <v>종료</v>
      </c>
      <c r="P185" s="128">
        <v>44075</v>
      </c>
      <c r="Q185" s="128">
        <v>44104</v>
      </c>
      <c r="R185" s="104">
        <v>44075</v>
      </c>
      <c r="S185" s="104">
        <v>44109</v>
      </c>
      <c r="T185" s="105"/>
      <c r="U185" s="106" t="str">
        <f t="shared" si="257"/>
        <v/>
      </c>
      <c r="V185" s="107">
        <f t="shared" si="251"/>
        <v>22</v>
      </c>
      <c r="W185" s="108">
        <f t="shared" si="259"/>
        <v>0</v>
      </c>
      <c r="X185" s="108">
        <f t="shared" si="259"/>
        <v>0</v>
      </c>
      <c r="Y185" s="108">
        <f t="shared" si="259"/>
        <v>0</v>
      </c>
      <c r="Z185" s="108">
        <f t="shared" si="259"/>
        <v>0</v>
      </c>
      <c r="AA185" s="108">
        <f t="shared" si="259"/>
        <v>0</v>
      </c>
      <c r="AB185" s="108">
        <f t="shared" si="259"/>
        <v>0</v>
      </c>
      <c r="AC185" s="108">
        <f t="shared" si="259"/>
        <v>0</v>
      </c>
      <c r="AD185" s="108">
        <f t="shared" si="259"/>
        <v>0</v>
      </c>
      <c r="AE185" s="108">
        <f t="shared" si="259"/>
        <v>0</v>
      </c>
      <c r="AF185" s="108">
        <f t="shared" si="259"/>
        <v>0</v>
      </c>
      <c r="AG185" s="108">
        <f t="shared" si="259"/>
        <v>0</v>
      </c>
      <c r="AH185" s="108">
        <f t="shared" si="259"/>
        <v>0</v>
      </c>
      <c r="AI185" s="108">
        <f t="shared" si="259"/>
        <v>0</v>
      </c>
      <c r="AJ185" s="108">
        <f t="shared" si="259"/>
        <v>0</v>
      </c>
      <c r="AK185" s="108">
        <f t="shared" si="259"/>
        <v>0</v>
      </c>
      <c r="AL185" s="108">
        <f t="shared" si="259"/>
        <v>0</v>
      </c>
      <c r="AM185" s="108">
        <f t="shared" si="254"/>
        <v>0</v>
      </c>
      <c r="AN185" s="108">
        <f t="shared" si="254"/>
        <v>0</v>
      </c>
      <c r="AO185" s="108">
        <f t="shared" si="254"/>
        <v>0</v>
      </c>
      <c r="AP185" s="108">
        <f t="shared" si="254"/>
        <v>0</v>
      </c>
      <c r="AQ185" s="108">
        <f t="shared" si="254"/>
        <v>0</v>
      </c>
      <c r="AR185" s="108">
        <f t="shared" si="254"/>
        <v>0</v>
      </c>
      <c r="AS185" s="108">
        <f t="shared" si="254"/>
        <v>0</v>
      </c>
      <c r="AT185" s="108">
        <f t="shared" si="255"/>
        <v>0</v>
      </c>
      <c r="AU185" s="108">
        <f t="shared" si="255"/>
        <v>0</v>
      </c>
      <c r="AV185" s="108">
        <f t="shared" si="255"/>
        <v>0</v>
      </c>
      <c r="AW185" s="108">
        <f t="shared" si="255"/>
        <v>0</v>
      </c>
      <c r="AX185" s="108">
        <f t="shared" si="255"/>
        <v>0</v>
      </c>
      <c r="AY185" s="108">
        <f t="shared" si="255"/>
        <v>0</v>
      </c>
      <c r="AZ185" s="108">
        <f t="shared" si="255"/>
        <v>0</v>
      </c>
      <c r="BA185" s="108">
        <f t="shared" si="255"/>
        <v>0</v>
      </c>
      <c r="BB185" s="108">
        <f t="shared" si="255"/>
        <v>0</v>
      </c>
      <c r="BC185" s="108">
        <f t="shared" si="255"/>
        <v>0</v>
      </c>
      <c r="BD185" s="108">
        <f t="shared" si="255"/>
        <v>0</v>
      </c>
      <c r="BE185" s="108">
        <f t="shared" si="255"/>
        <v>0</v>
      </c>
      <c r="BF185" s="108">
        <f t="shared" si="255"/>
        <v>0</v>
      </c>
      <c r="BG185" s="108">
        <f t="shared" si="256"/>
        <v>0</v>
      </c>
      <c r="BH185" s="108">
        <f t="shared" si="256"/>
        <v>0</v>
      </c>
      <c r="BI185" s="108">
        <f t="shared" si="256"/>
        <v>0</v>
      </c>
      <c r="BJ185" s="108">
        <f t="shared" si="256"/>
        <v>0</v>
      </c>
      <c r="BK185" s="108">
        <f t="shared" si="256"/>
        <v>0</v>
      </c>
      <c r="BL185" s="108">
        <f t="shared" si="256"/>
        <v>0</v>
      </c>
      <c r="BM185" s="108">
        <f t="shared" si="256"/>
        <v>0</v>
      </c>
      <c r="BN185" s="108">
        <f t="shared" si="256"/>
        <v>0</v>
      </c>
      <c r="BO185" s="108">
        <f t="shared" si="256"/>
        <v>0</v>
      </c>
      <c r="BP185" s="108">
        <f t="shared" si="256"/>
        <v>0</v>
      </c>
      <c r="BQ185" s="108">
        <f t="shared" si="256"/>
        <v>0</v>
      </c>
      <c r="BR185" s="108">
        <f t="shared" si="256"/>
        <v>0</v>
      </c>
      <c r="BS185" s="108">
        <f t="shared" si="256"/>
        <v>0</v>
      </c>
      <c r="BT185" s="138"/>
      <c r="BU185" s="138"/>
      <c r="BV185" s="138"/>
      <c r="BW185" s="138"/>
      <c r="BX185" s="138"/>
    </row>
    <row r="186" spans="1:76" x14ac:dyDescent="0.3">
      <c r="A186" s="102" t="s">
        <v>222</v>
      </c>
      <c r="B186" s="109"/>
      <c r="C186" s="109"/>
      <c r="D186" s="116"/>
      <c r="E186" s="132" t="s">
        <v>454</v>
      </c>
      <c r="F186" s="123"/>
      <c r="G186" s="123"/>
      <c r="H186" s="133">
        <v>10</v>
      </c>
      <c r="I186" s="71">
        <f t="shared" si="258"/>
        <v>1</v>
      </c>
      <c r="J186" s="72">
        <v>1</v>
      </c>
      <c r="K186" s="125">
        <f t="shared" si="247"/>
        <v>0.1</v>
      </c>
      <c r="L186" s="125">
        <f t="shared" si="241"/>
        <v>0.1</v>
      </c>
      <c r="M186" s="125">
        <f t="shared" si="248"/>
        <v>0</v>
      </c>
      <c r="N186" s="73">
        <f t="shared" si="249"/>
        <v>1</v>
      </c>
      <c r="O186" s="125" t="str">
        <f t="shared" si="250"/>
        <v>종료</v>
      </c>
      <c r="P186" s="128">
        <v>44114</v>
      </c>
      <c r="Q186" s="128">
        <v>44134</v>
      </c>
      <c r="R186" s="104">
        <v>44105</v>
      </c>
      <c r="S186" s="104">
        <v>44122</v>
      </c>
      <c r="T186" s="105"/>
      <c r="U186" s="106" t="str">
        <f t="shared" si="257"/>
        <v/>
      </c>
      <c r="V186" s="107">
        <f t="shared" si="251"/>
        <v>15</v>
      </c>
      <c r="W186" s="108">
        <f t="shared" si="259"/>
        <v>0</v>
      </c>
      <c r="X186" s="108">
        <f t="shared" si="259"/>
        <v>0</v>
      </c>
      <c r="Y186" s="108">
        <f t="shared" si="259"/>
        <v>0</v>
      </c>
      <c r="Z186" s="108">
        <f t="shared" si="259"/>
        <v>0</v>
      </c>
      <c r="AA186" s="108">
        <f t="shared" si="259"/>
        <v>0</v>
      </c>
      <c r="AB186" s="108">
        <f t="shared" si="259"/>
        <v>0</v>
      </c>
      <c r="AC186" s="108">
        <f t="shared" si="259"/>
        <v>0</v>
      </c>
      <c r="AD186" s="108">
        <f t="shared" si="259"/>
        <v>0</v>
      </c>
      <c r="AE186" s="108">
        <f t="shared" si="259"/>
        <v>0</v>
      </c>
      <c r="AF186" s="108">
        <f t="shared" si="259"/>
        <v>0</v>
      </c>
      <c r="AG186" s="108">
        <f t="shared" si="259"/>
        <v>0</v>
      </c>
      <c r="AH186" s="108">
        <f t="shared" si="259"/>
        <v>0</v>
      </c>
      <c r="AI186" s="108">
        <f t="shared" si="259"/>
        <v>0</v>
      </c>
      <c r="AJ186" s="108">
        <f t="shared" si="259"/>
        <v>0</v>
      </c>
      <c r="AK186" s="108">
        <f t="shared" si="259"/>
        <v>0</v>
      </c>
      <c r="AL186" s="108">
        <f t="shared" si="259"/>
        <v>0</v>
      </c>
      <c r="AM186" s="108">
        <f t="shared" si="254"/>
        <v>0</v>
      </c>
      <c r="AN186" s="108">
        <f t="shared" si="254"/>
        <v>0</v>
      </c>
      <c r="AO186" s="108">
        <f t="shared" si="254"/>
        <v>0</v>
      </c>
      <c r="AP186" s="108">
        <f t="shared" si="254"/>
        <v>0</v>
      </c>
      <c r="AQ186" s="108">
        <f t="shared" si="254"/>
        <v>0</v>
      </c>
      <c r="AR186" s="108">
        <f t="shared" si="254"/>
        <v>0</v>
      </c>
      <c r="AS186" s="108">
        <f t="shared" si="254"/>
        <v>0</v>
      </c>
      <c r="AT186" s="108">
        <f t="shared" si="255"/>
        <v>0</v>
      </c>
      <c r="AU186" s="108">
        <f t="shared" si="255"/>
        <v>0</v>
      </c>
      <c r="AV186" s="108">
        <f t="shared" si="255"/>
        <v>0</v>
      </c>
      <c r="AW186" s="108">
        <f t="shared" si="255"/>
        <v>0</v>
      </c>
      <c r="AX186" s="108">
        <f t="shared" si="255"/>
        <v>0</v>
      </c>
      <c r="AY186" s="108">
        <f t="shared" si="255"/>
        <v>0</v>
      </c>
      <c r="AZ186" s="108">
        <f t="shared" si="255"/>
        <v>0</v>
      </c>
      <c r="BA186" s="108">
        <f t="shared" si="255"/>
        <v>0</v>
      </c>
      <c r="BB186" s="108">
        <f t="shared" si="255"/>
        <v>0</v>
      </c>
      <c r="BC186" s="108">
        <f t="shared" si="255"/>
        <v>0</v>
      </c>
      <c r="BD186" s="108">
        <f t="shared" si="255"/>
        <v>0</v>
      </c>
      <c r="BE186" s="108">
        <f t="shared" si="255"/>
        <v>0</v>
      </c>
      <c r="BF186" s="108">
        <f t="shared" si="255"/>
        <v>0</v>
      </c>
      <c r="BG186" s="108">
        <f t="shared" si="256"/>
        <v>0</v>
      </c>
      <c r="BH186" s="108">
        <f t="shared" si="256"/>
        <v>0</v>
      </c>
      <c r="BI186" s="108">
        <f t="shared" si="256"/>
        <v>0</v>
      </c>
      <c r="BJ186" s="108">
        <f t="shared" si="256"/>
        <v>0</v>
      </c>
      <c r="BK186" s="108">
        <f t="shared" si="256"/>
        <v>0</v>
      </c>
      <c r="BL186" s="108">
        <f t="shared" ref="BG186:BS199" si="260">IF(OR((AND($P186&lt;=BL$4,AND($Q186&lt;=BL$5,$Q186&gt;=BL$4))),(AND(AND($P186&gt;=BL$4,$P186&lt;=BL$5),$Q186&gt;=BL$5)),AND($P186&gt;=BL$4,$Q186&lt;=BL$5),AND($P186&lt;=BL$4,$Q186&gt;=BL$5)),1,0)</f>
        <v>0</v>
      </c>
      <c r="BM186" s="108">
        <f t="shared" si="260"/>
        <v>0</v>
      </c>
      <c r="BN186" s="108">
        <f t="shared" si="260"/>
        <v>0</v>
      </c>
      <c r="BO186" s="108">
        <f t="shared" si="260"/>
        <v>0</v>
      </c>
      <c r="BP186" s="108">
        <f t="shared" si="260"/>
        <v>0</v>
      </c>
      <c r="BQ186" s="108">
        <f t="shared" si="260"/>
        <v>0</v>
      </c>
      <c r="BR186" s="108">
        <f t="shared" si="260"/>
        <v>0</v>
      </c>
      <c r="BS186" s="108">
        <f t="shared" si="260"/>
        <v>0</v>
      </c>
      <c r="BT186" s="138"/>
      <c r="BU186" s="138"/>
      <c r="BV186" s="138"/>
      <c r="BW186" s="138"/>
      <c r="BX186" s="138"/>
    </row>
    <row r="187" spans="1:76" x14ac:dyDescent="0.3">
      <c r="A187" s="102" t="s">
        <v>223</v>
      </c>
      <c r="B187" s="109"/>
      <c r="C187" s="109"/>
      <c r="D187" s="116"/>
      <c r="E187" s="132" t="s">
        <v>455</v>
      </c>
      <c r="F187" s="123"/>
      <c r="G187" s="123"/>
      <c r="H187" s="133">
        <v>5</v>
      </c>
      <c r="I187" s="71">
        <f t="shared" si="258"/>
        <v>1</v>
      </c>
      <c r="J187" s="72">
        <v>1</v>
      </c>
      <c r="K187" s="125">
        <f t="shared" si="247"/>
        <v>0.05</v>
      </c>
      <c r="L187" s="125">
        <f t="shared" si="241"/>
        <v>0.05</v>
      </c>
      <c r="M187" s="125">
        <f t="shared" si="248"/>
        <v>0</v>
      </c>
      <c r="N187" s="73">
        <f t="shared" si="249"/>
        <v>1</v>
      </c>
      <c r="O187" s="125" t="str">
        <f t="shared" si="250"/>
        <v>종료</v>
      </c>
      <c r="P187" s="128">
        <v>44089</v>
      </c>
      <c r="Q187" s="128">
        <v>44104</v>
      </c>
      <c r="R187" s="104">
        <v>44089</v>
      </c>
      <c r="S187" s="104">
        <v>44099</v>
      </c>
      <c r="T187" s="105"/>
      <c r="U187" s="106" t="str">
        <f t="shared" si="257"/>
        <v/>
      </c>
      <c r="V187" s="107">
        <f t="shared" si="251"/>
        <v>12</v>
      </c>
      <c r="W187" s="108">
        <f t="shared" si="259"/>
        <v>0</v>
      </c>
      <c r="X187" s="108">
        <f t="shared" si="259"/>
        <v>0</v>
      </c>
      <c r="Y187" s="108">
        <f t="shared" si="259"/>
        <v>0</v>
      </c>
      <c r="Z187" s="108">
        <f t="shared" si="259"/>
        <v>0</v>
      </c>
      <c r="AA187" s="108">
        <f t="shared" si="259"/>
        <v>0</v>
      </c>
      <c r="AB187" s="108">
        <f t="shared" si="259"/>
        <v>0</v>
      </c>
      <c r="AC187" s="108">
        <f t="shared" si="259"/>
        <v>0</v>
      </c>
      <c r="AD187" s="108">
        <f t="shared" si="259"/>
        <v>0</v>
      </c>
      <c r="AE187" s="108">
        <f t="shared" si="259"/>
        <v>0</v>
      </c>
      <c r="AF187" s="108">
        <f t="shared" si="259"/>
        <v>0</v>
      </c>
      <c r="AG187" s="108">
        <f t="shared" si="259"/>
        <v>0</v>
      </c>
      <c r="AH187" s="108">
        <f t="shared" si="259"/>
        <v>0</v>
      </c>
      <c r="AI187" s="108">
        <f t="shared" si="259"/>
        <v>0</v>
      </c>
      <c r="AJ187" s="108">
        <f t="shared" si="259"/>
        <v>0</v>
      </c>
      <c r="AK187" s="108">
        <f t="shared" si="259"/>
        <v>0</v>
      </c>
      <c r="AL187" s="108">
        <f t="shared" si="259"/>
        <v>0</v>
      </c>
      <c r="AM187" s="108">
        <f t="shared" si="254"/>
        <v>0</v>
      </c>
      <c r="AN187" s="108">
        <f t="shared" si="254"/>
        <v>0</v>
      </c>
      <c r="AO187" s="108">
        <f t="shared" si="254"/>
        <v>0</v>
      </c>
      <c r="AP187" s="108">
        <f t="shared" si="254"/>
        <v>0</v>
      </c>
      <c r="AQ187" s="108">
        <f t="shared" si="254"/>
        <v>0</v>
      </c>
      <c r="AR187" s="108">
        <f t="shared" si="254"/>
        <v>0</v>
      </c>
      <c r="AS187" s="108">
        <f t="shared" si="254"/>
        <v>0</v>
      </c>
      <c r="AT187" s="108">
        <f t="shared" si="255"/>
        <v>0</v>
      </c>
      <c r="AU187" s="108">
        <f t="shared" si="255"/>
        <v>0</v>
      </c>
      <c r="AV187" s="108">
        <f t="shared" si="255"/>
        <v>0</v>
      </c>
      <c r="AW187" s="108">
        <f t="shared" si="255"/>
        <v>0</v>
      </c>
      <c r="AX187" s="108">
        <f t="shared" si="255"/>
        <v>0</v>
      </c>
      <c r="AY187" s="108">
        <f t="shared" si="255"/>
        <v>0</v>
      </c>
      <c r="AZ187" s="108">
        <f t="shared" si="255"/>
        <v>0</v>
      </c>
      <c r="BA187" s="108">
        <f t="shared" si="255"/>
        <v>0</v>
      </c>
      <c r="BB187" s="108">
        <f t="shared" si="255"/>
        <v>0</v>
      </c>
      <c r="BC187" s="108">
        <f t="shared" si="255"/>
        <v>0</v>
      </c>
      <c r="BD187" s="108">
        <f t="shared" si="255"/>
        <v>0</v>
      </c>
      <c r="BE187" s="108">
        <f t="shared" si="255"/>
        <v>0</v>
      </c>
      <c r="BF187" s="108">
        <f t="shared" si="255"/>
        <v>0</v>
      </c>
      <c r="BG187" s="108">
        <f t="shared" si="260"/>
        <v>0</v>
      </c>
      <c r="BH187" s="108">
        <f t="shared" si="260"/>
        <v>0</v>
      </c>
      <c r="BI187" s="108">
        <f t="shared" si="260"/>
        <v>0</v>
      </c>
      <c r="BJ187" s="108">
        <f t="shared" si="260"/>
        <v>0</v>
      </c>
      <c r="BK187" s="108">
        <f t="shared" si="260"/>
        <v>0</v>
      </c>
      <c r="BL187" s="108">
        <f t="shared" si="260"/>
        <v>0</v>
      </c>
      <c r="BM187" s="108">
        <f t="shared" si="260"/>
        <v>0</v>
      </c>
      <c r="BN187" s="108">
        <f t="shared" si="260"/>
        <v>0</v>
      </c>
      <c r="BO187" s="108">
        <f t="shared" si="260"/>
        <v>0</v>
      </c>
      <c r="BP187" s="108">
        <f t="shared" si="260"/>
        <v>0</v>
      </c>
      <c r="BQ187" s="108">
        <f t="shared" si="260"/>
        <v>0</v>
      </c>
      <c r="BR187" s="108">
        <f t="shared" si="260"/>
        <v>0</v>
      </c>
      <c r="BS187" s="108">
        <f t="shared" si="260"/>
        <v>0</v>
      </c>
      <c r="BT187" s="138"/>
      <c r="BU187" s="138"/>
      <c r="BV187" s="138"/>
      <c r="BW187" s="138"/>
      <c r="BX187" s="138"/>
    </row>
    <row r="188" spans="1:76" x14ac:dyDescent="0.3">
      <c r="A188" s="102" t="s">
        <v>224</v>
      </c>
      <c r="B188" s="109"/>
      <c r="C188" s="109"/>
      <c r="D188" s="116"/>
      <c r="E188" s="132" t="s">
        <v>456</v>
      </c>
      <c r="F188" s="123"/>
      <c r="G188" s="123"/>
      <c r="H188" s="133">
        <v>5</v>
      </c>
      <c r="I188" s="71">
        <f t="shared" si="258"/>
        <v>1</v>
      </c>
      <c r="J188" s="72">
        <v>1</v>
      </c>
      <c r="K188" s="125">
        <f t="shared" si="247"/>
        <v>0.05</v>
      </c>
      <c r="L188" s="125">
        <f t="shared" si="241"/>
        <v>0.05</v>
      </c>
      <c r="M188" s="125">
        <f t="shared" si="248"/>
        <v>0</v>
      </c>
      <c r="N188" s="73">
        <f t="shared" si="249"/>
        <v>1</v>
      </c>
      <c r="O188" s="125" t="str">
        <f t="shared" si="250"/>
        <v>종료</v>
      </c>
      <c r="P188" s="128">
        <v>44075</v>
      </c>
      <c r="Q188" s="128">
        <v>44104</v>
      </c>
      <c r="R188" s="104">
        <v>44075</v>
      </c>
      <c r="S188" s="104">
        <v>44099</v>
      </c>
      <c r="T188" s="105"/>
      <c r="U188" s="106" t="str">
        <f t="shared" si="257"/>
        <v/>
      </c>
      <c r="V188" s="107">
        <f t="shared" si="251"/>
        <v>22</v>
      </c>
      <c r="W188" s="108">
        <f t="shared" si="259"/>
        <v>0</v>
      </c>
      <c r="X188" s="108">
        <f t="shared" si="259"/>
        <v>0</v>
      </c>
      <c r="Y188" s="108">
        <f t="shared" si="259"/>
        <v>0</v>
      </c>
      <c r="Z188" s="108">
        <f t="shared" si="259"/>
        <v>0</v>
      </c>
      <c r="AA188" s="108">
        <f t="shared" si="259"/>
        <v>0</v>
      </c>
      <c r="AB188" s="108">
        <f t="shared" si="259"/>
        <v>0</v>
      </c>
      <c r="AC188" s="108">
        <f t="shared" si="259"/>
        <v>0</v>
      </c>
      <c r="AD188" s="108">
        <f t="shared" si="259"/>
        <v>0</v>
      </c>
      <c r="AE188" s="108">
        <f t="shared" si="259"/>
        <v>0</v>
      </c>
      <c r="AF188" s="108">
        <f t="shared" si="259"/>
        <v>0</v>
      </c>
      <c r="AG188" s="108">
        <f t="shared" si="259"/>
        <v>0</v>
      </c>
      <c r="AH188" s="108">
        <f t="shared" si="259"/>
        <v>0</v>
      </c>
      <c r="AI188" s="108">
        <f t="shared" si="259"/>
        <v>0</v>
      </c>
      <c r="AJ188" s="108">
        <f t="shared" si="259"/>
        <v>0</v>
      </c>
      <c r="AK188" s="108">
        <f t="shared" si="259"/>
        <v>0</v>
      </c>
      <c r="AL188" s="108">
        <f t="shared" si="259"/>
        <v>0</v>
      </c>
      <c r="AM188" s="108">
        <f t="shared" si="254"/>
        <v>0</v>
      </c>
      <c r="AN188" s="108">
        <f t="shared" si="254"/>
        <v>0</v>
      </c>
      <c r="AO188" s="108">
        <f t="shared" si="254"/>
        <v>0</v>
      </c>
      <c r="AP188" s="108">
        <f t="shared" si="254"/>
        <v>0</v>
      </c>
      <c r="AQ188" s="108">
        <f t="shared" si="254"/>
        <v>0</v>
      </c>
      <c r="AR188" s="108">
        <f t="shared" si="254"/>
        <v>0</v>
      </c>
      <c r="AS188" s="108">
        <f t="shared" si="254"/>
        <v>0</v>
      </c>
      <c r="AT188" s="108">
        <f t="shared" si="255"/>
        <v>0</v>
      </c>
      <c r="AU188" s="108">
        <f t="shared" si="255"/>
        <v>0</v>
      </c>
      <c r="AV188" s="108">
        <f t="shared" si="255"/>
        <v>0</v>
      </c>
      <c r="AW188" s="108">
        <f t="shared" si="255"/>
        <v>0</v>
      </c>
      <c r="AX188" s="108">
        <f t="shared" si="255"/>
        <v>0</v>
      </c>
      <c r="AY188" s="108">
        <f t="shared" si="255"/>
        <v>0</v>
      </c>
      <c r="AZ188" s="108">
        <f t="shared" si="255"/>
        <v>0</v>
      </c>
      <c r="BA188" s="108">
        <f t="shared" si="255"/>
        <v>0</v>
      </c>
      <c r="BB188" s="108">
        <f t="shared" si="255"/>
        <v>0</v>
      </c>
      <c r="BC188" s="108">
        <f t="shared" si="255"/>
        <v>0</v>
      </c>
      <c r="BD188" s="108">
        <f t="shared" si="255"/>
        <v>0</v>
      </c>
      <c r="BE188" s="108">
        <f t="shared" si="255"/>
        <v>0</v>
      </c>
      <c r="BF188" s="108">
        <f t="shared" si="255"/>
        <v>0</v>
      </c>
      <c r="BG188" s="108">
        <f t="shared" si="260"/>
        <v>0</v>
      </c>
      <c r="BH188" s="108">
        <f t="shared" si="260"/>
        <v>0</v>
      </c>
      <c r="BI188" s="108">
        <f t="shared" si="260"/>
        <v>0</v>
      </c>
      <c r="BJ188" s="108">
        <f t="shared" si="260"/>
        <v>0</v>
      </c>
      <c r="BK188" s="108">
        <f t="shared" si="260"/>
        <v>0</v>
      </c>
      <c r="BL188" s="108">
        <f t="shared" si="260"/>
        <v>0</v>
      </c>
      <c r="BM188" s="108">
        <f t="shared" si="260"/>
        <v>0</v>
      </c>
      <c r="BN188" s="108">
        <f t="shared" si="260"/>
        <v>0</v>
      </c>
      <c r="BO188" s="108">
        <f t="shared" si="260"/>
        <v>0</v>
      </c>
      <c r="BP188" s="108">
        <f t="shared" si="260"/>
        <v>0</v>
      </c>
      <c r="BQ188" s="108">
        <f t="shared" si="260"/>
        <v>0</v>
      </c>
      <c r="BR188" s="108">
        <f t="shared" si="260"/>
        <v>0</v>
      </c>
      <c r="BS188" s="108">
        <f t="shared" si="260"/>
        <v>0</v>
      </c>
      <c r="BT188" s="138"/>
      <c r="BU188" s="138"/>
      <c r="BV188" s="138"/>
      <c r="BW188" s="138"/>
      <c r="BX188" s="138"/>
    </row>
    <row r="189" spans="1:76" x14ac:dyDescent="0.3">
      <c r="A189" s="102" t="s">
        <v>457</v>
      </c>
      <c r="B189" s="109"/>
      <c r="C189" s="20"/>
      <c r="D189" s="116"/>
      <c r="E189" s="132" t="s">
        <v>463</v>
      </c>
      <c r="F189" s="123"/>
      <c r="G189" s="123"/>
      <c r="H189" s="70">
        <v>5</v>
      </c>
      <c r="I189" s="71">
        <f t="shared" ref="I189:I194" si="261">IF(CheckDay&gt;=Q189,1,IF(CheckDay&lt;P189,0,IF(P189=CheckDay,(NETWORKDAYS(P189,CheckDay))/V189,NETWORKDAYS(P189,CheckDay)/V189)))</f>
        <v>1</v>
      </c>
      <c r="J189" s="72">
        <v>1</v>
      </c>
      <c r="K189" s="125">
        <f t="shared" ref="K189:K192" si="262">H189*I189/100</f>
        <v>0.05</v>
      </c>
      <c r="L189" s="125">
        <f t="shared" ref="L189:L192" si="263">H189*J189/100</f>
        <v>0.05</v>
      </c>
      <c r="M189" s="125">
        <f t="shared" ref="M189:M192" si="264">L189-K189</f>
        <v>0</v>
      </c>
      <c r="N189" s="73">
        <f t="shared" ref="N189:N192" si="265">IF(AND(I189=0,J189=0),"",IF(I189=0,J189,J189/I189))</f>
        <v>1</v>
      </c>
      <c r="O189" s="125" t="str">
        <f t="shared" ref="O189:O192" si="266">IF(AND(J189=0%,M189=0),"",IF(M189&lt;0,"지연",IF(J189=100%,"종료","진행")))</f>
        <v>종료</v>
      </c>
      <c r="P189" s="128">
        <v>44089</v>
      </c>
      <c r="Q189" s="128">
        <v>44104</v>
      </c>
      <c r="R189" s="104">
        <v>44089</v>
      </c>
      <c r="S189" s="104">
        <v>44099</v>
      </c>
      <c r="T189" s="105"/>
      <c r="U189" s="106" t="str">
        <f t="shared" ref="U189:U191" si="267">IF(ISBLANK(T189),"",(NETWORKDAYS(VLOOKUP(T189,$A$6:$Q$20,15,FALSE),P189)-1))</f>
        <v/>
      </c>
      <c r="V189" s="107">
        <f t="shared" ref="V189:V192" si="268">NETWORKDAYS(P189,Q189)</f>
        <v>12</v>
      </c>
      <c r="W189" s="108">
        <f t="shared" si="259"/>
        <v>0</v>
      </c>
      <c r="X189" s="108">
        <f t="shared" si="259"/>
        <v>0</v>
      </c>
      <c r="Y189" s="108">
        <f t="shared" si="259"/>
        <v>0</v>
      </c>
      <c r="Z189" s="108">
        <f t="shared" si="259"/>
        <v>0</v>
      </c>
      <c r="AA189" s="108">
        <f t="shared" si="259"/>
        <v>0</v>
      </c>
      <c r="AB189" s="108">
        <f t="shared" si="259"/>
        <v>0</v>
      </c>
      <c r="AC189" s="108">
        <f t="shared" si="259"/>
        <v>0</v>
      </c>
      <c r="AD189" s="108">
        <f t="shared" si="259"/>
        <v>0</v>
      </c>
      <c r="AE189" s="108">
        <f t="shared" si="259"/>
        <v>0</v>
      </c>
      <c r="AF189" s="108">
        <f t="shared" si="259"/>
        <v>0</v>
      </c>
      <c r="AG189" s="108">
        <f t="shared" si="259"/>
        <v>0</v>
      </c>
      <c r="AH189" s="108">
        <f t="shared" si="259"/>
        <v>0</v>
      </c>
      <c r="AI189" s="108">
        <f t="shared" si="259"/>
        <v>0</v>
      </c>
      <c r="AJ189" s="108">
        <f t="shared" si="259"/>
        <v>0</v>
      </c>
      <c r="AK189" s="108">
        <f t="shared" si="259"/>
        <v>0</v>
      </c>
      <c r="AL189" s="108">
        <f t="shared" si="259"/>
        <v>0</v>
      </c>
      <c r="AM189" s="108">
        <f t="shared" si="254"/>
        <v>0</v>
      </c>
      <c r="AN189" s="108">
        <f t="shared" si="254"/>
        <v>0</v>
      </c>
      <c r="AO189" s="108">
        <f t="shared" si="254"/>
        <v>0</v>
      </c>
      <c r="AP189" s="108">
        <f t="shared" si="254"/>
        <v>0</v>
      </c>
      <c r="AQ189" s="108">
        <f t="shared" si="254"/>
        <v>0</v>
      </c>
      <c r="AR189" s="108">
        <f t="shared" si="254"/>
        <v>0</v>
      </c>
      <c r="AS189" s="108">
        <f t="shared" si="254"/>
        <v>0</v>
      </c>
      <c r="AT189" s="108">
        <f t="shared" si="255"/>
        <v>0</v>
      </c>
      <c r="AU189" s="108">
        <f t="shared" si="255"/>
        <v>0</v>
      </c>
      <c r="AV189" s="108">
        <f t="shared" si="255"/>
        <v>0</v>
      </c>
      <c r="AW189" s="108">
        <f t="shared" si="255"/>
        <v>0</v>
      </c>
      <c r="AX189" s="108">
        <f t="shared" si="255"/>
        <v>0</v>
      </c>
      <c r="AY189" s="108">
        <f t="shared" si="255"/>
        <v>0</v>
      </c>
      <c r="AZ189" s="108">
        <f t="shared" si="255"/>
        <v>0</v>
      </c>
      <c r="BA189" s="108">
        <f t="shared" si="255"/>
        <v>0</v>
      </c>
      <c r="BB189" s="108">
        <f t="shared" si="255"/>
        <v>0</v>
      </c>
      <c r="BC189" s="108">
        <f t="shared" si="255"/>
        <v>0</v>
      </c>
      <c r="BD189" s="108">
        <f t="shared" si="255"/>
        <v>0</v>
      </c>
      <c r="BE189" s="108">
        <f t="shared" si="255"/>
        <v>0</v>
      </c>
      <c r="BF189" s="108">
        <f t="shared" si="255"/>
        <v>0</v>
      </c>
      <c r="BG189" s="108">
        <f t="shared" si="260"/>
        <v>0</v>
      </c>
      <c r="BH189" s="108">
        <f t="shared" si="260"/>
        <v>0</v>
      </c>
      <c r="BI189" s="108">
        <f t="shared" si="260"/>
        <v>0</v>
      </c>
      <c r="BJ189" s="108">
        <f t="shared" si="260"/>
        <v>0</v>
      </c>
      <c r="BK189" s="108">
        <f t="shared" si="260"/>
        <v>0</v>
      </c>
      <c r="BL189" s="108">
        <f t="shared" si="260"/>
        <v>0</v>
      </c>
      <c r="BM189" s="108">
        <f t="shared" si="260"/>
        <v>0</v>
      </c>
      <c r="BN189" s="108">
        <f t="shared" si="260"/>
        <v>0</v>
      </c>
      <c r="BO189" s="108">
        <f t="shared" si="260"/>
        <v>0</v>
      </c>
      <c r="BP189" s="108">
        <f t="shared" si="260"/>
        <v>0</v>
      </c>
      <c r="BQ189" s="108">
        <f t="shared" si="260"/>
        <v>0</v>
      </c>
      <c r="BR189" s="108">
        <f t="shared" si="260"/>
        <v>0</v>
      </c>
      <c r="BS189" s="108">
        <f t="shared" si="260"/>
        <v>0</v>
      </c>
      <c r="BT189" s="138"/>
      <c r="BU189" s="138"/>
      <c r="BV189" s="138"/>
      <c r="BW189" s="138"/>
      <c r="BX189" s="138"/>
    </row>
    <row r="190" spans="1:76" x14ac:dyDescent="0.3">
      <c r="A190" s="102" t="s">
        <v>458</v>
      </c>
      <c r="B190" s="109"/>
      <c r="C190" s="109"/>
      <c r="D190" s="116"/>
      <c r="E190" s="132" t="s">
        <v>464</v>
      </c>
      <c r="F190" s="123"/>
      <c r="G190" s="123"/>
      <c r="H190" s="133">
        <v>5</v>
      </c>
      <c r="I190" s="71">
        <f t="shared" si="261"/>
        <v>1</v>
      </c>
      <c r="J190" s="72">
        <v>1</v>
      </c>
      <c r="K190" s="125">
        <f t="shared" si="262"/>
        <v>0.05</v>
      </c>
      <c r="L190" s="125">
        <f t="shared" si="263"/>
        <v>0.05</v>
      </c>
      <c r="M190" s="125">
        <f t="shared" si="264"/>
        <v>0</v>
      </c>
      <c r="N190" s="73">
        <f t="shared" si="265"/>
        <v>1</v>
      </c>
      <c r="O190" s="125" t="str">
        <f t="shared" si="266"/>
        <v>종료</v>
      </c>
      <c r="P190" s="128">
        <v>44135</v>
      </c>
      <c r="Q190" s="128">
        <v>44165</v>
      </c>
      <c r="R190" s="104">
        <v>44136</v>
      </c>
      <c r="S190" s="104">
        <v>44146</v>
      </c>
      <c r="T190" s="105"/>
      <c r="U190" s="106" t="str">
        <f t="shared" si="267"/>
        <v/>
      </c>
      <c r="V190" s="107">
        <f t="shared" si="268"/>
        <v>21</v>
      </c>
      <c r="W190" s="108">
        <f t="shared" si="259"/>
        <v>0</v>
      </c>
      <c r="X190" s="108">
        <f t="shared" si="259"/>
        <v>0</v>
      </c>
      <c r="Y190" s="108">
        <f t="shared" si="259"/>
        <v>0</v>
      </c>
      <c r="Z190" s="108">
        <f t="shared" si="259"/>
        <v>0</v>
      </c>
      <c r="AA190" s="108">
        <f t="shared" si="259"/>
        <v>0</v>
      </c>
      <c r="AB190" s="108">
        <f t="shared" si="259"/>
        <v>0</v>
      </c>
      <c r="AC190" s="108">
        <f t="shared" si="259"/>
        <v>0</v>
      </c>
      <c r="AD190" s="108">
        <f t="shared" si="259"/>
        <v>0</v>
      </c>
      <c r="AE190" s="108">
        <f t="shared" si="259"/>
        <v>0</v>
      </c>
      <c r="AF190" s="108">
        <f t="shared" si="259"/>
        <v>0</v>
      </c>
      <c r="AG190" s="108">
        <f t="shared" si="259"/>
        <v>0</v>
      </c>
      <c r="AH190" s="108">
        <f t="shared" si="259"/>
        <v>0</v>
      </c>
      <c r="AI190" s="108">
        <f t="shared" si="259"/>
        <v>0</v>
      </c>
      <c r="AJ190" s="108">
        <f t="shared" si="259"/>
        <v>0</v>
      </c>
      <c r="AK190" s="108">
        <f t="shared" si="259"/>
        <v>0</v>
      </c>
      <c r="AL190" s="108">
        <f t="shared" si="259"/>
        <v>0</v>
      </c>
      <c r="AM190" s="108">
        <f t="shared" si="254"/>
        <v>0</v>
      </c>
      <c r="AN190" s="108">
        <f t="shared" si="254"/>
        <v>0</v>
      </c>
      <c r="AO190" s="108">
        <f t="shared" si="254"/>
        <v>0</v>
      </c>
      <c r="AP190" s="108">
        <f t="shared" si="254"/>
        <v>0</v>
      </c>
      <c r="AQ190" s="108">
        <f t="shared" si="254"/>
        <v>0</v>
      </c>
      <c r="AR190" s="108">
        <f t="shared" si="254"/>
        <v>0</v>
      </c>
      <c r="AS190" s="108">
        <f t="shared" si="254"/>
        <v>0</v>
      </c>
      <c r="AT190" s="108">
        <f t="shared" si="255"/>
        <v>0</v>
      </c>
      <c r="AU190" s="108">
        <f t="shared" si="255"/>
        <v>0</v>
      </c>
      <c r="AV190" s="108">
        <f t="shared" si="255"/>
        <v>0</v>
      </c>
      <c r="AW190" s="108">
        <f t="shared" si="255"/>
        <v>0</v>
      </c>
      <c r="AX190" s="108">
        <f t="shared" si="255"/>
        <v>0</v>
      </c>
      <c r="AY190" s="108">
        <f t="shared" si="255"/>
        <v>0</v>
      </c>
      <c r="AZ190" s="108">
        <f t="shared" si="255"/>
        <v>0</v>
      </c>
      <c r="BA190" s="108">
        <f t="shared" si="255"/>
        <v>0</v>
      </c>
      <c r="BB190" s="108">
        <f t="shared" si="255"/>
        <v>0</v>
      </c>
      <c r="BC190" s="108">
        <f t="shared" si="255"/>
        <v>0</v>
      </c>
      <c r="BD190" s="108">
        <f t="shared" si="255"/>
        <v>0</v>
      </c>
      <c r="BE190" s="108">
        <f t="shared" si="255"/>
        <v>0</v>
      </c>
      <c r="BF190" s="108">
        <f t="shared" si="255"/>
        <v>0</v>
      </c>
      <c r="BG190" s="108">
        <f t="shared" si="260"/>
        <v>0</v>
      </c>
      <c r="BH190" s="108">
        <f t="shared" si="260"/>
        <v>0</v>
      </c>
      <c r="BI190" s="108">
        <f t="shared" si="260"/>
        <v>0</v>
      </c>
      <c r="BJ190" s="108">
        <f t="shared" si="260"/>
        <v>0</v>
      </c>
      <c r="BK190" s="108">
        <f t="shared" si="260"/>
        <v>0</v>
      </c>
      <c r="BL190" s="108">
        <f t="shared" si="260"/>
        <v>0</v>
      </c>
      <c r="BM190" s="108">
        <f t="shared" si="260"/>
        <v>0</v>
      </c>
      <c r="BN190" s="108">
        <f t="shared" si="260"/>
        <v>0</v>
      </c>
      <c r="BO190" s="108">
        <f t="shared" si="260"/>
        <v>0</v>
      </c>
      <c r="BP190" s="108">
        <f t="shared" si="260"/>
        <v>0</v>
      </c>
      <c r="BQ190" s="108">
        <f t="shared" si="260"/>
        <v>0</v>
      </c>
      <c r="BR190" s="108">
        <f t="shared" si="260"/>
        <v>0</v>
      </c>
      <c r="BS190" s="108">
        <f t="shared" si="260"/>
        <v>0</v>
      </c>
      <c r="BT190" s="138"/>
      <c r="BU190" s="138"/>
      <c r="BV190" s="138"/>
      <c r="BW190" s="138"/>
      <c r="BX190" s="138"/>
    </row>
    <row r="191" spans="1:76" x14ac:dyDescent="0.3">
      <c r="A191" s="102" t="s">
        <v>459</v>
      </c>
      <c r="B191" s="109"/>
      <c r="C191" s="109"/>
      <c r="D191" s="116"/>
      <c r="E191" s="121" t="s">
        <v>465</v>
      </c>
      <c r="F191" s="109"/>
      <c r="G191" s="134"/>
      <c r="H191" s="120">
        <v>5</v>
      </c>
      <c r="I191" s="44">
        <f t="shared" si="261"/>
        <v>1</v>
      </c>
      <c r="J191" s="33">
        <v>1</v>
      </c>
      <c r="K191" s="119">
        <f t="shared" si="262"/>
        <v>0.05</v>
      </c>
      <c r="L191" s="119">
        <f t="shared" si="263"/>
        <v>0.05</v>
      </c>
      <c r="M191" s="119">
        <f t="shared" si="264"/>
        <v>0</v>
      </c>
      <c r="N191" s="34">
        <f t="shared" si="265"/>
        <v>1</v>
      </c>
      <c r="O191" s="119" t="str">
        <f t="shared" si="266"/>
        <v>종료</v>
      </c>
      <c r="P191" s="104">
        <v>44211</v>
      </c>
      <c r="Q191" s="104">
        <v>44242</v>
      </c>
      <c r="R191" s="104">
        <v>44211</v>
      </c>
      <c r="S191" s="104">
        <v>44229</v>
      </c>
      <c r="T191" s="105"/>
      <c r="U191" s="106" t="str">
        <f t="shared" si="267"/>
        <v/>
      </c>
      <c r="V191" s="107">
        <f t="shared" si="268"/>
        <v>22</v>
      </c>
      <c r="W191" s="108">
        <f t="shared" si="259"/>
        <v>0</v>
      </c>
      <c r="X191" s="108">
        <f t="shared" si="259"/>
        <v>0</v>
      </c>
      <c r="Y191" s="108">
        <f t="shared" si="259"/>
        <v>1</v>
      </c>
      <c r="Z191" s="108">
        <f t="shared" si="259"/>
        <v>1</v>
      </c>
      <c r="AA191" s="108">
        <f t="shared" si="259"/>
        <v>1</v>
      </c>
      <c r="AB191" s="108">
        <f t="shared" si="259"/>
        <v>1</v>
      </c>
      <c r="AC191" s="108">
        <f t="shared" si="259"/>
        <v>1</v>
      </c>
      <c r="AD191" s="108">
        <f t="shared" si="259"/>
        <v>1</v>
      </c>
      <c r="AE191" s="108">
        <f t="shared" si="259"/>
        <v>0</v>
      </c>
      <c r="AF191" s="108">
        <f t="shared" si="259"/>
        <v>0</v>
      </c>
      <c r="AG191" s="108">
        <f t="shared" si="259"/>
        <v>0</v>
      </c>
      <c r="AH191" s="108">
        <f t="shared" si="259"/>
        <v>0</v>
      </c>
      <c r="AI191" s="108">
        <f t="shared" si="259"/>
        <v>0</v>
      </c>
      <c r="AJ191" s="108">
        <f t="shared" si="259"/>
        <v>0</v>
      </c>
      <c r="AK191" s="108">
        <f t="shared" si="259"/>
        <v>0</v>
      </c>
      <c r="AL191" s="108">
        <f t="shared" si="259"/>
        <v>0</v>
      </c>
      <c r="AM191" s="108">
        <f t="shared" si="254"/>
        <v>0</v>
      </c>
      <c r="AN191" s="108">
        <f t="shared" si="254"/>
        <v>0</v>
      </c>
      <c r="AO191" s="108">
        <f t="shared" si="254"/>
        <v>0</v>
      </c>
      <c r="AP191" s="108">
        <f t="shared" si="254"/>
        <v>0</v>
      </c>
      <c r="AQ191" s="108">
        <f t="shared" si="254"/>
        <v>0</v>
      </c>
      <c r="AR191" s="108">
        <f t="shared" si="254"/>
        <v>0</v>
      </c>
      <c r="AS191" s="108">
        <f t="shared" si="254"/>
        <v>0</v>
      </c>
      <c r="AT191" s="108">
        <f t="shared" si="255"/>
        <v>0</v>
      </c>
      <c r="AU191" s="108">
        <f t="shared" si="255"/>
        <v>0</v>
      </c>
      <c r="AV191" s="108">
        <f t="shared" si="255"/>
        <v>0</v>
      </c>
      <c r="AW191" s="108">
        <f t="shared" si="255"/>
        <v>0</v>
      </c>
      <c r="AX191" s="108">
        <f t="shared" si="255"/>
        <v>0</v>
      </c>
      <c r="AY191" s="108">
        <f t="shared" si="255"/>
        <v>0</v>
      </c>
      <c r="AZ191" s="108">
        <f t="shared" si="255"/>
        <v>0</v>
      </c>
      <c r="BA191" s="108">
        <f t="shared" si="255"/>
        <v>0</v>
      </c>
      <c r="BB191" s="108">
        <f t="shared" si="255"/>
        <v>0</v>
      </c>
      <c r="BC191" s="108">
        <f t="shared" si="255"/>
        <v>0</v>
      </c>
      <c r="BD191" s="108">
        <f t="shared" si="255"/>
        <v>0</v>
      </c>
      <c r="BE191" s="108">
        <f t="shared" si="255"/>
        <v>0</v>
      </c>
      <c r="BF191" s="108">
        <f t="shared" si="255"/>
        <v>0</v>
      </c>
      <c r="BG191" s="108">
        <f t="shared" si="260"/>
        <v>0</v>
      </c>
      <c r="BH191" s="108">
        <f t="shared" si="260"/>
        <v>0</v>
      </c>
      <c r="BI191" s="108">
        <f t="shared" si="260"/>
        <v>0</v>
      </c>
      <c r="BJ191" s="108">
        <f t="shared" si="260"/>
        <v>0</v>
      </c>
      <c r="BK191" s="108">
        <f t="shared" si="260"/>
        <v>0</v>
      </c>
      <c r="BL191" s="108">
        <f t="shared" si="260"/>
        <v>0</v>
      </c>
      <c r="BM191" s="108">
        <f t="shared" si="260"/>
        <v>0</v>
      </c>
      <c r="BN191" s="108">
        <f t="shared" si="260"/>
        <v>0</v>
      </c>
      <c r="BO191" s="108">
        <f t="shared" si="260"/>
        <v>0</v>
      </c>
      <c r="BP191" s="108">
        <f t="shared" si="260"/>
        <v>0</v>
      </c>
      <c r="BQ191" s="108">
        <f t="shared" si="260"/>
        <v>0</v>
      </c>
      <c r="BR191" s="108">
        <f t="shared" si="260"/>
        <v>0</v>
      </c>
      <c r="BS191" s="108">
        <f t="shared" si="260"/>
        <v>0</v>
      </c>
      <c r="BT191" s="138"/>
      <c r="BU191" s="138"/>
      <c r="BV191" s="138"/>
      <c r="BW191" s="138"/>
      <c r="BX191" s="138"/>
    </row>
    <row r="192" spans="1:76" x14ac:dyDescent="0.3">
      <c r="A192" s="102" t="s">
        <v>460</v>
      </c>
      <c r="B192" s="109"/>
      <c r="C192" s="109"/>
      <c r="D192" s="116"/>
      <c r="E192" s="121" t="s">
        <v>466</v>
      </c>
      <c r="F192" s="109"/>
      <c r="G192" s="134"/>
      <c r="H192" s="120">
        <v>10</v>
      </c>
      <c r="I192" s="44">
        <f t="shared" si="261"/>
        <v>1</v>
      </c>
      <c r="J192" s="33">
        <v>1</v>
      </c>
      <c r="K192" s="119">
        <f t="shared" si="262"/>
        <v>0.1</v>
      </c>
      <c r="L192" s="119">
        <f t="shared" si="263"/>
        <v>0.1</v>
      </c>
      <c r="M192" s="119">
        <f t="shared" si="264"/>
        <v>0</v>
      </c>
      <c r="N192" s="34">
        <f t="shared" si="265"/>
        <v>1</v>
      </c>
      <c r="O192" s="119" t="str">
        <f t="shared" si="266"/>
        <v>종료</v>
      </c>
      <c r="P192" s="104">
        <v>44228</v>
      </c>
      <c r="Q192" s="104">
        <v>44255</v>
      </c>
      <c r="R192" s="104">
        <v>44228</v>
      </c>
      <c r="S192" s="104">
        <v>44233</v>
      </c>
      <c r="T192" s="105"/>
      <c r="U192" s="106"/>
      <c r="V192" s="107">
        <f t="shared" si="268"/>
        <v>20</v>
      </c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  <c r="AH192" s="108"/>
      <c r="AI192" s="108"/>
      <c r="AJ192" s="108"/>
      <c r="AK192" s="108"/>
      <c r="AL192" s="108"/>
      <c r="AM192" s="108"/>
      <c r="AN192" s="108"/>
      <c r="AO192" s="108"/>
      <c r="AP192" s="108"/>
      <c r="AQ192" s="108"/>
      <c r="AR192" s="108"/>
      <c r="AS192" s="108"/>
      <c r="AT192" s="108"/>
      <c r="AU192" s="108"/>
      <c r="AV192" s="108"/>
      <c r="AW192" s="108"/>
      <c r="AX192" s="108"/>
      <c r="AY192" s="108"/>
      <c r="AZ192" s="108"/>
      <c r="BA192" s="108"/>
      <c r="BB192" s="108"/>
      <c r="BC192" s="108"/>
      <c r="BD192" s="108"/>
      <c r="BE192" s="108"/>
      <c r="BF192" s="108"/>
      <c r="BG192" s="108"/>
      <c r="BH192" s="108"/>
      <c r="BI192" s="108"/>
      <c r="BJ192" s="108"/>
      <c r="BK192" s="108"/>
      <c r="BL192" s="108"/>
      <c r="BM192" s="108"/>
      <c r="BN192" s="108"/>
      <c r="BO192" s="108"/>
      <c r="BP192" s="108"/>
      <c r="BQ192" s="108"/>
      <c r="BR192" s="108"/>
      <c r="BS192" s="108"/>
      <c r="BT192" s="138"/>
      <c r="BU192" s="138"/>
      <c r="BV192" s="138"/>
      <c r="BW192" s="138"/>
      <c r="BX192" s="138"/>
    </row>
    <row r="193" spans="1:76" x14ac:dyDescent="0.3">
      <c r="A193" s="102" t="s">
        <v>461</v>
      </c>
      <c r="B193" s="109"/>
      <c r="C193" s="109"/>
      <c r="D193" s="116"/>
      <c r="E193" s="121" t="s">
        <v>467</v>
      </c>
      <c r="F193" s="109"/>
      <c r="G193" s="134"/>
      <c r="H193" s="120">
        <v>10</v>
      </c>
      <c r="I193" s="44">
        <f t="shared" si="261"/>
        <v>1</v>
      </c>
      <c r="J193" s="33">
        <v>1</v>
      </c>
      <c r="K193" s="119">
        <f t="shared" si="247"/>
        <v>0.1</v>
      </c>
      <c r="L193" s="119">
        <f t="shared" si="241"/>
        <v>0.1</v>
      </c>
      <c r="M193" s="119">
        <f t="shared" si="248"/>
        <v>0</v>
      </c>
      <c r="N193" s="34">
        <f t="shared" si="249"/>
        <v>1</v>
      </c>
      <c r="O193" s="119" t="str">
        <f t="shared" si="250"/>
        <v>종료</v>
      </c>
      <c r="P193" s="104">
        <v>44228</v>
      </c>
      <c r="Q193" s="104">
        <v>44255</v>
      </c>
      <c r="R193" s="104">
        <v>44228</v>
      </c>
      <c r="S193" s="104">
        <v>44237</v>
      </c>
      <c r="T193" s="105"/>
      <c r="U193" s="106" t="str">
        <f t="shared" si="257"/>
        <v/>
      </c>
      <c r="V193" s="107">
        <f t="shared" si="251"/>
        <v>20</v>
      </c>
      <c r="W193" s="108">
        <f t="shared" si="259"/>
        <v>0</v>
      </c>
      <c r="X193" s="108">
        <f t="shared" si="259"/>
        <v>0</v>
      </c>
      <c r="Y193" s="108">
        <f t="shared" si="259"/>
        <v>0</v>
      </c>
      <c r="Z193" s="108">
        <f t="shared" si="259"/>
        <v>0</v>
      </c>
      <c r="AA193" s="108">
        <f t="shared" si="259"/>
        <v>0</v>
      </c>
      <c r="AB193" s="108">
        <f t="shared" si="259"/>
        <v>1</v>
      </c>
      <c r="AC193" s="108">
        <f t="shared" si="259"/>
        <v>1</v>
      </c>
      <c r="AD193" s="108">
        <f t="shared" si="259"/>
        <v>1</v>
      </c>
      <c r="AE193" s="108">
        <f t="shared" si="259"/>
        <v>1</v>
      </c>
      <c r="AF193" s="108">
        <f t="shared" si="259"/>
        <v>1</v>
      </c>
      <c r="AG193" s="108">
        <f t="shared" si="259"/>
        <v>0</v>
      </c>
      <c r="AH193" s="108">
        <f t="shared" si="259"/>
        <v>0</v>
      </c>
      <c r="AI193" s="108">
        <f t="shared" si="259"/>
        <v>0</v>
      </c>
      <c r="AJ193" s="108">
        <f t="shared" si="259"/>
        <v>0</v>
      </c>
      <c r="AK193" s="108">
        <f t="shared" si="259"/>
        <v>0</v>
      </c>
      <c r="AL193" s="108">
        <f t="shared" si="259"/>
        <v>0</v>
      </c>
      <c r="AM193" s="108">
        <f t="shared" si="254"/>
        <v>0</v>
      </c>
      <c r="AN193" s="108">
        <f t="shared" si="254"/>
        <v>0</v>
      </c>
      <c r="AO193" s="108">
        <f t="shared" si="254"/>
        <v>0</v>
      </c>
      <c r="AP193" s="108">
        <f t="shared" si="254"/>
        <v>0</v>
      </c>
      <c r="AQ193" s="108">
        <f t="shared" si="254"/>
        <v>0</v>
      </c>
      <c r="AR193" s="108">
        <f t="shared" si="254"/>
        <v>0</v>
      </c>
      <c r="AS193" s="108">
        <f t="shared" si="254"/>
        <v>0</v>
      </c>
      <c r="AT193" s="108">
        <f t="shared" si="255"/>
        <v>0</v>
      </c>
      <c r="AU193" s="108">
        <f t="shared" si="255"/>
        <v>0</v>
      </c>
      <c r="AV193" s="108">
        <f t="shared" si="255"/>
        <v>0</v>
      </c>
      <c r="AW193" s="108">
        <f t="shared" si="255"/>
        <v>0</v>
      </c>
      <c r="AX193" s="108">
        <f t="shared" si="255"/>
        <v>0</v>
      </c>
      <c r="AY193" s="108">
        <f t="shared" si="255"/>
        <v>0</v>
      </c>
      <c r="AZ193" s="108">
        <f t="shared" si="255"/>
        <v>0</v>
      </c>
      <c r="BA193" s="108">
        <f t="shared" si="255"/>
        <v>0</v>
      </c>
      <c r="BB193" s="108">
        <f t="shared" si="255"/>
        <v>0</v>
      </c>
      <c r="BC193" s="108">
        <f t="shared" si="255"/>
        <v>0</v>
      </c>
      <c r="BD193" s="108">
        <f t="shared" si="255"/>
        <v>0</v>
      </c>
      <c r="BE193" s="108">
        <f t="shared" si="255"/>
        <v>0</v>
      </c>
      <c r="BF193" s="108">
        <f t="shared" si="255"/>
        <v>0</v>
      </c>
      <c r="BG193" s="108">
        <f t="shared" si="260"/>
        <v>0</v>
      </c>
      <c r="BH193" s="108">
        <f t="shared" si="260"/>
        <v>0</v>
      </c>
      <c r="BI193" s="108">
        <f t="shared" si="260"/>
        <v>0</v>
      </c>
      <c r="BJ193" s="108">
        <f t="shared" si="260"/>
        <v>0</v>
      </c>
      <c r="BK193" s="108">
        <f t="shared" si="260"/>
        <v>0</v>
      </c>
      <c r="BL193" s="108">
        <f t="shared" si="260"/>
        <v>0</v>
      </c>
      <c r="BM193" s="108">
        <f t="shared" si="260"/>
        <v>0</v>
      </c>
      <c r="BN193" s="108">
        <f t="shared" si="260"/>
        <v>0</v>
      </c>
      <c r="BO193" s="108">
        <f t="shared" si="260"/>
        <v>0</v>
      </c>
      <c r="BP193" s="108">
        <f t="shared" si="260"/>
        <v>0</v>
      </c>
      <c r="BQ193" s="108">
        <f t="shared" si="260"/>
        <v>0</v>
      </c>
      <c r="BR193" s="108">
        <f t="shared" si="260"/>
        <v>0</v>
      </c>
      <c r="BS193" s="108">
        <f t="shared" si="260"/>
        <v>0</v>
      </c>
      <c r="BT193" s="138"/>
      <c r="BU193" s="138"/>
      <c r="BV193" s="138"/>
      <c r="BW193" s="138"/>
      <c r="BX193" s="138"/>
    </row>
    <row r="194" spans="1:76" x14ac:dyDescent="0.3">
      <c r="A194" s="102" t="s">
        <v>462</v>
      </c>
      <c r="B194" s="109"/>
      <c r="C194" s="109"/>
      <c r="D194" s="116"/>
      <c r="E194" s="121" t="s">
        <v>468</v>
      </c>
      <c r="F194" s="109"/>
      <c r="G194" s="134"/>
      <c r="H194" s="120">
        <v>10</v>
      </c>
      <c r="I194" s="44">
        <f t="shared" si="261"/>
        <v>1</v>
      </c>
      <c r="J194" s="33">
        <v>1</v>
      </c>
      <c r="K194" s="119">
        <f t="shared" si="247"/>
        <v>0.1</v>
      </c>
      <c r="L194" s="119">
        <f t="shared" si="241"/>
        <v>0.1</v>
      </c>
      <c r="M194" s="119">
        <f t="shared" si="248"/>
        <v>0</v>
      </c>
      <c r="N194" s="34">
        <f t="shared" si="249"/>
        <v>1</v>
      </c>
      <c r="O194" s="119" t="str">
        <f t="shared" si="250"/>
        <v>종료</v>
      </c>
      <c r="P194" s="104">
        <v>44237</v>
      </c>
      <c r="Q194" s="104">
        <v>44255</v>
      </c>
      <c r="R194" s="104">
        <v>44237</v>
      </c>
      <c r="S194" s="104">
        <v>44240</v>
      </c>
      <c r="T194" s="105"/>
      <c r="U194" s="106"/>
      <c r="V194" s="107">
        <f t="shared" si="251"/>
        <v>13</v>
      </c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  <c r="AH194" s="108"/>
      <c r="AI194" s="108"/>
      <c r="AJ194" s="108"/>
      <c r="AK194" s="108"/>
      <c r="AL194" s="108"/>
      <c r="AM194" s="108"/>
      <c r="AN194" s="108"/>
      <c r="AO194" s="108"/>
      <c r="AP194" s="108"/>
      <c r="AQ194" s="108"/>
      <c r="AR194" s="108"/>
      <c r="AS194" s="108"/>
      <c r="AT194" s="108"/>
      <c r="AU194" s="108"/>
      <c r="AV194" s="108"/>
      <c r="AW194" s="108"/>
      <c r="AX194" s="108"/>
      <c r="AY194" s="108"/>
      <c r="AZ194" s="108"/>
      <c r="BA194" s="108"/>
      <c r="BB194" s="108"/>
      <c r="BC194" s="108"/>
      <c r="BD194" s="108"/>
      <c r="BE194" s="108"/>
      <c r="BF194" s="108"/>
      <c r="BG194" s="108"/>
      <c r="BH194" s="108"/>
      <c r="BI194" s="108"/>
      <c r="BJ194" s="108"/>
      <c r="BK194" s="108"/>
      <c r="BL194" s="108"/>
      <c r="BM194" s="108"/>
      <c r="BN194" s="108"/>
      <c r="BO194" s="108"/>
      <c r="BP194" s="108"/>
      <c r="BQ194" s="108"/>
      <c r="BR194" s="108"/>
      <c r="BS194" s="108"/>
      <c r="BT194" s="138"/>
      <c r="BU194" s="138"/>
      <c r="BV194" s="138"/>
      <c r="BW194" s="138"/>
      <c r="BX194" s="138"/>
    </row>
    <row r="195" spans="1:76" x14ac:dyDescent="0.3">
      <c r="A195" s="102" t="s">
        <v>471</v>
      </c>
      <c r="B195" s="109"/>
      <c r="C195" s="109"/>
      <c r="D195" s="116"/>
      <c r="E195" s="132" t="s">
        <v>469</v>
      </c>
      <c r="F195" s="123"/>
      <c r="G195" s="123"/>
      <c r="H195" s="133">
        <v>5</v>
      </c>
      <c r="I195" s="71">
        <f t="shared" ref="I195:I196" si="269">IF(CheckDay&gt;=Q195,1,IF(CheckDay&lt;P195,0,IF(P195=CheckDay,(NETWORKDAYS(P195,CheckDay))/V195,NETWORKDAYS(P195,CheckDay)/V195)))</f>
        <v>1</v>
      </c>
      <c r="J195" s="72">
        <v>1</v>
      </c>
      <c r="K195" s="125">
        <f t="shared" ref="K195:K224" si="270">H195*I195/100</f>
        <v>0.05</v>
      </c>
      <c r="L195" s="125">
        <f t="shared" ref="L195:L224" si="271">H195*J195/100</f>
        <v>0.05</v>
      </c>
      <c r="M195" s="125">
        <f t="shared" ref="M195:M224" si="272">L195-K195</f>
        <v>0</v>
      </c>
      <c r="N195" s="73">
        <f t="shared" ref="N195:N224" si="273">IF(AND(I195=0,J195=0),"",IF(I195=0,J195,J195/I195))</f>
        <v>1</v>
      </c>
      <c r="O195" s="125" t="str">
        <f t="shared" ref="O195:O224" si="274">IF(AND(J195=0%,M195=0),"",IF(M195&lt;0,"지연",IF(J195=100%,"종료","진행")))</f>
        <v>종료</v>
      </c>
      <c r="P195" s="128">
        <v>44239</v>
      </c>
      <c r="Q195" s="128">
        <v>44255</v>
      </c>
      <c r="R195" s="104">
        <v>44239</v>
      </c>
      <c r="S195" s="104">
        <v>44241</v>
      </c>
      <c r="T195" s="105"/>
      <c r="U195" s="106" t="str">
        <f t="shared" ref="U195:U215" si="275">IF(ISBLANK(T195),"",(NETWORKDAYS(VLOOKUP(T195,$A$6:$Q$20,15,FALSE),P195)-1))</f>
        <v/>
      </c>
      <c r="V195" s="107">
        <f t="shared" ref="V195:V224" si="276">NETWORKDAYS(P195,Q195)</f>
        <v>11</v>
      </c>
      <c r="W195" s="108">
        <f t="shared" si="259"/>
        <v>0</v>
      </c>
      <c r="X195" s="108">
        <f t="shared" si="259"/>
        <v>0</v>
      </c>
      <c r="Y195" s="108">
        <f t="shared" si="259"/>
        <v>0</v>
      </c>
      <c r="Z195" s="108">
        <f t="shared" si="259"/>
        <v>0</v>
      </c>
      <c r="AA195" s="108">
        <f t="shared" si="259"/>
        <v>0</v>
      </c>
      <c r="AB195" s="108">
        <f t="shared" si="259"/>
        <v>0</v>
      </c>
      <c r="AC195" s="108">
        <f t="shared" si="259"/>
        <v>1</v>
      </c>
      <c r="AD195" s="108">
        <f t="shared" si="259"/>
        <v>1</v>
      </c>
      <c r="AE195" s="108">
        <f t="shared" si="259"/>
        <v>1</v>
      </c>
      <c r="AF195" s="108">
        <f t="shared" si="259"/>
        <v>1</v>
      </c>
      <c r="AG195" s="108">
        <f t="shared" si="259"/>
        <v>0</v>
      </c>
      <c r="AH195" s="108">
        <f t="shared" si="259"/>
        <v>0</v>
      </c>
      <c r="AI195" s="108">
        <f t="shared" si="259"/>
        <v>0</v>
      </c>
      <c r="AJ195" s="108">
        <f t="shared" si="259"/>
        <v>0</v>
      </c>
      <c r="AK195" s="108">
        <f t="shared" si="259"/>
        <v>0</v>
      </c>
      <c r="AL195" s="108">
        <f t="shared" ref="AL195" si="277">IF(OR((AND($P195&lt;=AL$4,AND($Q195&lt;=AL$5,$Q195&gt;=AL$4))),(AND(AND($P195&gt;=AL$4,$P195&lt;=AL$5),$Q195&gt;=AL$5)),AND($P195&gt;=AL$4,$Q195&lt;=AL$5),AND($P195&lt;=AL$4,$Q195&gt;=AL$5)),1,0)</f>
        <v>0</v>
      </c>
      <c r="AM195" s="108">
        <f t="shared" si="254"/>
        <v>0</v>
      </c>
      <c r="AN195" s="108">
        <f t="shared" si="254"/>
        <v>0</v>
      </c>
      <c r="AO195" s="108">
        <f t="shared" si="254"/>
        <v>0</v>
      </c>
      <c r="AP195" s="108">
        <f t="shared" si="254"/>
        <v>0</v>
      </c>
      <c r="AQ195" s="108">
        <f t="shared" si="254"/>
        <v>0</v>
      </c>
      <c r="AR195" s="108">
        <f t="shared" si="254"/>
        <v>0</v>
      </c>
      <c r="AS195" s="108">
        <f t="shared" si="254"/>
        <v>0</v>
      </c>
      <c r="AT195" s="108">
        <f t="shared" si="255"/>
        <v>0</v>
      </c>
      <c r="AU195" s="108">
        <f t="shared" si="255"/>
        <v>0</v>
      </c>
      <c r="AV195" s="108">
        <f t="shared" si="255"/>
        <v>0</v>
      </c>
      <c r="AW195" s="108">
        <f t="shared" si="255"/>
        <v>0</v>
      </c>
      <c r="AX195" s="108">
        <f t="shared" si="255"/>
        <v>0</v>
      </c>
      <c r="AY195" s="108">
        <f t="shared" si="255"/>
        <v>0</v>
      </c>
      <c r="AZ195" s="108">
        <f t="shared" si="255"/>
        <v>0</v>
      </c>
      <c r="BA195" s="108">
        <f t="shared" si="255"/>
        <v>0</v>
      </c>
      <c r="BB195" s="108">
        <f t="shared" si="255"/>
        <v>0</v>
      </c>
      <c r="BC195" s="108">
        <f t="shared" si="255"/>
        <v>0</v>
      </c>
      <c r="BD195" s="108">
        <f t="shared" si="255"/>
        <v>0</v>
      </c>
      <c r="BE195" s="108">
        <f t="shared" si="255"/>
        <v>0</v>
      </c>
      <c r="BF195" s="108">
        <f t="shared" si="255"/>
        <v>0</v>
      </c>
      <c r="BG195" s="108">
        <f t="shared" si="260"/>
        <v>0</v>
      </c>
      <c r="BH195" s="108">
        <f t="shared" si="260"/>
        <v>0</v>
      </c>
      <c r="BI195" s="108">
        <f t="shared" si="260"/>
        <v>0</v>
      </c>
      <c r="BJ195" s="108">
        <f t="shared" si="260"/>
        <v>0</v>
      </c>
      <c r="BK195" s="108">
        <f t="shared" si="260"/>
        <v>0</v>
      </c>
      <c r="BL195" s="108">
        <f t="shared" si="260"/>
        <v>0</v>
      </c>
      <c r="BM195" s="108">
        <f t="shared" si="260"/>
        <v>0</v>
      </c>
      <c r="BN195" s="108">
        <f t="shared" si="260"/>
        <v>0</v>
      </c>
      <c r="BO195" s="108">
        <f t="shared" si="260"/>
        <v>0</v>
      </c>
      <c r="BP195" s="108">
        <f t="shared" si="260"/>
        <v>0</v>
      </c>
      <c r="BQ195" s="108">
        <f t="shared" si="260"/>
        <v>0</v>
      </c>
      <c r="BR195" s="108">
        <f t="shared" si="260"/>
        <v>0</v>
      </c>
      <c r="BS195" s="108">
        <f t="shared" si="260"/>
        <v>0</v>
      </c>
      <c r="BT195" s="138"/>
      <c r="BU195" s="138"/>
      <c r="BV195" s="138"/>
      <c r="BW195" s="138"/>
      <c r="BX195" s="138"/>
    </row>
    <row r="196" spans="1:76" x14ac:dyDescent="0.3">
      <c r="A196" s="102" t="s">
        <v>472</v>
      </c>
      <c r="B196" s="109"/>
      <c r="C196" s="109"/>
      <c r="D196" s="116"/>
      <c r="E196" s="132" t="s">
        <v>470</v>
      </c>
      <c r="F196" s="123"/>
      <c r="G196" s="123"/>
      <c r="H196" s="133">
        <v>10</v>
      </c>
      <c r="I196" s="71">
        <f t="shared" si="269"/>
        <v>1</v>
      </c>
      <c r="J196" s="72">
        <v>0.6</v>
      </c>
      <c r="K196" s="125">
        <f t="shared" si="270"/>
        <v>0.1</v>
      </c>
      <c r="L196" s="125">
        <f t="shared" si="271"/>
        <v>0.06</v>
      </c>
      <c r="M196" s="125">
        <f t="shared" si="272"/>
        <v>-4.0000000000000008E-2</v>
      </c>
      <c r="N196" s="73">
        <f t="shared" si="273"/>
        <v>0.6</v>
      </c>
      <c r="O196" s="125" t="str">
        <f t="shared" si="274"/>
        <v>지연</v>
      </c>
      <c r="P196" s="128">
        <v>44242</v>
      </c>
      <c r="Q196" s="128">
        <v>44270</v>
      </c>
      <c r="R196" s="104">
        <v>44242</v>
      </c>
      <c r="S196" s="104"/>
      <c r="T196" s="105"/>
      <c r="U196" s="106" t="str">
        <f t="shared" si="275"/>
        <v/>
      </c>
      <c r="V196" s="107">
        <f t="shared" si="276"/>
        <v>21</v>
      </c>
      <c r="W196" s="108">
        <f t="shared" ref="W196:AL223" si="278">IF(OR((AND($P196&lt;=W$4,AND($Q196&lt;=W$5,$Q196&gt;=W$4))),(AND(AND($P196&gt;=W$4,$P196&lt;=W$5),$Q196&gt;=W$5)),AND($P196&gt;=W$4,$Q196&lt;=W$5),AND($P196&lt;=W$4,$Q196&gt;=W$5)),1,0)</f>
        <v>0</v>
      </c>
      <c r="X196" s="108">
        <f t="shared" si="278"/>
        <v>0</v>
      </c>
      <c r="Y196" s="108">
        <f t="shared" si="278"/>
        <v>0</v>
      </c>
      <c r="Z196" s="108">
        <f t="shared" si="278"/>
        <v>0</v>
      </c>
      <c r="AA196" s="108">
        <f t="shared" si="278"/>
        <v>0</v>
      </c>
      <c r="AB196" s="108">
        <f t="shared" si="278"/>
        <v>0</v>
      </c>
      <c r="AC196" s="108">
        <f t="shared" si="278"/>
        <v>0</v>
      </c>
      <c r="AD196" s="108">
        <f t="shared" si="278"/>
        <v>1</v>
      </c>
      <c r="AE196" s="108">
        <f t="shared" si="278"/>
        <v>1</v>
      </c>
      <c r="AF196" s="108">
        <f t="shared" si="278"/>
        <v>1</v>
      </c>
      <c r="AG196" s="108">
        <f t="shared" si="278"/>
        <v>1</v>
      </c>
      <c r="AH196" s="108">
        <f t="shared" si="278"/>
        <v>1</v>
      </c>
      <c r="AI196" s="108">
        <f t="shared" si="278"/>
        <v>0</v>
      </c>
      <c r="AJ196" s="108">
        <f t="shared" si="278"/>
        <v>0</v>
      </c>
      <c r="AK196" s="108">
        <f t="shared" si="278"/>
        <v>0</v>
      </c>
      <c r="AL196" s="108">
        <f t="shared" si="278"/>
        <v>0</v>
      </c>
      <c r="AM196" s="108">
        <f t="shared" ref="AM196:BB224" si="279">IF(OR((AND($P196&lt;=AM$4,AND($Q196&lt;=AM$5,$Q196&gt;=AM$4))),(AND(AND($P196&gt;=AM$4,$P196&lt;=AM$5),$Q196&gt;=AM$5)),AND($P196&gt;=AM$4,$Q196&lt;=AM$5),AND($P196&lt;=AM$4,$Q196&gt;=AM$5)),1,0)</f>
        <v>0</v>
      </c>
      <c r="AN196" s="108">
        <f t="shared" si="279"/>
        <v>0</v>
      </c>
      <c r="AO196" s="108">
        <f t="shared" si="279"/>
        <v>0</v>
      </c>
      <c r="AP196" s="108">
        <f t="shared" si="279"/>
        <v>0</v>
      </c>
      <c r="AQ196" s="108">
        <f t="shared" si="279"/>
        <v>0</v>
      </c>
      <c r="AR196" s="108">
        <f t="shared" si="279"/>
        <v>0</v>
      </c>
      <c r="AS196" s="108">
        <f t="shared" si="279"/>
        <v>0</v>
      </c>
      <c r="AT196" s="108">
        <f t="shared" si="279"/>
        <v>0</v>
      </c>
      <c r="AU196" s="108">
        <f t="shared" si="279"/>
        <v>0</v>
      </c>
      <c r="AV196" s="108">
        <f t="shared" si="279"/>
        <v>0</v>
      </c>
      <c r="AW196" s="108">
        <f t="shared" si="279"/>
        <v>0</v>
      </c>
      <c r="AX196" s="108">
        <f t="shared" si="279"/>
        <v>0</v>
      </c>
      <c r="AY196" s="108">
        <f t="shared" si="279"/>
        <v>0</v>
      </c>
      <c r="AZ196" s="108">
        <f t="shared" si="279"/>
        <v>0</v>
      </c>
      <c r="BA196" s="108">
        <f t="shared" si="279"/>
        <v>0</v>
      </c>
      <c r="BB196" s="108">
        <f t="shared" si="279"/>
        <v>0</v>
      </c>
      <c r="BC196" s="108">
        <f t="shared" ref="BC196:BR224" si="280">IF(OR((AND($P196&lt;=BC$4,AND($Q196&lt;=BC$5,$Q196&gt;=BC$4))),(AND(AND($P196&gt;=BC$4,$P196&lt;=BC$5),$Q196&gt;=BC$5)),AND($P196&gt;=BC$4,$Q196&lt;=BC$5),AND($P196&lt;=BC$4,$Q196&gt;=BC$5)),1,0)</f>
        <v>0</v>
      </c>
      <c r="BD196" s="108">
        <f t="shared" si="280"/>
        <v>0</v>
      </c>
      <c r="BE196" s="108">
        <f t="shared" si="280"/>
        <v>0</v>
      </c>
      <c r="BF196" s="108">
        <f t="shared" si="280"/>
        <v>0</v>
      </c>
      <c r="BG196" s="108">
        <f t="shared" si="260"/>
        <v>0</v>
      </c>
      <c r="BH196" s="108">
        <f t="shared" si="260"/>
        <v>0</v>
      </c>
      <c r="BI196" s="108">
        <f t="shared" si="260"/>
        <v>0</v>
      </c>
      <c r="BJ196" s="108">
        <f t="shared" si="260"/>
        <v>0</v>
      </c>
      <c r="BK196" s="108">
        <f t="shared" si="260"/>
        <v>0</v>
      </c>
      <c r="BL196" s="108">
        <f t="shared" si="260"/>
        <v>0</v>
      </c>
      <c r="BM196" s="108">
        <f t="shared" si="260"/>
        <v>0</v>
      </c>
      <c r="BN196" s="108">
        <f t="shared" si="260"/>
        <v>0</v>
      </c>
      <c r="BO196" s="108">
        <f t="shared" si="260"/>
        <v>0</v>
      </c>
      <c r="BP196" s="108">
        <f t="shared" si="260"/>
        <v>0</v>
      </c>
      <c r="BQ196" s="108">
        <f t="shared" si="260"/>
        <v>0</v>
      </c>
      <c r="BR196" s="108">
        <f t="shared" si="260"/>
        <v>0</v>
      </c>
      <c r="BS196" s="108">
        <f t="shared" si="260"/>
        <v>0</v>
      </c>
      <c r="BT196" s="138"/>
      <c r="BU196" s="138"/>
      <c r="BV196" s="138"/>
      <c r="BW196" s="138"/>
      <c r="BX196" s="138"/>
    </row>
    <row r="197" spans="1:76" x14ac:dyDescent="0.3">
      <c r="A197" s="102" t="s">
        <v>217</v>
      </c>
      <c r="B197" s="109"/>
      <c r="C197" s="20"/>
      <c r="D197" s="113" t="s">
        <v>386</v>
      </c>
      <c r="E197" s="114"/>
      <c r="F197" s="53"/>
      <c r="G197" s="115"/>
      <c r="H197" s="38">
        <v>50</v>
      </c>
      <c r="I197" s="48">
        <f>SUM(K198:K212)</f>
        <v>1</v>
      </c>
      <c r="J197" s="48">
        <f>SUM(L198:L212)</f>
        <v>0</v>
      </c>
      <c r="K197" s="50">
        <f t="shared" si="270"/>
        <v>0.5</v>
      </c>
      <c r="L197" s="50">
        <f t="shared" si="271"/>
        <v>0</v>
      </c>
      <c r="M197" s="50">
        <f t="shared" si="272"/>
        <v>-0.5</v>
      </c>
      <c r="N197" s="51">
        <f t="shared" si="273"/>
        <v>0</v>
      </c>
      <c r="O197" s="50" t="str">
        <f t="shared" si="274"/>
        <v>지연</v>
      </c>
      <c r="P197" s="26">
        <f>MIN(P198:P212)</f>
        <v>44270</v>
      </c>
      <c r="Q197" s="26">
        <f>MAX(Q198:Q212)</f>
        <v>44377</v>
      </c>
      <c r="R197" s="104"/>
      <c r="S197" s="104"/>
      <c r="T197" s="105"/>
      <c r="U197" s="106" t="str">
        <f t="shared" si="275"/>
        <v/>
      </c>
      <c r="V197" s="107">
        <f t="shared" si="276"/>
        <v>78</v>
      </c>
      <c r="W197" s="108">
        <f t="shared" ref="W197:AL212" si="281">IF(OR((AND($P197&lt;=W$4,AND($Q197&lt;=W$5,$Q197&gt;=W$4))),(AND(AND($P197&gt;=W$4,$P197&lt;=W$5),$Q197&gt;=W$5)),AND($P197&gt;=W$4,$Q197&lt;=W$5),AND($P197&lt;=W$4,$Q197&gt;=W$5)),1,0)</f>
        <v>0</v>
      </c>
      <c r="X197" s="108">
        <f t="shared" si="281"/>
        <v>0</v>
      </c>
      <c r="Y197" s="108">
        <f t="shared" si="281"/>
        <v>0</v>
      </c>
      <c r="Z197" s="108">
        <f t="shared" si="281"/>
        <v>0</v>
      </c>
      <c r="AA197" s="108">
        <f t="shared" si="281"/>
        <v>0</v>
      </c>
      <c r="AB197" s="108">
        <f t="shared" si="281"/>
        <v>0</v>
      </c>
      <c r="AC197" s="108">
        <f t="shared" si="281"/>
        <v>0</v>
      </c>
      <c r="AD197" s="108">
        <f t="shared" si="281"/>
        <v>0</v>
      </c>
      <c r="AE197" s="108">
        <f t="shared" si="281"/>
        <v>0</v>
      </c>
      <c r="AF197" s="108">
        <f t="shared" si="281"/>
        <v>0</v>
      </c>
      <c r="AG197" s="108">
        <f t="shared" si="281"/>
        <v>0</v>
      </c>
      <c r="AH197" s="108">
        <f t="shared" si="281"/>
        <v>1</v>
      </c>
      <c r="AI197" s="108">
        <f t="shared" si="281"/>
        <v>1</v>
      </c>
      <c r="AJ197" s="108">
        <f t="shared" si="281"/>
        <v>1</v>
      </c>
      <c r="AK197" s="108">
        <f t="shared" si="281"/>
        <v>1</v>
      </c>
      <c r="AL197" s="108">
        <f t="shared" si="281"/>
        <v>1</v>
      </c>
      <c r="AM197" s="108">
        <f t="shared" si="254"/>
        <v>1</v>
      </c>
      <c r="AN197" s="108">
        <f t="shared" si="254"/>
        <v>1</v>
      </c>
      <c r="AO197" s="108">
        <f t="shared" si="254"/>
        <v>1</v>
      </c>
      <c r="AP197" s="108">
        <f t="shared" si="254"/>
        <v>1</v>
      </c>
      <c r="AQ197" s="108">
        <f t="shared" si="254"/>
        <v>1</v>
      </c>
      <c r="AR197" s="108">
        <f t="shared" si="254"/>
        <v>1</v>
      </c>
      <c r="AS197" s="108">
        <f t="shared" si="254"/>
        <v>1</v>
      </c>
      <c r="AT197" s="108">
        <f t="shared" si="255"/>
        <v>1</v>
      </c>
      <c r="AU197" s="108">
        <f t="shared" si="255"/>
        <v>1</v>
      </c>
      <c r="AV197" s="108">
        <f t="shared" si="255"/>
        <v>1</v>
      </c>
      <c r="AW197" s="108">
        <f t="shared" si="255"/>
        <v>1</v>
      </c>
      <c r="AX197" s="108">
        <f t="shared" si="255"/>
        <v>0</v>
      </c>
      <c r="AY197" s="108">
        <f t="shared" si="279"/>
        <v>0</v>
      </c>
      <c r="AZ197" s="108">
        <f t="shared" si="279"/>
        <v>0</v>
      </c>
      <c r="BA197" s="108">
        <f t="shared" si="279"/>
        <v>0</v>
      </c>
      <c r="BB197" s="108">
        <f t="shared" si="279"/>
        <v>0</v>
      </c>
      <c r="BC197" s="108">
        <f t="shared" si="280"/>
        <v>0</v>
      </c>
      <c r="BD197" s="108">
        <f t="shared" si="280"/>
        <v>0</v>
      </c>
      <c r="BE197" s="108">
        <f t="shared" si="280"/>
        <v>0</v>
      </c>
      <c r="BF197" s="108">
        <f t="shared" si="280"/>
        <v>0</v>
      </c>
      <c r="BG197" s="108">
        <f t="shared" si="260"/>
        <v>0</v>
      </c>
      <c r="BH197" s="108">
        <f t="shared" si="260"/>
        <v>0</v>
      </c>
      <c r="BI197" s="108">
        <f t="shared" si="260"/>
        <v>0</v>
      </c>
      <c r="BJ197" s="108">
        <f t="shared" si="260"/>
        <v>0</v>
      </c>
      <c r="BK197" s="108">
        <f t="shared" si="260"/>
        <v>0</v>
      </c>
      <c r="BL197" s="108">
        <f t="shared" si="260"/>
        <v>0</v>
      </c>
      <c r="BM197" s="108">
        <f t="shared" si="260"/>
        <v>0</v>
      </c>
      <c r="BN197" s="108">
        <f t="shared" si="260"/>
        <v>0</v>
      </c>
      <c r="BO197" s="108">
        <f t="shared" si="260"/>
        <v>0</v>
      </c>
      <c r="BP197" s="108">
        <f t="shared" si="260"/>
        <v>0</v>
      </c>
      <c r="BQ197" s="108">
        <f t="shared" si="260"/>
        <v>0</v>
      </c>
      <c r="BR197" s="108">
        <f t="shared" si="260"/>
        <v>0</v>
      </c>
      <c r="BS197" s="108">
        <f t="shared" si="260"/>
        <v>0</v>
      </c>
      <c r="BT197" s="138"/>
      <c r="BU197" s="138"/>
      <c r="BV197" s="138"/>
      <c r="BW197" s="138"/>
      <c r="BX197" s="138"/>
    </row>
    <row r="198" spans="1:76" x14ac:dyDescent="0.3">
      <c r="A198" s="102" t="s">
        <v>225</v>
      </c>
      <c r="B198" s="109"/>
      <c r="C198" s="109"/>
      <c r="D198" s="116"/>
      <c r="E198" s="132" t="s">
        <v>450</v>
      </c>
      <c r="F198" s="123"/>
      <c r="G198" s="123"/>
      <c r="H198" s="133">
        <v>5</v>
      </c>
      <c r="I198" s="71">
        <f t="shared" ref="I198:I204" si="282">IF(CheckDay&gt;=Q198,1,IF(CheckDay&lt;P198,0,IF(P198=CheckDay,(NETWORKDAYS(P198,CheckDay))/V198,NETWORKDAYS(P198,CheckDay)/V198)))</f>
        <v>1</v>
      </c>
      <c r="J198" s="72">
        <v>0</v>
      </c>
      <c r="K198" s="125">
        <f t="shared" si="270"/>
        <v>0.05</v>
      </c>
      <c r="L198" s="125">
        <f t="shared" si="271"/>
        <v>0</v>
      </c>
      <c r="M198" s="125">
        <f t="shared" si="272"/>
        <v>-0.05</v>
      </c>
      <c r="N198" s="73">
        <f t="shared" si="273"/>
        <v>0</v>
      </c>
      <c r="O198" s="125" t="str">
        <f t="shared" si="274"/>
        <v>지연</v>
      </c>
      <c r="P198" s="128">
        <v>44270</v>
      </c>
      <c r="Q198" s="128">
        <v>44301</v>
      </c>
      <c r="R198" s="104"/>
      <c r="S198" s="104"/>
      <c r="T198" s="105"/>
      <c r="U198" s="106" t="str">
        <f t="shared" si="275"/>
        <v/>
      </c>
      <c r="V198" s="107">
        <f t="shared" si="276"/>
        <v>24</v>
      </c>
      <c r="W198" s="108">
        <f t="shared" si="281"/>
        <v>0</v>
      </c>
      <c r="X198" s="108">
        <f t="shared" si="281"/>
        <v>0</v>
      </c>
      <c r="Y198" s="108">
        <f t="shared" si="281"/>
        <v>0</v>
      </c>
      <c r="Z198" s="108">
        <f t="shared" si="281"/>
        <v>0</v>
      </c>
      <c r="AA198" s="108">
        <f t="shared" si="281"/>
        <v>0</v>
      </c>
      <c r="AB198" s="108">
        <f t="shared" si="281"/>
        <v>0</v>
      </c>
      <c r="AC198" s="108">
        <f t="shared" si="281"/>
        <v>0</v>
      </c>
      <c r="AD198" s="108">
        <f t="shared" si="281"/>
        <v>0</v>
      </c>
      <c r="AE198" s="108">
        <f t="shared" si="281"/>
        <v>0</v>
      </c>
      <c r="AF198" s="108">
        <f t="shared" si="281"/>
        <v>0</v>
      </c>
      <c r="AG198" s="108">
        <f t="shared" si="281"/>
        <v>0</v>
      </c>
      <c r="AH198" s="108">
        <f t="shared" si="281"/>
        <v>1</v>
      </c>
      <c r="AI198" s="108">
        <f t="shared" si="281"/>
        <v>1</v>
      </c>
      <c r="AJ198" s="108">
        <f t="shared" si="281"/>
        <v>1</v>
      </c>
      <c r="AK198" s="108">
        <f t="shared" si="281"/>
        <v>1</v>
      </c>
      <c r="AL198" s="108">
        <f t="shared" si="281"/>
        <v>1</v>
      </c>
      <c r="AM198" s="108">
        <f t="shared" ref="AM198:BB212" si="283">IF(OR((AND($P198&lt;=AM$4,AND($Q198&lt;=AM$5,$Q198&gt;=AM$4))),(AND(AND($P198&gt;=AM$4,$P198&lt;=AM$5),$Q198&gt;=AM$5)),AND($P198&gt;=AM$4,$Q198&lt;=AM$5),AND($P198&lt;=AM$4,$Q198&gt;=AM$5)),1,0)</f>
        <v>0</v>
      </c>
      <c r="AN198" s="108">
        <f t="shared" si="283"/>
        <v>0</v>
      </c>
      <c r="AO198" s="108">
        <f t="shared" si="283"/>
        <v>0</v>
      </c>
      <c r="AP198" s="108">
        <f t="shared" si="283"/>
        <v>0</v>
      </c>
      <c r="AQ198" s="108">
        <f t="shared" si="283"/>
        <v>0</v>
      </c>
      <c r="AR198" s="108">
        <f t="shared" si="283"/>
        <v>0</v>
      </c>
      <c r="AS198" s="108">
        <f t="shared" si="283"/>
        <v>0</v>
      </c>
      <c r="AT198" s="108">
        <f t="shared" si="283"/>
        <v>0</v>
      </c>
      <c r="AU198" s="108">
        <f t="shared" si="283"/>
        <v>0</v>
      </c>
      <c r="AV198" s="108">
        <f t="shared" si="283"/>
        <v>0</v>
      </c>
      <c r="AW198" s="108">
        <f t="shared" si="283"/>
        <v>0</v>
      </c>
      <c r="AX198" s="108">
        <f t="shared" si="283"/>
        <v>0</v>
      </c>
      <c r="AY198" s="108">
        <f t="shared" si="283"/>
        <v>0</v>
      </c>
      <c r="AZ198" s="108">
        <f t="shared" si="283"/>
        <v>0</v>
      </c>
      <c r="BA198" s="108">
        <f t="shared" si="283"/>
        <v>0</v>
      </c>
      <c r="BB198" s="108">
        <f t="shared" si="283"/>
        <v>0</v>
      </c>
      <c r="BC198" s="108">
        <f t="shared" si="280"/>
        <v>0</v>
      </c>
      <c r="BD198" s="108">
        <f t="shared" si="280"/>
        <v>0</v>
      </c>
      <c r="BE198" s="108">
        <f t="shared" si="280"/>
        <v>0</v>
      </c>
      <c r="BF198" s="108">
        <f t="shared" si="280"/>
        <v>0</v>
      </c>
      <c r="BG198" s="108">
        <f t="shared" si="260"/>
        <v>0</v>
      </c>
      <c r="BH198" s="108">
        <f t="shared" si="260"/>
        <v>0</v>
      </c>
      <c r="BI198" s="108">
        <f t="shared" si="260"/>
        <v>0</v>
      </c>
      <c r="BJ198" s="108">
        <f t="shared" si="260"/>
        <v>0</v>
      </c>
      <c r="BK198" s="108">
        <f t="shared" si="260"/>
        <v>0</v>
      </c>
      <c r="BL198" s="108">
        <f t="shared" si="260"/>
        <v>0</v>
      </c>
      <c r="BM198" s="108">
        <f t="shared" si="260"/>
        <v>0</v>
      </c>
      <c r="BN198" s="108">
        <f t="shared" si="260"/>
        <v>0</v>
      </c>
      <c r="BO198" s="108">
        <f t="shared" si="260"/>
        <v>0</v>
      </c>
      <c r="BP198" s="108">
        <f t="shared" si="260"/>
        <v>0</v>
      </c>
      <c r="BQ198" s="108">
        <f t="shared" si="260"/>
        <v>0</v>
      </c>
      <c r="BR198" s="108">
        <f t="shared" si="260"/>
        <v>0</v>
      </c>
      <c r="BS198" s="108">
        <f t="shared" si="260"/>
        <v>0</v>
      </c>
      <c r="BT198" s="138"/>
      <c r="BU198" s="138"/>
      <c r="BV198" s="138"/>
      <c r="BW198" s="138"/>
      <c r="BX198" s="138"/>
    </row>
    <row r="199" spans="1:76" x14ac:dyDescent="0.3">
      <c r="A199" s="102" t="s">
        <v>474</v>
      </c>
      <c r="B199" s="109"/>
      <c r="C199" s="109"/>
      <c r="D199" s="116"/>
      <c r="E199" s="132" t="s">
        <v>451</v>
      </c>
      <c r="F199" s="123"/>
      <c r="G199" s="123"/>
      <c r="H199" s="133">
        <v>5</v>
      </c>
      <c r="I199" s="71">
        <f t="shared" si="282"/>
        <v>1</v>
      </c>
      <c r="J199" s="72">
        <v>0</v>
      </c>
      <c r="K199" s="125">
        <f t="shared" si="270"/>
        <v>0.05</v>
      </c>
      <c r="L199" s="125">
        <f t="shared" si="271"/>
        <v>0</v>
      </c>
      <c r="M199" s="125">
        <f t="shared" si="272"/>
        <v>-0.05</v>
      </c>
      <c r="N199" s="73">
        <f t="shared" si="273"/>
        <v>0</v>
      </c>
      <c r="O199" s="125" t="str">
        <f t="shared" si="274"/>
        <v>지연</v>
      </c>
      <c r="P199" s="128">
        <v>44270</v>
      </c>
      <c r="Q199" s="128">
        <v>44301</v>
      </c>
      <c r="R199" s="104"/>
      <c r="S199" s="104"/>
      <c r="T199" s="105"/>
      <c r="U199" s="106" t="str">
        <f t="shared" si="275"/>
        <v/>
      </c>
      <c r="V199" s="107">
        <f t="shared" si="276"/>
        <v>24</v>
      </c>
      <c r="W199" s="108">
        <f t="shared" si="281"/>
        <v>0</v>
      </c>
      <c r="X199" s="108">
        <f t="shared" si="281"/>
        <v>0</v>
      </c>
      <c r="Y199" s="108">
        <f t="shared" si="281"/>
        <v>0</v>
      </c>
      <c r="Z199" s="108">
        <f t="shared" si="281"/>
        <v>0</v>
      </c>
      <c r="AA199" s="108">
        <f t="shared" si="281"/>
        <v>0</v>
      </c>
      <c r="AB199" s="108">
        <f t="shared" si="281"/>
        <v>0</v>
      </c>
      <c r="AC199" s="108">
        <f t="shared" si="281"/>
        <v>0</v>
      </c>
      <c r="AD199" s="108">
        <f t="shared" si="281"/>
        <v>0</v>
      </c>
      <c r="AE199" s="108">
        <f t="shared" si="281"/>
        <v>0</v>
      </c>
      <c r="AF199" s="108">
        <f t="shared" si="281"/>
        <v>0</v>
      </c>
      <c r="AG199" s="108">
        <f t="shared" si="281"/>
        <v>0</v>
      </c>
      <c r="AH199" s="108">
        <f t="shared" si="281"/>
        <v>1</v>
      </c>
      <c r="AI199" s="108">
        <f t="shared" si="281"/>
        <v>1</v>
      </c>
      <c r="AJ199" s="108">
        <f t="shared" si="281"/>
        <v>1</v>
      </c>
      <c r="AK199" s="108">
        <f t="shared" si="281"/>
        <v>1</v>
      </c>
      <c r="AL199" s="108">
        <f t="shared" si="281"/>
        <v>1</v>
      </c>
      <c r="AM199" s="108">
        <f t="shared" si="283"/>
        <v>0</v>
      </c>
      <c r="AN199" s="108">
        <f t="shared" si="283"/>
        <v>0</v>
      </c>
      <c r="AO199" s="108">
        <f t="shared" si="283"/>
        <v>0</v>
      </c>
      <c r="AP199" s="108">
        <f t="shared" si="283"/>
        <v>0</v>
      </c>
      <c r="AQ199" s="108">
        <f t="shared" si="283"/>
        <v>0</v>
      </c>
      <c r="AR199" s="108">
        <f t="shared" si="283"/>
        <v>0</v>
      </c>
      <c r="AS199" s="108">
        <f t="shared" si="283"/>
        <v>0</v>
      </c>
      <c r="AT199" s="108">
        <f t="shared" si="283"/>
        <v>0</v>
      </c>
      <c r="AU199" s="108">
        <f t="shared" si="283"/>
        <v>0</v>
      </c>
      <c r="AV199" s="108">
        <f t="shared" si="283"/>
        <v>0</v>
      </c>
      <c r="AW199" s="108">
        <f t="shared" si="283"/>
        <v>0</v>
      </c>
      <c r="AX199" s="108">
        <f t="shared" si="283"/>
        <v>0</v>
      </c>
      <c r="AY199" s="108">
        <f t="shared" si="283"/>
        <v>0</v>
      </c>
      <c r="AZ199" s="108">
        <f t="shared" si="283"/>
        <v>0</v>
      </c>
      <c r="BA199" s="108">
        <f t="shared" si="283"/>
        <v>0</v>
      </c>
      <c r="BB199" s="108">
        <f t="shared" si="283"/>
        <v>0</v>
      </c>
      <c r="BC199" s="108">
        <f t="shared" si="280"/>
        <v>0</v>
      </c>
      <c r="BD199" s="108">
        <f t="shared" si="280"/>
        <v>0</v>
      </c>
      <c r="BE199" s="108">
        <f t="shared" si="280"/>
        <v>0</v>
      </c>
      <c r="BF199" s="108">
        <f t="shared" si="280"/>
        <v>0</v>
      </c>
      <c r="BG199" s="108">
        <f t="shared" si="260"/>
        <v>0</v>
      </c>
      <c r="BH199" s="108">
        <f t="shared" si="260"/>
        <v>0</v>
      </c>
      <c r="BI199" s="108">
        <f t="shared" si="260"/>
        <v>0</v>
      </c>
      <c r="BJ199" s="108">
        <f t="shared" si="260"/>
        <v>0</v>
      </c>
      <c r="BK199" s="108">
        <f t="shared" si="260"/>
        <v>0</v>
      </c>
      <c r="BL199" s="108">
        <f t="shared" si="260"/>
        <v>0</v>
      </c>
      <c r="BM199" s="108">
        <f t="shared" si="260"/>
        <v>0</v>
      </c>
      <c r="BN199" s="108">
        <f t="shared" si="260"/>
        <v>0</v>
      </c>
      <c r="BO199" s="108">
        <f t="shared" si="260"/>
        <v>0</v>
      </c>
      <c r="BP199" s="108">
        <f t="shared" si="260"/>
        <v>0</v>
      </c>
      <c r="BQ199" s="108">
        <f t="shared" si="260"/>
        <v>0</v>
      </c>
      <c r="BR199" s="108">
        <f t="shared" si="260"/>
        <v>0</v>
      </c>
      <c r="BS199" s="108">
        <f t="shared" si="260"/>
        <v>0</v>
      </c>
      <c r="BT199" s="138"/>
      <c r="BU199" s="138"/>
      <c r="BV199" s="138"/>
      <c r="BW199" s="138"/>
      <c r="BX199" s="138"/>
    </row>
    <row r="200" spans="1:76" x14ac:dyDescent="0.3">
      <c r="A200" s="102" t="s">
        <v>226</v>
      </c>
      <c r="B200" s="109"/>
      <c r="C200" s="109"/>
      <c r="D200" s="116"/>
      <c r="E200" s="132" t="s">
        <v>452</v>
      </c>
      <c r="F200" s="123"/>
      <c r="G200" s="123"/>
      <c r="H200" s="133">
        <v>5</v>
      </c>
      <c r="I200" s="71">
        <f t="shared" si="282"/>
        <v>1</v>
      </c>
      <c r="J200" s="72">
        <v>0</v>
      </c>
      <c r="K200" s="125">
        <f t="shared" si="270"/>
        <v>0.05</v>
      </c>
      <c r="L200" s="125">
        <f t="shared" si="271"/>
        <v>0</v>
      </c>
      <c r="M200" s="125">
        <f t="shared" si="272"/>
        <v>-0.05</v>
      </c>
      <c r="N200" s="73">
        <f t="shared" si="273"/>
        <v>0</v>
      </c>
      <c r="O200" s="125" t="str">
        <f t="shared" si="274"/>
        <v>지연</v>
      </c>
      <c r="P200" s="128">
        <v>44270</v>
      </c>
      <c r="Q200" s="128">
        <v>44301</v>
      </c>
      <c r="R200" s="104"/>
      <c r="S200" s="104"/>
      <c r="T200" s="105"/>
      <c r="U200" s="106" t="str">
        <f t="shared" si="275"/>
        <v/>
      </c>
      <c r="V200" s="107">
        <f t="shared" si="276"/>
        <v>24</v>
      </c>
      <c r="W200" s="108">
        <f t="shared" si="281"/>
        <v>0</v>
      </c>
      <c r="X200" s="108">
        <f t="shared" si="281"/>
        <v>0</v>
      </c>
      <c r="Y200" s="108">
        <f t="shared" si="281"/>
        <v>0</v>
      </c>
      <c r="Z200" s="108">
        <f t="shared" si="281"/>
        <v>0</v>
      </c>
      <c r="AA200" s="108">
        <f t="shared" si="281"/>
        <v>0</v>
      </c>
      <c r="AB200" s="108">
        <f t="shared" si="281"/>
        <v>0</v>
      </c>
      <c r="AC200" s="108">
        <f t="shared" si="281"/>
        <v>0</v>
      </c>
      <c r="AD200" s="108">
        <f t="shared" si="281"/>
        <v>0</v>
      </c>
      <c r="AE200" s="108">
        <f t="shared" si="281"/>
        <v>0</v>
      </c>
      <c r="AF200" s="108">
        <f t="shared" si="281"/>
        <v>0</v>
      </c>
      <c r="AG200" s="108">
        <f t="shared" si="281"/>
        <v>0</v>
      </c>
      <c r="AH200" s="108">
        <f t="shared" si="281"/>
        <v>1</v>
      </c>
      <c r="AI200" s="108">
        <f t="shared" si="281"/>
        <v>1</v>
      </c>
      <c r="AJ200" s="108">
        <f t="shared" si="281"/>
        <v>1</v>
      </c>
      <c r="AK200" s="108">
        <f t="shared" si="281"/>
        <v>1</v>
      </c>
      <c r="AL200" s="108">
        <f t="shared" si="281"/>
        <v>1</v>
      </c>
      <c r="AM200" s="108">
        <f t="shared" si="283"/>
        <v>0</v>
      </c>
      <c r="AN200" s="108">
        <f t="shared" si="283"/>
        <v>0</v>
      </c>
      <c r="AO200" s="108">
        <f t="shared" si="283"/>
        <v>0</v>
      </c>
      <c r="AP200" s="108">
        <f t="shared" si="283"/>
        <v>0</v>
      </c>
      <c r="AQ200" s="108">
        <f t="shared" si="283"/>
        <v>0</v>
      </c>
      <c r="AR200" s="108">
        <f t="shared" si="283"/>
        <v>0</v>
      </c>
      <c r="AS200" s="108">
        <f t="shared" si="283"/>
        <v>0</v>
      </c>
      <c r="AT200" s="108">
        <f t="shared" si="283"/>
        <v>0</v>
      </c>
      <c r="AU200" s="108">
        <f t="shared" si="283"/>
        <v>0</v>
      </c>
      <c r="AV200" s="108">
        <f t="shared" si="283"/>
        <v>0</v>
      </c>
      <c r="AW200" s="108">
        <f t="shared" si="283"/>
        <v>0</v>
      </c>
      <c r="AX200" s="108">
        <f t="shared" si="283"/>
        <v>0</v>
      </c>
      <c r="AY200" s="108">
        <f t="shared" si="283"/>
        <v>0</v>
      </c>
      <c r="AZ200" s="108">
        <f t="shared" si="283"/>
        <v>0</v>
      </c>
      <c r="BA200" s="108">
        <f t="shared" si="283"/>
        <v>0</v>
      </c>
      <c r="BB200" s="108">
        <f t="shared" si="283"/>
        <v>0</v>
      </c>
      <c r="BC200" s="108">
        <f t="shared" si="280"/>
        <v>0</v>
      </c>
      <c r="BD200" s="108">
        <f t="shared" si="280"/>
        <v>0</v>
      </c>
      <c r="BE200" s="108">
        <f t="shared" si="280"/>
        <v>0</v>
      </c>
      <c r="BF200" s="108">
        <f t="shared" si="280"/>
        <v>0</v>
      </c>
      <c r="BG200" s="108">
        <f t="shared" si="280"/>
        <v>0</v>
      </c>
      <c r="BH200" s="108">
        <f t="shared" si="280"/>
        <v>0</v>
      </c>
      <c r="BI200" s="108">
        <f t="shared" si="280"/>
        <v>0</v>
      </c>
      <c r="BJ200" s="108">
        <f t="shared" si="280"/>
        <v>0</v>
      </c>
      <c r="BK200" s="108">
        <f t="shared" si="280"/>
        <v>0</v>
      </c>
      <c r="BL200" s="108">
        <f t="shared" si="280"/>
        <v>0</v>
      </c>
      <c r="BM200" s="108">
        <f t="shared" si="280"/>
        <v>0</v>
      </c>
      <c r="BN200" s="108">
        <f t="shared" si="280"/>
        <v>0</v>
      </c>
      <c r="BO200" s="108">
        <f t="shared" si="280"/>
        <v>0</v>
      </c>
      <c r="BP200" s="108">
        <f t="shared" si="280"/>
        <v>0</v>
      </c>
      <c r="BQ200" s="108">
        <f t="shared" si="280"/>
        <v>0</v>
      </c>
      <c r="BR200" s="108">
        <f t="shared" si="280"/>
        <v>0</v>
      </c>
      <c r="BS200" s="108">
        <f t="shared" ref="BS200:BS201" si="284">IF(OR((AND($P200&lt;=BS$4,AND($Q200&lt;=BS$5,$Q200&gt;=BS$4))),(AND(AND($P200&gt;=BS$4,$P200&lt;=BS$5),$Q200&gt;=BS$5)),AND($P200&gt;=BS$4,$Q200&lt;=BS$5),AND($P200&lt;=BS$4,$Q200&gt;=BS$5)),1,0)</f>
        <v>0</v>
      </c>
      <c r="BT200" s="138"/>
      <c r="BU200" s="138"/>
      <c r="BV200" s="138"/>
      <c r="BW200" s="138"/>
      <c r="BX200" s="138"/>
    </row>
    <row r="201" spans="1:76" x14ac:dyDescent="0.3">
      <c r="A201" s="102" t="s">
        <v>227</v>
      </c>
      <c r="B201" s="109"/>
      <c r="C201" s="109"/>
      <c r="D201" s="116"/>
      <c r="E201" s="132" t="s">
        <v>453</v>
      </c>
      <c r="F201" s="123"/>
      <c r="G201" s="123"/>
      <c r="H201" s="133">
        <v>5</v>
      </c>
      <c r="I201" s="71">
        <f t="shared" si="282"/>
        <v>1</v>
      </c>
      <c r="J201" s="72">
        <v>0</v>
      </c>
      <c r="K201" s="125">
        <f t="shared" si="270"/>
        <v>0.05</v>
      </c>
      <c r="L201" s="125">
        <f t="shared" si="271"/>
        <v>0</v>
      </c>
      <c r="M201" s="125">
        <f t="shared" si="272"/>
        <v>-0.05</v>
      </c>
      <c r="N201" s="73">
        <f t="shared" si="273"/>
        <v>0</v>
      </c>
      <c r="O201" s="125" t="str">
        <f t="shared" si="274"/>
        <v>지연</v>
      </c>
      <c r="P201" s="128">
        <v>44270</v>
      </c>
      <c r="Q201" s="128">
        <v>44301</v>
      </c>
      <c r="R201" s="104"/>
      <c r="S201" s="104"/>
      <c r="T201" s="105"/>
      <c r="U201" s="106" t="str">
        <f t="shared" si="275"/>
        <v/>
      </c>
      <c r="V201" s="107">
        <f t="shared" si="276"/>
        <v>24</v>
      </c>
      <c r="W201" s="108">
        <f t="shared" si="281"/>
        <v>0</v>
      </c>
      <c r="X201" s="108">
        <f t="shared" si="281"/>
        <v>0</v>
      </c>
      <c r="Y201" s="108">
        <f t="shared" si="281"/>
        <v>0</v>
      </c>
      <c r="Z201" s="108">
        <f t="shared" si="281"/>
        <v>0</v>
      </c>
      <c r="AA201" s="108">
        <f t="shared" si="281"/>
        <v>0</v>
      </c>
      <c r="AB201" s="108">
        <f t="shared" si="281"/>
        <v>0</v>
      </c>
      <c r="AC201" s="108">
        <f t="shared" si="281"/>
        <v>0</v>
      </c>
      <c r="AD201" s="108">
        <f t="shared" si="281"/>
        <v>0</v>
      </c>
      <c r="AE201" s="108">
        <f t="shared" si="281"/>
        <v>0</v>
      </c>
      <c r="AF201" s="108">
        <f t="shared" si="281"/>
        <v>0</v>
      </c>
      <c r="AG201" s="108">
        <f t="shared" si="281"/>
        <v>0</v>
      </c>
      <c r="AH201" s="108">
        <f t="shared" si="281"/>
        <v>1</v>
      </c>
      <c r="AI201" s="108">
        <f t="shared" si="281"/>
        <v>1</v>
      </c>
      <c r="AJ201" s="108">
        <f t="shared" si="281"/>
        <v>1</v>
      </c>
      <c r="AK201" s="108">
        <f t="shared" si="281"/>
        <v>1</v>
      </c>
      <c r="AL201" s="108">
        <f t="shared" si="281"/>
        <v>1</v>
      </c>
      <c r="AM201" s="108">
        <f t="shared" si="283"/>
        <v>0</v>
      </c>
      <c r="AN201" s="108">
        <f t="shared" si="283"/>
        <v>0</v>
      </c>
      <c r="AO201" s="108">
        <f t="shared" si="283"/>
        <v>0</v>
      </c>
      <c r="AP201" s="108">
        <f t="shared" si="283"/>
        <v>0</v>
      </c>
      <c r="AQ201" s="108">
        <f t="shared" si="283"/>
        <v>0</v>
      </c>
      <c r="AR201" s="108">
        <f t="shared" si="283"/>
        <v>0</v>
      </c>
      <c r="AS201" s="108">
        <f t="shared" si="283"/>
        <v>0</v>
      </c>
      <c r="AT201" s="108">
        <f t="shared" si="283"/>
        <v>0</v>
      </c>
      <c r="AU201" s="108">
        <f t="shared" si="283"/>
        <v>0</v>
      </c>
      <c r="AV201" s="108">
        <f t="shared" si="283"/>
        <v>0</v>
      </c>
      <c r="AW201" s="108">
        <f t="shared" si="283"/>
        <v>0</v>
      </c>
      <c r="AX201" s="108">
        <f t="shared" si="283"/>
        <v>0</v>
      </c>
      <c r="AY201" s="108">
        <f t="shared" si="283"/>
        <v>0</v>
      </c>
      <c r="AZ201" s="108">
        <f t="shared" si="283"/>
        <v>0</v>
      </c>
      <c r="BA201" s="108">
        <f t="shared" si="283"/>
        <v>0</v>
      </c>
      <c r="BB201" s="108">
        <f t="shared" si="283"/>
        <v>0</v>
      </c>
      <c r="BC201" s="108">
        <f t="shared" si="280"/>
        <v>0</v>
      </c>
      <c r="BD201" s="108">
        <f t="shared" si="280"/>
        <v>0</v>
      </c>
      <c r="BE201" s="108">
        <f t="shared" si="280"/>
        <v>0</v>
      </c>
      <c r="BF201" s="108">
        <f t="shared" si="280"/>
        <v>0</v>
      </c>
      <c r="BG201" s="108">
        <f t="shared" si="280"/>
        <v>0</v>
      </c>
      <c r="BH201" s="108">
        <f t="shared" si="280"/>
        <v>0</v>
      </c>
      <c r="BI201" s="108">
        <f t="shared" si="280"/>
        <v>0</v>
      </c>
      <c r="BJ201" s="108">
        <f t="shared" si="280"/>
        <v>0</v>
      </c>
      <c r="BK201" s="108">
        <f t="shared" si="280"/>
        <v>0</v>
      </c>
      <c r="BL201" s="108">
        <f t="shared" si="280"/>
        <v>0</v>
      </c>
      <c r="BM201" s="108">
        <f t="shared" si="280"/>
        <v>0</v>
      </c>
      <c r="BN201" s="108">
        <f t="shared" si="280"/>
        <v>0</v>
      </c>
      <c r="BO201" s="108">
        <f t="shared" si="280"/>
        <v>0</v>
      </c>
      <c r="BP201" s="108">
        <f t="shared" si="280"/>
        <v>0</v>
      </c>
      <c r="BQ201" s="108">
        <f t="shared" si="280"/>
        <v>0</v>
      </c>
      <c r="BR201" s="108">
        <f t="shared" si="280"/>
        <v>0</v>
      </c>
      <c r="BS201" s="108">
        <f t="shared" si="284"/>
        <v>0</v>
      </c>
      <c r="BT201" s="138"/>
      <c r="BU201" s="138"/>
      <c r="BV201" s="138"/>
      <c r="BW201" s="138"/>
      <c r="BX201" s="138"/>
    </row>
    <row r="202" spans="1:76" x14ac:dyDescent="0.3">
      <c r="A202" s="102" t="s">
        <v>475</v>
      </c>
      <c r="B202" s="109"/>
      <c r="C202" s="109"/>
      <c r="D202" s="116"/>
      <c r="E202" s="132" t="s">
        <v>454</v>
      </c>
      <c r="F202" s="123"/>
      <c r="G202" s="123"/>
      <c r="H202" s="133">
        <v>10</v>
      </c>
      <c r="I202" s="71">
        <f t="shared" si="282"/>
        <v>1</v>
      </c>
      <c r="J202" s="72">
        <v>0</v>
      </c>
      <c r="K202" s="125">
        <f t="shared" si="270"/>
        <v>0.1</v>
      </c>
      <c r="L202" s="125">
        <f t="shared" si="271"/>
        <v>0</v>
      </c>
      <c r="M202" s="125">
        <f t="shared" si="272"/>
        <v>-0.1</v>
      </c>
      <c r="N202" s="73">
        <f t="shared" si="273"/>
        <v>0</v>
      </c>
      <c r="O202" s="125" t="str">
        <f t="shared" si="274"/>
        <v>지연</v>
      </c>
      <c r="P202" s="128">
        <v>44317</v>
      </c>
      <c r="Q202" s="128">
        <v>44331</v>
      </c>
      <c r="R202" s="104"/>
      <c r="S202" s="104"/>
      <c r="T202" s="105"/>
      <c r="U202" s="106" t="str">
        <f t="shared" si="275"/>
        <v/>
      </c>
      <c r="V202" s="107">
        <f t="shared" si="276"/>
        <v>10</v>
      </c>
      <c r="W202" s="108">
        <f t="shared" si="281"/>
        <v>0</v>
      </c>
      <c r="X202" s="108">
        <f t="shared" si="281"/>
        <v>0</v>
      </c>
      <c r="Y202" s="108">
        <f t="shared" si="281"/>
        <v>0</v>
      </c>
      <c r="Z202" s="108">
        <f t="shared" si="281"/>
        <v>0</v>
      </c>
      <c r="AA202" s="108">
        <f t="shared" si="281"/>
        <v>0</v>
      </c>
      <c r="AB202" s="108">
        <f t="shared" si="281"/>
        <v>0</v>
      </c>
      <c r="AC202" s="108">
        <f t="shared" si="281"/>
        <v>0</v>
      </c>
      <c r="AD202" s="108">
        <f t="shared" si="281"/>
        <v>0</v>
      </c>
      <c r="AE202" s="108">
        <f t="shared" si="281"/>
        <v>0</v>
      </c>
      <c r="AF202" s="108">
        <f t="shared" si="281"/>
        <v>0</v>
      </c>
      <c r="AG202" s="108">
        <f t="shared" si="281"/>
        <v>0</v>
      </c>
      <c r="AH202" s="108">
        <f t="shared" si="281"/>
        <v>0</v>
      </c>
      <c r="AI202" s="108">
        <f t="shared" si="281"/>
        <v>0</v>
      </c>
      <c r="AJ202" s="108">
        <f t="shared" si="281"/>
        <v>0</v>
      </c>
      <c r="AK202" s="108">
        <f t="shared" si="281"/>
        <v>0</v>
      </c>
      <c r="AL202" s="108">
        <f t="shared" si="281"/>
        <v>0</v>
      </c>
      <c r="AM202" s="108">
        <f t="shared" si="283"/>
        <v>0</v>
      </c>
      <c r="AN202" s="108">
        <f t="shared" si="283"/>
        <v>1</v>
      </c>
      <c r="AO202" s="108">
        <f t="shared" si="283"/>
        <v>1</v>
      </c>
      <c r="AP202" s="108">
        <f t="shared" si="283"/>
        <v>1</v>
      </c>
      <c r="AQ202" s="108">
        <f t="shared" si="283"/>
        <v>0</v>
      </c>
      <c r="AR202" s="108">
        <f t="shared" si="283"/>
        <v>0</v>
      </c>
      <c r="AS202" s="108">
        <f t="shared" si="283"/>
        <v>0</v>
      </c>
      <c r="AT202" s="108">
        <f t="shared" si="283"/>
        <v>0</v>
      </c>
      <c r="AU202" s="108">
        <f t="shared" si="283"/>
        <v>0</v>
      </c>
      <c r="AV202" s="108">
        <f t="shared" si="283"/>
        <v>0</v>
      </c>
      <c r="AW202" s="108">
        <f t="shared" si="283"/>
        <v>0</v>
      </c>
      <c r="AX202" s="108">
        <f t="shared" si="283"/>
        <v>0</v>
      </c>
      <c r="AY202" s="108">
        <f t="shared" si="283"/>
        <v>0</v>
      </c>
      <c r="AZ202" s="108">
        <f t="shared" si="283"/>
        <v>0</v>
      </c>
      <c r="BA202" s="108">
        <f t="shared" si="283"/>
        <v>0</v>
      </c>
      <c r="BB202" s="108">
        <f t="shared" si="283"/>
        <v>0</v>
      </c>
      <c r="BC202" s="108">
        <f t="shared" si="280"/>
        <v>0</v>
      </c>
      <c r="BD202" s="108">
        <f t="shared" si="280"/>
        <v>0</v>
      </c>
      <c r="BE202" s="108">
        <f t="shared" si="280"/>
        <v>0</v>
      </c>
      <c r="BF202" s="108">
        <f t="shared" ref="BF202:BS212" si="285">IF(OR((AND($P202&lt;=BF$4,AND($Q202&lt;=BF$5,$Q202&gt;=BF$4))),(AND(AND($P202&gt;=BF$4,$P202&lt;=BF$5),$Q202&gt;=BF$5)),AND($P202&gt;=BF$4,$Q202&lt;=BF$5),AND($P202&lt;=BF$4,$Q202&gt;=BF$5)),1,0)</f>
        <v>0</v>
      </c>
      <c r="BG202" s="108">
        <f t="shared" si="285"/>
        <v>0</v>
      </c>
      <c r="BH202" s="108">
        <f t="shared" si="285"/>
        <v>0</v>
      </c>
      <c r="BI202" s="108">
        <f t="shared" si="285"/>
        <v>0</v>
      </c>
      <c r="BJ202" s="108">
        <f t="shared" si="285"/>
        <v>0</v>
      </c>
      <c r="BK202" s="108">
        <f t="shared" si="285"/>
        <v>0</v>
      </c>
      <c r="BL202" s="108">
        <f t="shared" si="285"/>
        <v>0</v>
      </c>
      <c r="BM202" s="108">
        <f t="shared" si="285"/>
        <v>0</v>
      </c>
      <c r="BN202" s="108">
        <f t="shared" si="285"/>
        <v>0</v>
      </c>
      <c r="BO202" s="108">
        <f t="shared" si="285"/>
        <v>0</v>
      </c>
      <c r="BP202" s="108">
        <f t="shared" si="285"/>
        <v>0</v>
      </c>
      <c r="BQ202" s="108">
        <f t="shared" si="285"/>
        <v>0</v>
      </c>
      <c r="BR202" s="108">
        <f t="shared" si="285"/>
        <v>0</v>
      </c>
      <c r="BS202" s="108">
        <f t="shared" si="285"/>
        <v>0</v>
      </c>
      <c r="BT202" s="138"/>
      <c r="BU202" s="138"/>
      <c r="BV202" s="138"/>
      <c r="BW202" s="138"/>
      <c r="BX202" s="138"/>
    </row>
    <row r="203" spans="1:76" x14ac:dyDescent="0.3">
      <c r="A203" s="102" t="s">
        <v>476</v>
      </c>
      <c r="B203" s="109"/>
      <c r="C203" s="109"/>
      <c r="D203" s="116"/>
      <c r="E203" s="132" t="s">
        <v>455</v>
      </c>
      <c r="F203" s="123"/>
      <c r="G203" s="123"/>
      <c r="H203" s="133">
        <v>5</v>
      </c>
      <c r="I203" s="71">
        <f t="shared" si="282"/>
        <v>1</v>
      </c>
      <c r="J203" s="72">
        <v>0</v>
      </c>
      <c r="K203" s="125">
        <f t="shared" si="270"/>
        <v>0.05</v>
      </c>
      <c r="L203" s="125">
        <f t="shared" si="271"/>
        <v>0</v>
      </c>
      <c r="M203" s="125">
        <f t="shared" si="272"/>
        <v>-0.05</v>
      </c>
      <c r="N203" s="73">
        <f t="shared" si="273"/>
        <v>0</v>
      </c>
      <c r="O203" s="125" t="str">
        <f t="shared" si="274"/>
        <v>지연</v>
      </c>
      <c r="P203" s="128">
        <v>44287</v>
      </c>
      <c r="Q203" s="128">
        <v>44301</v>
      </c>
      <c r="R203" s="104"/>
      <c r="S203" s="104"/>
      <c r="T203" s="105"/>
      <c r="U203" s="106" t="str">
        <f t="shared" si="275"/>
        <v/>
      </c>
      <c r="V203" s="107">
        <f t="shared" si="276"/>
        <v>11</v>
      </c>
      <c r="W203" s="108">
        <f t="shared" si="281"/>
        <v>0</v>
      </c>
      <c r="X203" s="108">
        <f t="shared" si="281"/>
        <v>0</v>
      </c>
      <c r="Y203" s="108">
        <f t="shared" si="281"/>
        <v>0</v>
      </c>
      <c r="Z203" s="108">
        <f t="shared" si="281"/>
        <v>0</v>
      </c>
      <c r="AA203" s="108">
        <f t="shared" si="281"/>
        <v>0</v>
      </c>
      <c r="AB203" s="108">
        <f t="shared" si="281"/>
        <v>0</v>
      </c>
      <c r="AC203" s="108">
        <f t="shared" si="281"/>
        <v>0</v>
      </c>
      <c r="AD203" s="108">
        <f t="shared" si="281"/>
        <v>0</v>
      </c>
      <c r="AE203" s="108">
        <f t="shared" si="281"/>
        <v>0</v>
      </c>
      <c r="AF203" s="108">
        <f t="shared" si="281"/>
        <v>0</v>
      </c>
      <c r="AG203" s="108">
        <f t="shared" si="281"/>
        <v>0</v>
      </c>
      <c r="AH203" s="108">
        <f t="shared" si="281"/>
        <v>0</v>
      </c>
      <c r="AI203" s="108">
        <f t="shared" si="281"/>
        <v>0</v>
      </c>
      <c r="AJ203" s="108">
        <f t="shared" si="281"/>
        <v>1</v>
      </c>
      <c r="AK203" s="108">
        <f t="shared" si="281"/>
        <v>1</v>
      </c>
      <c r="AL203" s="108">
        <f t="shared" si="281"/>
        <v>1</v>
      </c>
      <c r="AM203" s="108">
        <f t="shared" si="283"/>
        <v>0</v>
      </c>
      <c r="AN203" s="108">
        <f t="shared" si="283"/>
        <v>0</v>
      </c>
      <c r="AO203" s="108">
        <f t="shared" si="283"/>
        <v>0</v>
      </c>
      <c r="AP203" s="108">
        <f t="shared" si="283"/>
        <v>0</v>
      </c>
      <c r="AQ203" s="108">
        <f t="shared" si="283"/>
        <v>0</v>
      </c>
      <c r="AR203" s="108">
        <f t="shared" si="283"/>
        <v>0</v>
      </c>
      <c r="AS203" s="108">
        <f t="shared" si="283"/>
        <v>0</v>
      </c>
      <c r="AT203" s="108">
        <f t="shared" si="283"/>
        <v>0</v>
      </c>
      <c r="AU203" s="108">
        <f t="shared" si="283"/>
        <v>0</v>
      </c>
      <c r="AV203" s="108">
        <f t="shared" si="283"/>
        <v>0</v>
      </c>
      <c r="AW203" s="108">
        <f t="shared" si="283"/>
        <v>0</v>
      </c>
      <c r="AX203" s="108">
        <f t="shared" si="283"/>
        <v>0</v>
      </c>
      <c r="AY203" s="108">
        <f t="shared" si="283"/>
        <v>0</v>
      </c>
      <c r="AZ203" s="108">
        <f t="shared" si="283"/>
        <v>0</v>
      </c>
      <c r="BA203" s="108">
        <f t="shared" si="283"/>
        <v>0</v>
      </c>
      <c r="BB203" s="108">
        <f t="shared" si="283"/>
        <v>0</v>
      </c>
      <c r="BC203" s="108">
        <f t="shared" ref="BC203:BF207" si="286">IF(OR((AND($P203&lt;=BC$4,AND($Q203&lt;=BC$5,$Q203&gt;=BC$4))),(AND(AND($P203&gt;=BC$4,$P203&lt;=BC$5),$Q203&gt;=BC$5)),AND($P203&gt;=BC$4,$Q203&lt;=BC$5),AND($P203&lt;=BC$4,$Q203&gt;=BC$5)),1,0)</f>
        <v>0</v>
      </c>
      <c r="BD203" s="108">
        <f t="shared" si="286"/>
        <v>0</v>
      </c>
      <c r="BE203" s="108">
        <f t="shared" si="286"/>
        <v>0</v>
      </c>
      <c r="BF203" s="108">
        <f t="shared" si="286"/>
        <v>0</v>
      </c>
      <c r="BG203" s="108">
        <f t="shared" si="285"/>
        <v>0</v>
      </c>
      <c r="BH203" s="108">
        <f t="shared" si="285"/>
        <v>0</v>
      </c>
      <c r="BI203" s="108">
        <f t="shared" si="285"/>
        <v>0</v>
      </c>
      <c r="BJ203" s="108">
        <f t="shared" si="285"/>
        <v>0</v>
      </c>
      <c r="BK203" s="108">
        <f t="shared" si="285"/>
        <v>0</v>
      </c>
      <c r="BL203" s="108">
        <f t="shared" si="285"/>
        <v>0</v>
      </c>
      <c r="BM203" s="108">
        <f t="shared" si="285"/>
        <v>0</v>
      </c>
      <c r="BN203" s="108">
        <f t="shared" si="285"/>
        <v>0</v>
      </c>
      <c r="BO203" s="108">
        <f t="shared" si="285"/>
        <v>0</v>
      </c>
      <c r="BP203" s="108">
        <f t="shared" si="285"/>
        <v>0</v>
      </c>
      <c r="BQ203" s="108">
        <f t="shared" si="285"/>
        <v>0</v>
      </c>
      <c r="BR203" s="108">
        <f t="shared" si="285"/>
        <v>0</v>
      </c>
      <c r="BS203" s="108">
        <f t="shared" si="285"/>
        <v>0</v>
      </c>
      <c r="BT203" s="138"/>
      <c r="BU203" s="138"/>
      <c r="BV203" s="138"/>
      <c r="BW203" s="138"/>
      <c r="BX203" s="138"/>
    </row>
    <row r="204" spans="1:76" x14ac:dyDescent="0.3">
      <c r="A204" s="102" t="s">
        <v>477</v>
      </c>
      <c r="B204" s="109"/>
      <c r="C204" s="109"/>
      <c r="D204" s="116"/>
      <c r="E204" s="132" t="s">
        <v>456</v>
      </c>
      <c r="F204" s="123"/>
      <c r="G204" s="123"/>
      <c r="H204" s="133">
        <v>5</v>
      </c>
      <c r="I204" s="71">
        <f t="shared" si="282"/>
        <v>1</v>
      </c>
      <c r="J204" s="72">
        <v>0</v>
      </c>
      <c r="K204" s="125">
        <f t="shared" si="270"/>
        <v>0.05</v>
      </c>
      <c r="L204" s="125">
        <f t="shared" si="271"/>
        <v>0</v>
      </c>
      <c r="M204" s="125">
        <f t="shared" si="272"/>
        <v>-0.05</v>
      </c>
      <c r="N204" s="73">
        <f t="shared" si="273"/>
        <v>0</v>
      </c>
      <c r="O204" s="125" t="str">
        <f t="shared" si="274"/>
        <v>지연</v>
      </c>
      <c r="P204" s="128">
        <v>44270</v>
      </c>
      <c r="Q204" s="128">
        <v>44301</v>
      </c>
      <c r="R204" s="104"/>
      <c r="S204" s="104"/>
      <c r="T204" s="105"/>
      <c r="U204" s="106" t="str">
        <f t="shared" si="275"/>
        <v/>
      </c>
      <c r="V204" s="107">
        <f t="shared" si="276"/>
        <v>24</v>
      </c>
      <c r="W204" s="108">
        <f t="shared" si="281"/>
        <v>0</v>
      </c>
      <c r="X204" s="108">
        <f t="shared" si="281"/>
        <v>0</v>
      </c>
      <c r="Y204" s="108">
        <f t="shared" si="281"/>
        <v>0</v>
      </c>
      <c r="Z204" s="108">
        <f t="shared" si="281"/>
        <v>0</v>
      </c>
      <c r="AA204" s="108">
        <f t="shared" si="281"/>
        <v>0</v>
      </c>
      <c r="AB204" s="108">
        <f t="shared" si="281"/>
        <v>0</v>
      </c>
      <c r="AC204" s="108">
        <f t="shared" si="281"/>
        <v>0</v>
      </c>
      <c r="AD204" s="108">
        <f t="shared" si="281"/>
        <v>0</v>
      </c>
      <c r="AE204" s="108">
        <f t="shared" si="281"/>
        <v>0</v>
      </c>
      <c r="AF204" s="108">
        <f t="shared" si="281"/>
        <v>0</v>
      </c>
      <c r="AG204" s="108">
        <f t="shared" si="281"/>
        <v>0</v>
      </c>
      <c r="AH204" s="108">
        <f t="shared" si="281"/>
        <v>1</v>
      </c>
      <c r="AI204" s="108">
        <f t="shared" si="281"/>
        <v>1</v>
      </c>
      <c r="AJ204" s="108">
        <f t="shared" si="281"/>
        <v>1</v>
      </c>
      <c r="AK204" s="108">
        <f t="shared" si="281"/>
        <v>1</v>
      </c>
      <c r="AL204" s="108">
        <f t="shared" si="281"/>
        <v>1</v>
      </c>
      <c r="AM204" s="108">
        <f t="shared" si="283"/>
        <v>0</v>
      </c>
      <c r="AN204" s="108">
        <f t="shared" si="283"/>
        <v>0</v>
      </c>
      <c r="AO204" s="108">
        <f t="shared" si="283"/>
        <v>0</v>
      </c>
      <c r="AP204" s="108">
        <f t="shared" si="283"/>
        <v>0</v>
      </c>
      <c r="AQ204" s="108">
        <f t="shared" si="283"/>
        <v>0</v>
      </c>
      <c r="AR204" s="108">
        <f t="shared" si="283"/>
        <v>0</v>
      </c>
      <c r="AS204" s="108">
        <f t="shared" si="283"/>
        <v>0</v>
      </c>
      <c r="AT204" s="108">
        <f t="shared" si="283"/>
        <v>0</v>
      </c>
      <c r="AU204" s="108">
        <f t="shared" si="283"/>
        <v>0</v>
      </c>
      <c r="AV204" s="108">
        <f t="shared" si="283"/>
        <v>0</v>
      </c>
      <c r="AW204" s="108">
        <f t="shared" si="283"/>
        <v>0</v>
      </c>
      <c r="AX204" s="108">
        <f t="shared" si="283"/>
        <v>0</v>
      </c>
      <c r="AY204" s="108">
        <f t="shared" si="283"/>
        <v>0</v>
      </c>
      <c r="AZ204" s="108">
        <f t="shared" si="283"/>
        <v>0</v>
      </c>
      <c r="BA204" s="108">
        <f t="shared" si="283"/>
        <v>0</v>
      </c>
      <c r="BB204" s="108">
        <f t="shared" si="283"/>
        <v>0</v>
      </c>
      <c r="BC204" s="108">
        <f t="shared" si="286"/>
        <v>0</v>
      </c>
      <c r="BD204" s="108">
        <f t="shared" si="286"/>
        <v>0</v>
      </c>
      <c r="BE204" s="108">
        <f t="shared" si="286"/>
        <v>0</v>
      </c>
      <c r="BF204" s="108">
        <f t="shared" si="286"/>
        <v>0</v>
      </c>
      <c r="BG204" s="108">
        <f t="shared" si="285"/>
        <v>0</v>
      </c>
      <c r="BH204" s="108">
        <f t="shared" si="285"/>
        <v>0</v>
      </c>
      <c r="BI204" s="108">
        <f t="shared" si="285"/>
        <v>0</v>
      </c>
      <c r="BJ204" s="108">
        <f t="shared" si="285"/>
        <v>0</v>
      </c>
      <c r="BK204" s="108">
        <f t="shared" si="285"/>
        <v>0</v>
      </c>
      <c r="BL204" s="108">
        <f t="shared" si="285"/>
        <v>0</v>
      </c>
      <c r="BM204" s="108">
        <f t="shared" si="285"/>
        <v>0</v>
      </c>
      <c r="BN204" s="108">
        <f t="shared" si="285"/>
        <v>0</v>
      </c>
      <c r="BO204" s="108">
        <f t="shared" si="285"/>
        <v>0</v>
      </c>
      <c r="BP204" s="108">
        <f t="shared" si="285"/>
        <v>0</v>
      </c>
      <c r="BQ204" s="108">
        <f t="shared" si="285"/>
        <v>0</v>
      </c>
      <c r="BR204" s="108">
        <f t="shared" si="285"/>
        <v>0</v>
      </c>
      <c r="BS204" s="108">
        <f t="shared" si="285"/>
        <v>0</v>
      </c>
      <c r="BT204" s="138"/>
      <c r="BU204" s="138"/>
      <c r="BV204" s="138"/>
      <c r="BW204" s="138"/>
      <c r="BX204" s="138"/>
    </row>
    <row r="205" spans="1:76" x14ac:dyDescent="0.3">
      <c r="A205" s="102" t="s">
        <v>478</v>
      </c>
      <c r="B205" s="109"/>
      <c r="C205" s="20"/>
      <c r="D205" s="116"/>
      <c r="E205" s="132" t="s">
        <v>463</v>
      </c>
      <c r="F205" s="123"/>
      <c r="G205" s="123"/>
      <c r="H205" s="70">
        <v>5</v>
      </c>
      <c r="I205" s="71">
        <f t="shared" ref="I205:I210" si="287">IF(CheckDay&gt;=Q205,1,IF(CheckDay&lt;P205,0,IF(P205=CheckDay,(NETWORKDAYS(P205,CheckDay))/V205,NETWORKDAYS(P205,CheckDay)/V205)))</f>
        <v>1</v>
      </c>
      <c r="J205" s="72">
        <v>0</v>
      </c>
      <c r="K205" s="125">
        <f t="shared" si="270"/>
        <v>0.05</v>
      </c>
      <c r="L205" s="125">
        <f t="shared" si="271"/>
        <v>0</v>
      </c>
      <c r="M205" s="125">
        <f t="shared" si="272"/>
        <v>-0.05</v>
      </c>
      <c r="N205" s="73">
        <f t="shared" si="273"/>
        <v>0</v>
      </c>
      <c r="O205" s="125" t="str">
        <f t="shared" si="274"/>
        <v>지연</v>
      </c>
      <c r="P205" s="128">
        <v>44287</v>
      </c>
      <c r="Q205" s="128">
        <v>44301</v>
      </c>
      <c r="R205" s="104"/>
      <c r="S205" s="104"/>
      <c r="T205" s="105"/>
      <c r="U205" s="106" t="str">
        <f t="shared" si="275"/>
        <v/>
      </c>
      <c r="V205" s="107">
        <f t="shared" si="276"/>
        <v>11</v>
      </c>
      <c r="W205" s="108">
        <f t="shared" si="281"/>
        <v>0</v>
      </c>
      <c r="X205" s="108">
        <f t="shared" si="281"/>
        <v>0</v>
      </c>
      <c r="Y205" s="108">
        <f t="shared" si="281"/>
        <v>0</v>
      </c>
      <c r="Z205" s="108">
        <f t="shared" si="281"/>
        <v>0</v>
      </c>
      <c r="AA205" s="108">
        <f t="shared" si="281"/>
        <v>0</v>
      </c>
      <c r="AB205" s="108">
        <f t="shared" si="281"/>
        <v>0</v>
      </c>
      <c r="AC205" s="108">
        <f t="shared" si="281"/>
        <v>0</v>
      </c>
      <c r="AD205" s="108">
        <f t="shared" si="281"/>
        <v>0</v>
      </c>
      <c r="AE205" s="108">
        <f t="shared" si="281"/>
        <v>0</v>
      </c>
      <c r="AF205" s="108">
        <f t="shared" si="281"/>
        <v>0</v>
      </c>
      <c r="AG205" s="108">
        <f t="shared" si="281"/>
        <v>0</v>
      </c>
      <c r="AH205" s="108">
        <f t="shared" si="281"/>
        <v>0</v>
      </c>
      <c r="AI205" s="108">
        <f t="shared" si="281"/>
        <v>0</v>
      </c>
      <c r="AJ205" s="108">
        <f t="shared" si="281"/>
        <v>1</v>
      </c>
      <c r="AK205" s="108">
        <f t="shared" si="281"/>
        <v>1</v>
      </c>
      <c r="AL205" s="108">
        <f t="shared" si="281"/>
        <v>1</v>
      </c>
      <c r="AM205" s="108">
        <f t="shared" si="283"/>
        <v>0</v>
      </c>
      <c r="AN205" s="108">
        <f t="shared" si="283"/>
        <v>0</v>
      </c>
      <c r="AO205" s="108">
        <f t="shared" si="283"/>
        <v>0</v>
      </c>
      <c r="AP205" s="108">
        <f t="shared" si="283"/>
        <v>0</v>
      </c>
      <c r="AQ205" s="108">
        <f t="shared" si="283"/>
        <v>0</v>
      </c>
      <c r="AR205" s="108">
        <f t="shared" si="283"/>
        <v>0</v>
      </c>
      <c r="AS205" s="108">
        <f t="shared" si="283"/>
        <v>0</v>
      </c>
      <c r="AT205" s="108">
        <f t="shared" si="283"/>
        <v>0</v>
      </c>
      <c r="AU205" s="108">
        <f t="shared" si="283"/>
        <v>0</v>
      </c>
      <c r="AV205" s="108">
        <f t="shared" si="283"/>
        <v>0</v>
      </c>
      <c r="AW205" s="108">
        <f t="shared" si="283"/>
        <v>0</v>
      </c>
      <c r="AX205" s="108">
        <f t="shared" si="283"/>
        <v>0</v>
      </c>
      <c r="AY205" s="108">
        <f t="shared" si="283"/>
        <v>0</v>
      </c>
      <c r="AZ205" s="108">
        <f t="shared" si="283"/>
        <v>0</v>
      </c>
      <c r="BA205" s="108">
        <f t="shared" si="283"/>
        <v>0</v>
      </c>
      <c r="BB205" s="108">
        <f t="shared" si="283"/>
        <v>0</v>
      </c>
      <c r="BC205" s="108">
        <f t="shared" si="286"/>
        <v>0</v>
      </c>
      <c r="BD205" s="108">
        <f t="shared" si="286"/>
        <v>0</v>
      </c>
      <c r="BE205" s="108">
        <f t="shared" si="286"/>
        <v>0</v>
      </c>
      <c r="BF205" s="108">
        <f t="shared" si="286"/>
        <v>0</v>
      </c>
      <c r="BG205" s="108">
        <f t="shared" si="285"/>
        <v>0</v>
      </c>
      <c r="BH205" s="108">
        <f t="shared" si="285"/>
        <v>0</v>
      </c>
      <c r="BI205" s="108">
        <f t="shared" si="285"/>
        <v>0</v>
      </c>
      <c r="BJ205" s="108">
        <f t="shared" si="285"/>
        <v>0</v>
      </c>
      <c r="BK205" s="108">
        <f t="shared" si="285"/>
        <v>0</v>
      </c>
      <c r="BL205" s="108">
        <f t="shared" si="285"/>
        <v>0</v>
      </c>
      <c r="BM205" s="108">
        <f t="shared" si="285"/>
        <v>0</v>
      </c>
      <c r="BN205" s="108">
        <f t="shared" si="285"/>
        <v>0</v>
      </c>
      <c r="BO205" s="108">
        <f t="shared" si="285"/>
        <v>0</v>
      </c>
      <c r="BP205" s="108">
        <f t="shared" si="285"/>
        <v>0</v>
      </c>
      <c r="BQ205" s="108">
        <f t="shared" si="285"/>
        <v>0</v>
      </c>
      <c r="BR205" s="108">
        <f t="shared" si="285"/>
        <v>0</v>
      </c>
      <c r="BS205" s="108">
        <f t="shared" si="285"/>
        <v>0</v>
      </c>
      <c r="BT205" s="138"/>
      <c r="BU205" s="138"/>
      <c r="BV205" s="138"/>
      <c r="BW205" s="138"/>
      <c r="BX205" s="138"/>
    </row>
    <row r="206" spans="1:76" x14ac:dyDescent="0.3">
      <c r="A206" s="102" t="s">
        <v>479</v>
      </c>
      <c r="B206" s="109"/>
      <c r="C206" s="109"/>
      <c r="D206" s="116"/>
      <c r="E206" s="132" t="s">
        <v>464</v>
      </c>
      <c r="F206" s="123"/>
      <c r="G206" s="123"/>
      <c r="H206" s="133">
        <v>5</v>
      </c>
      <c r="I206" s="71">
        <f t="shared" si="287"/>
        <v>1</v>
      </c>
      <c r="J206" s="72">
        <v>0</v>
      </c>
      <c r="K206" s="125">
        <f t="shared" si="270"/>
        <v>0.05</v>
      </c>
      <c r="L206" s="125">
        <f t="shared" si="271"/>
        <v>0</v>
      </c>
      <c r="M206" s="125">
        <f t="shared" si="272"/>
        <v>-0.05</v>
      </c>
      <c r="N206" s="73">
        <f t="shared" si="273"/>
        <v>0</v>
      </c>
      <c r="O206" s="125" t="str">
        <f t="shared" si="274"/>
        <v>지연</v>
      </c>
      <c r="P206" s="128">
        <v>44301</v>
      </c>
      <c r="Q206" s="128">
        <v>44331</v>
      </c>
      <c r="R206" s="104"/>
      <c r="S206" s="104"/>
      <c r="T206" s="105"/>
      <c r="U206" s="106" t="str">
        <f t="shared" si="275"/>
        <v/>
      </c>
      <c r="V206" s="107">
        <f t="shared" si="276"/>
        <v>22</v>
      </c>
      <c r="W206" s="108">
        <f t="shared" si="281"/>
        <v>0</v>
      </c>
      <c r="X206" s="108">
        <f t="shared" si="281"/>
        <v>0</v>
      </c>
      <c r="Y206" s="108">
        <f t="shared" si="281"/>
        <v>0</v>
      </c>
      <c r="Z206" s="108">
        <f t="shared" si="281"/>
        <v>0</v>
      </c>
      <c r="AA206" s="108">
        <f t="shared" si="281"/>
        <v>0</v>
      </c>
      <c r="AB206" s="108">
        <f t="shared" si="281"/>
        <v>0</v>
      </c>
      <c r="AC206" s="108">
        <f t="shared" si="281"/>
        <v>0</v>
      </c>
      <c r="AD206" s="108">
        <f t="shared" si="281"/>
        <v>0</v>
      </c>
      <c r="AE206" s="108">
        <f t="shared" si="281"/>
        <v>0</v>
      </c>
      <c r="AF206" s="108">
        <f t="shared" si="281"/>
        <v>0</v>
      </c>
      <c r="AG206" s="108">
        <f t="shared" si="281"/>
        <v>0</v>
      </c>
      <c r="AH206" s="108">
        <f t="shared" si="281"/>
        <v>0</v>
      </c>
      <c r="AI206" s="108">
        <f t="shared" si="281"/>
        <v>0</v>
      </c>
      <c r="AJ206" s="108">
        <f t="shared" si="281"/>
        <v>0</v>
      </c>
      <c r="AK206" s="108">
        <f t="shared" si="281"/>
        <v>0</v>
      </c>
      <c r="AL206" s="108">
        <f t="shared" si="281"/>
        <v>1</v>
      </c>
      <c r="AM206" s="108">
        <f t="shared" si="283"/>
        <v>1</v>
      </c>
      <c r="AN206" s="108">
        <f t="shared" si="283"/>
        <v>1</v>
      </c>
      <c r="AO206" s="108">
        <f t="shared" si="283"/>
        <v>1</v>
      </c>
      <c r="AP206" s="108">
        <f t="shared" si="283"/>
        <v>1</v>
      </c>
      <c r="AQ206" s="108">
        <f t="shared" si="283"/>
        <v>0</v>
      </c>
      <c r="AR206" s="108">
        <f t="shared" si="283"/>
        <v>0</v>
      </c>
      <c r="AS206" s="108">
        <f t="shared" si="283"/>
        <v>0</v>
      </c>
      <c r="AT206" s="108">
        <f t="shared" si="283"/>
        <v>0</v>
      </c>
      <c r="AU206" s="108">
        <f t="shared" si="283"/>
        <v>0</v>
      </c>
      <c r="AV206" s="108">
        <f t="shared" si="283"/>
        <v>0</v>
      </c>
      <c r="AW206" s="108">
        <f t="shared" si="283"/>
        <v>0</v>
      </c>
      <c r="AX206" s="108">
        <f t="shared" si="283"/>
        <v>0</v>
      </c>
      <c r="AY206" s="108">
        <f t="shared" si="283"/>
        <v>0</v>
      </c>
      <c r="AZ206" s="108">
        <f t="shared" si="283"/>
        <v>0</v>
      </c>
      <c r="BA206" s="108">
        <f t="shared" si="283"/>
        <v>0</v>
      </c>
      <c r="BB206" s="108">
        <f t="shared" si="283"/>
        <v>0</v>
      </c>
      <c r="BC206" s="108">
        <f t="shared" si="286"/>
        <v>0</v>
      </c>
      <c r="BD206" s="108">
        <f t="shared" si="286"/>
        <v>0</v>
      </c>
      <c r="BE206" s="108">
        <f t="shared" si="286"/>
        <v>0</v>
      </c>
      <c r="BF206" s="108">
        <f t="shared" si="286"/>
        <v>0</v>
      </c>
      <c r="BG206" s="108">
        <f t="shared" si="285"/>
        <v>0</v>
      </c>
      <c r="BH206" s="108">
        <f t="shared" si="285"/>
        <v>0</v>
      </c>
      <c r="BI206" s="108">
        <f t="shared" si="285"/>
        <v>0</v>
      </c>
      <c r="BJ206" s="108">
        <f t="shared" si="285"/>
        <v>0</v>
      </c>
      <c r="BK206" s="108">
        <f t="shared" si="285"/>
        <v>0</v>
      </c>
      <c r="BL206" s="108">
        <f t="shared" si="285"/>
        <v>0</v>
      </c>
      <c r="BM206" s="108">
        <f t="shared" si="285"/>
        <v>0</v>
      </c>
      <c r="BN206" s="108">
        <f t="shared" si="285"/>
        <v>0</v>
      </c>
      <c r="BO206" s="108">
        <f t="shared" si="285"/>
        <v>0</v>
      </c>
      <c r="BP206" s="108">
        <f t="shared" si="285"/>
        <v>0</v>
      </c>
      <c r="BQ206" s="108">
        <f t="shared" si="285"/>
        <v>0</v>
      </c>
      <c r="BR206" s="108">
        <f t="shared" si="285"/>
        <v>0</v>
      </c>
      <c r="BS206" s="108">
        <f t="shared" si="285"/>
        <v>0</v>
      </c>
      <c r="BT206" s="138"/>
      <c r="BU206" s="138"/>
      <c r="BV206" s="138"/>
      <c r="BW206" s="138"/>
      <c r="BX206" s="138"/>
    </row>
    <row r="207" spans="1:76" x14ac:dyDescent="0.3">
      <c r="A207" s="102" t="s">
        <v>480</v>
      </c>
      <c r="B207" s="109"/>
      <c r="C207" s="109"/>
      <c r="D207" s="116"/>
      <c r="E207" s="121" t="s">
        <v>465</v>
      </c>
      <c r="F207" s="109"/>
      <c r="G207" s="134"/>
      <c r="H207" s="120">
        <v>5</v>
      </c>
      <c r="I207" s="44">
        <f t="shared" si="287"/>
        <v>1</v>
      </c>
      <c r="J207" s="72">
        <v>0</v>
      </c>
      <c r="K207" s="119">
        <f t="shared" si="270"/>
        <v>0.05</v>
      </c>
      <c r="L207" s="119">
        <f t="shared" si="271"/>
        <v>0</v>
      </c>
      <c r="M207" s="119">
        <f t="shared" si="272"/>
        <v>-0.05</v>
      </c>
      <c r="N207" s="34">
        <f t="shared" si="273"/>
        <v>0</v>
      </c>
      <c r="O207" s="119" t="str">
        <f t="shared" si="274"/>
        <v>지연</v>
      </c>
      <c r="P207" s="104">
        <v>44317</v>
      </c>
      <c r="Q207" s="104">
        <v>44347</v>
      </c>
      <c r="R207" s="104"/>
      <c r="S207" s="104"/>
      <c r="T207" s="105"/>
      <c r="U207" s="106" t="str">
        <f t="shared" si="275"/>
        <v/>
      </c>
      <c r="V207" s="107">
        <f t="shared" si="276"/>
        <v>21</v>
      </c>
      <c r="W207" s="108">
        <f t="shared" si="281"/>
        <v>0</v>
      </c>
      <c r="X207" s="108">
        <f t="shared" si="281"/>
        <v>0</v>
      </c>
      <c r="Y207" s="108">
        <f t="shared" si="281"/>
        <v>0</v>
      </c>
      <c r="Z207" s="108">
        <f t="shared" si="281"/>
        <v>0</v>
      </c>
      <c r="AA207" s="108">
        <f t="shared" si="281"/>
        <v>0</v>
      </c>
      <c r="AB207" s="108">
        <f t="shared" si="281"/>
        <v>0</v>
      </c>
      <c r="AC207" s="108">
        <f t="shared" si="281"/>
        <v>0</v>
      </c>
      <c r="AD207" s="108">
        <f t="shared" si="281"/>
        <v>0</v>
      </c>
      <c r="AE207" s="108">
        <f t="shared" si="281"/>
        <v>0</v>
      </c>
      <c r="AF207" s="108">
        <f t="shared" si="281"/>
        <v>0</v>
      </c>
      <c r="AG207" s="108">
        <f t="shared" si="281"/>
        <v>0</v>
      </c>
      <c r="AH207" s="108">
        <f t="shared" si="281"/>
        <v>0</v>
      </c>
      <c r="AI207" s="108">
        <f t="shared" si="281"/>
        <v>0</v>
      </c>
      <c r="AJ207" s="108">
        <f t="shared" si="281"/>
        <v>0</v>
      </c>
      <c r="AK207" s="108">
        <f t="shared" si="281"/>
        <v>0</v>
      </c>
      <c r="AL207" s="108">
        <f t="shared" si="281"/>
        <v>0</v>
      </c>
      <c r="AM207" s="108">
        <f t="shared" si="283"/>
        <v>0</v>
      </c>
      <c r="AN207" s="108">
        <f t="shared" si="283"/>
        <v>1</v>
      </c>
      <c r="AO207" s="108">
        <f t="shared" si="283"/>
        <v>1</v>
      </c>
      <c r="AP207" s="108">
        <f t="shared" si="283"/>
        <v>1</v>
      </c>
      <c r="AQ207" s="108">
        <f t="shared" si="283"/>
        <v>1</v>
      </c>
      <c r="AR207" s="108">
        <f t="shared" si="283"/>
        <v>1</v>
      </c>
      <c r="AS207" s="108">
        <f t="shared" si="283"/>
        <v>1</v>
      </c>
      <c r="AT207" s="108">
        <f t="shared" si="283"/>
        <v>0</v>
      </c>
      <c r="AU207" s="108">
        <f t="shared" si="283"/>
        <v>0</v>
      </c>
      <c r="AV207" s="108">
        <f t="shared" si="283"/>
        <v>0</v>
      </c>
      <c r="AW207" s="108">
        <f t="shared" si="283"/>
        <v>0</v>
      </c>
      <c r="AX207" s="108">
        <f t="shared" si="283"/>
        <v>0</v>
      </c>
      <c r="AY207" s="108">
        <f t="shared" si="283"/>
        <v>0</v>
      </c>
      <c r="AZ207" s="108">
        <f t="shared" si="283"/>
        <v>0</v>
      </c>
      <c r="BA207" s="108">
        <f t="shared" si="283"/>
        <v>0</v>
      </c>
      <c r="BB207" s="108">
        <f t="shared" si="283"/>
        <v>0</v>
      </c>
      <c r="BC207" s="108">
        <f t="shared" si="286"/>
        <v>0</v>
      </c>
      <c r="BD207" s="108">
        <f t="shared" si="286"/>
        <v>0</v>
      </c>
      <c r="BE207" s="108">
        <f t="shared" si="286"/>
        <v>0</v>
      </c>
      <c r="BF207" s="108">
        <f t="shared" si="286"/>
        <v>0</v>
      </c>
      <c r="BG207" s="108">
        <f t="shared" si="285"/>
        <v>0</v>
      </c>
      <c r="BH207" s="108">
        <f t="shared" si="285"/>
        <v>0</v>
      </c>
      <c r="BI207" s="108">
        <f t="shared" si="285"/>
        <v>0</v>
      </c>
      <c r="BJ207" s="108">
        <f t="shared" si="285"/>
        <v>0</v>
      </c>
      <c r="BK207" s="108">
        <f t="shared" si="285"/>
        <v>0</v>
      </c>
      <c r="BL207" s="108">
        <f t="shared" si="285"/>
        <v>0</v>
      </c>
      <c r="BM207" s="108">
        <f t="shared" si="285"/>
        <v>0</v>
      </c>
      <c r="BN207" s="108">
        <f t="shared" si="285"/>
        <v>0</v>
      </c>
      <c r="BO207" s="108">
        <f t="shared" si="285"/>
        <v>0</v>
      </c>
      <c r="BP207" s="108">
        <f t="shared" si="285"/>
        <v>0</v>
      </c>
      <c r="BQ207" s="108">
        <f t="shared" si="285"/>
        <v>0</v>
      </c>
      <c r="BR207" s="108">
        <f t="shared" si="285"/>
        <v>0</v>
      </c>
      <c r="BS207" s="108">
        <f t="shared" si="285"/>
        <v>0</v>
      </c>
      <c r="BT207" s="138"/>
      <c r="BU207" s="138"/>
      <c r="BV207" s="138"/>
      <c r="BW207" s="138"/>
      <c r="BX207" s="138"/>
    </row>
    <row r="208" spans="1:76" x14ac:dyDescent="0.3">
      <c r="A208" s="102" t="s">
        <v>481</v>
      </c>
      <c r="B208" s="109"/>
      <c r="C208" s="109"/>
      <c r="D208" s="116"/>
      <c r="E208" s="121" t="s">
        <v>466</v>
      </c>
      <c r="F208" s="109"/>
      <c r="G208" s="134"/>
      <c r="H208" s="120">
        <v>10</v>
      </c>
      <c r="I208" s="44">
        <f t="shared" si="287"/>
        <v>1</v>
      </c>
      <c r="J208" s="72">
        <v>0</v>
      </c>
      <c r="K208" s="119">
        <f t="shared" si="270"/>
        <v>0.1</v>
      </c>
      <c r="L208" s="119">
        <f t="shared" si="271"/>
        <v>0</v>
      </c>
      <c r="M208" s="119">
        <f t="shared" si="272"/>
        <v>-0.1</v>
      </c>
      <c r="N208" s="34">
        <f t="shared" si="273"/>
        <v>0</v>
      </c>
      <c r="O208" s="119" t="str">
        <f t="shared" si="274"/>
        <v>지연</v>
      </c>
      <c r="P208" s="104">
        <v>44331</v>
      </c>
      <c r="Q208" s="104">
        <v>44362</v>
      </c>
      <c r="R208" s="104"/>
      <c r="S208" s="104"/>
      <c r="T208" s="105"/>
      <c r="U208" s="106"/>
      <c r="V208" s="107">
        <f t="shared" si="276"/>
        <v>22</v>
      </c>
      <c r="W208" s="108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/>
      <c r="AH208" s="108"/>
      <c r="AI208" s="108"/>
      <c r="AJ208" s="108"/>
      <c r="AK208" s="108"/>
      <c r="AL208" s="108"/>
      <c r="AM208" s="108"/>
      <c r="AN208" s="108"/>
      <c r="AO208" s="108"/>
      <c r="AP208" s="108"/>
      <c r="AQ208" s="108"/>
      <c r="AR208" s="108"/>
      <c r="AS208" s="108"/>
      <c r="AT208" s="108"/>
      <c r="AU208" s="108"/>
      <c r="AV208" s="108"/>
      <c r="AW208" s="108"/>
      <c r="AX208" s="108"/>
      <c r="AY208" s="108"/>
      <c r="AZ208" s="108"/>
      <c r="BA208" s="108"/>
      <c r="BB208" s="108"/>
      <c r="BC208" s="108"/>
      <c r="BD208" s="108"/>
      <c r="BE208" s="108"/>
      <c r="BF208" s="108"/>
      <c r="BG208" s="108"/>
      <c r="BH208" s="108"/>
      <c r="BI208" s="108"/>
      <c r="BJ208" s="108"/>
      <c r="BK208" s="108"/>
      <c r="BL208" s="108"/>
      <c r="BM208" s="108"/>
      <c r="BN208" s="108"/>
      <c r="BO208" s="108"/>
      <c r="BP208" s="108"/>
      <c r="BQ208" s="108"/>
      <c r="BR208" s="108"/>
      <c r="BS208" s="108"/>
      <c r="BT208" s="138"/>
      <c r="BU208" s="138"/>
      <c r="BV208" s="138"/>
      <c r="BW208" s="138"/>
      <c r="BX208" s="138"/>
    </row>
    <row r="209" spans="1:76" x14ac:dyDescent="0.3">
      <c r="A209" s="102" t="s">
        <v>482</v>
      </c>
      <c r="B209" s="109"/>
      <c r="C209" s="109"/>
      <c r="D209" s="116"/>
      <c r="E209" s="121" t="s">
        <v>467</v>
      </c>
      <c r="F209" s="109"/>
      <c r="G209" s="134"/>
      <c r="H209" s="120">
        <v>10</v>
      </c>
      <c r="I209" s="44">
        <f t="shared" si="287"/>
        <v>1</v>
      </c>
      <c r="J209" s="72">
        <v>0</v>
      </c>
      <c r="K209" s="119">
        <f t="shared" si="270"/>
        <v>0.1</v>
      </c>
      <c r="L209" s="119">
        <f t="shared" si="271"/>
        <v>0</v>
      </c>
      <c r="M209" s="119">
        <f t="shared" si="272"/>
        <v>-0.1</v>
      </c>
      <c r="N209" s="34">
        <f t="shared" si="273"/>
        <v>0</v>
      </c>
      <c r="O209" s="119" t="str">
        <f t="shared" si="274"/>
        <v>지연</v>
      </c>
      <c r="P209" s="104">
        <v>44331</v>
      </c>
      <c r="Q209" s="104">
        <v>44362</v>
      </c>
      <c r="R209" s="104"/>
      <c r="S209" s="104"/>
      <c r="T209" s="105"/>
      <c r="U209" s="106" t="str">
        <f t="shared" ref="U209" si="288">IF(ISBLANK(T209),"",(NETWORKDAYS(VLOOKUP(T209,$A$6:$Q$20,15,FALSE),P209)-1))</f>
        <v/>
      </c>
      <c r="V209" s="107">
        <f t="shared" si="276"/>
        <v>22</v>
      </c>
      <c r="W209" s="108">
        <f t="shared" si="281"/>
        <v>0</v>
      </c>
      <c r="X209" s="108">
        <f t="shared" si="281"/>
        <v>0</v>
      </c>
      <c r="Y209" s="108">
        <f t="shared" si="281"/>
        <v>0</v>
      </c>
      <c r="Z209" s="108">
        <f t="shared" si="281"/>
        <v>0</v>
      </c>
      <c r="AA209" s="108">
        <f t="shared" si="281"/>
        <v>0</v>
      </c>
      <c r="AB209" s="108">
        <f t="shared" si="281"/>
        <v>0</v>
      </c>
      <c r="AC209" s="108">
        <f t="shared" si="281"/>
        <v>0</v>
      </c>
      <c r="AD209" s="108">
        <f t="shared" si="281"/>
        <v>0</v>
      </c>
      <c r="AE209" s="108">
        <f t="shared" si="281"/>
        <v>0</v>
      </c>
      <c r="AF209" s="108">
        <f t="shared" si="281"/>
        <v>0</v>
      </c>
      <c r="AG209" s="108">
        <f t="shared" si="281"/>
        <v>0</v>
      </c>
      <c r="AH209" s="108">
        <f t="shared" si="281"/>
        <v>0</v>
      </c>
      <c r="AI209" s="108">
        <f t="shared" si="281"/>
        <v>0</v>
      </c>
      <c r="AJ209" s="108">
        <f t="shared" si="281"/>
        <v>0</v>
      </c>
      <c r="AK209" s="108">
        <f t="shared" si="281"/>
        <v>0</v>
      </c>
      <c r="AL209" s="108">
        <f t="shared" si="281"/>
        <v>0</v>
      </c>
      <c r="AM209" s="108">
        <f t="shared" si="283"/>
        <v>0</v>
      </c>
      <c r="AN209" s="108">
        <f t="shared" si="283"/>
        <v>0</v>
      </c>
      <c r="AO209" s="108">
        <f t="shared" si="283"/>
        <v>0</v>
      </c>
      <c r="AP209" s="108">
        <f t="shared" si="283"/>
        <v>1</v>
      </c>
      <c r="AQ209" s="108">
        <f t="shared" si="283"/>
        <v>1</v>
      </c>
      <c r="AR209" s="108">
        <f t="shared" si="283"/>
        <v>1</v>
      </c>
      <c r="AS209" s="108">
        <f t="shared" si="283"/>
        <v>1</v>
      </c>
      <c r="AT209" s="108">
        <f t="shared" si="283"/>
        <v>1</v>
      </c>
      <c r="AU209" s="108">
        <f t="shared" si="283"/>
        <v>1</v>
      </c>
      <c r="AV209" s="108">
        <f t="shared" si="283"/>
        <v>0</v>
      </c>
      <c r="AW209" s="108">
        <f t="shared" si="283"/>
        <v>0</v>
      </c>
      <c r="AX209" s="108">
        <f t="shared" si="283"/>
        <v>0</v>
      </c>
      <c r="AY209" s="108">
        <f t="shared" si="283"/>
        <v>0</v>
      </c>
      <c r="AZ209" s="108">
        <f t="shared" si="283"/>
        <v>0</v>
      </c>
      <c r="BA209" s="108">
        <f t="shared" si="283"/>
        <v>0</v>
      </c>
      <c r="BB209" s="108">
        <f t="shared" si="283"/>
        <v>0</v>
      </c>
      <c r="BC209" s="108">
        <f t="shared" ref="BC209:BF209" si="289">IF(OR((AND($P209&lt;=BC$4,AND($Q209&lt;=BC$5,$Q209&gt;=BC$4))),(AND(AND($P209&gt;=BC$4,$P209&lt;=BC$5),$Q209&gt;=BC$5)),AND($P209&gt;=BC$4,$Q209&lt;=BC$5),AND($P209&lt;=BC$4,$Q209&gt;=BC$5)),1,0)</f>
        <v>0</v>
      </c>
      <c r="BD209" s="108">
        <f t="shared" si="289"/>
        <v>0</v>
      </c>
      <c r="BE209" s="108">
        <f t="shared" si="289"/>
        <v>0</v>
      </c>
      <c r="BF209" s="108">
        <f t="shared" si="289"/>
        <v>0</v>
      </c>
      <c r="BG209" s="108">
        <f t="shared" si="285"/>
        <v>0</v>
      </c>
      <c r="BH209" s="108">
        <f t="shared" si="285"/>
        <v>0</v>
      </c>
      <c r="BI209" s="108">
        <f t="shared" si="285"/>
        <v>0</v>
      </c>
      <c r="BJ209" s="108">
        <f t="shared" si="285"/>
        <v>0</v>
      </c>
      <c r="BK209" s="108">
        <f t="shared" si="285"/>
        <v>0</v>
      </c>
      <c r="BL209" s="108">
        <f t="shared" si="285"/>
        <v>0</v>
      </c>
      <c r="BM209" s="108">
        <f t="shared" si="285"/>
        <v>0</v>
      </c>
      <c r="BN209" s="108">
        <f t="shared" si="285"/>
        <v>0</v>
      </c>
      <c r="BO209" s="108">
        <f t="shared" si="285"/>
        <v>0</v>
      </c>
      <c r="BP209" s="108">
        <f t="shared" si="285"/>
        <v>0</v>
      </c>
      <c r="BQ209" s="108">
        <f t="shared" si="285"/>
        <v>0</v>
      </c>
      <c r="BR209" s="108">
        <f t="shared" si="285"/>
        <v>0</v>
      </c>
      <c r="BS209" s="108">
        <f t="shared" si="285"/>
        <v>0</v>
      </c>
      <c r="BT209" s="138"/>
      <c r="BU209" s="138"/>
      <c r="BV209" s="138"/>
      <c r="BW209" s="138"/>
      <c r="BX209" s="138"/>
    </row>
    <row r="210" spans="1:76" x14ac:dyDescent="0.3">
      <c r="A210" s="102" t="s">
        <v>483</v>
      </c>
      <c r="B210" s="109"/>
      <c r="C210" s="109"/>
      <c r="D210" s="116"/>
      <c r="E210" s="121" t="s">
        <v>468</v>
      </c>
      <c r="F210" s="109"/>
      <c r="G210" s="134"/>
      <c r="H210" s="120">
        <v>10</v>
      </c>
      <c r="I210" s="44">
        <f t="shared" si="287"/>
        <v>1</v>
      </c>
      <c r="J210" s="72">
        <v>0</v>
      </c>
      <c r="K210" s="119">
        <f t="shared" si="270"/>
        <v>0.1</v>
      </c>
      <c r="L210" s="119">
        <f t="shared" si="271"/>
        <v>0</v>
      </c>
      <c r="M210" s="119">
        <f t="shared" si="272"/>
        <v>-0.1</v>
      </c>
      <c r="N210" s="34">
        <f t="shared" si="273"/>
        <v>0</v>
      </c>
      <c r="O210" s="119" t="str">
        <f t="shared" si="274"/>
        <v>지연</v>
      </c>
      <c r="P210" s="104">
        <v>44348</v>
      </c>
      <c r="Q210" s="104">
        <v>44367</v>
      </c>
      <c r="R210" s="104"/>
      <c r="S210" s="104"/>
      <c r="T210" s="105"/>
      <c r="U210" s="106"/>
      <c r="V210" s="107">
        <f t="shared" si="276"/>
        <v>14</v>
      </c>
      <c r="W210" s="108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  <c r="AH210" s="108"/>
      <c r="AI210" s="108"/>
      <c r="AJ210" s="108"/>
      <c r="AK210" s="108"/>
      <c r="AL210" s="108"/>
      <c r="AM210" s="108"/>
      <c r="AN210" s="108"/>
      <c r="AO210" s="108"/>
      <c r="AP210" s="108"/>
      <c r="AQ210" s="108"/>
      <c r="AR210" s="108"/>
      <c r="AS210" s="108"/>
      <c r="AT210" s="108"/>
      <c r="AU210" s="108"/>
      <c r="AV210" s="108"/>
      <c r="AW210" s="108"/>
      <c r="AX210" s="108"/>
      <c r="AY210" s="108"/>
      <c r="AZ210" s="108"/>
      <c r="BA210" s="108"/>
      <c r="BB210" s="108"/>
      <c r="BC210" s="108"/>
      <c r="BD210" s="108"/>
      <c r="BE210" s="108"/>
      <c r="BF210" s="108"/>
      <c r="BG210" s="108"/>
      <c r="BH210" s="108"/>
      <c r="BI210" s="108"/>
      <c r="BJ210" s="108"/>
      <c r="BK210" s="108"/>
      <c r="BL210" s="108"/>
      <c r="BM210" s="108"/>
      <c r="BN210" s="108"/>
      <c r="BO210" s="108"/>
      <c r="BP210" s="108"/>
      <c r="BQ210" s="108"/>
      <c r="BR210" s="108"/>
      <c r="BS210" s="108"/>
      <c r="BT210" s="138"/>
      <c r="BU210" s="138"/>
      <c r="BV210" s="138"/>
      <c r="BW210" s="138"/>
      <c r="BX210" s="138"/>
    </row>
    <row r="211" spans="1:76" x14ac:dyDescent="0.3">
      <c r="A211" s="102" t="s">
        <v>484</v>
      </c>
      <c r="B211" s="109"/>
      <c r="C211" s="109"/>
      <c r="D211" s="116"/>
      <c r="E211" s="132" t="s">
        <v>469</v>
      </c>
      <c r="F211" s="123"/>
      <c r="G211" s="123"/>
      <c r="H211" s="133">
        <v>5</v>
      </c>
      <c r="I211" s="71">
        <f t="shared" ref="I211:I212" si="290">IF(CheckDay&gt;=Q211,1,IF(CheckDay&lt;P211,0,IF(P211=CheckDay,(NETWORKDAYS(P211,CheckDay))/V211,NETWORKDAYS(P211,CheckDay)/V211)))</f>
        <v>1</v>
      </c>
      <c r="J211" s="72">
        <v>0</v>
      </c>
      <c r="K211" s="125">
        <f t="shared" ref="K211:K212" si="291">H211*I211/100</f>
        <v>0.05</v>
      </c>
      <c r="L211" s="125">
        <f t="shared" ref="L211:L212" si="292">H211*J211/100</f>
        <v>0</v>
      </c>
      <c r="M211" s="125">
        <f t="shared" ref="M211:M212" si="293">L211-K211</f>
        <v>-0.05</v>
      </c>
      <c r="N211" s="73">
        <f t="shared" ref="N211:N212" si="294">IF(AND(I211=0,J211=0),"",IF(I211=0,J211,J211/I211))</f>
        <v>0</v>
      </c>
      <c r="O211" s="125" t="str">
        <f t="shared" ref="O211:O212" si="295">IF(AND(J211=0%,M211=0),"",IF(M211&lt;0,"지연",IF(J211=100%,"종료","진행")))</f>
        <v>지연</v>
      </c>
      <c r="P211" s="128">
        <v>44348</v>
      </c>
      <c r="Q211" s="128">
        <v>44367</v>
      </c>
      <c r="R211" s="104"/>
      <c r="S211" s="104"/>
      <c r="T211" s="105"/>
      <c r="U211" s="106" t="str">
        <f t="shared" ref="U211:U212" si="296">IF(ISBLANK(T211),"",(NETWORKDAYS(VLOOKUP(T211,$A$6:$Q$20,15,FALSE),P211)-1))</f>
        <v/>
      </c>
      <c r="V211" s="107">
        <f t="shared" ref="V211:V212" si="297">NETWORKDAYS(P211,Q211)</f>
        <v>14</v>
      </c>
      <c r="W211" s="108">
        <f t="shared" si="281"/>
        <v>0</v>
      </c>
      <c r="X211" s="108">
        <f t="shared" si="281"/>
        <v>0</v>
      </c>
      <c r="Y211" s="108">
        <f t="shared" si="281"/>
        <v>0</v>
      </c>
      <c r="Z211" s="108">
        <f t="shared" si="281"/>
        <v>0</v>
      </c>
      <c r="AA211" s="108">
        <f t="shared" si="281"/>
        <v>0</v>
      </c>
      <c r="AB211" s="108">
        <f t="shared" si="281"/>
        <v>0</v>
      </c>
      <c r="AC211" s="108">
        <f t="shared" si="281"/>
        <v>0</v>
      </c>
      <c r="AD211" s="108">
        <f t="shared" si="281"/>
        <v>0</v>
      </c>
      <c r="AE211" s="108">
        <f t="shared" si="281"/>
        <v>0</v>
      </c>
      <c r="AF211" s="108">
        <f t="shared" si="281"/>
        <v>0</v>
      </c>
      <c r="AG211" s="108">
        <f t="shared" si="281"/>
        <v>0</v>
      </c>
      <c r="AH211" s="108">
        <f t="shared" si="281"/>
        <v>0</v>
      </c>
      <c r="AI211" s="108">
        <f t="shared" si="281"/>
        <v>0</v>
      </c>
      <c r="AJ211" s="108">
        <f t="shared" si="281"/>
        <v>0</v>
      </c>
      <c r="AK211" s="108">
        <f t="shared" si="281"/>
        <v>0</v>
      </c>
      <c r="AL211" s="108">
        <f t="shared" si="281"/>
        <v>0</v>
      </c>
      <c r="AM211" s="108">
        <f t="shared" si="283"/>
        <v>0</v>
      </c>
      <c r="AN211" s="108">
        <f t="shared" si="283"/>
        <v>0</v>
      </c>
      <c r="AO211" s="108">
        <f t="shared" si="283"/>
        <v>0</v>
      </c>
      <c r="AP211" s="108">
        <f t="shared" si="283"/>
        <v>0</v>
      </c>
      <c r="AQ211" s="108">
        <f t="shared" si="283"/>
        <v>0</v>
      </c>
      <c r="AR211" s="108">
        <f t="shared" si="283"/>
        <v>0</v>
      </c>
      <c r="AS211" s="108">
        <f t="shared" si="283"/>
        <v>1</v>
      </c>
      <c r="AT211" s="108">
        <f t="shared" si="283"/>
        <v>1</v>
      </c>
      <c r="AU211" s="108">
        <f t="shared" si="283"/>
        <v>1</v>
      </c>
      <c r="AV211" s="108">
        <f t="shared" si="283"/>
        <v>1</v>
      </c>
      <c r="AW211" s="108">
        <f t="shared" si="283"/>
        <v>0</v>
      </c>
      <c r="AX211" s="108">
        <f t="shared" si="283"/>
        <v>0</v>
      </c>
      <c r="AY211" s="108">
        <f t="shared" si="283"/>
        <v>0</v>
      </c>
      <c r="AZ211" s="108">
        <f t="shared" si="283"/>
        <v>0</v>
      </c>
      <c r="BA211" s="108">
        <f t="shared" si="283"/>
        <v>0</v>
      </c>
      <c r="BB211" s="108">
        <f t="shared" si="283"/>
        <v>0</v>
      </c>
      <c r="BC211" s="108">
        <f t="shared" ref="BC211:BF212" si="298">IF(OR((AND($P211&lt;=BC$4,AND($Q211&lt;=BC$5,$Q211&gt;=BC$4))),(AND(AND($P211&gt;=BC$4,$P211&lt;=BC$5),$Q211&gt;=BC$5)),AND($P211&gt;=BC$4,$Q211&lt;=BC$5),AND($P211&lt;=BC$4,$Q211&gt;=BC$5)),1,0)</f>
        <v>0</v>
      </c>
      <c r="BD211" s="108">
        <f t="shared" si="298"/>
        <v>0</v>
      </c>
      <c r="BE211" s="108">
        <f t="shared" si="298"/>
        <v>0</v>
      </c>
      <c r="BF211" s="108">
        <f t="shared" si="298"/>
        <v>0</v>
      </c>
      <c r="BG211" s="108">
        <f t="shared" si="285"/>
        <v>0</v>
      </c>
      <c r="BH211" s="108">
        <f t="shared" si="285"/>
        <v>0</v>
      </c>
      <c r="BI211" s="108">
        <f t="shared" si="285"/>
        <v>0</v>
      </c>
      <c r="BJ211" s="108">
        <f t="shared" si="285"/>
        <v>0</v>
      </c>
      <c r="BK211" s="108">
        <f t="shared" si="285"/>
        <v>0</v>
      </c>
      <c r="BL211" s="108">
        <f t="shared" si="285"/>
        <v>0</v>
      </c>
      <c r="BM211" s="108">
        <f t="shared" si="285"/>
        <v>0</v>
      </c>
      <c r="BN211" s="108">
        <f t="shared" si="285"/>
        <v>0</v>
      </c>
      <c r="BO211" s="108">
        <f t="shared" si="285"/>
        <v>0</v>
      </c>
      <c r="BP211" s="108">
        <f t="shared" si="285"/>
        <v>0</v>
      </c>
      <c r="BQ211" s="108">
        <f t="shared" si="285"/>
        <v>0</v>
      </c>
      <c r="BR211" s="108">
        <f t="shared" si="285"/>
        <v>0</v>
      </c>
      <c r="BS211" s="108">
        <f t="shared" si="285"/>
        <v>0</v>
      </c>
      <c r="BT211" s="138"/>
      <c r="BU211" s="138"/>
      <c r="BV211" s="138"/>
      <c r="BW211" s="138"/>
      <c r="BX211" s="138"/>
    </row>
    <row r="212" spans="1:76" x14ac:dyDescent="0.3">
      <c r="A212" s="102" t="s">
        <v>485</v>
      </c>
      <c r="B212" s="109"/>
      <c r="C212" s="109"/>
      <c r="D212" s="116"/>
      <c r="E212" s="132" t="s">
        <v>470</v>
      </c>
      <c r="F212" s="123"/>
      <c r="G212" s="123"/>
      <c r="H212" s="133">
        <v>10</v>
      </c>
      <c r="I212" s="71">
        <f t="shared" si="290"/>
        <v>1</v>
      </c>
      <c r="J212" s="72">
        <v>0</v>
      </c>
      <c r="K212" s="125">
        <f t="shared" si="291"/>
        <v>0.1</v>
      </c>
      <c r="L212" s="125">
        <f t="shared" si="292"/>
        <v>0</v>
      </c>
      <c r="M212" s="125">
        <f t="shared" si="293"/>
        <v>-0.1</v>
      </c>
      <c r="N212" s="73">
        <f t="shared" si="294"/>
        <v>0</v>
      </c>
      <c r="O212" s="125" t="str">
        <f t="shared" si="295"/>
        <v>지연</v>
      </c>
      <c r="P212" s="128">
        <v>44357</v>
      </c>
      <c r="Q212" s="128">
        <v>44377</v>
      </c>
      <c r="R212" s="104"/>
      <c r="S212" s="104"/>
      <c r="T212" s="105"/>
      <c r="U212" s="106" t="str">
        <f t="shared" si="296"/>
        <v/>
      </c>
      <c r="V212" s="107">
        <f t="shared" si="297"/>
        <v>15</v>
      </c>
      <c r="W212" s="108">
        <f t="shared" si="281"/>
        <v>0</v>
      </c>
      <c r="X212" s="108">
        <f t="shared" si="281"/>
        <v>0</v>
      </c>
      <c r="Y212" s="108">
        <f t="shared" si="281"/>
        <v>0</v>
      </c>
      <c r="Z212" s="108">
        <f t="shared" si="281"/>
        <v>0</v>
      </c>
      <c r="AA212" s="108">
        <f t="shared" si="281"/>
        <v>0</v>
      </c>
      <c r="AB212" s="108">
        <f t="shared" si="281"/>
        <v>0</v>
      </c>
      <c r="AC212" s="108">
        <f t="shared" si="281"/>
        <v>0</v>
      </c>
      <c r="AD212" s="108">
        <f t="shared" si="281"/>
        <v>0</v>
      </c>
      <c r="AE212" s="108">
        <f t="shared" si="281"/>
        <v>0</v>
      </c>
      <c r="AF212" s="108">
        <f t="shared" si="281"/>
        <v>0</v>
      </c>
      <c r="AG212" s="108">
        <f t="shared" si="281"/>
        <v>0</v>
      </c>
      <c r="AH212" s="108">
        <f t="shared" si="281"/>
        <v>0</v>
      </c>
      <c r="AI212" s="108">
        <f t="shared" si="281"/>
        <v>0</v>
      </c>
      <c r="AJ212" s="108">
        <f t="shared" si="281"/>
        <v>0</v>
      </c>
      <c r="AK212" s="108">
        <f t="shared" si="281"/>
        <v>0</v>
      </c>
      <c r="AL212" s="108">
        <f t="shared" si="281"/>
        <v>0</v>
      </c>
      <c r="AM212" s="108">
        <f t="shared" si="279"/>
        <v>0</v>
      </c>
      <c r="AN212" s="108">
        <f t="shared" si="279"/>
        <v>0</v>
      </c>
      <c r="AO212" s="108">
        <f t="shared" si="283"/>
        <v>0</v>
      </c>
      <c r="AP212" s="108">
        <f t="shared" si="283"/>
        <v>0</v>
      </c>
      <c r="AQ212" s="108">
        <f t="shared" si="283"/>
        <v>0</v>
      </c>
      <c r="AR212" s="108">
        <f t="shared" si="283"/>
        <v>0</v>
      </c>
      <c r="AS212" s="108">
        <f t="shared" si="283"/>
        <v>0</v>
      </c>
      <c r="AT212" s="108">
        <f t="shared" si="283"/>
        <v>1</v>
      </c>
      <c r="AU212" s="108">
        <f t="shared" si="283"/>
        <v>1</v>
      </c>
      <c r="AV212" s="108">
        <f t="shared" si="283"/>
        <v>1</v>
      </c>
      <c r="AW212" s="108">
        <f t="shared" si="283"/>
        <v>1</v>
      </c>
      <c r="AX212" s="108">
        <f t="shared" si="283"/>
        <v>0</v>
      </c>
      <c r="AY212" s="108">
        <f t="shared" si="283"/>
        <v>0</v>
      </c>
      <c r="AZ212" s="108">
        <f t="shared" si="283"/>
        <v>0</v>
      </c>
      <c r="BA212" s="108">
        <f t="shared" si="283"/>
        <v>0</v>
      </c>
      <c r="BB212" s="108">
        <f t="shared" si="283"/>
        <v>0</v>
      </c>
      <c r="BC212" s="108">
        <f t="shared" si="298"/>
        <v>0</v>
      </c>
      <c r="BD212" s="108">
        <f t="shared" si="298"/>
        <v>0</v>
      </c>
      <c r="BE212" s="108">
        <f t="shared" si="298"/>
        <v>0</v>
      </c>
      <c r="BF212" s="108">
        <f t="shared" si="298"/>
        <v>0</v>
      </c>
      <c r="BG212" s="108">
        <f t="shared" si="285"/>
        <v>0</v>
      </c>
      <c r="BH212" s="108">
        <f t="shared" si="285"/>
        <v>0</v>
      </c>
      <c r="BI212" s="108">
        <f t="shared" si="285"/>
        <v>0</v>
      </c>
      <c r="BJ212" s="108">
        <f t="shared" si="285"/>
        <v>0</v>
      </c>
      <c r="BK212" s="108">
        <f t="shared" si="285"/>
        <v>0</v>
      </c>
      <c r="BL212" s="108">
        <f t="shared" si="285"/>
        <v>0</v>
      </c>
      <c r="BM212" s="108">
        <f t="shared" si="285"/>
        <v>0</v>
      </c>
      <c r="BN212" s="108">
        <f t="shared" si="285"/>
        <v>0</v>
      </c>
      <c r="BO212" s="108">
        <f t="shared" si="285"/>
        <v>0</v>
      </c>
      <c r="BP212" s="108">
        <f t="shared" si="285"/>
        <v>0</v>
      </c>
      <c r="BQ212" s="108">
        <f t="shared" si="285"/>
        <v>0</v>
      </c>
      <c r="BR212" s="108">
        <f t="shared" si="285"/>
        <v>0</v>
      </c>
      <c r="BS212" s="108">
        <f t="shared" si="285"/>
        <v>0</v>
      </c>
      <c r="BT212" s="138"/>
      <c r="BU212" s="138"/>
      <c r="BV212" s="138"/>
      <c r="BW212" s="138"/>
      <c r="BX212" s="138"/>
    </row>
    <row r="213" spans="1:76" x14ac:dyDescent="0.3">
      <c r="A213" s="102">
        <v>5.0999999999999996</v>
      </c>
      <c r="B213" s="109"/>
      <c r="C213" s="43" t="s">
        <v>486</v>
      </c>
      <c r="D213" s="113" t="s">
        <v>473</v>
      </c>
      <c r="E213" s="111"/>
      <c r="F213" s="43"/>
      <c r="G213" s="112"/>
      <c r="H213" s="45">
        <v>20</v>
      </c>
      <c r="I213" s="40">
        <f>SUM(K214,K220,K225)</f>
        <v>1</v>
      </c>
      <c r="J213" s="40">
        <f>SUM(L214,L220,L225)</f>
        <v>0</v>
      </c>
      <c r="K213" s="41">
        <f t="shared" si="270"/>
        <v>0.2</v>
      </c>
      <c r="L213" s="41">
        <f t="shared" si="271"/>
        <v>0</v>
      </c>
      <c r="M213" s="41">
        <f t="shared" si="272"/>
        <v>-0.2</v>
      </c>
      <c r="N213" s="42">
        <f t="shared" si="273"/>
        <v>0</v>
      </c>
      <c r="O213" s="41" t="str">
        <f t="shared" si="274"/>
        <v>지연</v>
      </c>
      <c r="P213" s="47">
        <f>MIN(P214:P229)</f>
        <v>44378</v>
      </c>
      <c r="Q213" s="47">
        <f>MAX(Q214:Q229)</f>
        <v>44422</v>
      </c>
      <c r="R213" s="104"/>
      <c r="S213" s="104"/>
      <c r="T213" s="105"/>
      <c r="U213" s="106" t="str">
        <f t="shared" si="275"/>
        <v/>
      </c>
      <c r="V213" s="107">
        <f t="shared" si="276"/>
        <v>32</v>
      </c>
      <c r="W213" s="108">
        <f t="shared" si="278"/>
        <v>0</v>
      </c>
      <c r="X213" s="108">
        <f t="shared" si="278"/>
        <v>0</v>
      </c>
      <c r="Y213" s="108">
        <f t="shared" si="278"/>
        <v>0</v>
      </c>
      <c r="Z213" s="108">
        <f t="shared" si="278"/>
        <v>0</v>
      </c>
      <c r="AA213" s="108">
        <f t="shared" si="278"/>
        <v>0</v>
      </c>
      <c r="AB213" s="108">
        <f t="shared" si="278"/>
        <v>0</v>
      </c>
      <c r="AC213" s="108">
        <f t="shared" si="278"/>
        <v>0</v>
      </c>
      <c r="AD213" s="108">
        <f t="shared" si="278"/>
        <v>0</v>
      </c>
      <c r="AE213" s="108">
        <f t="shared" si="278"/>
        <v>0</v>
      </c>
      <c r="AF213" s="108">
        <f t="shared" si="278"/>
        <v>0</v>
      </c>
      <c r="AG213" s="108">
        <f t="shared" si="278"/>
        <v>0</v>
      </c>
      <c r="AH213" s="108">
        <f t="shared" si="278"/>
        <v>0</v>
      </c>
      <c r="AI213" s="108">
        <f t="shared" si="278"/>
        <v>0</v>
      </c>
      <c r="AJ213" s="108">
        <f t="shared" si="278"/>
        <v>0</v>
      </c>
      <c r="AK213" s="108">
        <f t="shared" si="278"/>
        <v>0</v>
      </c>
      <c r="AL213" s="108">
        <f t="shared" si="278"/>
        <v>0</v>
      </c>
      <c r="AM213" s="108">
        <f t="shared" si="279"/>
        <v>0</v>
      </c>
      <c r="AN213" s="108">
        <f t="shared" si="279"/>
        <v>0</v>
      </c>
      <c r="AO213" s="108">
        <f t="shared" si="279"/>
        <v>0</v>
      </c>
      <c r="AP213" s="108">
        <f t="shared" si="279"/>
        <v>0</v>
      </c>
      <c r="AQ213" s="108">
        <f t="shared" si="279"/>
        <v>0</v>
      </c>
      <c r="AR213" s="108">
        <f t="shared" si="279"/>
        <v>0</v>
      </c>
      <c r="AS213" s="108">
        <f t="shared" si="279"/>
        <v>0</v>
      </c>
      <c r="AT213" s="108">
        <f t="shared" si="279"/>
        <v>0</v>
      </c>
      <c r="AU213" s="108">
        <f t="shared" si="279"/>
        <v>0</v>
      </c>
      <c r="AV213" s="108">
        <f t="shared" si="279"/>
        <v>0</v>
      </c>
      <c r="AW213" s="108">
        <f t="shared" si="279"/>
        <v>1</v>
      </c>
      <c r="AX213" s="108">
        <f t="shared" si="279"/>
        <v>1</v>
      </c>
      <c r="AY213" s="108">
        <f t="shared" si="279"/>
        <v>1</v>
      </c>
      <c r="AZ213" s="108">
        <f t="shared" si="279"/>
        <v>1</v>
      </c>
      <c r="BA213" s="108">
        <f t="shared" si="279"/>
        <v>1</v>
      </c>
      <c r="BB213" s="108">
        <f t="shared" si="279"/>
        <v>1</v>
      </c>
      <c r="BC213" s="108">
        <f t="shared" si="280"/>
        <v>1</v>
      </c>
      <c r="BD213" s="108">
        <f t="shared" si="280"/>
        <v>0</v>
      </c>
      <c r="BE213" s="108">
        <f t="shared" si="280"/>
        <v>0</v>
      </c>
      <c r="BF213" s="108">
        <f t="shared" si="280"/>
        <v>0</v>
      </c>
      <c r="BG213" s="108">
        <f t="shared" si="280"/>
        <v>0</v>
      </c>
      <c r="BH213" s="108">
        <f t="shared" si="280"/>
        <v>0</v>
      </c>
      <c r="BI213" s="108">
        <f t="shared" si="280"/>
        <v>0</v>
      </c>
      <c r="BJ213" s="108">
        <f t="shared" si="280"/>
        <v>0</v>
      </c>
      <c r="BK213" s="108">
        <f t="shared" si="280"/>
        <v>0</v>
      </c>
      <c r="BL213" s="108">
        <f t="shared" si="280"/>
        <v>0</v>
      </c>
      <c r="BM213" s="108">
        <f t="shared" si="280"/>
        <v>0</v>
      </c>
      <c r="BN213" s="108">
        <f t="shared" si="280"/>
        <v>0</v>
      </c>
      <c r="BO213" s="108">
        <f t="shared" si="280"/>
        <v>0</v>
      </c>
      <c r="BP213" s="108">
        <f t="shared" si="280"/>
        <v>0</v>
      </c>
      <c r="BQ213" s="108">
        <f t="shared" si="280"/>
        <v>0</v>
      </c>
      <c r="BR213" s="108">
        <f t="shared" si="280"/>
        <v>0</v>
      </c>
      <c r="BS213" s="108">
        <f t="shared" ref="BS213:BS228" si="299">IF(OR((AND($P213&lt;=BS$4,AND($Q213&lt;=BS$5,$Q213&gt;=BS$4))),(AND(AND($P213&gt;=BS$4,$P213&lt;=BS$5),$Q213&gt;=BS$5)),AND($P213&gt;=BS$4,$Q213&lt;=BS$5),AND($P213&lt;=BS$4,$Q213&gt;=BS$5)),1,0)</f>
        <v>0</v>
      </c>
      <c r="BT213" s="138"/>
      <c r="BU213" s="138"/>
      <c r="BV213" s="138"/>
      <c r="BW213" s="138"/>
      <c r="BX213" s="138"/>
    </row>
    <row r="214" spans="1:76" x14ac:dyDescent="0.3">
      <c r="A214" s="102" t="s">
        <v>204</v>
      </c>
      <c r="B214" s="109"/>
      <c r="C214" s="20"/>
      <c r="D214" s="113" t="s">
        <v>487</v>
      </c>
      <c r="E214" s="114"/>
      <c r="F214" s="53"/>
      <c r="G214" s="115"/>
      <c r="H214" s="38">
        <v>35</v>
      </c>
      <c r="I214" s="48">
        <f>SUM(K215:K219)</f>
        <v>1</v>
      </c>
      <c r="J214" s="48">
        <f>SUM(L215:L219)</f>
        <v>0</v>
      </c>
      <c r="K214" s="50">
        <f t="shared" si="270"/>
        <v>0.35</v>
      </c>
      <c r="L214" s="50">
        <f t="shared" si="271"/>
        <v>0</v>
      </c>
      <c r="M214" s="50">
        <f t="shared" si="272"/>
        <v>-0.35</v>
      </c>
      <c r="N214" s="51">
        <f t="shared" si="273"/>
        <v>0</v>
      </c>
      <c r="O214" s="50" t="str">
        <f t="shared" si="274"/>
        <v>지연</v>
      </c>
      <c r="P214" s="26">
        <f>MIN(P215:P219)</f>
        <v>44378</v>
      </c>
      <c r="Q214" s="26">
        <f>MAX(Q215:Q219)</f>
        <v>44412</v>
      </c>
      <c r="R214" s="104"/>
      <c r="S214" s="104"/>
      <c r="T214" s="105"/>
      <c r="U214" s="106" t="str">
        <f t="shared" si="275"/>
        <v/>
      </c>
      <c r="V214" s="107">
        <f t="shared" si="276"/>
        <v>25</v>
      </c>
      <c r="W214" s="108">
        <f t="shared" si="278"/>
        <v>0</v>
      </c>
      <c r="X214" s="108">
        <f t="shared" si="278"/>
        <v>0</v>
      </c>
      <c r="Y214" s="108">
        <f t="shared" si="278"/>
        <v>0</v>
      </c>
      <c r="Z214" s="108">
        <f t="shared" si="278"/>
        <v>0</v>
      </c>
      <c r="AA214" s="108">
        <f t="shared" si="278"/>
        <v>0</v>
      </c>
      <c r="AB214" s="108">
        <f t="shared" si="278"/>
        <v>0</v>
      </c>
      <c r="AC214" s="108">
        <f t="shared" si="278"/>
        <v>0</v>
      </c>
      <c r="AD214" s="108">
        <f t="shared" si="278"/>
        <v>0</v>
      </c>
      <c r="AE214" s="108">
        <f t="shared" si="278"/>
        <v>0</v>
      </c>
      <c r="AF214" s="108">
        <f t="shared" si="278"/>
        <v>0</v>
      </c>
      <c r="AG214" s="108">
        <f t="shared" si="278"/>
        <v>0</v>
      </c>
      <c r="AH214" s="108">
        <f t="shared" si="278"/>
        <v>0</v>
      </c>
      <c r="AI214" s="108">
        <f t="shared" si="278"/>
        <v>0</v>
      </c>
      <c r="AJ214" s="108">
        <f t="shared" si="278"/>
        <v>0</v>
      </c>
      <c r="AK214" s="108">
        <f t="shared" si="278"/>
        <v>0</v>
      </c>
      <c r="AL214" s="108">
        <f t="shared" si="278"/>
        <v>0</v>
      </c>
      <c r="AM214" s="108">
        <f t="shared" si="279"/>
        <v>0</v>
      </c>
      <c r="AN214" s="108">
        <f t="shared" si="279"/>
        <v>0</v>
      </c>
      <c r="AO214" s="108">
        <f t="shared" si="279"/>
        <v>0</v>
      </c>
      <c r="AP214" s="108">
        <f t="shared" si="279"/>
        <v>0</v>
      </c>
      <c r="AQ214" s="108">
        <f t="shared" si="279"/>
        <v>0</v>
      </c>
      <c r="AR214" s="108">
        <f>IF(OR((AND($P214&lt;=AR$4,AND($Q214&lt;=AR$5,$Q214&gt;=AR$4))),(AND(AND($P214&gt;=AR$4,$P214&lt;=AR$5),$Q214&gt;=AR$5)),AND($P214&gt;=AR$4,$Q214&lt;=AR$5),AND($P214&lt;=AR$4,$Q214&gt;=AR$5)),1,0)</f>
        <v>0</v>
      </c>
      <c r="AS214" s="108">
        <f>IF(OR((AND($P214&lt;=AS$4,AND($Q214&lt;=AS$5,$Q214&gt;=AS$4))),(AND(AND($P214&gt;=AS$4,$P214&lt;=AS$5),$Q214&gt;=AS$5)),AND($P214&gt;=AS$4,$Q214&lt;=AS$5),AND($P214&lt;=AS$4,$Q214&gt;=AS$5)),1,0)</f>
        <v>0</v>
      </c>
      <c r="AT214" s="108">
        <f t="shared" si="279"/>
        <v>0</v>
      </c>
      <c r="AU214" s="108">
        <f t="shared" si="279"/>
        <v>0</v>
      </c>
      <c r="AV214" s="108">
        <f t="shared" si="279"/>
        <v>0</v>
      </c>
      <c r="AW214" s="108">
        <f t="shared" si="279"/>
        <v>1</v>
      </c>
      <c r="AX214" s="108">
        <f t="shared" si="279"/>
        <v>1</v>
      </c>
      <c r="AY214" s="108">
        <f t="shared" si="279"/>
        <v>1</v>
      </c>
      <c r="AZ214" s="108">
        <f t="shared" si="279"/>
        <v>1</v>
      </c>
      <c r="BA214" s="108">
        <f t="shared" si="279"/>
        <v>1</v>
      </c>
      <c r="BB214" s="108">
        <f t="shared" si="279"/>
        <v>1</v>
      </c>
      <c r="BC214" s="108">
        <f t="shared" si="280"/>
        <v>0</v>
      </c>
      <c r="BD214" s="108">
        <f t="shared" si="280"/>
        <v>0</v>
      </c>
      <c r="BE214" s="108">
        <f t="shared" si="280"/>
        <v>0</v>
      </c>
      <c r="BF214" s="108">
        <f t="shared" si="280"/>
        <v>0</v>
      </c>
      <c r="BG214" s="108">
        <f t="shared" si="280"/>
        <v>0</v>
      </c>
      <c r="BH214" s="108">
        <f t="shared" si="280"/>
        <v>0</v>
      </c>
      <c r="BI214" s="108">
        <f t="shared" si="280"/>
        <v>0</v>
      </c>
      <c r="BJ214" s="108">
        <f t="shared" si="280"/>
        <v>0</v>
      </c>
      <c r="BK214" s="108">
        <f t="shared" si="280"/>
        <v>0</v>
      </c>
      <c r="BL214" s="108">
        <f t="shared" si="280"/>
        <v>0</v>
      </c>
      <c r="BM214" s="108">
        <f t="shared" si="280"/>
        <v>0</v>
      </c>
      <c r="BN214" s="108">
        <f t="shared" si="280"/>
        <v>0</v>
      </c>
      <c r="BO214" s="108">
        <f t="shared" si="280"/>
        <v>0</v>
      </c>
      <c r="BP214" s="108">
        <f t="shared" si="280"/>
        <v>0</v>
      </c>
      <c r="BQ214" s="108">
        <f t="shared" si="280"/>
        <v>0</v>
      </c>
      <c r="BR214" s="108">
        <f t="shared" si="280"/>
        <v>0</v>
      </c>
      <c r="BS214" s="108">
        <f t="shared" si="299"/>
        <v>0</v>
      </c>
      <c r="BT214" s="138"/>
      <c r="BU214" s="138"/>
      <c r="BV214" s="138"/>
      <c r="BW214" s="138"/>
      <c r="BX214" s="138"/>
    </row>
    <row r="215" spans="1:76" x14ac:dyDescent="0.3">
      <c r="A215" s="102" t="s">
        <v>205</v>
      </c>
      <c r="B215" s="109"/>
      <c r="C215" s="20"/>
      <c r="D215" s="116"/>
      <c r="E215" s="117"/>
      <c r="F215" s="109"/>
      <c r="G215" s="118"/>
      <c r="H215" s="39">
        <v>20</v>
      </c>
      <c r="I215" s="44">
        <f>IF(CheckDay&gt;=Q215,1,IF(CheckDay&lt;P215,0,IF(P215=CheckDay,(NETWORKDAYS(P215,CheckDay))/V215,NETWORKDAYS(P215,CheckDay)/V215)))</f>
        <v>1</v>
      </c>
      <c r="J215" s="33">
        <v>0</v>
      </c>
      <c r="K215" s="119">
        <f t="shared" si="270"/>
        <v>0.2</v>
      </c>
      <c r="L215" s="119">
        <f t="shared" si="271"/>
        <v>0</v>
      </c>
      <c r="M215" s="119">
        <f t="shared" si="272"/>
        <v>-0.2</v>
      </c>
      <c r="N215" s="34">
        <f t="shared" si="273"/>
        <v>0</v>
      </c>
      <c r="O215" s="119" t="str">
        <f t="shared" si="274"/>
        <v>지연</v>
      </c>
      <c r="P215" s="104">
        <v>44378</v>
      </c>
      <c r="Q215" s="104">
        <v>44408</v>
      </c>
      <c r="R215" s="104"/>
      <c r="S215" s="104"/>
      <c r="T215" s="105"/>
      <c r="U215" s="106" t="str">
        <f t="shared" si="275"/>
        <v/>
      </c>
      <c r="V215" s="107">
        <f t="shared" si="276"/>
        <v>22</v>
      </c>
      <c r="W215" s="108">
        <f t="shared" si="278"/>
        <v>0</v>
      </c>
      <c r="X215" s="108">
        <f t="shared" si="278"/>
        <v>0</v>
      </c>
      <c r="Y215" s="108">
        <f t="shared" si="278"/>
        <v>0</v>
      </c>
      <c r="Z215" s="108">
        <f t="shared" si="278"/>
        <v>0</v>
      </c>
      <c r="AA215" s="108">
        <f t="shared" si="278"/>
        <v>0</v>
      </c>
      <c r="AB215" s="108">
        <f t="shared" si="278"/>
        <v>0</v>
      </c>
      <c r="AC215" s="108">
        <f t="shared" si="278"/>
        <v>0</v>
      </c>
      <c r="AD215" s="108">
        <f t="shared" si="278"/>
        <v>0</v>
      </c>
      <c r="AE215" s="108">
        <f t="shared" si="278"/>
        <v>0</v>
      </c>
      <c r="AF215" s="108">
        <f t="shared" si="278"/>
        <v>0</v>
      </c>
      <c r="AG215" s="108">
        <f t="shared" si="278"/>
        <v>0</v>
      </c>
      <c r="AH215" s="108">
        <f t="shared" si="278"/>
        <v>0</v>
      </c>
      <c r="AI215" s="108">
        <f t="shared" si="278"/>
        <v>0</v>
      </c>
      <c r="AJ215" s="108">
        <f t="shared" si="278"/>
        <v>0</v>
      </c>
      <c r="AK215" s="108">
        <f t="shared" si="278"/>
        <v>0</v>
      </c>
      <c r="AL215" s="108">
        <f t="shared" si="278"/>
        <v>0</v>
      </c>
      <c r="AM215" s="108">
        <f t="shared" si="279"/>
        <v>0</v>
      </c>
      <c r="AN215" s="108">
        <f t="shared" si="279"/>
        <v>0</v>
      </c>
      <c r="AO215" s="108">
        <f t="shared" si="279"/>
        <v>0</v>
      </c>
      <c r="AP215" s="108">
        <f t="shared" si="279"/>
        <v>0</v>
      </c>
      <c r="AQ215" s="108">
        <f t="shared" si="279"/>
        <v>0</v>
      </c>
      <c r="AR215" s="108">
        <f>IF(OR((AND($P215&lt;=AR$4,AND($Q215&lt;=AR$5,$Q215&gt;=AR$4))),(AND(AND($P215&gt;=AR$4,$P215&lt;=AR$5),$Q215&gt;=AR$5)),AND($P215&gt;=AR$4,$Q215&lt;=AR$5),AND($P215&lt;=AR$4,$Q215&gt;=AR$5)),1,0)</f>
        <v>0</v>
      </c>
      <c r="AS215" s="108">
        <f>IF(OR((AND($P215&lt;=AS$4,AND($Q215&lt;=AS$5,$Q215&gt;=AS$4))),(AND(AND($P215&gt;=AS$4,$P215&lt;=AS$5),$Q215&gt;=AS$5)),AND($P215&gt;=AS$4,$Q215&lt;=AS$5),AND($P215&lt;=AS$4,$Q215&gt;=AS$5)),1,0)</f>
        <v>0</v>
      </c>
      <c r="AT215" s="108">
        <f>IF(OR((AND($P215&lt;=AT$4,AND($Q215&lt;=AT$5,$Q215&gt;=AT$4))),(AND(AND($P215&gt;=AT$4,$P215&lt;=AT$5),$Q215&gt;=AT$5)),AND($P215&gt;=AT$4,$Q215&lt;=AT$5),AND($P215&lt;=AT$4,$Q215&gt;=AT$5)),1,0)</f>
        <v>0</v>
      </c>
      <c r="AU215" s="108">
        <f>IF(OR((AND($P215&lt;=AU$4,AND($Q215&lt;=AU$5,$Q215&gt;=AU$4))),(AND(AND($P215&gt;=AU$4,$P215&lt;=AU$5),$Q215&gt;=AU$5)),AND($P215&gt;=AU$4,$Q215&lt;=AU$5),AND($P215&lt;=AU$4,$Q215&gt;=AU$5)),1,0)</f>
        <v>0</v>
      </c>
      <c r="AV215" s="108">
        <f>IF(OR((AND($P215&lt;=AV$4,AND($Q215&lt;=AV$5,$Q215&gt;=AV$4))),(AND(AND($P215&gt;=AV$4,$P215&lt;=AV$5),$Q215&gt;=AV$5)),AND($P215&gt;=AV$4,$Q215&lt;=AV$5),AND($P215&lt;=AV$4,$Q215&gt;=AV$5)),1,0)</f>
        <v>0</v>
      </c>
      <c r="AW215" s="108">
        <f>IF(OR((AND($P215&lt;=AW$4,AND($Q215&lt;=AW$5,$Q215&gt;=AW$4))),(AND(AND($P215&gt;=AW$4,$P215&lt;=AW$5),$Q215&gt;=AW$5)),AND($P215&gt;=AW$4,$Q215&lt;=AW$5),AND($P215&lt;=AW$4,$Q215&gt;=AW$5)),1,0)</f>
        <v>1</v>
      </c>
      <c r="AX215" s="108">
        <f>IF(OR((AND($P215&lt;=AX$4,AND($Q215&lt;=AX$5,$Q215&gt;=AX$4))),(AND(AND($P215&gt;=AX$4,$P215&lt;=AX$5),$Q215&gt;=AX$5)),AND($P215&gt;=AX$4,$Q215&lt;=AX$5),AND($P215&lt;=AX$4,$Q215&gt;=AX$5)),1,0)</f>
        <v>1</v>
      </c>
      <c r="AY215" s="108">
        <f t="shared" si="279"/>
        <v>1</v>
      </c>
      <c r="AZ215" s="108">
        <f t="shared" si="279"/>
        <v>1</v>
      </c>
      <c r="BA215" s="108">
        <f t="shared" si="279"/>
        <v>1</v>
      </c>
      <c r="BB215" s="108">
        <f t="shared" si="279"/>
        <v>0</v>
      </c>
      <c r="BC215" s="108">
        <f t="shared" si="280"/>
        <v>0</v>
      </c>
      <c r="BD215" s="108">
        <f t="shared" si="280"/>
        <v>0</v>
      </c>
      <c r="BE215" s="108">
        <f t="shared" si="280"/>
        <v>0</v>
      </c>
      <c r="BF215" s="108">
        <f t="shared" si="280"/>
        <v>0</v>
      </c>
      <c r="BG215" s="108">
        <f t="shared" si="280"/>
        <v>0</v>
      </c>
      <c r="BH215" s="108">
        <f t="shared" si="280"/>
        <v>0</v>
      </c>
      <c r="BI215" s="108">
        <f t="shared" si="280"/>
        <v>0</v>
      </c>
      <c r="BJ215" s="108">
        <f t="shared" si="280"/>
        <v>0</v>
      </c>
      <c r="BK215" s="108">
        <f t="shared" si="280"/>
        <v>0</v>
      </c>
      <c r="BL215" s="108">
        <f t="shared" si="280"/>
        <v>0</v>
      </c>
      <c r="BM215" s="108">
        <f t="shared" si="280"/>
        <v>0</v>
      </c>
      <c r="BN215" s="108">
        <f t="shared" si="280"/>
        <v>0</v>
      </c>
      <c r="BO215" s="108">
        <f t="shared" si="280"/>
        <v>0</v>
      </c>
      <c r="BP215" s="108">
        <f t="shared" si="280"/>
        <v>0</v>
      </c>
      <c r="BQ215" s="108">
        <f t="shared" si="280"/>
        <v>0</v>
      </c>
      <c r="BR215" s="108">
        <f t="shared" si="280"/>
        <v>0</v>
      </c>
      <c r="BS215" s="108">
        <f t="shared" si="299"/>
        <v>0</v>
      </c>
      <c r="BT215" s="138"/>
      <c r="BU215" s="138"/>
      <c r="BV215" s="138"/>
      <c r="BW215" s="138"/>
      <c r="BX215" s="138"/>
    </row>
    <row r="216" spans="1:76" x14ac:dyDescent="0.3">
      <c r="A216" s="102" t="s">
        <v>206</v>
      </c>
      <c r="B216" s="109"/>
      <c r="C216" s="20"/>
      <c r="D216" s="116"/>
      <c r="E216" s="117"/>
      <c r="F216" s="109"/>
      <c r="G216" s="118"/>
      <c r="H216" s="39">
        <v>20</v>
      </c>
      <c r="I216" s="44">
        <f>IF(CheckDay&gt;=Q216,1,IF(CheckDay&lt;P216,0,IF(P216=CheckDay,(NETWORKDAYS(P216,CheckDay))/V216,NETWORKDAYS(P216,CheckDay)/V216)))</f>
        <v>1</v>
      </c>
      <c r="J216" s="33">
        <v>0</v>
      </c>
      <c r="K216" s="119">
        <f t="shared" si="270"/>
        <v>0.2</v>
      </c>
      <c r="L216" s="119">
        <f t="shared" si="271"/>
        <v>0</v>
      </c>
      <c r="M216" s="119">
        <f t="shared" si="272"/>
        <v>-0.2</v>
      </c>
      <c r="N216" s="34">
        <f t="shared" si="273"/>
        <v>0</v>
      </c>
      <c r="O216" s="119" t="str">
        <f t="shared" si="274"/>
        <v>지연</v>
      </c>
      <c r="P216" s="104">
        <v>44379</v>
      </c>
      <c r="Q216" s="104">
        <v>44409</v>
      </c>
      <c r="R216" s="104"/>
      <c r="S216" s="104"/>
      <c r="T216" s="105"/>
      <c r="U216" s="106"/>
      <c r="V216" s="107">
        <f t="shared" si="276"/>
        <v>21</v>
      </c>
      <c r="W216" s="108">
        <f t="shared" si="278"/>
        <v>0</v>
      </c>
      <c r="X216" s="108">
        <f t="shared" si="278"/>
        <v>0</v>
      </c>
      <c r="Y216" s="108">
        <f t="shared" si="278"/>
        <v>0</v>
      </c>
      <c r="Z216" s="108">
        <f t="shared" si="278"/>
        <v>0</v>
      </c>
      <c r="AA216" s="108">
        <f t="shared" si="278"/>
        <v>0</v>
      </c>
      <c r="AB216" s="108">
        <f t="shared" si="278"/>
        <v>0</v>
      </c>
      <c r="AC216" s="108">
        <f t="shared" si="278"/>
        <v>0</v>
      </c>
      <c r="AD216" s="108">
        <f t="shared" si="278"/>
        <v>0</v>
      </c>
      <c r="AE216" s="108">
        <f t="shared" si="278"/>
        <v>0</v>
      </c>
      <c r="AF216" s="108">
        <f t="shared" si="278"/>
        <v>0</v>
      </c>
      <c r="AG216" s="108">
        <f t="shared" si="278"/>
        <v>0</v>
      </c>
      <c r="AH216" s="108">
        <f t="shared" si="278"/>
        <v>0</v>
      </c>
      <c r="AI216" s="108">
        <f t="shared" si="278"/>
        <v>0</v>
      </c>
      <c r="AJ216" s="108">
        <f t="shared" si="278"/>
        <v>0</v>
      </c>
      <c r="AK216" s="108">
        <f t="shared" si="278"/>
        <v>0</v>
      </c>
      <c r="AL216" s="108">
        <f t="shared" si="278"/>
        <v>0</v>
      </c>
      <c r="AM216" s="108">
        <f t="shared" si="279"/>
        <v>0</v>
      </c>
      <c r="AN216" s="108">
        <f t="shared" si="279"/>
        <v>0</v>
      </c>
      <c r="AO216" s="108">
        <f t="shared" si="279"/>
        <v>0</v>
      </c>
      <c r="AP216" s="108">
        <f t="shared" si="279"/>
        <v>0</v>
      </c>
      <c r="AQ216" s="108">
        <f t="shared" si="279"/>
        <v>0</v>
      </c>
      <c r="AR216" s="108">
        <f t="shared" si="279"/>
        <v>0</v>
      </c>
      <c r="AS216" s="108">
        <f t="shared" si="279"/>
        <v>0</v>
      </c>
      <c r="AT216" s="108">
        <f t="shared" si="279"/>
        <v>0</v>
      </c>
      <c r="AU216" s="108">
        <f t="shared" si="279"/>
        <v>0</v>
      </c>
      <c r="AV216" s="108">
        <f t="shared" si="279"/>
        <v>0</v>
      </c>
      <c r="AW216" s="108">
        <f t="shared" si="279"/>
        <v>1</v>
      </c>
      <c r="AX216" s="108">
        <f t="shared" si="279"/>
        <v>1</v>
      </c>
      <c r="AY216" s="108">
        <f t="shared" si="279"/>
        <v>1</v>
      </c>
      <c r="AZ216" s="108">
        <f t="shared" si="279"/>
        <v>1</v>
      </c>
      <c r="BA216" s="108">
        <f t="shared" si="279"/>
        <v>1</v>
      </c>
      <c r="BB216" s="108">
        <f t="shared" si="279"/>
        <v>1</v>
      </c>
      <c r="BC216" s="108">
        <f t="shared" si="280"/>
        <v>0</v>
      </c>
      <c r="BD216" s="108">
        <f t="shared" si="280"/>
        <v>0</v>
      </c>
      <c r="BE216" s="108">
        <f t="shared" si="280"/>
        <v>0</v>
      </c>
      <c r="BF216" s="108">
        <f t="shared" si="280"/>
        <v>0</v>
      </c>
      <c r="BG216" s="108">
        <f t="shared" si="280"/>
        <v>0</v>
      </c>
      <c r="BH216" s="108">
        <f t="shared" si="280"/>
        <v>0</v>
      </c>
      <c r="BI216" s="108">
        <f t="shared" si="280"/>
        <v>0</v>
      </c>
      <c r="BJ216" s="108">
        <f t="shared" si="280"/>
        <v>0</v>
      </c>
      <c r="BK216" s="108">
        <f t="shared" si="280"/>
        <v>0</v>
      </c>
      <c r="BL216" s="108">
        <f t="shared" si="280"/>
        <v>0</v>
      </c>
      <c r="BM216" s="108">
        <f t="shared" si="280"/>
        <v>0</v>
      </c>
      <c r="BN216" s="108">
        <f t="shared" si="280"/>
        <v>0</v>
      </c>
      <c r="BO216" s="108">
        <f t="shared" si="280"/>
        <v>0</v>
      </c>
      <c r="BP216" s="108">
        <f t="shared" si="280"/>
        <v>0</v>
      </c>
      <c r="BQ216" s="108">
        <f t="shared" si="280"/>
        <v>0</v>
      </c>
      <c r="BR216" s="108">
        <f t="shared" si="280"/>
        <v>0</v>
      </c>
      <c r="BS216" s="108">
        <f t="shared" si="299"/>
        <v>0</v>
      </c>
      <c r="BT216" s="138"/>
      <c r="BU216" s="138"/>
      <c r="BV216" s="138"/>
      <c r="BW216" s="138"/>
      <c r="BX216" s="138"/>
    </row>
    <row r="217" spans="1:76" x14ac:dyDescent="0.3">
      <c r="A217" s="102" t="s">
        <v>207</v>
      </c>
      <c r="B217" s="109"/>
      <c r="C217" s="20"/>
      <c r="D217" s="116"/>
      <c r="E217" s="117"/>
      <c r="F217" s="109"/>
      <c r="G217" s="118"/>
      <c r="H217" s="39">
        <v>20</v>
      </c>
      <c r="I217" s="44">
        <f>IF(CheckDay&gt;=Q217,1,IF(CheckDay&lt;P217,0,IF(P217=CheckDay,(NETWORKDAYS(P217,CheckDay))/V217,NETWORKDAYS(P217,CheckDay)/V217)))</f>
        <v>1</v>
      </c>
      <c r="J217" s="33">
        <v>0</v>
      </c>
      <c r="K217" s="119">
        <f t="shared" si="270"/>
        <v>0.2</v>
      </c>
      <c r="L217" s="119">
        <f t="shared" si="271"/>
        <v>0</v>
      </c>
      <c r="M217" s="119">
        <f t="shared" si="272"/>
        <v>-0.2</v>
      </c>
      <c r="N217" s="34">
        <f t="shared" si="273"/>
        <v>0</v>
      </c>
      <c r="O217" s="119" t="str">
        <f t="shared" si="274"/>
        <v>지연</v>
      </c>
      <c r="P217" s="104">
        <v>44380</v>
      </c>
      <c r="Q217" s="104">
        <v>44410</v>
      </c>
      <c r="R217" s="104"/>
      <c r="S217" s="104"/>
      <c r="T217" s="105"/>
      <c r="U217" s="106"/>
      <c r="V217" s="107">
        <f t="shared" si="276"/>
        <v>21</v>
      </c>
      <c r="W217" s="108">
        <f t="shared" si="278"/>
        <v>0</v>
      </c>
      <c r="X217" s="108">
        <f t="shared" si="278"/>
        <v>0</v>
      </c>
      <c r="Y217" s="108">
        <f t="shared" si="278"/>
        <v>0</v>
      </c>
      <c r="Z217" s="108">
        <f t="shared" si="278"/>
        <v>0</v>
      </c>
      <c r="AA217" s="108">
        <f t="shared" si="278"/>
        <v>0</v>
      </c>
      <c r="AB217" s="108">
        <f t="shared" si="278"/>
        <v>0</v>
      </c>
      <c r="AC217" s="108">
        <f t="shared" si="278"/>
        <v>0</v>
      </c>
      <c r="AD217" s="108">
        <f t="shared" si="278"/>
        <v>0</v>
      </c>
      <c r="AE217" s="108">
        <f t="shared" si="278"/>
        <v>0</v>
      </c>
      <c r="AF217" s="108">
        <f t="shared" si="278"/>
        <v>0</v>
      </c>
      <c r="AG217" s="108">
        <f t="shared" si="278"/>
        <v>0</v>
      </c>
      <c r="AH217" s="108">
        <f t="shared" si="278"/>
        <v>0</v>
      </c>
      <c r="AI217" s="108">
        <f t="shared" si="278"/>
        <v>0</v>
      </c>
      <c r="AJ217" s="108">
        <f t="shared" si="278"/>
        <v>0</v>
      </c>
      <c r="AK217" s="108">
        <f t="shared" si="278"/>
        <v>0</v>
      </c>
      <c r="AL217" s="108">
        <f t="shared" si="278"/>
        <v>0</v>
      </c>
      <c r="AM217" s="108">
        <f t="shared" si="279"/>
        <v>0</v>
      </c>
      <c r="AN217" s="108">
        <f t="shared" si="279"/>
        <v>0</v>
      </c>
      <c r="AO217" s="108">
        <f t="shared" si="279"/>
        <v>0</v>
      </c>
      <c r="AP217" s="108">
        <f t="shared" si="279"/>
        <v>0</v>
      </c>
      <c r="AQ217" s="108">
        <f t="shared" si="279"/>
        <v>0</v>
      </c>
      <c r="AR217" s="108">
        <f t="shared" si="279"/>
        <v>0</v>
      </c>
      <c r="AS217" s="108">
        <f t="shared" si="279"/>
        <v>0</v>
      </c>
      <c r="AT217" s="108">
        <f t="shared" si="279"/>
        <v>0</v>
      </c>
      <c r="AU217" s="108">
        <f t="shared" si="279"/>
        <v>0</v>
      </c>
      <c r="AV217" s="108">
        <f t="shared" si="279"/>
        <v>0</v>
      </c>
      <c r="AW217" s="108">
        <f t="shared" si="279"/>
        <v>1</v>
      </c>
      <c r="AX217" s="108">
        <f t="shared" si="279"/>
        <v>1</v>
      </c>
      <c r="AY217" s="108">
        <f t="shared" si="279"/>
        <v>1</v>
      </c>
      <c r="AZ217" s="108">
        <f t="shared" si="279"/>
        <v>1</v>
      </c>
      <c r="BA217" s="108">
        <f t="shared" si="279"/>
        <v>1</v>
      </c>
      <c r="BB217" s="108">
        <f t="shared" si="279"/>
        <v>1</v>
      </c>
      <c r="BC217" s="108">
        <f t="shared" si="280"/>
        <v>0</v>
      </c>
      <c r="BD217" s="108">
        <f t="shared" si="280"/>
        <v>0</v>
      </c>
      <c r="BE217" s="108">
        <f t="shared" si="280"/>
        <v>0</v>
      </c>
      <c r="BF217" s="108">
        <f t="shared" si="280"/>
        <v>0</v>
      </c>
      <c r="BG217" s="108">
        <f t="shared" si="280"/>
        <v>0</v>
      </c>
      <c r="BH217" s="108">
        <f t="shared" si="280"/>
        <v>0</v>
      </c>
      <c r="BI217" s="108">
        <f t="shared" si="280"/>
        <v>0</v>
      </c>
      <c r="BJ217" s="108">
        <f t="shared" si="280"/>
        <v>0</v>
      </c>
      <c r="BK217" s="108">
        <f t="shared" si="280"/>
        <v>0</v>
      </c>
      <c r="BL217" s="108">
        <f t="shared" si="280"/>
        <v>0</v>
      </c>
      <c r="BM217" s="108">
        <f t="shared" si="280"/>
        <v>0</v>
      </c>
      <c r="BN217" s="108">
        <f t="shared" si="280"/>
        <v>0</v>
      </c>
      <c r="BO217" s="108">
        <f t="shared" si="280"/>
        <v>0</v>
      </c>
      <c r="BP217" s="108">
        <f t="shared" si="280"/>
        <v>0</v>
      </c>
      <c r="BQ217" s="108">
        <f t="shared" si="280"/>
        <v>0</v>
      </c>
      <c r="BR217" s="108">
        <f t="shared" si="280"/>
        <v>0</v>
      </c>
      <c r="BS217" s="108">
        <f t="shared" si="299"/>
        <v>0</v>
      </c>
      <c r="BT217" s="138"/>
      <c r="BU217" s="138"/>
      <c r="BV217" s="138"/>
      <c r="BW217" s="138"/>
      <c r="BX217" s="138"/>
    </row>
    <row r="218" spans="1:76" x14ac:dyDescent="0.3">
      <c r="A218" s="102" t="s">
        <v>208</v>
      </c>
      <c r="B218" s="109"/>
      <c r="C218" s="20"/>
      <c r="D218" s="116"/>
      <c r="E218" s="117"/>
      <c r="F218" s="109"/>
      <c r="G218" s="118"/>
      <c r="H218" s="39">
        <v>20</v>
      </c>
      <c r="I218" s="44">
        <f>IF(CheckDay&gt;=Q218,1,IF(CheckDay&lt;P218,0,IF(P218=CheckDay,(NETWORKDAYS(P218,CheckDay))/V218,NETWORKDAYS(P218,CheckDay)/V218)))</f>
        <v>1</v>
      </c>
      <c r="J218" s="33">
        <v>0</v>
      </c>
      <c r="K218" s="119">
        <f t="shared" si="270"/>
        <v>0.2</v>
      </c>
      <c r="L218" s="119">
        <f t="shared" si="271"/>
        <v>0</v>
      </c>
      <c r="M218" s="119">
        <f t="shared" si="272"/>
        <v>-0.2</v>
      </c>
      <c r="N218" s="34">
        <f t="shared" si="273"/>
        <v>0</v>
      </c>
      <c r="O218" s="119" t="str">
        <f t="shared" si="274"/>
        <v>지연</v>
      </c>
      <c r="P218" s="104">
        <v>44381</v>
      </c>
      <c r="Q218" s="104">
        <v>44411</v>
      </c>
      <c r="R218" s="104"/>
      <c r="S218" s="104"/>
      <c r="T218" s="105"/>
      <c r="U218" s="106"/>
      <c r="V218" s="107">
        <f t="shared" si="276"/>
        <v>22</v>
      </c>
      <c r="W218" s="108">
        <f t="shared" si="278"/>
        <v>0</v>
      </c>
      <c r="X218" s="108">
        <f t="shared" si="278"/>
        <v>0</v>
      </c>
      <c r="Y218" s="108">
        <f t="shared" si="278"/>
        <v>0</v>
      </c>
      <c r="Z218" s="108">
        <f t="shared" si="278"/>
        <v>0</v>
      </c>
      <c r="AA218" s="108">
        <f t="shared" si="278"/>
        <v>0</v>
      </c>
      <c r="AB218" s="108">
        <f t="shared" si="278"/>
        <v>0</v>
      </c>
      <c r="AC218" s="108">
        <f t="shared" si="278"/>
        <v>0</v>
      </c>
      <c r="AD218" s="108">
        <f t="shared" si="278"/>
        <v>0</v>
      </c>
      <c r="AE218" s="108">
        <f t="shared" si="278"/>
        <v>0</v>
      </c>
      <c r="AF218" s="108">
        <f t="shared" si="278"/>
        <v>0</v>
      </c>
      <c r="AG218" s="108">
        <f t="shared" si="278"/>
        <v>0</v>
      </c>
      <c r="AH218" s="108">
        <f t="shared" si="278"/>
        <v>0</v>
      </c>
      <c r="AI218" s="108">
        <f t="shared" si="278"/>
        <v>0</v>
      </c>
      <c r="AJ218" s="108">
        <f t="shared" si="278"/>
        <v>0</v>
      </c>
      <c r="AK218" s="108">
        <f t="shared" si="278"/>
        <v>0</v>
      </c>
      <c r="AL218" s="108">
        <f t="shared" si="278"/>
        <v>0</v>
      </c>
      <c r="AM218" s="108">
        <f t="shared" si="279"/>
        <v>0</v>
      </c>
      <c r="AN218" s="108">
        <f t="shared" si="279"/>
        <v>0</v>
      </c>
      <c r="AO218" s="108">
        <f t="shared" si="279"/>
        <v>0</v>
      </c>
      <c r="AP218" s="108">
        <f t="shared" si="279"/>
        <v>0</v>
      </c>
      <c r="AQ218" s="108">
        <f t="shared" si="279"/>
        <v>0</v>
      </c>
      <c r="AR218" s="108">
        <f t="shared" si="279"/>
        <v>0</v>
      </c>
      <c r="AS218" s="108">
        <f t="shared" si="279"/>
        <v>0</v>
      </c>
      <c r="AT218" s="108">
        <f t="shared" si="279"/>
        <v>0</v>
      </c>
      <c r="AU218" s="108">
        <f t="shared" si="279"/>
        <v>0</v>
      </c>
      <c r="AV218" s="108">
        <f t="shared" si="279"/>
        <v>0</v>
      </c>
      <c r="AW218" s="108">
        <f t="shared" si="279"/>
        <v>0</v>
      </c>
      <c r="AX218" s="108">
        <f t="shared" si="279"/>
        <v>1</v>
      </c>
      <c r="AY218" s="108">
        <f t="shared" si="279"/>
        <v>1</v>
      </c>
      <c r="AZ218" s="108">
        <f t="shared" si="279"/>
        <v>1</v>
      </c>
      <c r="BA218" s="108">
        <f t="shared" si="279"/>
        <v>1</v>
      </c>
      <c r="BB218" s="108">
        <f t="shared" si="279"/>
        <v>1</v>
      </c>
      <c r="BC218" s="108">
        <f t="shared" si="280"/>
        <v>0</v>
      </c>
      <c r="BD218" s="108">
        <f t="shared" si="280"/>
        <v>0</v>
      </c>
      <c r="BE218" s="108">
        <f t="shared" si="280"/>
        <v>0</v>
      </c>
      <c r="BF218" s="108">
        <f t="shared" si="280"/>
        <v>0</v>
      </c>
      <c r="BG218" s="108">
        <f t="shared" si="280"/>
        <v>0</v>
      </c>
      <c r="BH218" s="108">
        <f t="shared" si="280"/>
        <v>0</v>
      </c>
      <c r="BI218" s="108">
        <f t="shared" si="280"/>
        <v>0</v>
      </c>
      <c r="BJ218" s="108">
        <f t="shared" si="280"/>
        <v>0</v>
      </c>
      <c r="BK218" s="108">
        <f t="shared" si="280"/>
        <v>0</v>
      </c>
      <c r="BL218" s="108">
        <f t="shared" si="280"/>
        <v>0</v>
      </c>
      <c r="BM218" s="108">
        <f t="shared" si="280"/>
        <v>0</v>
      </c>
      <c r="BN218" s="108">
        <f t="shared" si="280"/>
        <v>0</v>
      </c>
      <c r="BO218" s="108">
        <f t="shared" si="280"/>
        <v>0</v>
      </c>
      <c r="BP218" s="108">
        <f t="shared" si="280"/>
        <v>0</v>
      </c>
      <c r="BQ218" s="108">
        <f t="shared" si="280"/>
        <v>0</v>
      </c>
      <c r="BR218" s="108">
        <f t="shared" si="280"/>
        <v>0</v>
      </c>
      <c r="BS218" s="108">
        <f t="shared" si="299"/>
        <v>0</v>
      </c>
      <c r="BT218" s="138"/>
      <c r="BU218" s="138"/>
      <c r="BV218" s="138"/>
      <c r="BW218" s="138"/>
      <c r="BX218" s="138"/>
    </row>
    <row r="219" spans="1:76" x14ac:dyDescent="0.3">
      <c r="A219" s="102" t="s">
        <v>209</v>
      </c>
      <c r="B219" s="109"/>
      <c r="C219" s="109"/>
      <c r="D219" s="116"/>
      <c r="E219" s="117"/>
      <c r="F219" s="109"/>
      <c r="G219" s="118"/>
      <c r="H219" s="120">
        <v>20</v>
      </c>
      <c r="I219" s="44">
        <f>IF(CheckDay&gt;=Q219,1,IF(CheckDay&lt;P219,0,IF(P219=CheckDay,(NETWORKDAYS(P219,CheckDay))/V219,NETWORKDAYS(P219,CheckDay)/V219)))</f>
        <v>1</v>
      </c>
      <c r="J219" s="33">
        <v>0</v>
      </c>
      <c r="K219" s="119">
        <f t="shared" si="270"/>
        <v>0.2</v>
      </c>
      <c r="L219" s="119">
        <f t="shared" si="271"/>
        <v>0</v>
      </c>
      <c r="M219" s="119">
        <f t="shared" si="272"/>
        <v>-0.2</v>
      </c>
      <c r="N219" s="34">
        <f t="shared" si="273"/>
        <v>0</v>
      </c>
      <c r="O219" s="119" t="str">
        <f t="shared" si="274"/>
        <v>지연</v>
      </c>
      <c r="P219" s="104">
        <v>44382</v>
      </c>
      <c r="Q219" s="104">
        <v>44412</v>
      </c>
      <c r="R219" s="104"/>
      <c r="S219" s="104"/>
      <c r="T219" s="105"/>
      <c r="U219" s="106"/>
      <c r="V219" s="107">
        <f t="shared" si="276"/>
        <v>23</v>
      </c>
      <c r="W219" s="108">
        <f t="shared" si="278"/>
        <v>0</v>
      </c>
      <c r="X219" s="108">
        <f t="shared" si="278"/>
        <v>0</v>
      </c>
      <c r="Y219" s="108">
        <f t="shared" si="278"/>
        <v>0</v>
      </c>
      <c r="Z219" s="108">
        <f t="shared" si="278"/>
        <v>0</v>
      </c>
      <c r="AA219" s="108">
        <f t="shared" si="278"/>
        <v>0</v>
      </c>
      <c r="AB219" s="108">
        <f t="shared" si="278"/>
        <v>0</v>
      </c>
      <c r="AC219" s="108">
        <f t="shared" si="278"/>
        <v>0</v>
      </c>
      <c r="AD219" s="108">
        <f t="shared" si="278"/>
        <v>0</v>
      </c>
      <c r="AE219" s="108">
        <f t="shared" si="278"/>
        <v>0</v>
      </c>
      <c r="AF219" s="108">
        <f t="shared" si="278"/>
        <v>0</v>
      </c>
      <c r="AG219" s="108">
        <f t="shared" si="278"/>
        <v>0</v>
      </c>
      <c r="AH219" s="108">
        <f t="shared" si="278"/>
        <v>0</v>
      </c>
      <c r="AI219" s="108">
        <f t="shared" si="278"/>
        <v>0</v>
      </c>
      <c r="AJ219" s="108">
        <f t="shared" si="278"/>
        <v>0</v>
      </c>
      <c r="AK219" s="108">
        <f t="shared" si="278"/>
        <v>0</v>
      </c>
      <c r="AL219" s="108">
        <f t="shared" si="278"/>
        <v>0</v>
      </c>
      <c r="AM219" s="108">
        <f t="shared" si="279"/>
        <v>0</v>
      </c>
      <c r="AN219" s="108">
        <f t="shared" si="279"/>
        <v>0</v>
      </c>
      <c r="AO219" s="108">
        <f t="shared" si="279"/>
        <v>0</v>
      </c>
      <c r="AP219" s="108">
        <f t="shared" si="279"/>
        <v>0</v>
      </c>
      <c r="AQ219" s="108">
        <f t="shared" si="279"/>
        <v>0</v>
      </c>
      <c r="AR219" s="108">
        <f t="shared" si="279"/>
        <v>0</v>
      </c>
      <c r="AS219" s="108">
        <f t="shared" si="279"/>
        <v>0</v>
      </c>
      <c r="AT219" s="108">
        <f t="shared" si="279"/>
        <v>0</v>
      </c>
      <c r="AU219" s="108">
        <f t="shared" si="279"/>
        <v>0</v>
      </c>
      <c r="AV219" s="108">
        <f t="shared" si="279"/>
        <v>0</v>
      </c>
      <c r="AW219" s="108">
        <f t="shared" si="279"/>
        <v>0</v>
      </c>
      <c r="AX219" s="108">
        <f t="shared" si="279"/>
        <v>1</v>
      </c>
      <c r="AY219" s="108">
        <f t="shared" si="279"/>
        <v>1</v>
      </c>
      <c r="AZ219" s="108">
        <f t="shared" si="279"/>
        <v>1</v>
      </c>
      <c r="BA219" s="108">
        <f t="shared" si="279"/>
        <v>1</v>
      </c>
      <c r="BB219" s="108">
        <f t="shared" si="279"/>
        <v>1</v>
      </c>
      <c r="BC219" s="108">
        <f t="shared" si="280"/>
        <v>0</v>
      </c>
      <c r="BD219" s="108">
        <f t="shared" si="280"/>
        <v>0</v>
      </c>
      <c r="BE219" s="108">
        <f t="shared" si="280"/>
        <v>0</v>
      </c>
      <c r="BF219" s="108">
        <f t="shared" si="280"/>
        <v>0</v>
      </c>
      <c r="BG219" s="108">
        <f t="shared" si="280"/>
        <v>0</v>
      </c>
      <c r="BH219" s="108">
        <f t="shared" si="280"/>
        <v>0</v>
      </c>
      <c r="BI219" s="108">
        <f t="shared" si="280"/>
        <v>0</v>
      </c>
      <c r="BJ219" s="108">
        <f t="shared" si="280"/>
        <v>0</v>
      </c>
      <c r="BK219" s="108">
        <f t="shared" si="280"/>
        <v>0</v>
      </c>
      <c r="BL219" s="108">
        <f t="shared" si="280"/>
        <v>0</v>
      </c>
      <c r="BM219" s="108">
        <f t="shared" si="280"/>
        <v>0</v>
      </c>
      <c r="BN219" s="108">
        <f t="shared" si="280"/>
        <v>0</v>
      </c>
      <c r="BO219" s="108">
        <f t="shared" si="280"/>
        <v>0</v>
      </c>
      <c r="BP219" s="108">
        <f t="shared" si="280"/>
        <v>0</v>
      </c>
      <c r="BQ219" s="108">
        <f t="shared" si="280"/>
        <v>0</v>
      </c>
      <c r="BR219" s="108">
        <f t="shared" si="280"/>
        <v>0</v>
      </c>
      <c r="BS219" s="108">
        <f t="shared" si="299"/>
        <v>0</v>
      </c>
      <c r="BT219" s="138"/>
      <c r="BU219" s="138"/>
      <c r="BV219" s="138"/>
      <c r="BW219" s="138"/>
      <c r="BX219" s="138"/>
    </row>
    <row r="220" spans="1:76" x14ac:dyDescent="0.3">
      <c r="A220" s="102" t="s">
        <v>210</v>
      </c>
      <c r="B220" s="109"/>
      <c r="C220" s="20"/>
      <c r="D220" s="113" t="s">
        <v>488</v>
      </c>
      <c r="E220" s="114"/>
      <c r="F220" s="53"/>
      <c r="G220" s="115"/>
      <c r="H220" s="38">
        <v>35</v>
      </c>
      <c r="I220" s="48">
        <f>SUM(K221:K224)</f>
        <v>1</v>
      </c>
      <c r="J220" s="48">
        <f>SUM(L221:L224)</f>
        <v>0</v>
      </c>
      <c r="K220" s="50">
        <f t="shared" si="270"/>
        <v>0.35</v>
      </c>
      <c r="L220" s="50">
        <f t="shared" si="271"/>
        <v>0</v>
      </c>
      <c r="M220" s="50">
        <f t="shared" si="272"/>
        <v>-0.35</v>
      </c>
      <c r="N220" s="51">
        <f t="shared" si="273"/>
        <v>0</v>
      </c>
      <c r="O220" s="50" t="str">
        <f t="shared" si="274"/>
        <v>지연</v>
      </c>
      <c r="P220" s="26">
        <f>MIN(P221:P224)</f>
        <v>44387</v>
      </c>
      <c r="Q220" s="26">
        <f>MAX(Q221:Q224)</f>
        <v>44421</v>
      </c>
      <c r="R220" s="104"/>
      <c r="S220" s="104"/>
      <c r="T220" s="105"/>
      <c r="U220" s="106" t="str">
        <f>IF(ISBLANK(T220),"",(NETWORKDAYS(VLOOKUP(T220,$A$6:$Q$20,15,FALSE),P220)-1))</f>
        <v/>
      </c>
      <c r="V220" s="107">
        <f t="shared" si="276"/>
        <v>25</v>
      </c>
      <c r="W220" s="108">
        <f t="shared" si="278"/>
        <v>0</v>
      </c>
      <c r="X220" s="108">
        <f t="shared" si="278"/>
        <v>0</v>
      </c>
      <c r="Y220" s="108">
        <f t="shared" si="278"/>
        <v>0</v>
      </c>
      <c r="Z220" s="108">
        <f t="shared" si="278"/>
        <v>0</v>
      </c>
      <c r="AA220" s="108">
        <f t="shared" si="278"/>
        <v>0</v>
      </c>
      <c r="AB220" s="108">
        <f t="shared" si="278"/>
        <v>0</v>
      </c>
      <c r="AC220" s="108">
        <f t="shared" si="278"/>
        <v>0</v>
      </c>
      <c r="AD220" s="108">
        <f t="shared" si="278"/>
        <v>0</v>
      </c>
      <c r="AE220" s="108">
        <f t="shared" si="278"/>
        <v>0</v>
      </c>
      <c r="AF220" s="108">
        <f t="shared" si="278"/>
        <v>0</v>
      </c>
      <c r="AG220" s="108">
        <f t="shared" si="278"/>
        <v>0</v>
      </c>
      <c r="AH220" s="108">
        <f t="shared" si="278"/>
        <v>0</v>
      </c>
      <c r="AI220" s="108">
        <f t="shared" si="278"/>
        <v>0</v>
      </c>
      <c r="AJ220" s="108">
        <f t="shared" si="278"/>
        <v>0</v>
      </c>
      <c r="AK220" s="108">
        <f t="shared" si="278"/>
        <v>0</v>
      </c>
      <c r="AL220" s="108">
        <f t="shared" si="278"/>
        <v>0</v>
      </c>
      <c r="AM220" s="108">
        <f t="shared" si="279"/>
        <v>0</v>
      </c>
      <c r="AN220" s="108">
        <f t="shared" si="279"/>
        <v>0</v>
      </c>
      <c r="AO220" s="108">
        <f t="shared" si="279"/>
        <v>0</v>
      </c>
      <c r="AP220" s="108">
        <f t="shared" si="279"/>
        <v>0</v>
      </c>
      <c r="AQ220" s="108">
        <f t="shared" si="279"/>
        <v>0</v>
      </c>
      <c r="AR220" s="108">
        <f t="shared" si="279"/>
        <v>0</v>
      </c>
      <c r="AS220" s="108">
        <f t="shared" si="279"/>
        <v>0</v>
      </c>
      <c r="AT220" s="108">
        <f t="shared" si="279"/>
        <v>0</v>
      </c>
      <c r="AU220" s="108">
        <f t="shared" si="279"/>
        <v>0</v>
      </c>
      <c r="AV220" s="108">
        <f t="shared" si="279"/>
        <v>0</v>
      </c>
      <c r="AW220" s="108">
        <f t="shared" si="279"/>
        <v>0</v>
      </c>
      <c r="AX220" s="108">
        <f t="shared" si="279"/>
        <v>1</v>
      </c>
      <c r="AY220" s="108">
        <f t="shared" si="279"/>
        <v>1</v>
      </c>
      <c r="AZ220" s="108">
        <f t="shared" si="279"/>
        <v>1</v>
      </c>
      <c r="BA220" s="108">
        <f t="shared" si="279"/>
        <v>1</v>
      </c>
      <c r="BB220" s="108">
        <f t="shared" si="279"/>
        <v>1</v>
      </c>
      <c r="BC220" s="108">
        <f t="shared" si="280"/>
        <v>1</v>
      </c>
      <c r="BD220" s="108">
        <f t="shared" si="280"/>
        <v>0</v>
      </c>
      <c r="BE220" s="108">
        <f t="shared" si="280"/>
        <v>0</v>
      </c>
      <c r="BF220" s="108">
        <f t="shared" si="280"/>
        <v>0</v>
      </c>
      <c r="BG220" s="108">
        <f t="shared" si="280"/>
        <v>0</v>
      </c>
      <c r="BH220" s="108">
        <f t="shared" si="280"/>
        <v>0</v>
      </c>
      <c r="BI220" s="108">
        <f t="shared" si="280"/>
        <v>0</v>
      </c>
      <c r="BJ220" s="108">
        <f t="shared" si="280"/>
        <v>0</v>
      </c>
      <c r="BK220" s="108">
        <f t="shared" si="280"/>
        <v>0</v>
      </c>
      <c r="BL220" s="108">
        <f t="shared" si="280"/>
        <v>0</v>
      </c>
      <c r="BM220" s="108">
        <f t="shared" si="280"/>
        <v>0</v>
      </c>
      <c r="BN220" s="108">
        <f t="shared" si="280"/>
        <v>0</v>
      </c>
      <c r="BO220" s="108">
        <f t="shared" si="280"/>
        <v>0</v>
      </c>
      <c r="BP220" s="108">
        <f t="shared" si="280"/>
        <v>0</v>
      </c>
      <c r="BQ220" s="108">
        <f t="shared" si="280"/>
        <v>0</v>
      </c>
      <c r="BR220" s="108">
        <f t="shared" si="280"/>
        <v>0</v>
      </c>
      <c r="BS220" s="108">
        <f t="shared" si="299"/>
        <v>0</v>
      </c>
      <c r="BT220" s="138"/>
      <c r="BU220" s="138"/>
      <c r="BV220" s="138"/>
      <c r="BW220" s="138"/>
      <c r="BX220" s="138"/>
    </row>
    <row r="221" spans="1:76" x14ac:dyDescent="0.3">
      <c r="A221" s="102" t="s">
        <v>211</v>
      </c>
      <c r="B221" s="109"/>
      <c r="C221" s="20"/>
      <c r="D221" s="116"/>
      <c r="E221" s="117"/>
      <c r="F221" s="109"/>
      <c r="G221" s="118"/>
      <c r="H221" s="39">
        <v>40</v>
      </c>
      <c r="I221" s="44">
        <f>IF(CheckDay&gt;=Q221,1,IF(CheckDay&lt;P221,0,IF(P221=CheckDay,(NETWORKDAYS(P221,CheckDay))/V221,NETWORKDAYS(P221,CheckDay)/V221)))</f>
        <v>1</v>
      </c>
      <c r="J221" s="33">
        <v>0</v>
      </c>
      <c r="K221" s="119">
        <f t="shared" si="270"/>
        <v>0.4</v>
      </c>
      <c r="L221" s="119">
        <f t="shared" si="271"/>
        <v>0</v>
      </c>
      <c r="M221" s="119">
        <f t="shared" si="272"/>
        <v>-0.4</v>
      </c>
      <c r="N221" s="34">
        <f t="shared" si="273"/>
        <v>0</v>
      </c>
      <c r="O221" s="119" t="str">
        <f t="shared" si="274"/>
        <v>지연</v>
      </c>
      <c r="P221" s="104">
        <v>44387</v>
      </c>
      <c r="Q221" s="104">
        <v>44418</v>
      </c>
      <c r="R221" s="104"/>
      <c r="S221" s="104"/>
      <c r="T221" s="105"/>
      <c r="U221" s="106" t="str">
        <f>IF(ISBLANK(T221),"",(NETWORKDAYS(VLOOKUP(T221,$A$6:$Q$20,15,FALSE),P221)-1))</f>
        <v/>
      </c>
      <c r="V221" s="107">
        <f t="shared" si="276"/>
        <v>22</v>
      </c>
      <c r="W221" s="108">
        <f t="shared" si="278"/>
        <v>0</v>
      </c>
      <c r="X221" s="108">
        <f t="shared" si="278"/>
        <v>0</v>
      </c>
      <c r="Y221" s="108">
        <f t="shared" si="278"/>
        <v>0</v>
      </c>
      <c r="Z221" s="108">
        <f t="shared" si="278"/>
        <v>0</v>
      </c>
      <c r="AA221" s="108">
        <f t="shared" si="278"/>
        <v>0</v>
      </c>
      <c r="AB221" s="108">
        <f t="shared" si="278"/>
        <v>0</v>
      </c>
      <c r="AC221" s="108">
        <f t="shared" si="278"/>
        <v>0</v>
      </c>
      <c r="AD221" s="108">
        <f t="shared" si="278"/>
        <v>0</v>
      </c>
      <c r="AE221" s="108">
        <f t="shared" si="278"/>
        <v>0</v>
      </c>
      <c r="AF221" s="108">
        <f t="shared" si="278"/>
        <v>0</v>
      </c>
      <c r="AG221" s="108">
        <f t="shared" si="278"/>
        <v>0</v>
      </c>
      <c r="AH221" s="108">
        <f t="shared" si="278"/>
        <v>0</v>
      </c>
      <c r="AI221" s="108">
        <f t="shared" si="278"/>
        <v>0</v>
      </c>
      <c r="AJ221" s="108">
        <f t="shared" si="278"/>
        <v>0</v>
      </c>
      <c r="AK221" s="108">
        <f t="shared" si="278"/>
        <v>0</v>
      </c>
      <c r="AL221" s="108">
        <f t="shared" si="278"/>
        <v>0</v>
      </c>
      <c r="AM221" s="108">
        <f t="shared" si="279"/>
        <v>0</v>
      </c>
      <c r="AN221" s="108">
        <f t="shared" si="279"/>
        <v>0</v>
      </c>
      <c r="AO221" s="108">
        <f t="shared" si="279"/>
        <v>0</v>
      </c>
      <c r="AP221" s="108">
        <f t="shared" si="279"/>
        <v>0</v>
      </c>
      <c r="AQ221" s="108">
        <f t="shared" si="279"/>
        <v>0</v>
      </c>
      <c r="AR221" s="108">
        <f t="shared" si="279"/>
        <v>0</v>
      </c>
      <c r="AS221" s="108">
        <f t="shared" si="279"/>
        <v>0</v>
      </c>
      <c r="AT221" s="108">
        <f t="shared" si="279"/>
        <v>0</v>
      </c>
      <c r="AU221" s="108">
        <f t="shared" si="279"/>
        <v>0</v>
      </c>
      <c r="AV221" s="108">
        <f t="shared" si="279"/>
        <v>0</v>
      </c>
      <c r="AW221" s="108">
        <f t="shared" si="279"/>
        <v>0</v>
      </c>
      <c r="AX221" s="108">
        <f t="shared" si="279"/>
        <v>1</v>
      </c>
      <c r="AY221" s="108">
        <f t="shared" si="279"/>
        <v>1</v>
      </c>
      <c r="AZ221" s="108">
        <f t="shared" si="279"/>
        <v>1</v>
      </c>
      <c r="BA221" s="108">
        <f t="shared" si="279"/>
        <v>1</v>
      </c>
      <c r="BB221" s="108">
        <f t="shared" si="279"/>
        <v>1</v>
      </c>
      <c r="BC221" s="108">
        <f t="shared" si="280"/>
        <v>1</v>
      </c>
      <c r="BD221" s="108">
        <f t="shared" si="280"/>
        <v>0</v>
      </c>
      <c r="BE221" s="108">
        <f t="shared" si="280"/>
        <v>0</v>
      </c>
      <c r="BF221" s="108">
        <f t="shared" si="280"/>
        <v>0</v>
      </c>
      <c r="BG221" s="108">
        <f t="shared" si="280"/>
        <v>0</v>
      </c>
      <c r="BH221" s="108">
        <f t="shared" si="280"/>
        <v>0</v>
      </c>
      <c r="BI221" s="108">
        <f t="shared" si="280"/>
        <v>0</v>
      </c>
      <c r="BJ221" s="108">
        <f t="shared" si="280"/>
        <v>0</v>
      </c>
      <c r="BK221" s="108">
        <f t="shared" si="280"/>
        <v>0</v>
      </c>
      <c r="BL221" s="108">
        <f t="shared" si="280"/>
        <v>0</v>
      </c>
      <c r="BM221" s="108">
        <f t="shared" si="280"/>
        <v>0</v>
      </c>
      <c r="BN221" s="108">
        <f t="shared" si="280"/>
        <v>0</v>
      </c>
      <c r="BO221" s="108">
        <f t="shared" si="280"/>
        <v>0</v>
      </c>
      <c r="BP221" s="108">
        <f t="shared" si="280"/>
        <v>0</v>
      </c>
      <c r="BQ221" s="108">
        <f t="shared" si="280"/>
        <v>0</v>
      </c>
      <c r="BR221" s="108">
        <f t="shared" si="280"/>
        <v>0</v>
      </c>
      <c r="BS221" s="108">
        <f t="shared" si="299"/>
        <v>0</v>
      </c>
      <c r="BT221" s="138"/>
      <c r="BU221" s="138"/>
      <c r="BV221" s="138"/>
      <c r="BW221" s="138"/>
      <c r="BX221" s="138"/>
    </row>
    <row r="222" spans="1:76" x14ac:dyDescent="0.3">
      <c r="A222" s="102" t="s">
        <v>212</v>
      </c>
      <c r="B222" s="109"/>
      <c r="C222" s="20"/>
      <c r="D222" s="116"/>
      <c r="E222" s="117"/>
      <c r="F222" s="109"/>
      <c r="G222" s="118"/>
      <c r="H222" s="39">
        <v>20</v>
      </c>
      <c r="I222" s="44">
        <f>IF(CheckDay&gt;=Q222,1,IF(CheckDay&lt;P222,0,IF(P222=CheckDay,(NETWORKDAYS(P222,CheckDay))/V222,NETWORKDAYS(P222,CheckDay)/V222)))</f>
        <v>1</v>
      </c>
      <c r="J222" s="33">
        <v>0</v>
      </c>
      <c r="K222" s="119">
        <f t="shared" si="270"/>
        <v>0.2</v>
      </c>
      <c r="L222" s="119">
        <f t="shared" si="271"/>
        <v>0</v>
      </c>
      <c r="M222" s="119">
        <f t="shared" si="272"/>
        <v>-0.2</v>
      </c>
      <c r="N222" s="34">
        <f t="shared" si="273"/>
        <v>0</v>
      </c>
      <c r="O222" s="119" t="str">
        <f t="shared" si="274"/>
        <v>지연</v>
      </c>
      <c r="P222" s="104">
        <v>44388</v>
      </c>
      <c r="Q222" s="104">
        <v>44419</v>
      </c>
      <c r="R222" s="104"/>
      <c r="S222" s="104"/>
      <c r="T222" s="105"/>
      <c r="U222" s="106"/>
      <c r="V222" s="107">
        <f t="shared" si="276"/>
        <v>23</v>
      </c>
      <c r="W222" s="108">
        <f t="shared" si="278"/>
        <v>0</v>
      </c>
      <c r="X222" s="108">
        <f t="shared" si="278"/>
        <v>0</v>
      </c>
      <c r="Y222" s="108">
        <f t="shared" si="278"/>
        <v>0</v>
      </c>
      <c r="Z222" s="108">
        <f t="shared" si="278"/>
        <v>0</v>
      </c>
      <c r="AA222" s="108">
        <f t="shared" si="278"/>
        <v>0</v>
      </c>
      <c r="AB222" s="108">
        <f t="shared" si="278"/>
        <v>0</v>
      </c>
      <c r="AC222" s="108">
        <f t="shared" si="278"/>
        <v>0</v>
      </c>
      <c r="AD222" s="108">
        <f t="shared" si="278"/>
        <v>0</v>
      </c>
      <c r="AE222" s="108">
        <f t="shared" si="278"/>
        <v>0</v>
      </c>
      <c r="AF222" s="108">
        <f t="shared" si="278"/>
        <v>0</v>
      </c>
      <c r="AG222" s="108">
        <f t="shared" si="278"/>
        <v>0</v>
      </c>
      <c r="AH222" s="108">
        <f t="shared" si="278"/>
        <v>0</v>
      </c>
      <c r="AI222" s="108">
        <f t="shared" si="278"/>
        <v>0</v>
      </c>
      <c r="AJ222" s="108">
        <f t="shared" si="278"/>
        <v>0</v>
      </c>
      <c r="AK222" s="108">
        <f t="shared" si="278"/>
        <v>0</v>
      </c>
      <c r="AL222" s="108">
        <f t="shared" si="278"/>
        <v>0</v>
      </c>
      <c r="AM222" s="108">
        <f t="shared" si="279"/>
        <v>0</v>
      </c>
      <c r="AN222" s="108">
        <f t="shared" si="279"/>
        <v>0</v>
      </c>
      <c r="AO222" s="108">
        <f t="shared" si="279"/>
        <v>0</v>
      </c>
      <c r="AP222" s="108">
        <f t="shared" si="279"/>
        <v>0</v>
      </c>
      <c r="AQ222" s="108">
        <f t="shared" si="279"/>
        <v>0</v>
      </c>
      <c r="AR222" s="108">
        <f t="shared" si="279"/>
        <v>0</v>
      </c>
      <c r="AS222" s="108">
        <f t="shared" si="279"/>
        <v>0</v>
      </c>
      <c r="AT222" s="108">
        <f t="shared" si="279"/>
        <v>0</v>
      </c>
      <c r="AU222" s="108">
        <f t="shared" si="279"/>
        <v>0</v>
      </c>
      <c r="AV222" s="108">
        <f t="shared" si="279"/>
        <v>0</v>
      </c>
      <c r="AW222" s="108">
        <f t="shared" si="279"/>
        <v>0</v>
      </c>
      <c r="AX222" s="108">
        <f t="shared" si="279"/>
        <v>0</v>
      </c>
      <c r="AY222" s="108">
        <f t="shared" si="279"/>
        <v>1</v>
      </c>
      <c r="AZ222" s="108">
        <f t="shared" si="279"/>
        <v>1</v>
      </c>
      <c r="BA222" s="108">
        <f t="shared" si="279"/>
        <v>1</v>
      </c>
      <c r="BB222" s="108">
        <f t="shared" si="279"/>
        <v>1</v>
      </c>
      <c r="BC222" s="108">
        <f t="shared" si="280"/>
        <v>1</v>
      </c>
      <c r="BD222" s="108">
        <f t="shared" si="280"/>
        <v>0</v>
      </c>
      <c r="BE222" s="108">
        <f t="shared" si="280"/>
        <v>0</v>
      </c>
      <c r="BF222" s="108">
        <f t="shared" si="280"/>
        <v>0</v>
      </c>
      <c r="BG222" s="108">
        <f t="shared" si="280"/>
        <v>0</v>
      </c>
      <c r="BH222" s="108">
        <f t="shared" si="280"/>
        <v>0</v>
      </c>
      <c r="BI222" s="108">
        <f t="shared" si="280"/>
        <v>0</v>
      </c>
      <c r="BJ222" s="108">
        <f t="shared" si="280"/>
        <v>0</v>
      </c>
      <c r="BK222" s="108">
        <f t="shared" si="280"/>
        <v>0</v>
      </c>
      <c r="BL222" s="108">
        <f t="shared" si="280"/>
        <v>0</v>
      </c>
      <c r="BM222" s="108">
        <f t="shared" si="280"/>
        <v>0</v>
      </c>
      <c r="BN222" s="108">
        <f t="shared" si="280"/>
        <v>0</v>
      </c>
      <c r="BO222" s="108">
        <f t="shared" si="280"/>
        <v>0</v>
      </c>
      <c r="BP222" s="108">
        <f t="shared" si="280"/>
        <v>0</v>
      </c>
      <c r="BQ222" s="108">
        <f t="shared" si="280"/>
        <v>0</v>
      </c>
      <c r="BR222" s="108">
        <f t="shared" si="280"/>
        <v>0</v>
      </c>
      <c r="BS222" s="108">
        <f t="shared" si="299"/>
        <v>0</v>
      </c>
      <c r="BT222" s="138"/>
      <c r="BU222" s="138"/>
      <c r="BV222" s="138"/>
      <c r="BW222" s="138"/>
      <c r="BX222" s="138"/>
    </row>
    <row r="223" spans="1:76" x14ac:dyDescent="0.3">
      <c r="A223" s="102" t="s">
        <v>213</v>
      </c>
      <c r="B223" s="109"/>
      <c r="C223" s="20"/>
      <c r="D223" s="116"/>
      <c r="E223" s="117"/>
      <c r="F223" s="109"/>
      <c r="G223" s="118"/>
      <c r="H223" s="39">
        <v>20</v>
      </c>
      <c r="I223" s="44">
        <f>IF(CheckDay&gt;=Q223,1,IF(CheckDay&lt;P223,0,IF(P223=CheckDay,(NETWORKDAYS(P223,CheckDay))/V223,NETWORKDAYS(P223,CheckDay)/V223)))</f>
        <v>1</v>
      </c>
      <c r="J223" s="33">
        <v>0</v>
      </c>
      <c r="K223" s="119">
        <f t="shared" si="270"/>
        <v>0.2</v>
      </c>
      <c r="L223" s="119">
        <f t="shared" si="271"/>
        <v>0</v>
      </c>
      <c r="M223" s="119">
        <f t="shared" si="272"/>
        <v>-0.2</v>
      </c>
      <c r="N223" s="34">
        <f t="shared" si="273"/>
        <v>0</v>
      </c>
      <c r="O223" s="119" t="str">
        <f t="shared" si="274"/>
        <v>지연</v>
      </c>
      <c r="P223" s="104">
        <v>44389</v>
      </c>
      <c r="Q223" s="104">
        <v>44420</v>
      </c>
      <c r="R223" s="104"/>
      <c r="S223" s="104"/>
      <c r="T223" s="105"/>
      <c r="U223" s="106"/>
      <c r="V223" s="107">
        <f t="shared" si="276"/>
        <v>24</v>
      </c>
      <c r="W223" s="108">
        <f t="shared" si="278"/>
        <v>0</v>
      </c>
      <c r="X223" s="108">
        <f t="shared" si="278"/>
        <v>0</v>
      </c>
      <c r="Y223" s="108">
        <f t="shared" si="278"/>
        <v>0</v>
      </c>
      <c r="Z223" s="108">
        <f t="shared" si="278"/>
        <v>0</v>
      </c>
      <c r="AA223" s="108">
        <f t="shared" si="278"/>
        <v>0</v>
      </c>
      <c r="AB223" s="108">
        <f t="shared" si="278"/>
        <v>0</v>
      </c>
      <c r="AC223" s="108">
        <f t="shared" si="278"/>
        <v>0</v>
      </c>
      <c r="AD223" s="108">
        <f t="shared" si="278"/>
        <v>0</v>
      </c>
      <c r="AE223" s="108">
        <f t="shared" si="278"/>
        <v>0</v>
      </c>
      <c r="AF223" s="108">
        <f t="shared" si="278"/>
        <v>0</v>
      </c>
      <c r="AG223" s="108">
        <f t="shared" si="278"/>
        <v>0</v>
      </c>
      <c r="AH223" s="108">
        <f t="shared" si="278"/>
        <v>0</v>
      </c>
      <c r="AI223" s="108">
        <f t="shared" si="278"/>
        <v>0</v>
      </c>
      <c r="AJ223" s="108">
        <f t="shared" si="278"/>
        <v>0</v>
      </c>
      <c r="AK223" s="108">
        <f t="shared" si="278"/>
        <v>0</v>
      </c>
      <c r="AL223" s="108">
        <f t="shared" ref="AL223:AS223" si="300">IF(OR((AND($P223&lt;=AL$4,AND($Q223&lt;=AL$5,$Q223&gt;=AL$4))),(AND(AND($P223&gt;=AL$4,$P223&lt;=AL$5),$Q223&gt;=AL$5)),AND($P223&gt;=AL$4,$Q223&lt;=AL$5),AND($P223&lt;=AL$4,$Q223&gt;=AL$5)),1,0)</f>
        <v>0</v>
      </c>
      <c r="AM223" s="108">
        <f t="shared" si="300"/>
        <v>0</v>
      </c>
      <c r="AN223" s="108">
        <f t="shared" si="300"/>
        <v>0</v>
      </c>
      <c r="AO223" s="108">
        <f t="shared" si="300"/>
        <v>0</v>
      </c>
      <c r="AP223" s="108">
        <f t="shared" si="300"/>
        <v>0</v>
      </c>
      <c r="AQ223" s="108">
        <f t="shared" si="300"/>
        <v>0</v>
      </c>
      <c r="AR223" s="108">
        <f t="shared" si="300"/>
        <v>0</v>
      </c>
      <c r="AS223" s="108">
        <f t="shared" si="300"/>
        <v>0</v>
      </c>
      <c r="AT223" s="108">
        <f t="shared" si="279"/>
        <v>0</v>
      </c>
      <c r="AU223" s="108">
        <f t="shared" si="279"/>
        <v>0</v>
      </c>
      <c r="AV223" s="108">
        <f t="shared" si="279"/>
        <v>0</v>
      </c>
      <c r="AW223" s="108">
        <f t="shared" si="279"/>
        <v>0</v>
      </c>
      <c r="AX223" s="108">
        <f t="shared" si="279"/>
        <v>0</v>
      </c>
      <c r="AY223" s="108">
        <f t="shared" si="279"/>
        <v>1</v>
      </c>
      <c r="AZ223" s="108">
        <f t="shared" si="279"/>
        <v>1</v>
      </c>
      <c r="BA223" s="108">
        <f t="shared" si="279"/>
        <v>1</v>
      </c>
      <c r="BB223" s="108">
        <f t="shared" si="279"/>
        <v>1</v>
      </c>
      <c r="BC223" s="108">
        <f t="shared" si="280"/>
        <v>1</v>
      </c>
      <c r="BD223" s="108">
        <f t="shared" si="280"/>
        <v>0</v>
      </c>
      <c r="BE223" s="108">
        <f t="shared" si="280"/>
        <v>0</v>
      </c>
      <c r="BF223" s="108">
        <f t="shared" si="280"/>
        <v>0</v>
      </c>
      <c r="BG223" s="108">
        <f t="shared" si="280"/>
        <v>0</v>
      </c>
      <c r="BH223" s="108">
        <f t="shared" si="280"/>
        <v>0</v>
      </c>
      <c r="BI223" s="108">
        <f t="shared" si="280"/>
        <v>0</v>
      </c>
      <c r="BJ223" s="108">
        <f t="shared" si="280"/>
        <v>0</v>
      </c>
      <c r="BK223" s="108">
        <f t="shared" si="280"/>
        <v>0</v>
      </c>
      <c r="BL223" s="108">
        <f t="shared" si="280"/>
        <v>0</v>
      </c>
      <c r="BM223" s="108">
        <f t="shared" si="280"/>
        <v>0</v>
      </c>
      <c r="BN223" s="108">
        <f t="shared" si="280"/>
        <v>0</v>
      </c>
      <c r="BO223" s="108">
        <f t="shared" si="280"/>
        <v>0</v>
      </c>
      <c r="BP223" s="108">
        <f t="shared" si="280"/>
        <v>0</v>
      </c>
      <c r="BQ223" s="108">
        <f t="shared" si="280"/>
        <v>0</v>
      </c>
      <c r="BR223" s="108">
        <f t="shared" si="280"/>
        <v>0</v>
      </c>
      <c r="BS223" s="108">
        <f t="shared" si="299"/>
        <v>0</v>
      </c>
      <c r="BT223" s="138"/>
      <c r="BU223" s="138"/>
      <c r="BV223" s="138"/>
      <c r="BW223" s="138"/>
      <c r="BX223" s="138"/>
    </row>
    <row r="224" spans="1:76" x14ac:dyDescent="0.3">
      <c r="A224" s="102" t="s">
        <v>214</v>
      </c>
      <c r="B224" s="109"/>
      <c r="C224" s="20"/>
      <c r="D224" s="116"/>
      <c r="E224" s="117"/>
      <c r="F224" s="109"/>
      <c r="G224" s="118"/>
      <c r="H224" s="39">
        <v>20</v>
      </c>
      <c r="I224" s="44">
        <f>IF(CheckDay&gt;=Q224,1,IF(CheckDay&lt;P224,0,IF(P224=CheckDay,(NETWORKDAYS(P224,CheckDay))/V224,NETWORKDAYS(P224,CheckDay)/V224)))</f>
        <v>1</v>
      </c>
      <c r="J224" s="33">
        <v>0</v>
      </c>
      <c r="K224" s="119">
        <f t="shared" si="270"/>
        <v>0.2</v>
      </c>
      <c r="L224" s="119">
        <f t="shared" si="271"/>
        <v>0</v>
      </c>
      <c r="M224" s="119">
        <f t="shared" si="272"/>
        <v>-0.2</v>
      </c>
      <c r="N224" s="34">
        <f t="shared" si="273"/>
        <v>0</v>
      </c>
      <c r="O224" s="119" t="str">
        <f t="shared" si="274"/>
        <v>지연</v>
      </c>
      <c r="P224" s="104">
        <v>44390</v>
      </c>
      <c r="Q224" s="104">
        <v>44421</v>
      </c>
      <c r="R224" s="104"/>
      <c r="S224" s="104"/>
      <c r="T224" s="105"/>
      <c r="U224" s="106"/>
      <c r="V224" s="107">
        <f t="shared" si="276"/>
        <v>24</v>
      </c>
      <c r="W224" s="108">
        <f t="shared" ref="W224:AS229" si="301">IF(OR((AND($P224&lt;=W$4,AND($Q224&lt;=W$5,$Q224&gt;=W$4))),(AND(AND($P224&gt;=W$4,$P224&lt;=W$5),$Q224&gt;=W$5)),AND($P224&gt;=W$4,$Q224&lt;=W$5),AND($P224&lt;=W$4,$Q224&gt;=W$5)),1,0)</f>
        <v>0</v>
      </c>
      <c r="X224" s="108">
        <f t="shared" si="301"/>
        <v>0</v>
      </c>
      <c r="Y224" s="108">
        <f t="shared" si="301"/>
        <v>0</v>
      </c>
      <c r="Z224" s="108">
        <f t="shared" si="301"/>
        <v>0</v>
      </c>
      <c r="AA224" s="108">
        <f t="shared" si="301"/>
        <v>0</v>
      </c>
      <c r="AB224" s="108">
        <f t="shared" si="301"/>
        <v>0</v>
      </c>
      <c r="AC224" s="108">
        <f t="shared" si="301"/>
        <v>0</v>
      </c>
      <c r="AD224" s="108">
        <f t="shared" si="301"/>
        <v>0</v>
      </c>
      <c r="AE224" s="108">
        <f t="shared" si="301"/>
        <v>0</v>
      </c>
      <c r="AF224" s="108">
        <f t="shared" si="301"/>
        <v>0</v>
      </c>
      <c r="AG224" s="108">
        <f t="shared" si="301"/>
        <v>0</v>
      </c>
      <c r="AH224" s="108">
        <f t="shared" si="301"/>
        <v>0</v>
      </c>
      <c r="AI224" s="108">
        <f t="shared" si="301"/>
        <v>0</v>
      </c>
      <c r="AJ224" s="108">
        <f t="shared" si="301"/>
        <v>0</v>
      </c>
      <c r="AK224" s="108">
        <f t="shared" si="301"/>
        <v>0</v>
      </c>
      <c r="AL224" s="108">
        <f t="shared" si="301"/>
        <v>0</v>
      </c>
      <c r="AM224" s="108">
        <f t="shared" si="301"/>
        <v>0</v>
      </c>
      <c r="AN224" s="108">
        <f t="shared" si="301"/>
        <v>0</v>
      </c>
      <c r="AO224" s="108">
        <f t="shared" si="301"/>
        <v>0</v>
      </c>
      <c r="AP224" s="108">
        <f t="shared" si="301"/>
        <v>0</v>
      </c>
      <c r="AQ224" s="108">
        <f t="shared" si="301"/>
        <v>0</v>
      </c>
      <c r="AR224" s="108">
        <f t="shared" si="301"/>
        <v>0</v>
      </c>
      <c r="AS224" s="108">
        <f t="shared" si="301"/>
        <v>0</v>
      </c>
      <c r="AT224" s="108">
        <f t="shared" si="279"/>
        <v>0</v>
      </c>
      <c r="AU224" s="108">
        <f t="shared" si="279"/>
        <v>0</v>
      </c>
      <c r="AV224" s="108">
        <f t="shared" si="279"/>
        <v>0</v>
      </c>
      <c r="AW224" s="108">
        <f t="shared" si="279"/>
        <v>0</v>
      </c>
      <c r="AX224" s="108">
        <f t="shared" si="279"/>
        <v>0</v>
      </c>
      <c r="AY224" s="108">
        <f t="shared" si="279"/>
        <v>1</v>
      </c>
      <c r="AZ224" s="108">
        <f t="shared" si="279"/>
        <v>1</v>
      </c>
      <c r="BA224" s="108">
        <f t="shared" si="279"/>
        <v>1</v>
      </c>
      <c r="BB224" s="108">
        <f t="shared" si="279"/>
        <v>1</v>
      </c>
      <c r="BC224" s="108">
        <f t="shared" si="280"/>
        <v>1</v>
      </c>
      <c r="BD224" s="108">
        <f t="shared" si="280"/>
        <v>0</v>
      </c>
      <c r="BE224" s="108">
        <f t="shared" si="280"/>
        <v>0</v>
      </c>
      <c r="BF224" s="108">
        <f t="shared" si="280"/>
        <v>0</v>
      </c>
      <c r="BG224" s="108">
        <f t="shared" si="280"/>
        <v>0</v>
      </c>
      <c r="BH224" s="108">
        <f t="shared" si="280"/>
        <v>0</v>
      </c>
      <c r="BI224" s="108">
        <f t="shared" si="280"/>
        <v>0</v>
      </c>
      <c r="BJ224" s="108">
        <f t="shared" si="280"/>
        <v>0</v>
      </c>
      <c r="BK224" s="108">
        <f t="shared" si="280"/>
        <v>0</v>
      </c>
      <c r="BL224" s="108">
        <f t="shared" si="280"/>
        <v>0</v>
      </c>
      <c r="BM224" s="108">
        <f t="shared" si="280"/>
        <v>0</v>
      </c>
      <c r="BN224" s="108">
        <f t="shared" si="280"/>
        <v>0</v>
      </c>
      <c r="BO224" s="108">
        <f t="shared" si="280"/>
        <v>0</v>
      </c>
      <c r="BP224" s="108">
        <f t="shared" si="280"/>
        <v>0</v>
      </c>
      <c r="BQ224" s="108">
        <f t="shared" si="280"/>
        <v>0</v>
      </c>
      <c r="BR224" s="108">
        <f t="shared" si="280"/>
        <v>0</v>
      </c>
      <c r="BS224" s="108">
        <f t="shared" si="299"/>
        <v>0</v>
      </c>
      <c r="BT224" s="138"/>
      <c r="BU224" s="138"/>
      <c r="BV224" s="138"/>
      <c r="BW224" s="138"/>
      <c r="BX224" s="138"/>
    </row>
    <row r="225" spans="1:76" x14ac:dyDescent="0.3">
      <c r="A225" s="102" t="s">
        <v>210</v>
      </c>
      <c r="B225" s="109"/>
      <c r="C225" s="20"/>
      <c r="D225" s="113" t="s">
        <v>489</v>
      </c>
      <c r="E225" s="114"/>
      <c r="F225" s="53"/>
      <c r="G225" s="115"/>
      <c r="H225" s="38">
        <v>30</v>
      </c>
      <c r="I225" s="48">
        <f>SUM(K226:K229)</f>
        <v>1</v>
      </c>
      <c r="J225" s="48">
        <f>SUM(L226:L229)</f>
        <v>0</v>
      </c>
      <c r="K225" s="50">
        <f t="shared" ref="K225:K229" si="302">H225*I225/100</f>
        <v>0.3</v>
      </c>
      <c r="L225" s="50">
        <f t="shared" ref="L225:L229" si="303">H225*J225/100</f>
        <v>0</v>
      </c>
      <c r="M225" s="50">
        <f t="shared" ref="M225:M229" si="304">L225-K225</f>
        <v>-0.3</v>
      </c>
      <c r="N225" s="51">
        <f t="shared" ref="N225:N229" si="305">IF(AND(I225=0,J225=0),"",IF(I225=0,J225,J225/I225))</f>
        <v>0</v>
      </c>
      <c r="O225" s="50" t="str">
        <f t="shared" ref="O225:O229" si="306">IF(AND(J225=0%,M225=0),"",IF(M225&lt;0,"지연",IF(J225=100%,"종료","진행")))</f>
        <v>지연</v>
      </c>
      <c r="P225" s="26">
        <f>MIN(P226:P229)</f>
        <v>44392</v>
      </c>
      <c r="Q225" s="26">
        <f>MAX(Q226:Q229)</f>
        <v>44422</v>
      </c>
      <c r="R225" s="104"/>
      <c r="S225" s="104"/>
      <c r="T225" s="105"/>
      <c r="U225" s="106" t="str">
        <f>IF(ISBLANK(T225),"",(NETWORKDAYS(VLOOKUP(T225,$A$6:$Q$20,15,FALSE),P225)-1))</f>
        <v/>
      </c>
      <c r="V225" s="107">
        <f t="shared" ref="V225:V229" si="307">NETWORKDAYS(P225,Q225)</f>
        <v>22</v>
      </c>
      <c r="W225" s="108">
        <f t="shared" si="301"/>
        <v>0</v>
      </c>
      <c r="X225" s="108">
        <f t="shared" si="301"/>
        <v>0</v>
      </c>
      <c r="Y225" s="108">
        <f t="shared" si="301"/>
        <v>0</v>
      </c>
      <c r="Z225" s="108">
        <f t="shared" si="301"/>
        <v>0</v>
      </c>
      <c r="AA225" s="108">
        <f t="shared" si="301"/>
        <v>0</v>
      </c>
      <c r="AB225" s="108">
        <f t="shared" si="301"/>
        <v>0</v>
      </c>
      <c r="AC225" s="108">
        <f t="shared" si="301"/>
        <v>0</v>
      </c>
      <c r="AD225" s="108">
        <f t="shared" si="301"/>
        <v>0</v>
      </c>
      <c r="AE225" s="108">
        <f t="shared" si="301"/>
        <v>0</v>
      </c>
      <c r="AF225" s="108">
        <f t="shared" si="301"/>
        <v>0</v>
      </c>
      <c r="AG225" s="108">
        <f t="shared" si="301"/>
        <v>0</v>
      </c>
      <c r="AH225" s="108">
        <f t="shared" si="301"/>
        <v>0</v>
      </c>
      <c r="AI225" s="108">
        <f t="shared" si="301"/>
        <v>0</v>
      </c>
      <c r="AJ225" s="108">
        <f t="shared" si="301"/>
        <v>0</v>
      </c>
      <c r="AK225" s="108">
        <f t="shared" si="301"/>
        <v>0</v>
      </c>
      <c r="AL225" s="108">
        <f t="shared" si="301"/>
        <v>0</v>
      </c>
      <c r="AM225" s="108">
        <f t="shared" si="301"/>
        <v>0</v>
      </c>
      <c r="AN225" s="108">
        <f t="shared" si="301"/>
        <v>0</v>
      </c>
      <c r="AO225" s="108">
        <f t="shared" si="301"/>
        <v>0</v>
      </c>
      <c r="AP225" s="108">
        <f t="shared" si="301"/>
        <v>0</v>
      </c>
      <c r="AQ225" s="108">
        <f t="shared" si="301"/>
        <v>0</v>
      </c>
      <c r="AR225" s="108">
        <f t="shared" si="301"/>
        <v>0</v>
      </c>
      <c r="AS225" s="108">
        <f t="shared" si="301"/>
        <v>0</v>
      </c>
      <c r="AT225" s="108">
        <f t="shared" ref="AT225:BI229" si="308">IF(OR((AND($P225&lt;=AT$4,AND($Q225&lt;=AT$5,$Q225&gt;=AT$4))),(AND(AND($P225&gt;=AT$4,$P225&lt;=AT$5),$Q225&gt;=AT$5)),AND($P225&gt;=AT$4,$Q225&lt;=AT$5),AND($P225&lt;=AT$4,$Q225&gt;=AT$5)),1,0)</f>
        <v>0</v>
      </c>
      <c r="AU225" s="108">
        <f t="shared" si="308"/>
        <v>0</v>
      </c>
      <c r="AV225" s="108">
        <f t="shared" si="308"/>
        <v>0</v>
      </c>
      <c r="AW225" s="108">
        <f t="shared" si="308"/>
        <v>0</v>
      </c>
      <c r="AX225" s="108">
        <f t="shared" si="308"/>
        <v>0</v>
      </c>
      <c r="AY225" s="108">
        <f t="shared" si="308"/>
        <v>1</v>
      </c>
      <c r="AZ225" s="108">
        <f t="shared" si="308"/>
        <v>1</v>
      </c>
      <c r="BA225" s="108">
        <f t="shared" si="308"/>
        <v>1</v>
      </c>
      <c r="BB225" s="108">
        <f t="shared" si="308"/>
        <v>1</v>
      </c>
      <c r="BC225" s="108">
        <f t="shared" si="308"/>
        <v>1</v>
      </c>
      <c r="BD225" s="108">
        <f t="shared" si="308"/>
        <v>0</v>
      </c>
      <c r="BE225" s="108">
        <f t="shared" si="308"/>
        <v>0</v>
      </c>
      <c r="BF225" s="108">
        <f t="shared" si="308"/>
        <v>0</v>
      </c>
      <c r="BG225" s="108">
        <f t="shared" si="308"/>
        <v>0</v>
      </c>
      <c r="BH225" s="108">
        <f t="shared" si="308"/>
        <v>0</v>
      </c>
      <c r="BI225" s="108">
        <f t="shared" si="308"/>
        <v>0</v>
      </c>
      <c r="BJ225" s="108">
        <f t="shared" ref="BJ225:BS229" si="309">IF(OR((AND($P225&lt;=BJ$4,AND($Q225&lt;=BJ$5,$Q225&gt;=BJ$4))),(AND(AND($P225&gt;=BJ$4,$P225&lt;=BJ$5),$Q225&gt;=BJ$5)),AND($P225&gt;=BJ$4,$Q225&lt;=BJ$5),AND($P225&lt;=BJ$4,$Q225&gt;=BJ$5)),1,0)</f>
        <v>0</v>
      </c>
      <c r="BK225" s="108">
        <f t="shared" si="309"/>
        <v>0</v>
      </c>
      <c r="BL225" s="108">
        <f t="shared" si="309"/>
        <v>0</v>
      </c>
      <c r="BM225" s="108">
        <f t="shared" si="309"/>
        <v>0</v>
      </c>
      <c r="BN225" s="108">
        <f t="shared" si="309"/>
        <v>0</v>
      </c>
      <c r="BO225" s="108">
        <f t="shared" si="309"/>
        <v>0</v>
      </c>
      <c r="BP225" s="108">
        <f t="shared" si="309"/>
        <v>0</v>
      </c>
      <c r="BQ225" s="108">
        <f t="shared" si="309"/>
        <v>0</v>
      </c>
      <c r="BR225" s="108">
        <f t="shared" si="309"/>
        <v>0</v>
      </c>
      <c r="BS225" s="108">
        <f t="shared" si="299"/>
        <v>0</v>
      </c>
      <c r="BT225" s="138"/>
      <c r="BU225" s="138"/>
      <c r="BV225" s="138"/>
      <c r="BW225" s="138"/>
      <c r="BX225" s="138"/>
    </row>
    <row r="226" spans="1:76" x14ac:dyDescent="0.3">
      <c r="A226" s="102" t="s">
        <v>211</v>
      </c>
      <c r="B226" s="109"/>
      <c r="C226" s="20"/>
      <c r="D226" s="116"/>
      <c r="E226" s="117"/>
      <c r="F226" s="109"/>
      <c r="G226" s="118"/>
      <c r="H226" s="39">
        <v>40</v>
      </c>
      <c r="I226" s="44">
        <f>IF(CheckDay&gt;=Q226,1,IF(CheckDay&lt;P226,0,IF(P226=CheckDay,(NETWORKDAYS(P226,CheckDay))/V226,NETWORKDAYS(P226,CheckDay)/V226)))</f>
        <v>1</v>
      </c>
      <c r="J226" s="33">
        <v>0</v>
      </c>
      <c r="K226" s="119">
        <f t="shared" si="302"/>
        <v>0.4</v>
      </c>
      <c r="L226" s="119">
        <f t="shared" si="303"/>
        <v>0</v>
      </c>
      <c r="M226" s="119">
        <f t="shared" si="304"/>
        <v>-0.4</v>
      </c>
      <c r="N226" s="34">
        <f t="shared" si="305"/>
        <v>0</v>
      </c>
      <c r="O226" s="119" t="str">
        <f t="shared" si="306"/>
        <v>지연</v>
      </c>
      <c r="P226" s="104">
        <v>44392</v>
      </c>
      <c r="Q226" s="104">
        <v>44419</v>
      </c>
      <c r="R226" s="104"/>
      <c r="S226" s="104"/>
      <c r="T226" s="105"/>
      <c r="U226" s="106" t="str">
        <f>IF(ISBLANK(T226),"",(NETWORKDAYS(VLOOKUP(T226,$A$6:$Q$20,15,FALSE),P226)-1))</f>
        <v/>
      </c>
      <c r="V226" s="107">
        <f t="shared" si="307"/>
        <v>20</v>
      </c>
      <c r="W226" s="108">
        <f t="shared" si="301"/>
        <v>0</v>
      </c>
      <c r="X226" s="108">
        <f t="shared" si="301"/>
        <v>0</v>
      </c>
      <c r="Y226" s="108">
        <f t="shared" si="301"/>
        <v>0</v>
      </c>
      <c r="Z226" s="108">
        <f t="shared" si="301"/>
        <v>0</v>
      </c>
      <c r="AA226" s="108">
        <f t="shared" si="301"/>
        <v>0</v>
      </c>
      <c r="AB226" s="108">
        <f t="shared" si="301"/>
        <v>0</v>
      </c>
      <c r="AC226" s="108">
        <f t="shared" si="301"/>
        <v>0</v>
      </c>
      <c r="AD226" s="108">
        <f t="shared" si="301"/>
        <v>0</v>
      </c>
      <c r="AE226" s="108">
        <f t="shared" si="301"/>
        <v>0</v>
      </c>
      <c r="AF226" s="108">
        <f t="shared" si="301"/>
        <v>0</v>
      </c>
      <c r="AG226" s="108">
        <f t="shared" si="301"/>
        <v>0</v>
      </c>
      <c r="AH226" s="108">
        <f t="shared" si="301"/>
        <v>0</v>
      </c>
      <c r="AI226" s="108">
        <f t="shared" si="301"/>
        <v>0</v>
      </c>
      <c r="AJ226" s="108">
        <f t="shared" si="301"/>
        <v>0</v>
      </c>
      <c r="AK226" s="108">
        <f t="shared" si="301"/>
        <v>0</v>
      </c>
      <c r="AL226" s="108">
        <f t="shared" si="301"/>
        <v>0</v>
      </c>
      <c r="AM226" s="108">
        <f t="shared" si="301"/>
        <v>0</v>
      </c>
      <c r="AN226" s="108">
        <f t="shared" si="301"/>
        <v>0</v>
      </c>
      <c r="AO226" s="108">
        <f t="shared" si="301"/>
        <v>0</v>
      </c>
      <c r="AP226" s="108">
        <f t="shared" si="301"/>
        <v>0</v>
      </c>
      <c r="AQ226" s="108">
        <f t="shared" si="301"/>
        <v>0</v>
      </c>
      <c r="AR226" s="108">
        <f t="shared" si="301"/>
        <v>0</v>
      </c>
      <c r="AS226" s="108">
        <f t="shared" si="301"/>
        <v>0</v>
      </c>
      <c r="AT226" s="108">
        <f t="shared" si="308"/>
        <v>0</v>
      </c>
      <c r="AU226" s="108">
        <f t="shared" si="308"/>
        <v>0</v>
      </c>
      <c r="AV226" s="108">
        <f t="shared" si="308"/>
        <v>0</v>
      </c>
      <c r="AW226" s="108">
        <f t="shared" si="308"/>
        <v>0</v>
      </c>
      <c r="AX226" s="108">
        <f t="shared" si="308"/>
        <v>0</v>
      </c>
      <c r="AY226" s="108">
        <f t="shared" si="308"/>
        <v>1</v>
      </c>
      <c r="AZ226" s="108">
        <f t="shared" si="308"/>
        <v>1</v>
      </c>
      <c r="BA226" s="108">
        <f t="shared" si="308"/>
        <v>1</v>
      </c>
      <c r="BB226" s="108">
        <f t="shared" si="308"/>
        <v>1</v>
      </c>
      <c r="BC226" s="108">
        <f t="shared" si="308"/>
        <v>1</v>
      </c>
      <c r="BD226" s="108">
        <f t="shared" si="308"/>
        <v>0</v>
      </c>
      <c r="BE226" s="108">
        <f t="shared" si="308"/>
        <v>0</v>
      </c>
      <c r="BF226" s="108">
        <f t="shared" si="308"/>
        <v>0</v>
      </c>
      <c r="BG226" s="108">
        <f t="shared" si="308"/>
        <v>0</v>
      </c>
      <c r="BH226" s="108">
        <f t="shared" si="308"/>
        <v>0</v>
      </c>
      <c r="BI226" s="108">
        <f t="shared" si="308"/>
        <v>0</v>
      </c>
      <c r="BJ226" s="108">
        <f t="shared" si="309"/>
        <v>0</v>
      </c>
      <c r="BK226" s="108">
        <f t="shared" si="309"/>
        <v>0</v>
      </c>
      <c r="BL226" s="108">
        <f t="shared" si="309"/>
        <v>0</v>
      </c>
      <c r="BM226" s="108">
        <f t="shared" si="309"/>
        <v>0</v>
      </c>
      <c r="BN226" s="108">
        <f t="shared" si="309"/>
        <v>0</v>
      </c>
      <c r="BO226" s="108">
        <f t="shared" si="309"/>
        <v>0</v>
      </c>
      <c r="BP226" s="108">
        <f t="shared" si="309"/>
        <v>0</v>
      </c>
      <c r="BQ226" s="108">
        <f t="shared" si="309"/>
        <v>0</v>
      </c>
      <c r="BR226" s="108">
        <f t="shared" si="309"/>
        <v>0</v>
      </c>
      <c r="BS226" s="108">
        <f t="shared" si="299"/>
        <v>0</v>
      </c>
      <c r="BT226" s="138"/>
      <c r="BU226" s="138"/>
      <c r="BV226" s="138"/>
      <c r="BW226" s="138"/>
      <c r="BX226" s="138"/>
    </row>
    <row r="227" spans="1:76" x14ac:dyDescent="0.3">
      <c r="A227" s="102" t="s">
        <v>212</v>
      </c>
      <c r="B227" s="109"/>
      <c r="C227" s="20"/>
      <c r="D227" s="116"/>
      <c r="E227" s="117"/>
      <c r="F227" s="109"/>
      <c r="G227" s="118"/>
      <c r="H227" s="39">
        <v>20</v>
      </c>
      <c r="I227" s="44">
        <f>IF(CheckDay&gt;=Q227,1,IF(CheckDay&lt;P227,0,IF(P227=CheckDay,(NETWORKDAYS(P227,CheckDay))/V227,NETWORKDAYS(P227,CheckDay)/V227)))</f>
        <v>1</v>
      </c>
      <c r="J227" s="33">
        <v>0</v>
      </c>
      <c r="K227" s="119">
        <f t="shared" si="302"/>
        <v>0.2</v>
      </c>
      <c r="L227" s="119">
        <f t="shared" si="303"/>
        <v>0</v>
      </c>
      <c r="M227" s="119">
        <f t="shared" si="304"/>
        <v>-0.2</v>
      </c>
      <c r="N227" s="34">
        <f t="shared" si="305"/>
        <v>0</v>
      </c>
      <c r="O227" s="119" t="str">
        <f t="shared" si="306"/>
        <v>지연</v>
      </c>
      <c r="P227" s="104">
        <v>44393</v>
      </c>
      <c r="Q227" s="104">
        <v>44420</v>
      </c>
      <c r="R227" s="104"/>
      <c r="S227" s="104"/>
      <c r="T227" s="105"/>
      <c r="U227" s="106"/>
      <c r="V227" s="107">
        <f t="shared" si="307"/>
        <v>20</v>
      </c>
      <c r="W227" s="108">
        <f t="shared" si="301"/>
        <v>0</v>
      </c>
      <c r="X227" s="108">
        <f t="shared" si="301"/>
        <v>0</v>
      </c>
      <c r="Y227" s="108">
        <f t="shared" si="301"/>
        <v>0</v>
      </c>
      <c r="Z227" s="108">
        <f t="shared" si="301"/>
        <v>0</v>
      </c>
      <c r="AA227" s="108">
        <f t="shared" si="301"/>
        <v>0</v>
      </c>
      <c r="AB227" s="108">
        <f t="shared" si="301"/>
        <v>0</v>
      </c>
      <c r="AC227" s="108">
        <f t="shared" si="301"/>
        <v>0</v>
      </c>
      <c r="AD227" s="108">
        <f t="shared" si="301"/>
        <v>0</v>
      </c>
      <c r="AE227" s="108">
        <f t="shared" si="301"/>
        <v>0</v>
      </c>
      <c r="AF227" s="108">
        <f t="shared" si="301"/>
        <v>0</v>
      </c>
      <c r="AG227" s="108">
        <f t="shared" si="301"/>
        <v>0</v>
      </c>
      <c r="AH227" s="108">
        <f t="shared" si="301"/>
        <v>0</v>
      </c>
      <c r="AI227" s="108">
        <f t="shared" si="301"/>
        <v>0</v>
      </c>
      <c r="AJ227" s="108">
        <f t="shared" si="301"/>
        <v>0</v>
      </c>
      <c r="AK227" s="108">
        <f t="shared" si="301"/>
        <v>0</v>
      </c>
      <c r="AL227" s="108">
        <f t="shared" si="301"/>
        <v>0</v>
      </c>
      <c r="AM227" s="108">
        <f t="shared" si="301"/>
        <v>0</v>
      </c>
      <c r="AN227" s="108">
        <f t="shared" si="301"/>
        <v>0</v>
      </c>
      <c r="AO227" s="108">
        <f t="shared" si="301"/>
        <v>0</v>
      </c>
      <c r="AP227" s="108">
        <f t="shared" si="301"/>
        <v>0</v>
      </c>
      <c r="AQ227" s="108">
        <f t="shared" si="301"/>
        <v>0</v>
      </c>
      <c r="AR227" s="108">
        <f t="shared" si="301"/>
        <v>0</v>
      </c>
      <c r="AS227" s="108">
        <f t="shared" si="301"/>
        <v>0</v>
      </c>
      <c r="AT227" s="108">
        <f t="shared" si="308"/>
        <v>0</v>
      </c>
      <c r="AU227" s="108">
        <f t="shared" si="308"/>
        <v>0</v>
      </c>
      <c r="AV227" s="108">
        <f t="shared" si="308"/>
        <v>0</v>
      </c>
      <c r="AW227" s="108">
        <f t="shared" si="308"/>
        <v>0</v>
      </c>
      <c r="AX227" s="108">
        <f t="shared" si="308"/>
        <v>0</v>
      </c>
      <c r="AY227" s="108">
        <f t="shared" si="308"/>
        <v>1</v>
      </c>
      <c r="AZ227" s="108">
        <f t="shared" si="308"/>
        <v>1</v>
      </c>
      <c r="BA227" s="108">
        <f t="shared" si="308"/>
        <v>1</v>
      </c>
      <c r="BB227" s="108">
        <f t="shared" si="308"/>
        <v>1</v>
      </c>
      <c r="BC227" s="108">
        <f t="shared" si="308"/>
        <v>1</v>
      </c>
      <c r="BD227" s="108">
        <f t="shared" si="308"/>
        <v>0</v>
      </c>
      <c r="BE227" s="108">
        <f t="shared" si="308"/>
        <v>0</v>
      </c>
      <c r="BF227" s="108">
        <f t="shared" si="308"/>
        <v>0</v>
      </c>
      <c r="BG227" s="108">
        <f t="shared" si="308"/>
        <v>0</v>
      </c>
      <c r="BH227" s="108">
        <f t="shared" si="308"/>
        <v>0</v>
      </c>
      <c r="BI227" s="108">
        <f t="shared" si="308"/>
        <v>0</v>
      </c>
      <c r="BJ227" s="108">
        <f t="shared" si="309"/>
        <v>0</v>
      </c>
      <c r="BK227" s="108">
        <f t="shared" si="309"/>
        <v>0</v>
      </c>
      <c r="BL227" s="108">
        <f t="shared" si="309"/>
        <v>0</v>
      </c>
      <c r="BM227" s="108">
        <f t="shared" si="309"/>
        <v>0</v>
      </c>
      <c r="BN227" s="108">
        <f t="shared" si="309"/>
        <v>0</v>
      </c>
      <c r="BO227" s="108">
        <f t="shared" si="309"/>
        <v>0</v>
      </c>
      <c r="BP227" s="108">
        <f t="shared" si="309"/>
        <v>0</v>
      </c>
      <c r="BQ227" s="108">
        <f t="shared" si="309"/>
        <v>0</v>
      </c>
      <c r="BR227" s="108">
        <f t="shared" si="309"/>
        <v>0</v>
      </c>
      <c r="BS227" s="108">
        <f t="shared" si="299"/>
        <v>0</v>
      </c>
      <c r="BT227" s="138"/>
      <c r="BU227" s="138"/>
      <c r="BV227" s="138"/>
      <c r="BW227" s="138"/>
      <c r="BX227" s="138"/>
    </row>
    <row r="228" spans="1:76" x14ac:dyDescent="0.3">
      <c r="A228" s="102" t="s">
        <v>213</v>
      </c>
      <c r="B228" s="109"/>
      <c r="C228" s="20"/>
      <c r="D228" s="116"/>
      <c r="E228" s="117"/>
      <c r="F228" s="109"/>
      <c r="G228" s="118"/>
      <c r="H228" s="39">
        <v>20</v>
      </c>
      <c r="I228" s="44">
        <f>IF(CheckDay&gt;=Q228,1,IF(CheckDay&lt;P228,0,IF(P228=CheckDay,(NETWORKDAYS(P228,CheckDay))/V228,NETWORKDAYS(P228,CheckDay)/V228)))</f>
        <v>1</v>
      </c>
      <c r="J228" s="33">
        <v>0</v>
      </c>
      <c r="K228" s="119">
        <f t="shared" si="302"/>
        <v>0.2</v>
      </c>
      <c r="L228" s="119">
        <f t="shared" si="303"/>
        <v>0</v>
      </c>
      <c r="M228" s="119">
        <f t="shared" si="304"/>
        <v>-0.2</v>
      </c>
      <c r="N228" s="34">
        <f t="shared" si="305"/>
        <v>0</v>
      </c>
      <c r="O228" s="119" t="str">
        <f t="shared" si="306"/>
        <v>지연</v>
      </c>
      <c r="P228" s="104">
        <v>44394</v>
      </c>
      <c r="Q228" s="104">
        <v>44421</v>
      </c>
      <c r="R228" s="104"/>
      <c r="S228" s="104"/>
      <c r="T228" s="105"/>
      <c r="U228" s="106"/>
      <c r="V228" s="107">
        <f t="shared" si="307"/>
        <v>20</v>
      </c>
      <c r="W228" s="108">
        <f t="shared" si="301"/>
        <v>0</v>
      </c>
      <c r="X228" s="108">
        <f t="shared" si="301"/>
        <v>0</v>
      </c>
      <c r="Y228" s="108">
        <f t="shared" si="301"/>
        <v>0</v>
      </c>
      <c r="Z228" s="108">
        <f t="shared" si="301"/>
        <v>0</v>
      </c>
      <c r="AA228" s="108">
        <f t="shared" si="301"/>
        <v>0</v>
      </c>
      <c r="AB228" s="108">
        <f t="shared" si="301"/>
        <v>0</v>
      </c>
      <c r="AC228" s="108">
        <f t="shared" si="301"/>
        <v>0</v>
      </c>
      <c r="AD228" s="108">
        <f t="shared" si="301"/>
        <v>0</v>
      </c>
      <c r="AE228" s="108">
        <f t="shared" si="301"/>
        <v>0</v>
      </c>
      <c r="AF228" s="108">
        <f t="shared" si="301"/>
        <v>0</v>
      </c>
      <c r="AG228" s="108">
        <f t="shared" si="301"/>
        <v>0</v>
      </c>
      <c r="AH228" s="108">
        <f t="shared" si="301"/>
        <v>0</v>
      </c>
      <c r="AI228" s="108">
        <f t="shared" si="301"/>
        <v>0</v>
      </c>
      <c r="AJ228" s="108">
        <f t="shared" si="301"/>
        <v>0</v>
      </c>
      <c r="AK228" s="108">
        <f t="shared" si="301"/>
        <v>0</v>
      </c>
      <c r="AL228" s="108">
        <f t="shared" si="301"/>
        <v>0</v>
      </c>
      <c r="AM228" s="108">
        <f t="shared" si="301"/>
        <v>0</v>
      </c>
      <c r="AN228" s="108">
        <f t="shared" si="301"/>
        <v>0</v>
      </c>
      <c r="AO228" s="108">
        <f t="shared" si="301"/>
        <v>0</v>
      </c>
      <c r="AP228" s="108">
        <f t="shared" si="301"/>
        <v>0</v>
      </c>
      <c r="AQ228" s="108">
        <f t="shared" si="301"/>
        <v>0</v>
      </c>
      <c r="AR228" s="108">
        <f t="shared" si="301"/>
        <v>0</v>
      </c>
      <c r="AS228" s="108">
        <f t="shared" si="301"/>
        <v>0</v>
      </c>
      <c r="AT228" s="108">
        <f t="shared" si="308"/>
        <v>0</v>
      </c>
      <c r="AU228" s="108">
        <f t="shared" si="308"/>
        <v>0</v>
      </c>
      <c r="AV228" s="108">
        <f t="shared" si="308"/>
        <v>0</v>
      </c>
      <c r="AW228" s="108">
        <f t="shared" si="308"/>
        <v>0</v>
      </c>
      <c r="AX228" s="108">
        <f t="shared" si="308"/>
        <v>0</v>
      </c>
      <c r="AY228" s="108">
        <f t="shared" si="308"/>
        <v>1</v>
      </c>
      <c r="AZ228" s="108">
        <f t="shared" si="308"/>
        <v>1</v>
      </c>
      <c r="BA228" s="108">
        <f t="shared" si="308"/>
        <v>1</v>
      </c>
      <c r="BB228" s="108">
        <f t="shared" si="308"/>
        <v>1</v>
      </c>
      <c r="BC228" s="108">
        <f t="shared" si="308"/>
        <v>1</v>
      </c>
      <c r="BD228" s="108">
        <f t="shared" si="308"/>
        <v>0</v>
      </c>
      <c r="BE228" s="108">
        <f t="shared" si="308"/>
        <v>0</v>
      </c>
      <c r="BF228" s="108">
        <f t="shared" si="308"/>
        <v>0</v>
      </c>
      <c r="BG228" s="108">
        <f t="shared" si="308"/>
        <v>0</v>
      </c>
      <c r="BH228" s="108">
        <f t="shared" si="308"/>
        <v>0</v>
      </c>
      <c r="BI228" s="108">
        <f t="shared" si="308"/>
        <v>0</v>
      </c>
      <c r="BJ228" s="108">
        <f t="shared" si="309"/>
        <v>0</v>
      </c>
      <c r="BK228" s="108">
        <f t="shared" si="309"/>
        <v>0</v>
      </c>
      <c r="BL228" s="108">
        <f t="shared" si="309"/>
        <v>0</v>
      </c>
      <c r="BM228" s="108">
        <f t="shared" si="309"/>
        <v>0</v>
      </c>
      <c r="BN228" s="108">
        <f t="shared" si="309"/>
        <v>0</v>
      </c>
      <c r="BO228" s="108">
        <f t="shared" si="309"/>
        <v>0</v>
      </c>
      <c r="BP228" s="108">
        <f t="shared" si="309"/>
        <v>0</v>
      </c>
      <c r="BQ228" s="108">
        <f t="shared" si="309"/>
        <v>0</v>
      </c>
      <c r="BR228" s="108">
        <f t="shared" si="309"/>
        <v>0</v>
      </c>
      <c r="BS228" s="108">
        <f t="shared" si="299"/>
        <v>0</v>
      </c>
      <c r="BT228" s="138"/>
      <c r="BU228" s="138"/>
      <c r="BV228" s="138"/>
      <c r="BW228" s="138"/>
      <c r="BX228" s="138"/>
    </row>
    <row r="229" spans="1:76" x14ac:dyDescent="0.3">
      <c r="A229" s="102" t="s">
        <v>214</v>
      </c>
      <c r="B229" s="109"/>
      <c r="C229" s="20"/>
      <c r="D229" s="116"/>
      <c r="E229" s="117"/>
      <c r="F229" s="109"/>
      <c r="G229" s="118"/>
      <c r="H229" s="39">
        <v>20</v>
      </c>
      <c r="I229" s="44">
        <f>IF(CheckDay&gt;=Q229,1,IF(CheckDay&lt;P229,0,IF(P229=CheckDay,(NETWORKDAYS(P229,CheckDay))/V229,NETWORKDAYS(P229,CheckDay)/V229)))</f>
        <v>1</v>
      </c>
      <c r="J229" s="33">
        <v>0</v>
      </c>
      <c r="K229" s="119">
        <f t="shared" si="302"/>
        <v>0.2</v>
      </c>
      <c r="L229" s="119">
        <f t="shared" si="303"/>
        <v>0</v>
      </c>
      <c r="M229" s="119">
        <f t="shared" si="304"/>
        <v>-0.2</v>
      </c>
      <c r="N229" s="34">
        <f t="shared" si="305"/>
        <v>0</v>
      </c>
      <c r="O229" s="119" t="str">
        <f t="shared" si="306"/>
        <v>지연</v>
      </c>
      <c r="P229" s="104">
        <v>44395</v>
      </c>
      <c r="Q229" s="104">
        <v>44422</v>
      </c>
      <c r="R229" s="104"/>
      <c r="S229" s="104"/>
      <c r="T229" s="105"/>
      <c r="U229" s="106"/>
      <c r="V229" s="107">
        <f t="shared" si="307"/>
        <v>20</v>
      </c>
      <c r="W229" s="108">
        <f t="shared" si="301"/>
        <v>0</v>
      </c>
      <c r="X229" s="108">
        <f t="shared" si="301"/>
        <v>0</v>
      </c>
      <c r="Y229" s="108">
        <f t="shared" si="301"/>
        <v>0</v>
      </c>
      <c r="Z229" s="108">
        <f t="shared" si="301"/>
        <v>0</v>
      </c>
      <c r="AA229" s="108">
        <f t="shared" si="301"/>
        <v>0</v>
      </c>
      <c r="AB229" s="108">
        <f t="shared" si="301"/>
        <v>0</v>
      </c>
      <c r="AC229" s="108">
        <f t="shared" si="301"/>
        <v>0</v>
      </c>
      <c r="AD229" s="108">
        <f t="shared" si="301"/>
        <v>0</v>
      </c>
      <c r="AE229" s="108">
        <f t="shared" si="301"/>
        <v>0</v>
      </c>
      <c r="AF229" s="108">
        <f t="shared" si="301"/>
        <v>0</v>
      </c>
      <c r="AG229" s="108">
        <f t="shared" si="301"/>
        <v>0</v>
      </c>
      <c r="AH229" s="108">
        <f t="shared" si="301"/>
        <v>0</v>
      </c>
      <c r="AI229" s="108">
        <f t="shared" si="301"/>
        <v>0</v>
      </c>
      <c r="AJ229" s="108">
        <f t="shared" si="301"/>
        <v>0</v>
      </c>
      <c r="AK229" s="108">
        <f t="shared" si="301"/>
        <v>0</v>
      </c>
      <c r="AL229" s="108">
        <f t="shared" si="301"/>
        <v>0</v>
      </c>
      <c r="AM229" s="108">
        <f t="shared" si="301"/>
        <v>0</v>
      </c>
      <c r="AN229" s="108">
        <f t="shared" si="301"/>
        <v>0</v>
      </c>
      <c r="AO229" s="108">
        <f t="shared" si="301"/>
        <v>0</v>
      </c>
      <c r="AP229" s="108">
        <f t="shared" si="301"/>
        <v>0</v>
      </c>
      <c r="AQ229" s="108">
        <f t="shared" si="301"/>
        <v>0</v>
      </c>
      <c r="AR229" s="108">
        <f t="shared" si="301"/>
        <v>0</v>
      </c>
      <c r="AS229" s="108">
        <f t="shared" si="301"/>
        <v>0</v>
      </c>
      <c r="AT229" s="108">
        <f t="shared" si="308"/>
        <v>0</v>
      </c>
      <c r="AU229" s="108">
        <f t="shared" si="308"/>
        <v>0</v>
      </c>
      <c r="AV229" s="108">
        <f t="shared" si="308"/>
        <v>0</v>
      </c>
      <c r="AW229" s="108">
        <f t="shared" si="308"/>
        <v>0</v>
      </c>
      <c r="AX229" s="108">
        <f t="shared" si="308"/>
        <v>0</v>
      </c>
      <c r="AY229" s="108">
        <f t="shared" si="308"/>
        <v>0</v>
      </c>
      <c r="AZ229" s="108">
        <f t="shared" si="308"/>
        <v>1</v>
      </c>
      <c r="BA229" s="108">
        <f t="shared" si="308"/>
        <v>1</v>
      </c>
      <c r="BB229" s="108">
        <f t="shared" si="308"/>
        <v>1</v>
      </c>
      <c r="BC229" s="108">
        <f t="shared" si="308"/>
        <v>1</v>
      </c>
      <c r="BD229" s="108">
        <f t="shared" si="308"/>
        <v>0</v>
      </c>
      <c r="BE229" s="108">
        <f t="shared" si="308"/>
        <v>0</v>
      </c>
      <c r="BF229" s="108">
        <f t="shared" si="308"/>
        <v>0</v>
      </c>
      <c r="BG229" s="108">
        <f t="shared" si="308"/>
        <v>0</v>
      </c>
      <c r="BH229" s="108">
        <f t="shared" si="308"/>
        <v>0</v>
      </c>
      <c r="BI229" s="108">
        <f t="shared" si="308"/>
        <v>0</v>
      </c>
      <c r="BJ229" s="108">
        <f t="shared" si="309"/>
        <v>0</v>
      </c>
      <c r="BK229" s="108">
        <f t="shared" si="309"/>
        <v>0</v>
      </c>
      <c r="BL229" s="108">
        <f t="shared" si="309"/>
        <v>0</v>
      </c>
      <c r="BM229" s="108">
        <f t="shared" si="309"/>
        <v>0</v>
      </c>
      <c r="BN229" s="108">
        <f t="shared" si="309"/>
        <v>0</v>
      </c>
      <c r="BO229" s="108">
        <f t="shared" si="309"/>
        <v>0</v>
      </c>
      <c r="BP229" s="108">
        <f t="shared" si="309"/>
        <v>0</v>
      </c>
      <c r="BQ229" s="108">
        <f t="shared" si="309"/>
        <v>0</v>
      </c>
      <c r="BR229" s="108">
        <f t="shared" si="309"/>
        <v>0</v>
      </c>
      <c r="BS229" s="108">
        <f t="shared" si="309"/>
        <v>0</v>
      </c>
      <c r="BT229" s="138"/>
      <c r="BU229" s="138"/>
      <c r="BV229" s="138"/>
      <c r="BW229" s="138"/>
      <c r="BX229" s="138"/>
    </row>
    <row r="230" spans="1:76" x14ac:dyDescent="0.3">
      <c r="A230" s="102" t="s">
        <v>228</v>
      </c>
      <c r="B230" s="31" t="s">
        <v>229</v>
      </c>
      <c r="C230" s="31" t="s">
        <v>230</v>
      </c>
      <c r="D230" s="79"/>
      <c r="E230" s="80"/>
      <c r="F230" s="31"/>
      <c r="G230" s="103"/>
      <c r="H230" s="35">
        <v>10</v>
      </c>
      <c r="I230" s="36">
        <f>SUM(K231,K238,K248,K260)</f>
        <v>1</v>
      </c>
      <c r="J230" s="36">
        <f>SUM(L231,L238,L248,L260)</f>
        <v>1</v>
      </c>
      <c r="K230" s="28">
        <f t="shared" ref="K230:K269" si="310">H230*I230/100</f>
        <v>0.1</v>
      </c>
      <c r="L230" s="28">
        <f t="shared" ref="L230:L269" si="311">H230*J230/100</f>
        <v>0.1</v>
      </c>
      <c r="M230" s="28">
        <f t="shared" ref="M230:M261" si="312">L230-K230</f>
        <v>0</v>
      </c>
      <c r="N230" s="37">
        <f t="shared" ref="N230:N261" si="313">IF(AND(I230=0,J230=0),"",IF(I230=0,J230,J230/I230))</f>
        <v>1</v>
      </c>
      <c r="O230" s="28" t="str">
        <f t="shared" ref="O230:O261" si="314">IF(AND(J230=0%,M230=0),"",IF(M230&lt;0,"지연",IF(J230=100%,"종료","진행")))</f>
        <v>종료</v>
      </c>
      <c r="P230" s="32">
        <f>MIN(P231:P269)</f>
        <v>43087</v>
      </c>
      <c r="Q230" s="32">
        <f>MAX(Q231:Q269)</f>
        <v>43189</v>
      </c>
      <c r="R230" s="104"/>
      <c r="S230" s="104"/>
      <c r="T230" s="105"/>
      <c r="U230" s="106" t="str">
        <f t="shared" ref="U230:U270" si="315">IF(ISBLANK(T230),"",(NETWORKDAYS(VLOOKUP(T230,$A$6:$Q$20,15,FALSE),P230)-1))</f>
        <v/>
      </c>
      <c r="V230" s="107">
        <f t="shared" ref="V230:V261" si="316">NETWORKDAYS(P230,Q230)</f>
        <v>75</v>
      </c>
      <c r="W230" s="108">
        <f t="shared" ref="W230:AS239" si="317">IF(OR((AND($P230&lt;=W$4,AND($Q230&lt;=W$5,$Q230&gt;=W$4))),(AND(AND($P230&gt;=W$4,$P230&lt;=W$5),$Q230&gt;=W$5)),AND($P230&gt;=W$4,$Q230&lt;=W$5),AND($P230&lt;=W$4,$Q230&gt;=W$5)),1,0)</f>
        <v>0</v>
      </c>
      <c r="X230" s="108">
        <f t="shared" si="317"/>
        <v>0</v>
      </c>
      <c r="Y230" s="108">
        <f t="shared" si="317"/>
        <v>0</v>
      </c>
      <c r="Z230" s="108">
        <f t="shared" si="317"/>
        <v>0</v>
      </c>
      <c r="AA230" s="108">
        <f t="shared" si="317"/>
        <v>0</v>
      </c>
      <c r="AB230" s="108">
        <f t="shared" si="317"/>
        <v>0</v>
      </c>
      <c r="AC230" s="108">
        <f t="shared" si="317"/>
        <v>0</v>
      </c>
      <c r="AD230" s="108">
        <f t="shared" si="317"/>
        <v>0</v>
      </c>
      <c r="AE230" s="108">
        <f t="shared" si="317"/>
        <v>0</v>
      </c>
      <c r="AF230" s="108">
        <f t="shared" si="317"/>
        <v>0</v>
      </c>
      <c r="AG230" s="108">
        <f t="shared" si="317"/>
        <v>0</v>
      </c>
      <c r="AH230" s="108">
        <f t="shared" si="317"/>
        <v>0</v>
      </c>
      <c r="AI230" s="108">
        <f t="shared" si="317"/>
        <v>0</v>
      </c>
      <c r="AJ230" s="108">
        <f t="shared" si="317"/>
        <v>0</v>
      </c>
      <c r="AK230" s="108">
        <f t="shared" si="317"/>
        <v>0</v>
      </c>
      <c r="AL230" s="108">
        <f t="shared" si="317"/>
        <v>0</v>
      </c>
      <c r="AM230" s="108">
        <f t="shared" si="317"/>
        <v>0</v>
      </c>
      <c r="AN230" s="108">
        <f t="shared" si="317"/>
        <v>0</v>
      </c>
      <c r="AO230" s="108">
        <f t="shared" si="317"/>
        <v>0</v>
      </c>
      <c r="AP230" s="108">
        <f t="shared" si="317"/>
        <v>0</v>
      </c>
      <c r="AQ230" s="108">
        <f t="shared" si="317"/>
        <v>0</v>
      </c>
      <c r="AR230" s="108">
        <f t="shared" si="317"/>
        <v>0</v>
      </c>
      <c r="AS230" s="108">
        <f t="shared" si="317"/>
        <v>0</v>
      </c>
      <c r="AT230" s="108">
        <f t="shared" ref="AT230:BF242" si="318">IF(OR((AND($P230&lt;=AT$4,AND($Q230&lt;=AT$5,$Q230&gt;=AT$4))),(AND(AND($P230&gt;=AT$4,$P230&lt;=AT$5),$Q230&gt;=AT$5)),AND($P230&gt;=AT$4,$Q230&lt;=AT$5),AND($P230&lt;=AT$4,$Q230&gt;=AT$5)),1,0)</f>
        <v>0</v>
      </c>
      <c r="AU230" s="108">
        <f t="shared" si="318"/>
        <v>0</v>
      </c>
      <c r="AV230" s="108">
        <f t="shared" si="318"/>
        <v>0</v>
      </c>
      <c r="AW230" s="108">
        <f t="shared" si="318"/>
        <v>0</v>
      </c>
      <c r="AX230" s="108">
        <f t="shared" si="318"/>
        <v>0</v>
      </c>
      <c r="AY230" s="108">
        <f t="shared" si="318"/>
        <v>0</v>
      </c>
      <c r="AZ230" s="108">
        <f t="shared" si="318"/>
        <v>0</v>
      </c>
      <c r="BA230" s="108">
        <f t="shared" si="318"/>
        <v>0</v>
      </c>
      <c r="BB230" s="108">
        <f t="shared" si="318"/>
        <v>0</v>
      </c>
      <c r="BC230" s="108">
        <f t="shared" si="318"/>
        <v>0</v>
      </c>
      <c r="BD230" s="108">
        <f t="shared" si="318"/>
        <v>0</v>
      </c>
      <c r="BE230" s="108">
        <f t="shared" si="318"/>
        <v>0</v>
      </c>
      <c r="BF230" s="108">
        <f t="shared" si="318"/>
        <v>0</v>
      </c>
      <c r="BG230" s="108">
        <f t="shared" ref="BG230:BS237" si="319">IF(OR((AND($P230&lt;=BG$4,AND($Q230&lt;=BG$5,$Q230&gt;=BG$4))),(AND(AND($P230&gt;=BG$4,$P230&lt;=BG$5),$Q230&gt;=BG$5)),AND($P230&gt;=BG$4,$Q230&lt;=BG$5),AND($P230&lt;=BG$4,$Q230&gt;=BG$5)),1,0)</f>
        <v>0</v>
      </c>
      <c r="BH230" s="108">
        <f t="shared" si="319"/>
        <v>0</v>
      </c>
      <c r="BI230" s="108">
        <f t="shared" si="319"/>
        <v>0</v>
      </c>
      <c r="BJ230" s="108">
        <f t="shared" si="319"/>
        <v>0</v>
      </c>
      <c r="BK230" s="108">
        <f t="shared" si="319"/>
        <v>0</v>
      </c>
      <c r="BL230" s="108">
        <f t="shared" si="319"/>
        <v>0</v>
      </c>
      <c r="BM230" s="108">
        <f t="shared" si="319"/>
        <v>0</v>
      </c>
      <c r="BN230" s="108">
        <f t="shared" si="319"/>
        <v>0</v>
      </c>
      <c r="BO230" s="108">
        <f t="shared" si="319"/>
        <v>0</v>
      </c>
      <c r="BP230" s="108">
        <f t="shared" si="319"/>
        <v>0</v>
      </c>
      <c r="BQ230" s="108">
        <f t="shared" si="319"/>
        <v>0</v>
      </c>
      <c r="BR230" s="108">
        <f t="shared" si="319"/>
        <v>0</v>
      </c>
      <c r="BS230" s="108">
        <f t="shared" si="319"/>
        <v>0</v>
      </c>
      <c r="BT230" s="138"/>
      <c r="BU230" s="138"/>
      <c r="BV230" s="138"/>
      <c r="BW230" s="138"/>
      <c r="BX230" s="138"/>
    </row>
    <row r="231" spans="1:76" x14ac:dyDescent="0.3">
      <c r="A231" s="102" t="s">
        <v>231</v>
      </c>
      <c r="B231" s="109"/>
      <c r="C231" s="43" t="s">
        <v>232</v>
      </c>
      <c r="D231" s="110" t="s">
        <v>237</v>
      </c>
      <c r="E231" s="111"/>
      <c r="F231" s="43"/>
      <c r="G231" s="112"/>
      <c r="H231" s="45">
        <v>20</v>
      </c>
      <c r="I231" s="40">
        <f>SUM(K232,K234,K236)</f>
        <v>1</v>
      </c>
      <c r="J231" s="40">
        <f>SUM(L232,L234,L236)</f>
        <v>1</v>
      </c>
      <c r="K231" s="41">
        <f t="shared" si="310"/>
        <v>0.2</v>
      </c>
      <c r="L231" s="41">
        <f t="shared" si="311"/>
        <v>0.2</v>
      </c>
      <c r="M231" s="41">
        <f t="shared" si="312"/>
        <v>0</v>
      </c>
      <c r="N231" s="42">
        <f t="shared" si="313"/>
        <v>1</v>
      </c>
      <c r="O231" s="41" t="str">
        <f t="shared" si="314"/>
        <v>종료</v>
      </c>
      <c r="P231" s="47">
        <f>MIN(P232:P237)</f>
        <v>43087</v>
      </c>
      <c r="Q231" s="47">
        <f>MAX(Q232:Q237)</f>
        <v>43161</v>
      </c>
      <c r="R231" s="104"/>
      <c r="S231" s="104"/>
      <c r="T231" s="105"/>
      <c r="U231" s="106" t="str">
        <f t="shared" si="315"/>
        <v/>
      </c>
      <c r="V231" s="107">
        <f t="shared" si="316"/>
        <v>55</v>
      </c>
      <c r="W231" s="108">
        <f t="shared" si="317"/>
        <v>0</v>
      </c>
      <c r="X231" s="108">
        <f t="shared" si="317"/>
        <v>0</v>
      </c>
      <c r="Y231" s="108">
        <f t="shared" si="317"/>
        <v>0</v>
      </c>
      <c r="Z231" s="108">
        <f t="shared" si="317"/>
        <v>0</v>
      </c>
      <c r="AA231" s="108">
        <f t="shared" si="317"/>
        <v>0</v>
      </c>
      <c r="AB231" s="108">
        <f t="shared" si="317"/>
        <v>0</v>
      </c>
      <c r="AC231" s="108">
        <f t="shared" si="317"/>
        <v>0</v>
      </c>
      <c r="AD231" s="108">
        <f t="shared" si="317"/>
        <v>0</v>
      </c>
      <c r="AE231" s="108">
        <f t="shared" si="317"/>
        <v>0</v>
      </c>
      <c r="AF231" s="108">
        <f t="shared" si="317"/>
        <v>0</v>
      </c>
      <c r="AG231" s="108">
        <f t="shared" si="317"/>
        <v>0</v>
      </c>
      <c r="AH231" s="108">
        <f t="shared" si="317"/>
        <v>0</v>
      </c>
      <c r="AI231" s="108">
        <f t="shared" si="317"/>
        <v>0</v>
      </c>
      <c r="AJ231" s="108">
        <f t="shared" si="317"/>
        <v>0</v>
      </c>
      <c r="AK231" s="108">
        <f t="shared" si="317"/>
        <v>0</v>
      </c>
      <c r="AL231" s="108">
        <f t="shared" si="317"/>
        <v>0</v>
      </c>
      <c r="AM231" s="108">
        <f t="shared" si="317"/>
        <v>0</v>
      </c>
      <c r="AN231" s="108">
        <f t="shared" si="317"/>
        <v>0</v>
      </c>
      <c r="AO231" s="108">
        <f t="shared" si="317"/>
        <v>0</v>
      </c>
      <c r="AP231" s="108">
        <f t="shared" si="317"/>
        <v>0</v>
      </c>
      <c r="AQ231" s="108">
        <f t="shared" si="317"/>
        <v>0</v>
      </c>
      <c r="AR231" s="108">
        <f t="shared" si="317"/>
        <v>0</v>
      </c>
      <c r="AS231" s="108">
        <f>IF(OR((AND($P231&lt;=AS$4,AND($Q231&lt;=AS$5,$Q231&gt;=AS$4))),(AND(AND($P231&gt;=AS$4,$P231&lt;=AS$5),$Q231&gt;=AS$5)),AND($P231&gt;=AS$4,$Q231&lt;=AS$5),AND($P231&lt;=AS$4,$Q231&gt;=AS$5)),1,0)</f>
        <v>0</v>
      </c>
      <c r="AT231" s="108">
        <f t="shared" si="318"/>
        <v>0</v>
      </c>
      <c r="AU231" s="108">
        <f t="shared" si="318"/>
        <v>0</v>
      </c>
      <c r="AV231" s="108">
        <f t="shared" si="318"/>
        <v>0</v>
      </c>
      <c r="AW231" s="108">
        <f t="shared" si="318"/>
        <v>0</v>
      </c>
      <c r="AX231" s="108">
        <f t="shared" si="318"/>
        <v>0</v>
      </c>
      <c r="AY231" s="108">
        <f t="shared" si="318"/>
        <v>0</v>
      </c>
      <c r="AZ231" s="108">
        <f t="shared" si="318"/>
        <v>0</v>
      </c>
      <c r="BA231" s="108">
        <f t="shared" si="318"/>
        <v>0</v>
      </c>
      <c r="BB231" s="108">
        <f t="shared" si="318"/>
        <v>0</v>
      </c>
      <c r="BC231" s="108">
        <f t="shared" si="318"/>
        <v>0</v>
      </c>
      <c r="BD231" s="108">
        <f t="shared" si="318"/>
        <v>0</v>
      </c>
      <c r="BE231" s="108">
        <f t="shared" si="318"/>
        <v>0</v>
      </c>
      <c r="BF231" s="108">
        <f t="shared" si="318"/>
        <v>0</v>
      </c>
      <c r="BG231" s="108">
        <f t="shared" si="319"/>
        <v>0</v>
      </c>
      <c r="BH231" s="108">
        <f t="shared" si="319"/>
        <v>0</v>
      </c>
      <c r="BI231" s="108">
        <f t="shared" si="319"/>
        <v>0</v>
      </c>
      <c r="BJ231" s="108">
        <f t="shared" si="319"/>
        <v>0</v>
      </c>
      <c r="BK231" s="108">
        <f t="shared" si="319"/>
        <v>0</v>
      </c>
      <c r="BL231" s="108">
        <f t="shared" si="319"/>
        <v>0</v>
      </c>
      <c r="BM231" s="108">
        <f t="shared" si="319"/>
        <v>0</v>
      </c>
      <c r="BN231" s="108">
        <f t="shared" si="319"/>
        <v>0</v>
      </c>
      <c r="BO231" s="108">
        <f t="shared" si="319"/>
        <v>0</v>
      </c>
      <c r="BP231" s="108">
        <f t="shared" si="319"/>
        <v>0</v>
      </c>
      <c r="BQ231" s="108">
        <f t="shared" si="319"/>
        <v>0</v>
      </c>
      <c r="BR231" s="108">
        <f t="shared" si="319"/>
        <v>0</v>
      </c>
      <c r="BS231" s="108">
        <f t="shared" si="319"/>
        <v>0</v>
      </c>
      <c r="BT231" s="138"/>
      <c r="BU231" s="138"/>
      <c r="BV231" s="138"/>
      <c r="BW231" s="138"/>
      <c r="BX231" s="138"/>
    </row>
    <row r="232" spans="1:76" x14ac:dyDescent="0.3">
      <c r="A232" s="102" t="s">
        <v>233</v>
      </c>
      <c r="B232" s="109"/>
      <c r="C232" s="20"/>
      <c r="D232" s="113" t="s">
        <v>234</v>
      </c>
      <c r="E232" s="114"/>
      <c r="F232" s="53"/>
      <c r="G232" s="115"/>
      <c r="H232" s="38">
        <v>30</v>
      </c>
      <c r="I232" s="48">
        <f>SUM(K233:K233)</f>
        <v>1</v>
      </c>
      <c r="J232" s="48">
        <f>SUM(L233:L233)</f>
        <v>1</v>
      </c>
      <c r="K232" s="50">
        <f t="shared" si="310"/>
        <v>0.3</v>
      </c>
      <c r="L232" s="50">
        <f t="shared" si="311"/>
        <v>0.3</v>
      </c>
      <c r="M232" s="50">
        <f t="shared" si="312"/>
        <v>0</v>
      </c>
      <c r="N232" s="51">
        <f t="shared" si="313"/>
        <v>1</v>
      </c>
      <c r="O232" s="50" t="str">
        <f t="shared" si="314"/>
        <v>종료</v>
      </c>
      <c r="P232" s="26">
        <f>MIN(P233:P233)</f>
        <v>43087</v>
      </c>
      <c r="Q232" s="26">
        <f>MAX(Q233:Q233)</f>
        <v>43098</v>
      </c>
      <c r="R232" s="104"/>
      <c r="S232" s="104"/>
      <c r="T232" s="105"/>
      <c r="U232" s="106" t="str">
        <f t="shared" si="315"/>
        <v/>
      </c>
      <c r="V232" s="107">
        <f t="shared" si="316"/>
        <v>10</v>
      </c>
      <c r="W232" s="108">
        <f t="shared" si="317"/>
        <v>0</v>
      </c>
      <c r="X232" s="108">
        <f t="shared" si="317"/>
        <v>0</v>
      </c>
      <c r="Y232" s="108">
        <f t="shared" si="317"/>
        <v>0</v>
      </c>
      <c r="Z232" s="108">
        <f t="shared" si="317"/>
        <v>0</v>
      </c>
      <c r="AA232" s="108">
        <f t="shared" si="317"/>
        <v>0</v>
      </c>
      <c r="AB232" s="108">
        <f t="shared" si="317"/>
        <v>0</v>
      </c>
      <c r="AC232" s="108">
        <f t="shared" si="317"/>
        <v>0</v>
      </c>
      <c r="AD232" s="108">
        <f t="shared" si="317"/>
        <v>0</v>
      </c>
      <c r="AE232" s="108">
        <f t="shared" si="317"/>
        <v>0</v>
      </c>
      <c r="AF232" s="108">
        <f t="shared" si="317"/>
        <v>0</v>
      </c>
      <c r="AG232" s="108">
        <f t="shared" si="317"/>
        <v>0</v>
      </c>
      <c r="AH232" s="108">
        <f t="shared" si="317"/>
        <v>0</v>
      </c>
      <c r="AI232" s="108">
        <f t="shared" si="317"/>
        <v>0</v>
      </c>
      <c r="AJ232" s="108">
        <f t="shared" si="317"/>
        <v>0</v>
      </c>
      <c r="AK232" s="108">
        <f t="shared" si="317"/>
        <v>0</v>
      </c>
      <c r="AL232" s="108">
        <f t="shared" si="317"/>
        <v>0</v>
      </c>
      <c r="AM232" s="108">
        <f t="shared" si="317"/>
        <v>0</v>
      </c>
      <c r="AN232" s="108">
        <f t="shared" si="317"/>
        <v>0</v>
      </c>
      <c r="AO232" s="108">
        <f t="shared" si="317"/>
        <v>0</v>
      </c>
      <c r="AP232" s="108">
        <f t="shared" si="317"/>
        <v>0</v>
      </c>
      <c r="AQ232" s="108">
        <f t="shared" si="317"/>
        <v>0</v>
      </c>
      <c r="AR232" s="108">
        <f t="shared" si="317"/>
        <v>0</v>
      </c>
      <c r="AS232" s="108">
        <f t="shared" si="317"/>
        <v>0</v>
      </c>
      <c r="AT232" s="108">
        <f t="shared" si="318"/>
        <v>0</v>
      </c>
      <c r="AU232" s="108">
        <f t="shared" si="318"/>
        <v>0</v>
      </c>
      <c r="AV232" s="108">
        <f t="shared" si="318"/>
        <v>0</v>
      </c>
      <c r="AW232" s="108">
        <f t="shared" si="318"/>
        <v>0</v>
      </c>
      <c r="AX232" s="108">
        <f t="shared" si="318"/>
        <v>0</v>
      </c>
      <c r="AY232" s="108">
        <f t="shared" si="318"/>
        <v>0</v>
      </c>
      <c r="AZ232" s="108">
        <f t="shared" si="318"/>
        <v>0</v>
      </c>
      <c r="BA232" s="108">
        <f t="shared" si="318"/>
        <v>0</v>
      </c>
      <c r="BB232" s="108">
        <f t="shared" si="318"/>
        <v>0</v>
      </c>
      <c r="BC232" s="108">
        <f t="shared" si="318"/>
        <v>0</v>
      </c>
      <c r="BD232" s="108">
        <f t="shared" si="318"/>
        <v>0</v>
      </c>
      <c r="BE232" s="108">
        <f t="shared" si="318"/>
        <v>0</v>
      </c>
      <c r="BF232" s="108">
        <f t="shared" si="318"/>
        <v>0</v>
      </c>
      <c r="BG232" s="108">
        <f t="shared" si="319"/>
        <v>0</v>
      </c>
      <c r="BH232" s="108">
        <f t="shared" si="319"/>
        <v>0</v>
      </c>
      <c r="BI232" s="108">
        <f t="shared" si="319"/>
        <v>0</v>
      </c>
      <c r="BJ232" s="108">
        <f t="shared" si="319"/>
        <v>0</v>
      </c>
      <c r="BK232" s="108">
        <f t="shared" si="319"/>
        <v>0</v>
      </c>
      <c r="BL232" s="108">
        <f t="shared" si="319"/>
        <v>0</v>
      </c>
      <c r="BM232" s="108">
        <f t="shared" si="319"/>
        <v>0</v>
      </c>
      <c r="BN232" s="108">
        <f t="shared" si="319"/>
        <v>0</v>
      </c>
      <c r="BO232" s="108">
        <f t="shared" si="319"/>
        <v>0</v>
      </c>
      <c r="BP232" s="108">
        <f t="shared" si="319"/>
        <v>0</v>
      </c>
      <c r="BQ232" s="108">
        <f t="shared" si="319"/>
        <v>0</v>
      </c>
      <c r="BR232" s="108">
        <f t="shared" si="319"/>
        <v>0</v>
      </c>
      <c r="BS232" s="108">
        <f t="shared" si="319"/>
        <v>0</v>
      </c>
      <c r="BT232" s="138"/>
      <c r="BU232" s="138"/>
      <c r="BV232" s="138"/>
      <c r="BW232" s="138"/>
      <c r="BX232" s="138"/>
    </row>
    <row r="233" spans="1:76" x14ac:dyDescent="0.3">
      <c r="A233" s="102" t="s">
        <v>235</v>
      </c>
      <c r="B233" s="109"/>
      <c r="C233" s="20"/>
      <c r="D233" s="116"/>
      <c r="E233" s="117"/>
      <c r="F233" s="109"/>
      <c r="G233" s="118"/>
      <c r="H233" s="39">
        <v>100</v>
      </c>
      <c r="I233" s="44">
        <f>IF(CheckDay&gt;=Q233,1,IF(CheckDay&lt;P233,0,IF(P233=CheckDay,(NETWORKDAYS(P233,CheckDay))/V233,NETWORKDAYS(P233,CheckDay)/V233)))</f>
        <v>1</v>
      </c>
      <c r="J233" s="33">
        <v>1</v>
      </c>
      <c r="K233" s="119">
        <f t="shared" si="310"/>
        <v>1</v>
      </c>
      <c r="L233" s="119">
        <f t="shared" si="311"/>
        <v>1</v>
      </c>
      <c r="M233" s="119">
        <f t="shared" si="312"/>
        <v>0</v>
      </c>
      <c r="N233" s="34">
        <f t="shared" si="313"/>
        <v>1</v>
      </c>
      <c r="O233" s="119" t="str">
        <f t="shared" si="314"/>
        <v>종료</v>
      </c>
      <c r="P233" s="104">
        <v>43087</v>
      </c>
      <c r="Q233" s="104">
        <v>43098</v>
      </c>
      <c r="R233" s="104"/>
      <c r="S233" s="104"/>
      <c r="T233" s="105"/>
      <c r="U233" s="106" t="str">
        <f t="shared" si="315"/>
        <v/>
      </c>
      <c r="V233" s="107">
        <f t="shared" si="316"/>
        <v>10</v>
      </c>
      <c r="W233" s="108">
        <f t="shared" si="317"/>
        <v>0</v>
      </c>
      <c r="X233" s="108">
        <f t="shared" si="317"/>
        <v>0</v>
      </c>
      <c r="Y233" s="108">
        <f t="shared" si="317"/>
        <v>0</v>
      </c>
      <c r="Z233" s="108">
        <f t="shared" si="317"/>
        <v>0</v>
      </c>
      <c r="AA233" s="108">
        <f t="shared" si="317"/>
        <v>0</v>
      </c>
      <c r="AB233" s="108">
        <f t="shared" si="317"/>
        <v>0</v>
      </c>
      <c r="AC233" s="108">
        <f t="shared" si="317"/>
        <v>0</v>
      </c>
      <c r="AD233" s="108">
        <f t="shared" si="317"/>
        <v>0</v>
      </c>
      <c r="AE233" s="108">
        <f t="shared" si="317"/>
        <v>0</v>
      </c>
      <c r="AF233" s="108">
        <f t="shared" si="317"/>
        <v>0</v>
      </c>
      <c r="AG233" s="108">
        <f t="shared" si="317"/>
        <v>0</v>
      </c>
      <c r="AH233" s="108">
        <f t="shared" si="317"/>
        <v>0</v>
      </c>
      <c r="AI233" s="108">
        <f t="shared" si="317"/>
        <v>0</v>
      </c>
      <c r="AJ233" s="108">
        <f t="shared" si="317"/>
        <v>0</v>
      </c>
      <c r="AK233" s="108">
        <f t="shared" si="317"/>
        <v>0</v>
      </c>
      <c r="AL233" s="108">
        <f t="shared" si="317"/>
        <v>0</v>
      </c>
      <c r="AM233" s="108">
        <f t="shared" si="317"/>
        <v>0</v>
      </c>
      <c r="AN233" s="108">
        <f t="shared" si="317"/>
        <v>0</v>
      </c>
      <c r="AO233" s="108">
        <f t="shared" si="317"/>
        <v>0</v>
      </c>
      <c r="AP233" s="108">
        <f t="shared" si="317"/>
        <v>0</v>
      </c>
      <c r="AQ233" s="108">
        <f t="shared" si="317"/>
        <v>0</v>
      </c>
      <c r="AR233" s="108">
        <f t="shared" si="317"/>
        <v>0</v>
      </c>
      <c r="AS233" s="108">
        <f t="shared" si="317"/>
        <v>0</v>
      </c>
      <c r="AT233" s="108">
        <f t="shared" si="318"/>
        <v>0</v>
      </c>
      <c r="AU233" s="108">
        <f t="shared" si="318"/>
        <v>0</v>
      </c>
      <c r="AV233" s="108">
        <f t="shared" si="318"/>
        <v>0</v>
      </c>
      <c r="AW233" s="108">
        <f t="shared" si="318"/>
        <v>0</v>
      </c>
      <c r="AX233" s="108">
        <f t="shared" si="318"/>
        <v>0</v>
      </c>
      <c r="AY233" s="108">
        <f t="shared" si="318"/>
        <v>0</v>
      </c>
      <c r="AZ233" s="108">
        <f t="shared" si="318"/>
        <v>0</v>
      </c>
      <c r="BA233" s="108">
        <f t="shared" si="318"/>
        <v>0</v>
      </c>
      <c r="BB233" s="108">
        <f t="shared" si="318"/>
        <v>0</v>
      </c>
      <c r="BC233" s="108">
        <f t="shared" si="318"/>
        <v>0</v>
      </c>
      <c r="BD233" s="108">
        <f t="shared" si="318"/>
        <v>0</v>
      </c>
      <c r="BE233" s="108">
        <f t="shared" si="318"/>
        <v>0</v>
      </c>
      <c r="BF233" s="108">
        <f t="shared" si="318"/>
        <v>0</v>
      </c>
      <c r="BG233" s="108">
        <f t="shared" si="319"/>
        <v>0</v>
      </c>
      <c r="BH233" s="108">
        <f t="shared" si="319"/>
        <v>0</v>
      </c>
      <c r="BI233" s="108">
        <f t="shared" si="319"/>
        <v>0</v>
      </c>
      <c r="BJ233" s="108">
        <f t="shared" si="319"/>
        <v>0</v>
      </c>
      <c r="BK233" s="108">
        <f t="shared" si="319"/>
        <v>0</v>
      </c>
      <c r="BL233" s="108">
        <f t="shared" si="319"/>
        <v>0</v>
      </c>
      <c r="BM233" s="108">
        <f t="shared" si="319"/>
        <v>0</v>
      </c>
      <c r="BN233" s="108">
        <f t="shared" si="319"/>
        <v>0</v>
      </c>
      <c r="BO233" s="108">
        <f t="shared" si="319"/>
        <v>0</v>
      </c>
      <c r="BP233" s="108">
        <f t="shared" si="319"/>
        <v>0</v>
      </c>
      <c r="BQ233" s="108">
        <f t="shared" si="319"/>
        <v>0</v>
      </c>
      <c r="BR233" s="108">
        <f t="shared" si="319"/>
        <v>0</v>
      </c>
      <c r="BS233" s="108">
        <f t="shared" si="319"/>
        <v>0</v>
      </c>
      <c r="BT233" s="138"/>
      <c r="BU233" s="138"/>
      <c r="BV233" s="138"/>
      <c r="BW233" s="138"/>
      <c r="BX233" s="138"/>
    </row>
    <row r="234" spans="1:76" x14ac:dyDescent="0.3">
      <c r="A234" s="102" t="s">
        <v>236</v>
      </c>
      <c r="B234" s="109"/>
      <c r="C234" s="20"/>
      <c r="D234" s="113" t="s">
        <v>237</v>
      </c>
      <c r="E234" s="114"/>
      <c r="F234" s="53"/>
      <c r="G234" s="115"/>
      <c r="H234" s="38">
        <v>40</v>
      </c>
      <c r="I234" s="48">
        <f>SUM(K235:K235)</f>
        <v>1</v>
      </c>
      <c r="J234" s="49">
        <f>SUM(L235:L235)</f>
        <v>1</v>
      </c>
      <c r="K234" s="50">
        <f t="shared" si="310"/>
        <v>0.4</v>
      </c>
      <c r="L234" s="50">
        <f t="shared" si="311"/>
        <v>0.4</v>
      </c>
      <c r="M234" s="50">
        <f t="shared" si="312"/>
        <v>0</v>
      </c>
      <c r="N234" s="51">
        <f t="shared" si="313"/>
        <v>1</v>
      </c>
      <c r="O234" s="50" t="str">
        <f t="shared" si="314"/>
        <v>종료</v>
      </c>
      <c r="P234" s="26">
        <f>MIN(P235:P235)</f>
        <v>43150</v>
      </c>
      <c r="Q234" s="26">
        <f>MAX(Q235:Q235)</f>
        <v>43154</v>
      </c>
      <c r="R234" s="104"/>
      <c r="S234" s="104"/>
      <c r="T234" s="105"/>
      <c r="U234" s="106" t="str">
        <f t="shared" si="315"/>
        <v/>
      </c>
      <c r="V234" s="107">
        <f t="shared" si="316"/>
        <v>5</v>
      </c>
      <c r="W234" s="108">
        <f t="shared" si="317"/>
        <v>0</v>
      </c>
      <c r="X234" s="108">
        <f t="shared" si="317"/>
        <v>0</v>
      </c>
      <c r="Y234" s="108">
        <f t="shared" si="317"/>
        <v>0</v>
      </c>
      <c r="Z234" s="108">
        <f t="shared" si="317"/>
        <v>0</v>
      </c>
      <c r="AA234" s="108">
        <f t="shared" si="317"/>
        <v>0</v>
      </c>
      <c r="AB234" s="108">
        <f t="shared" si="317"/>
        <v>0</v>
      </c>
      <c r="AC234" s="108">
        <f t="shared" si="317"/>
        <v>0</v>
      </c>
      <c r="AD234" s="108">
        <f t="shared" si="317"/>
        <v>0</v>
      </c>
      <c r="AE234" s="108">
        <f t="shared" si="317"/>
        <v>0</v>
      </c>
      <c r="AF234" s="108">
        <f t="shared" si="317"/>
        <v>0</v>
      </c>
      <c r="AG234" s="108">
        <f t="shared" si="317"/>
        <v>0</v>
      </c>
      <c r="AH234" s="108">
        <f t="shared" si="317"/>
        <v>0</v>
      </c>
      <c r="AI234" s="108">
        <f t="shared" si="317"/>
        <v>0</v>
      </c>
      <c r="AJ234" s="108">
        <f t="shared" si="317"/>
        <v>0</v>
      </c>
      <c r="AK234" s="108">
        <f t="shared" si="317"/>
        <v>0</v>
      </c>
      <c r="AL234" s="108">
        <f t="shared" si="317"/>
        <v>0</v>
      </c>
      <c r="AM234" s="108">
        <f t="shared" si="317"/>
        <v>0</v>
      </c>
      <c r="AN234" s="108">
        <f t="shared" si="317"/>
        <v>0</v>
      </c>
      <c r="AO234" s="108">
        <f t="shared" si="317"/>
        <v>0</v>
      </c>
      <c r="AP234" s="108">
        <f t="shared" si="317"/>
        <v>0</v>
      </c>
      <c r="AQ234" s="108">
        <f t="shared" si="317"/>
        <v>0</v>
      </c>
      <c r="AR234" s="108">
        <f t="shared" si="317"/>
        <v>0</v>
      </c>
      <c r="AS234" s="108">
        <f t="shared" si="317"/>
        <v>0</v>
      </c>
      <c r="AT234" s="108">
        <f t="shared" si="318"/>
        <v>0</v>
      </c>
      <c r="AU234" s="108">
        <f t="shared" si="318"/>
        <v>0</v>
      </c>
      <c r="AV234" s="108">
        <f t="shared" si="318"/>
        <v>0</v>
      </c>
      <c r="AW234" s="108">
        <f t="shared" si="318"/>
        <v>0</v>
      </c>
      <c r="AX234" s="108">
        <f t="shared" si="318"/>
        <v>0</v>
      </c>
      <c r="AY234" s="108">
        <f t="shared" si="318"/>
        <v>0</v>
      </c>
      <c r="AZ234" s="108">
        <f t="shared" si="318"/>
        <v>0</v>
      </c>
      <c r="BA234" s="108">
        <f t="shared" si="318"/>
        <v>0</v>
      </c>
      <c r="BB234" s="108">
        <f t="shared" si="318"/>
        <v>0</v>
      </c>
      <c r="BC234" s="108">
        <f t="shared" si="318"/>
        <v>0</v>
      </c>
      <c r="BD234" s="108">
        <f t="shared" si="318"/>
        <v>0</v>
      </c>
      <c r="BE234" s="108">
        <f t="shared" si="318"/>
        <v>0</v>
      </c>
      <c r="BF234" s="108">
        <f t="shared" si="318"/>
        <v>0</v>
      </c>
      <c r="BG234" s="108">
        <f t="shared" si="319"/>
        <v>0</v>
      </c>
      <c r="BH234" s="108">
        <f t="shared" si="319"/>
        <v>0</v>
      </c>
      <c r="BI234" s="108">
        <f t="shared" si="319"/>
        <v>0</v>
      </c>
      <c r="BJ234" s="108">
        <f t="shared" si="319"/>
        <v>0</v>
      </c>
      <c r="BK234" s="108">
        <f t="shared" si="319"/>
        <v>0</v>
      </c>
      <c r="BL234" s="108">
        <f t="shared" si="319"/>
        <v>0</v>
      </c>
      <c r="BM234" s="108">
        <f t="shared" si="319"/>
        <v>0</v>
      </c>
      <c r="BN234" s="108">
        <f t="shared" si="319"/>
        <v>0</v>
      </c>
      <c r="BO234" s="108">
        <f t="shared" si="319"/>
        <v>0</v>
      </c>
      <c r="BP234" s="108">
        <f t="shared" si="319"/>
        <v>0</v>
      </c>
      <c r="BQ234" s="108">
        <f t="shared" si="319"/>
        <v>0</v>
      </c>
      <c r="BR234" s="108">
        <f t="shared" si="319"/>
        <v>0</v>
      </c>
      <c r="BS234" s="108">
        <f t="shared" si="319"/>
        <v>0</v>
      </c>
      <c r="BT234" s="138"/>
      <c r="BU234" s="138"/>
      <c r="BV234" s="138"/>
      <c r="BW234" s="138"/>
      <c r="BX234" s="138"/>
    </row>
    <row r="235" spans="1:76" x14ac:dyDescent="0.3">
      <c r="A235" s="102" t="s">
        <v>238</v>
      </c>
      <c r="B235" s="109"/>
      <c r="C235" s="20"/>
      <c r="D235" s="116"/>
      <c r="E235" s="117"/>
      <c r="F235" s="109"/>
      <c r="G235" s="118"/>
      <c r="H235" s="39">
        <v>100</v>
      </c>
      <c r="I235" s="44">
        <f>IF(CheckDay&gt;=Q235,1,IF(CheckDay&lt;P235,0,IF(P235=CheckDay,(NETWORKDAYS(P235,CheckDay))/V235,NETWORKDAYS(P235,CheckDay)/V235)))</f>
        <v>1</v>
      </c>
      <c r="J235" s="33">
        <v>1</v>
      </c>
      <c r="K235" s="119">
        <f t="shared" si="310"/>
        <v>1</v>
      </c>
      <c r="L235" s="119">
        <f t="shared" si="311"/>
        <v>1</v>
      </c>
      <c r="M235" s="119">
        <f t="shared" si="312"/>
        <v>0</v>
      </c>
      <c r="N235" s="34">
        <f t="shared" si="313"/>
        <v>1</v>
      </c>
      <c r="O235" s="119" t="str">
        <f t="shared" si="314"/>
        <v>종료</v>
      </c>
      <c r="P235" s="104">
        <v>43150</v>
      </c>
      <c r="Q235" s="104">
        <v>43154</v>
      </c>
      <c r="R235" s="104"/>
      <c r="S235" s="104"/>
      <c r="T235" s="105"/>
      <c r="U235" s="106" t="str">
        <f t="shared" si="315"/>
        <v/>
      </c>
      <c r="V235" s="107">
        <f t="shared" si="316"/>
        <v>5</v>
      </c>
      <c r="W235" s="108">
        <f t="shared" si="317"/>
        <v>0</v>
      </c>
      <c r="X235" s="108">
        <f t="shared" si="317"/>
        <v>0</v>
      </c>
      <c r="Y235" s="108">
        <f t="shared" si="317"/>
        <v>0</v>
      </c>
      <c r="Z235" s="108">
        <f t="shared" si="317"/>
        <v>0</v>
      </c>
      <c r="AA235" s="108">
        <f t="shared" si="317"/>
        <v>0</v>
      </c>
      <c r="AB235" s="108">
        <f t="shared" si="317"/>
        <v>0</v>
      </c>
      <c r="AC235" s="108">
        <f t="shared" si="317"/>
        <v>0</v>
      </c>
      <c r="AD235" s="108">
        <f t="shared" si="317"/>
        <v>0</v>
      </c>
      <c r="AE235" s="108">
        <f t="shared" si="317"/>
        <v>0</v>
      </c>
      <c r="AF235" s="108">
        <f t="shared" si="317"/>
        <v>0</v>
      </c>
      <c r="AG235" s="108">
        <f t="shared" si="317"/>
        <v>0</v>
      </c>
      <c r="AH235" s="108">
        <f t="shared" si="317"/>
        <v>0</v>
      </c>
      <c r="AI235" s="108">
        <f t="shared" si="317"/>
        <v>0</v>
      </c>
      <c r="AJ235" s="108">
        <f t="shared" si="317"/>
        <v>0</v>
      </c>
      <c r="AK235" s="108">
        <f t="shared" si="317"/>
        <v>0</v>
      </c>
      <c r="AL235" s="108">
        <f t="shared" si="317"/>
        <v>0</v>
      </c>
      <c r="AM235" s="108">
        <f t="shared" si="317"/>
        <v>0</v>
      </c>
      <c r="AN235" s="108">
        <f t="shared" si="317"/>
        <v>0</v>
      </c>
      <c r="AO235" s="108">
        <f t="shared" si="317"/>
        <v>0</v>
      </c>
      <c r="AP235" s="108">
        <f t="shared" si="317"/>
        <v>0</v>
      </c>
      <c r="AQ235" s="108">
        <f t="shared" si="317"/>
        <v>0</v>
      </c>
      <c r="AR235" s="108">
        <f t="shared" si="317"/>
        <v>0</v>
      </c>
      <c r="AS235" s="108">
        <f t="shared" si="317"/>
        <v>0</v>
      </c>
      <c r="AT235" s="108">
        <f t="shared" si="318"/>
        <v>0</v>
      </c>
      <c r="AU235" s="108">
        <f t="shared" si="318"/>
        <v>0</v>
      </c>
      <c r="AV235" s="108">
        <f t="shared" si="318"/>
        <v>0</v>
      </c>
      <c r="AW235" s="108">
        <f t="shared" si="318"/>
        <v>0</v>
      </c>
      <c r="AX235" s="108">
        <f t="shared" si="318"/>
        <v>0</v>
      </c>
      <c r="AY235" s="108">
        <f t="shared" si="318"/>
        <v>0</v>
      </c>
      <c r="AZ235" s="108">
        <f t="shared" si="318"/>
        <v>0</v>
      </c>
      <c r="BA235" s="108">
        <f t="shared" si="318"/>
        <v>0</v>
      </c>
      <c r="BB235" s="108">
        <f t="shared" si="318"/>
        <v>0</v>
      </c>
      <c r="BC235" s="108">
        <f t="shared" si="318"/>
        <v>0</v>
      </c>
      <c r="BD235" s="108">
        <f t="shared" si="318"/>
        <v>0</v>
      </c>
      <c r="BE235" s="108">
        <f t="shared" si="318"/>
        <v>0</v>
      </c>
      <c r="BF235" s="108">
        <f t="shared" si="318"/>
        <v>0</v>
      </c>
      <c r="BG235" s="108">
        <f t="shared" si="319"/>
        <v>0</v>
      </c>
      <c r="BH235" s="108">
        <f t="shared" si="319"/>
        <v>0</v>
      </c>
      <c r="BI235" s="108">
        <f t="shared" si="319"/>
        <v>0</v>
      </c>
      <c r="BJ235" s="108">
        <f t="shared" si="319"/>
        <v>0</v>
      </c>
      <c r="BK235" s="108">
        <f t="shared" si="319"/>
        <v>0</v>
      </c>
      <c r="BL235" s="108">
        <f t="shared" si="319"/>
        <v>0</v>
      </c>
      <c r="BM235" s="108">
        <f t="shared" si="319"/>
        <v>0</v>
      </c>
      <c r="BN235" s="108">
        <f t="shared" si="319"/>
        <v>0</v>
      </c>
      <c r="BO235" s="108">
        <f t="shared" si="319"/>
        <v>0</v>
      </c>
      <c r="BP235" s="108">
        <f t="shared" si="319"/>
        <v>0</v>
      </c>
      <c r="BQ235" s="108">
        <f t="shared" si="319"/>
        <v>0</v>
      </c>
      <c r="BR235" s="108">
        <f t="shared" si="319"/>
        <v>0</v>
      </c>
      <c r="BS235" s="108">
        <f t="shared" si="319"/>
        <v>0</v>
      </c>
      <c r="BT235" s="138"/>
      <c r="BU235" s="138"/>
      <c r="BV235" s="138"/>
      <c r="BW235" s="138"/>
      <c r="BX235" s="138"/>
    </row>
    <row r="236" spans="1:76" x14ac:dyDescent="0.3">
      <c r="A236" s="102" t="s">
        <v>239</v>
      </c>
      <c r="B236" s="109"/>
      <c r="C236" s="20"/>
      <c r="D236" s="113" t="s">
        <v>240</v>
      </c>
      <c r="E236" s="114"/>
      <c r="F236" s="53"/>
      <c r="G236" s="115"/>
      <c r="H236" s="38">
        <v>30</v>
      </c>
      <c r="I236" s="48">
        <f>SUM(K237:K237)</f>
        <v>1</v>
      </c>
      <c r="J236" s="49">
        <f>SUM(L237:L237)</f>
        <v>1</v>
      </c>
      <c r="K236" s="50">
        <f t="shared" si="310"/>
        <v>0.3</v>
      </c>
      <c r="L236" s="50">
        <f t="shared" si="311"/>
        <v>0.3</v>
      </c>
      <c r="M236" s="50">
        <f t="shared" si="312"/>
        <v>0</v>
      </c>
      <c r="N236" s="51">
        <f t="shared" si="313"/>
        <v>1</v>
      </c>
      <c r="O236" s="50" t="str">
        <f t="shared" si="314"/>
        <v>종료</v>
      </c>
      <c r="P236" s="26">
        <f>MIN(P237:P237)</f>
        <v>43157</v>
      </c>
      <c r="Q236" s="26">
        <f>MAX(Q237:Q237)</f>
        <v>43161</v>
      </c>
      <c r="R236" s="104"/>
      <c r="S236" s="104"/>
      <c r="T236" s="105"/>
      <c r="U236" s="106" t="str">
        <f t="shared" si="315"/>
        <v/>
      </c>
      <c r="V236" s="107">
        <f t="shared" si="316"/>
        <v>5</v>
      </c>
      <c r="W236" s="108">
        <f t="shared" si="317"/>
        <v>0</v>
      </c>
      <c r="X236" s="108">
        <f t="shared" si="317"/>
        <v>0</v>
      </c>
      <c r="Y236" s="108">
        <f t="shared" si="317"/>
        <v>0</v>
      </c>
      <c r="Z236" s="108">
        <f t="shared" si="317"/>
        <v>0</v>
      </c>
      <c r="AA236" s="108">
        <f t="shared" si="317"/>
        <v>0</v>
      </c>
      <c r="AB236" s="108">
        <f t="shared" si="317"/>
        <v>0</v>
      </c>
      <c r="AC236" s="108">
        <f t="shared" si="317"/>
        <v>0</v>
      </c>
      <c r="AD236" s="108">
        <f t="shared" si="317"/>
        <v>0</v>
      </c>
      <c r="AE236" s="108">
        <f t="shared" si="317"/>
        <v>0</v>
      </c>
      <c r="AF236" s="108">
        <f t="shared" si="317"/>
        <v>0</v>
      </c>
      <c r="AG236" s="108">
        <f t="shared" si="317"/>
        <v>0</v>
      </c>
      <c r="AH236" s="108">
        <f t="shared" si="317"/>
        <v>0</v>
      </c>
      <c r="AI236" s="108">
        <f t="shared" si="317"/>
        <v>0</v>
      </c>
      <c r="AJ236" s="108">
        <f t="shared" si="317"/>
        <v>0</v>
      </c>
      <c r="AK236" s="108">
        <f t="shared" si="317"/>
        <v>0</v>
      </c>
      <c r="AL236" s="108">
        <f t="shared" si="317"/>
        <v>0</v>
      </c>
      <c r="AM236" s="108">
        <f t="shared" si="317"/>
        <v>0</v>
      </c>
      <c r="AN236" s="108">
        <f t="shared" si="317"/>
        <v>0</v>
      </c>
      <c r="AO236" s="108">
        <f t="shared" si="317"/>
        <v>0</v>
      </c>
      <c r="AP236" s="108">
        <f t="shared" si="317"/>
        <v>0</v>
      </c>
      <c r="AQ236" s="108">
        <f t="shared" si="317"/>
        <v>0</v>
      </c>
      <c r="AR236" s="108">
        <f t="shared" si="317"/>
        <v>0</v>
      </c>
      <c r="AS236" s="108">
        <f t="shared" si="317"/>
        <v>0</v>
      </c>
      <c r="AT236" s="108">
        <f t="shared" si="318"/>
        <v>0</v>
      </c>
      <c r="AU236" s="108">
        <f t="shared" si="318"/>
        <v>0</v>
      </c>
      <c r="AV236" s="108">
        <f t="shared" si="318"/>
        <v>0</v>
      </c>
      <c r="AW236" s="108">
        <f t="shared" si="318"/>
        <v>0</v>
      </c>
      <c r="AX236" s="108">
        <f t="shared" si="318"/>
        <v>0</v>
      </c>
      <c r="AY236" s="108">
        <f t="shared" si="318"/>
        <v>0</v>
      </c>
      <c r="AZ236" s="108">
        <f t="shared" si="318"/>
        <v>0</v>
      </c>
      <c r="BA236" s="108">
        <f t="shared" si="318"/>
        <v>0</v>
      </c>
      <c r="BB236" s="108">
        <f t="shared" si="318"/>
        <v>0</v>
      </c>
      <c r="BC236" s="108">
        <f t="shared" si="318"/>
        <v>0</v>
      </c>
      <c r="BD236" s="108">
        <f t="shared" si="318"/>
        <v>0</v>
      </c>
      <c r="BE236" s="108">
        <f t="shared" si="318"/>
        <v>0</v>
      </c>
      <c r="BF236" s="108">
        <f t="shared" si="318"/>
        <v>0</v>
      </c>
      <c r="BG236" s="108">
        <f t="shared" si="319"/>
        <v>0</v>
      </c>
      <c r="BH236" s="108">
        <f t="shared" si="319"/>
        <v>0</v>
      </c>
      <c r="BI236" s="108">
        <f t="shared" si="319"/>
        <v>0</v>
      </c>
      <c r="BJ236" s="108">
        <f t="shared" si="319"/>
        <v>0</v>
      </c>
      <c r="BK236" s="108">
        <f t="shared" si="319"/>
        <v>0</v>
      </c>
      <c r="BL236" s="108">
        <f t="shared" si="319"/>
        <v>0</v>
      </c>
      <c r="BM236" s="108">
        <f t="shared" si="319"/>
        <v>0</v>
      </c>
      <c r="BN236" s="108">
        <f t="shared" si="319"/>
        <v>0</v>
      </c>
      <c r="BO236" s="108">
        <f t="shared" si="319"/>
        <v>0</v>
      </c>
      <c r="BP236" s="108">
        <f t="shared" si="319"/>
        <v>0</v>
      </c>
      <c r="BQ236" s="108">
        <f t="shared" si="319"/>
        <v>0</v>
      </c>
      <c r="BR236" s="108">
        <f t="shared" si="319"/>
        <v>0</v>
      </c>
      <c r="BS236" s="108">
        <f t="shared" si="319"/>
        <v>0</v>
      </c>
      <c r="BT236" s="138"/>
      <c r="BU236" s="138"/>
      <c r="BV236" s="138"/>
      <c r="BW236" s="138"/>
      <c r="BX236" s="138"/>
    </row>
    <row r="237" spans="1:76" x14ac:dyDescent="0.3">
      <c r="A237" s="102" t="s">
        <v>241</v>
      </c>
      <c r="B237" s="109"/>
      <c r="C237" s="20"/>
      <c r="D237" s="116"/>
      <c r="E237" s="117"/>
      <c r="F237" s="109"/>
      <c r="G237" s="118"/>
      <c r="H237" s="39">
        <v>100</v>
      </c>
      <c r="I237" s="44">
        <f>IF(CheckDay&gt;=Q237,1,IF(CheckDay&lt;P237,0,IF(P237=CheckDay,(NETWORKDAYS(P237,CheckDay))/V237,NETWORKDAYS(P237,CheckDay)/V237)))</f>
        <v>1</v>
      </c>
      <c r="J237" s="33">
        <v>1</v>
      </c>
      <c r="K237" s="119">
        <f t="shared" si="310"/>
        <v>1</v>
      </c>
      <c r="L237" s="119">
        <f t="shared" si="311"/>
        <v>1</v>
      </c>
      <c r="M237" s="119">
        <f t="shared" si="312"/>
        <v>0</v>
      </c>
      <c r="N237" s="34">
        <f t="shared" si="313"/>
        <v>1</v>
      </c>
      <c r="O237" s="119" t="str">
        <f t="shared" si="314"/>
        <v>종료</v>
      </c>
      <c r="P237" s="104">
        <v>43157</v>
      </c>
      <c r="Q237" s="104">
        <v>43161</v>
      </c>
      <c r="R237" s="104"/>
      <c r="S237" s="104"/>
      <c r="T237" s="105"/>
      <c r="U237" s="106" t="str">
        <f t="shared" si="315"/>
        <v/>
      </c>
      <c r="V237" s="107">
        <f t="shared" si="316"/>
        <v>5</v>
      </c>
      <c r="W237" s="108">
        <f t="shared" si="317"/>
        <v>0</v>
      </c>
      <c r="X237" s="108">
        <f t="shared" si="317"/>
        <v>0</v>
      </c>
      <c r="Y237" s="108">
        <f t="shared" si="317"/>
        <v>0</v>
      </c>
      <c r="Z237" s="108">
        <f t="shared" si="317"/>
        <v>0</v>
      </c>
      <c r="AA237" s="108">
        <f t="shared" si="317"/>
        <v>0</v>
      </c>
      <c r="AB237" s="108">
        <f t="shared" si="317"/>
        <v>0</v>
      </c>
      <c r="AC237" s="108">
        <f t="shared" si="317"/>
        <v>0</v>
      </c>
      <c r="AD237" s="108">
        <f t="shared" si="317"/>
        <v>0</v>
      </c>
      <c r="AE237" s="108">
        <f t="shared" si="317"/>
        <v>0</v>
      </c>
      <c r="AF237" s="108">
        <f t="shared" si="317"/>
        <v>0</v>
      </c>
      <c r="AG237" s="108">
        <f t="shared" si="317"/>
        <v>0</v>
      </c>
      <c r="AH237" s="108">
        <f t="shared" si="317"/>
        <v>0</v>
      </c>
      <c r="AI237" s="108">
        <f t="shared" si="317"/>
        <v>0</v>
      </c>
      <c r="AJ237" s="108">
        <f t="shared" si="317"/>
        <v>0</v>
      </c>
      <c r="AK237" s="108">
        <f t="shared" si="317"/>
        <v>0</v>
      </c>
      <c r="AL237" s="108">
        <f t="shared" si="317"/>
        <v>0</v>
      </c>
      <c r="AM237" s="108">
        <f t="shared" si="317"/>
        <v>0</v>
      </c>
      <c r="AN237" s="108">
        <f t="shared" si="317"/>
        <v>0</v>
      </c>
      <c r="AO237" s="108">
        <f t="shared" si="317"/>
        <v>0</v>
      </c>
      <c r="AP237" s="108">
        <f t="shared" si="317"/>
        <v>0</v>
      </c>
      <c r="AQ237" s="108">
        <f t="shared" si="317"/>
        <v>0</v>
      </c>
      <c r="AR237" s="108">
        <f t="shared" si="317"/>
        <v>0</v>
      </c>
      <c r="AS237" s="108">
        <f t="shared" si="317"/>
        <v>0</v>
      </c>
      <c r="AT237" s="108">
        <f t="shared" si="318"/>
        <v>0</v>
      </c>
      <c r="AU237" s="108">
        <f t="shared" si="318"/>
        <v>0</v>
      </c>
      <c r="AV237" s="108">
        <f t="shared" si="318"/>
        <v>0</v>
      </c>
      <c r="AW237" s="108">
        <f t="shared" si="318"/>
        <v>0</v>
      </c>
      <c r="AX237" s="108">
        <f t="shared" si="318"/>
        <v>0</v>
      </c>
      <c r="AY237" s="108">
        <f t="shared" si="318"/>
        <v>0</v>
      </c>
      <c r="AZ237" s="108">
        <f t="shared" si="318"/>
        <v>0</v>
      </c>
      <c r="BA237" s="108">
        <f t="shared" si="318"/>
        <v>0</v>
      </c>
      <c r="BB237" s="108">
        <f t="shared" si="318"/>
        <v>0</v>
      </c>
      <c r="BC237" s="108">
        <f t="shared" si="318"/>
        <v>0</v>
      </c>
      <c r="BD237" s="108">
        <f t="shared" si="318"/>
        <v>0</v>
      </c>
      <c r="BE237" s="108">
        <f t="shared" si="318"/>
        <v>0</v>
      </c>
      <c r="BF237" s="108">
        <f t="shared" si="318"/>
        <v>0</v>
      </c>
      <c r="BG237" s="108">
        <f t="shared" si="319"/>
        <v>0</v>
      </c>
      <c r="BH237" s="108">
        <f t="shared" si="319"/>
        <v>0</v>
      </c>
      <c r="BI237" s="108">
        <f t="shared" si="319"/>
        <v>0</v>
      </c>
      <c r="BJ237" s="108">
        <f t="shared" si="319"/>
        <v>0</v>
      </c>
      <c r="BK237" s="108">
        <f t="shared" si="319"/>
        <v>0</v>
      </c>
      <c r="BL237" s="108">
        <f t="shared" si="319"/>
        <v>0</v>
      </c>
      <c r="BM237" s="108">
        <f t="shared" si="319"/>
        <v>0</v>
      </c>
      <c r="BN237" s="108">
        <f t="shared" si="319"/>
        <v>0</v>
      </c>
      <c r="BO237" s="108">
        <f t="shared" si="319"/>
        <v>0</v>
      </c>
      <c r="BP237" s="108">
        <f t="shared" si="319"/>
        <v>0</v>
      </c>
      <c r="BQ237" s="108">
        <f t="shared" si="319"/>
        <v>0</v>
      </c>
      <c r="BR237" s="108">
        <f t="shared" si="319"/>
        <v>0</v>
      </c>
      <c r="BS237" s="108">
        <f t="shared" si="319"/>
        <v>0</v>
      </c>
      <c r="BT237" s="138"/>
      <c r="BU237" s="138"/>
      <c r="BV237" s="138"/>
      <c r="BW237" s="138"/>
      <c r="BX237" s="138"/>
    </row>
    <row r="238" spans="1:76" x14ac:dyDescent="0.3">
      <c r="A238" s="102" t="s">
        <v>242</v>
      </c>
      <c r="B238" s="109"/>
      <c r="C238" s="43" t="s">
        <v>243</v>
      </c>
      <c r="D238" s="110"/>
      <c r="E238" s="111"/>
      <c r="F238" s="43"/>
      <c r="G238" s="112"/>
      <c r="H238" s="45">
        <v>20</v>
      </c>
      <c r="I238" s="40">
        <f>SUM(K239,K241,K243,K245)</f>
        <v>0.99999999999999989</v>
      </c>
      <c r="J238" s="40">
        <f>SUM(L239,L241,L243,L245)</f>
        <v>0.99999999999999989</v>
      </c>
      <c r="K238" s="41">
        <f t="shared" si="310"/>
        <v>0.19999999999999996</v>
      </c>
      <c r="L238" s="41">
        <f t="shared" si="311"/>
        <v>0.19999999999999996</v>
      </c>
      <c r="M238" s="41">
        <f t="shared" si="312"/>
        <v>0</v>
      </c>
      <c r="N238" s="42">
        <f t="shared" si="313"/>
        <v>1</v>
      </c>
      <c r="O238" s="41" t="str">
        <f t="shared" si="314"/>
        <v>종료</v>
      </c>
      <c r="P238" s="47">
        <f>MIN(P239:P247)</f>
        <v>43115</v>
      </c>
      <c r="Q238" s="47">
        <f>MAX(Q239:Q247)</f>
        <v>43189</v>
      </c>
      <c r="R238" s="104"/>
      <c r="S238" s="104"/>
      <c r="T238" s="105"/>
      <c r="U238" s="106" t="str">
        <f t="shared" si="315"/>
        <v/>
      </c>
      <c r="V238" s="107">
        <f t="shared" si="316"/>
        <v>55</v>
      </c>
      <c r="W238" s="108">
        <f t="shared" si="317"/>
        <v>0</v>
      </c>
      <c r="X238" s="108">
        <f t="shared" si="317"/>
        <v>0</v>
      </c>
      <c r="Y238" s="108">
        <f t="shared" si="317"/>
        <v>0</v>
      </c>
      <c r="Z238" s="108">
        <f t="shared" si="317"/>
        <v>0</v>
      </c>
      <c r="AA238" s="108">
        <f t="shared" si="317"/>
        <v>0</v>
      </c>
      <c r="AB238" s="108">
        <f t="shared" si="317"/>
        <v>0</v>
      </c>
      <c r="AC238" s="108">
        <f t="shared" si="317"/>
        <v>0</v>
      </c>
      <c r="AD238" s="108">
        <f t="shared" si="317"/>
        <v>0</v>
      </c>
      <c r="AE238" s="108">
        <f t="shared" si="317"/>
        <v>0</v>
      </c>
      <c r="AF238" s="108">
        <f t="shared" si="317"/>
        <v>0</v>
      </c>
      <c r="AG238" s="108">
        <f t="shared" si="317"/>
        <v>0</v>
      </c>
      <c r="AH238" s="108">
        <f t="shared" si="317"/>
        <v>0</v>
      </c>
      <c r="AI238" s="108">
        <f t="shared" si="317"/>
        <v>0</v>
      </c>
      <c r="AJ238" s="108">
        <f t="shared" si="317"/>
        <v>0</v>
      </c>
      <c r="AK238" s="108">
        <f t="shared" si="317"/>
        <v>0</v>
      </c>
      <c r="AL238" s="108">
        <f t="shared" si="317"/>
        <v>0</v>
      </c>
      <c r="AM238" s="108">
        <f t="shared" si="317"/>
        <v>0</v>
      </c>
      <c r="AN238" s="108">
        <f t="shared" si="317"/>
        <v>0</v>
      </c>
      <c r="AO238" s="108">
        <f t="shared" si="317"/>
        <v>0</v>
      </c>
      <c r="AP238" s="108">
        <f t="shared" si="317"/>
        <v>0</v>
      </c>
      <c r="AQ238" s="108">
        <f t="shared" si="317"/>
        <v>0</v>
      </c>
      <c r="AR238" s="108">
        <f t="shared" si="317"/>
        <v>0</v>
      </c>
      <c r="AS238" s="108">
        <f>IF(OR((AND($P238&lt;=AS$4,AND($Q238&lt;=AS$5,$Q238&gt;=AS$4))),(AND(AND($P238&gt;=AS$4,$P238&lt;=AS$5),$Q238&gt;=AS$5)),AND($P238&gt;=AS$4,$Q238&lt;=AS$5),AND($P238&lt;=AS$4,$Q238&gt;=AS$5)),1,0)</f>
        <v>0</v>
      </c>
      <c r="AT238" s="108">
        <f t="shared" si="318"/>
        <v>0</v>
      </c>
      <c r="AU238" s="108">
        <f t="shared" si="318"/>
        <v>0</v>
      </c>
      <c r="AV238" s="108">
        <f t="shared" si="318"/>
        <v>0</v>
      </c>
      <c r="AW238" s="108">
        <f t="shared" si="318"/>
        <v>0</v>
      </c>
      <c r="AX238" s="108">
        <f t="shared" si="318"/>
        <v>0</v>
      </c>
      <c r="AY238" s="108">
        <f t="shared" si="318"/>
        <v>0</v>
      </c>
      <c r="AZ238" s="108">
        <f t="shared" si="318"/>
        <v>0</v>
      </c>
      <c r="BA238" s="108">
        <f t="shared" si="318"/>
        <v>0</v>
      </c>
      <c r="BB238" s="108">
        <f t="shared" si="318"/>
        <v>0</v>
      </c>
      <c r="BC238" s="108">
        <f t="shared" si="318"/>
        <v>0</v>
      </c>
      <c r="BD238" s="108">
        <f t="shared" si="318"/>
        <v>0</v>
      </c>
      <c r="BE238" s="108">
        <f t="shared" si="318"/>
        <v>0</v>
      </c>
      <c r="BF238" s="108">
        <f t="shared" si="318"/>
        <v>0</v>
      </c>
      <c r="BG238" s="108">
        <f t="shared" ref="BG238:BS251" si="320">IF(OR((AND($P238&lt;=BG$4,AND($Q238&lt;=BG$5,$Q238&gt;=BG$4))),(AND(AND($P238&gt;=BG$4,$P238&lt;=BG$5),$Q238&gt;=BG$5)),AND($P238&gt;=BG$4,$Q238&lt;=BG$5),AND($P238&lt;=BG$4,$Q238&gt;=BG$5)),1,0)</f>
        <v>0</v>
      </c>
      <c r="BH238" s="108">
        <f t="shared" si="320"/>
        <v>0</v>
      </c>
      <c r="BI238" s="108">
        <f t="shared" si="320"/>
        <v>0</v>
      </c>
      <c r="BJ238" s="108">
        <f t="shared" si="320"/>
        <v>0</v>
      </c>
      <c r="BK238" s="108">
        <f t="shared" si="320"/>
        <v>0</v>
      </c>
      <c r="BL238" s="108">
        <f t="shared" si="320"/>
        <v>0</v>
      </c>
      <c r="BM238" s="108">
        <f t="shared" si="320"/>
        <v>0</v>
      </c>
      <c r="BN238" s="108">
        <f t="shared" si="320"/>
        <v>0</v>
      </c>
      <c r="BO238" s="108">
        <f t="shared" si="320"/>
        <v>0</v>
      </c>
      <c r="BP238" s="108">
        <f t="shared" si="320"/>
        <v>0</v>
      </c>
      <c r="BQ238" s="108">
        <f t="shared" si="320"/>
        <v>0</v>
      </c>
      <c r="BR238" s="108">
        <f t="shared" si="320"/>
        <v>0</v>
      </c>
      <c r="BS238" s="108">
        <f t="shared" si="320"/>
        <v>0</v>
      </c>
      <c r="BT238" s="138"/>
      <c r="BU238" s="138"/>
      <c r="BV238" s="138"/>
      <c r="BW238" s="138"/>
      <c r="BX238" s="138"/>
    </row>
    <row r="239" spans="1:76" x14ac:dyDescent="0.3">
      <c r="A239" s="102" t="s">
        <v>244</v>
      </c>
      <c r="B239" s="109"/>
      <c r="C239" s="20"/>
      <c r="D239" s="113" t="s">
        <v>245</v>
      </c>
      <c r="E239" s="114"/>
      <c r="F239" s="53"/>
      <c r="G239" s="115"/>
      <c r="H239" s="38">
        <v>30</v>
      </c>
      <c r="I239" s="48">
        <f>SUM(K240:K240)</f>
        <v>1</v>
      </c>
      <c r="J239" s="48">
        <f>SUM(L240:L240)</f>
        <v>1</v>
      </c>
      <c r="K239" s="50">
        <f t="shared" si="310"/>
        <v>0.3</v>
      </c>
      <c r="L239" s="50">
        <f t="shared" si="311"/>
        <v>0.3</v>
      </c>
      <c r="M239" s="50">
        <f t="shared" si="312"/>
        <v>0</v>
      </c>
      <c r="N239" s="51">
        <f t="shared" si="313"/>
        <v>1</v>
      </c>
      <c r="O239" s="50" t="str">
        <f t="shared" si="314"/>
        <v>종료</v>
      </c>
      <c r="P239" s="26">
        <f>MIN(P240:P240)</f>
        <v>43115</v>
      </c>
      <c r="Q239" s="26">
        <f>MAX(Q240:Q240)</f>
        <v>43119</v>
      </c>
      <c r="R239" s="104"/>
      <c r="S239" s="104"/>
      <c r="T239" s="105"/>
      <c r="U239" s="106" t="str">
        <f t="shared" si="315"/>
        <v/>
      </c>
      <c r="V239" s="107">
        <f t="shared" si="316"/>
        <v>5</v>
      </c>
      <c r="W239" s="108">
        <f t="shared" si="317"/>
        <v>0</v>
      </c>
      <c r="X239" s="108">
        <f t="shared" si="317"/>
        <v>0</v>
      </c>
      <c r="Y239" s="108">
        <f t="shared" si="317"/>
        <v>0</v>
      </c>
      <c r="Z239" s="108">
        <f t="shared" si="317"/>
        <v>0</v>
      </c>
      <c r="AA239" s="108">
        <f t="shared" si="317"/>
        <v>0</v>
      </c>
      <c r="AB239" s="108">
        <f t="shared" si="317"/>
        <v>0</v>
      </c>
      <c r="AC239" s="108">
        <f t="shared" si="317"/>
        <v>0</v>
      </c>
      <c r="AD239" s="108">
        <f t="shared" si="317"/>
        <v>0</v>
      </c>
      <c r="AE239" s="108">
        <f t="shared" si="317"/>
        <v>0</v>
      </c>
      <c r="AF239" s="108">
        <f t="shared" si="317"/>
        <v>0</v>
      </c>
      <c r="AG239" s="108">
        <f t="shared" si="317"/>
        <v>0</v>
      </c>
      <c r="AH239" s="108">
        <f t="shared" si="317"/>
        <v>0</v>
      </c>
      <c r="AI239" s="108">
        <f t="shared" si="317"/>
        <v>0</v>
      </c>
      <c r="AJ239" s="108">
        <f t="shared" si="317"/>
        <v>0</v>
      </c>
      <c r="AK239" s="108">
        <f t="shared" ref="AK239:AS239" si="321">IF(OR((AND($P239&lt;=AK$4,AND($Q239&lt;=AK$5,$Q239&gt;=AK$4))),(AND(AND($P239&gt;=AK$4,$P239&lt;=AK$5),$Q239&gt;=AK$5)),AND($P239&gt;=AK$4,$Q239&lt;=AK$5),AND($P239&lt;=AK$4,$Q239&gt;=AK$5)),1,0)</f>
        <v>0</v>
      </c>
      <c r="AL239" s="108">
        <f t="shared" si="321"/>
        <v>0</v>
      </c>
      <c r="AM239" s="108">
        <f t="shared" si="321"/>
        <v>0</v>
      </c>
      <c r="AN239" s="108">
        <f t="shared" si="321"/>
        <v>0</v>
      </c>
      <c r="AO239" s="108">
        <f t="shared" si="321"/>
        <v>0</v>
      </c>
      <c r="AP239" s="108">
        <f t="shared" si="321"/>
        <v>0</v>
      </c>
      <c r="AQ239" s="108">
        <f t="shared" si="321"/>
        <v>0</v>
      </c>
      <c r="AR239" s="108">
        <f t="shared" si="321"/>
        <v>0</v>
      </c>
      <c r="AS239" s="108">
        <f t="shared" si="321"/>
        <v>0</v>
      </c>
      <c r="AT239" s="108">
        <f t="shared" si="318"/>
        <v>0</v>
      </c>
      <c r="AU239" s="108">
        <f t="shared" si="318"/>
        <v>0</v>
      </c>
      <c r="AV239" s="108">
        <f t="shared" si="318"/>
        <v>0</v>
      </c>
      <c r="AW239" s="108">
        <f t="shared" si="318"/>
        <v>0</v>
      </c>
      <c r="AX239" s="108">
        <f t="shared" si="318"/>
        <v>0</v>
      </c>
      <c r="AY239" s="108">
        <f t="shared" si="318"/>
        <v>0</v>
      </c>
      <c r="AZ239" s="108">
        <f t="shared" si="318"/>
        <v>0</v>
      </c>
      <c r="BA239" s="108">
        <f t="shared" si="318"/>
        <v>0</v>
      </c>
      <c r="BB239" s="108">
        <f t="shared" si="318"/>
        <v>0</v>
      </c>
      <c r="BC239" s="108">
        <f t="shared" si="318"/>
        <v>0</v>
      </c>
      <c r="BD239" s="108">
        <f t="shared" si="318"/>
        <v>0</v>
      </c>
      <c r="BE239" s="108">
        <f t="shared" si="318"/>
        <v>0</v>
      </c>
      <c r="BF239" s="108">
        <f t="shared" si="318"/>
        <v>0</v>
      </c>
      <c r="BG239" s="108">
        <f t="shared" si="320"/>
        <v>0</v>
      </c>
      <c r="BH239" s="108">
        <f t="shared" si="320"/>
        <v>0</v>
      </c>
      <c r="BI239" s="108">
        <f t="shared" si="320"/>
        <v>0</v>
      </c>
      <c r="BJ239" s="108">
        <f t="shared" si="320"/>
        <v>0</v>
      </c>
      <c r="BK239" s="108">
        <f t="shared" si="320"/>
        <v>0</v>
      </c>
      <c r="BL239" s="108">
        <f t="shared" si="320"/>
        <v>0</v>
      </c>
      <c r="BM239" s="108">
        <f t="shared" si="320"/>
        <v>0</v>
      </c>
      <c r="BN239" s="108">
        <f t="shared" si="320"/>
        <v>0</v>
      </c>
      <c r="BO239" s="108">
        <f t="shared" si="320"/>
        <v>0</v>
      </c>
      <c r="BP239" s="108">
        <f t="shared" si="320"/>
        <v>0</v>
      </c>
      <c r="BQ239" s="108">
        <f t="shared" si="320"/>
        <v>0</v>
      </c>
      <c r="BR239" s="108">
        <f t="shared" si="320"/>
        <v>0</v>
      </c>
      <c r="BS239" s="108">
        <f t="shared" si="320"/>
        <v>0</v>
      </c>
      <c r="BT239" s="138"/>
      <c r="BU239" s="138"/>
      <c r="BV239" s="138"/>
      <c r="BW239" s="138"/>
      <c r="BX239" s="138"/>
    </row>
    <row r="240" spans="1:76" x14ac:dyDescent="0.3">
      <c r="A240" s="102" t="s">
        <v>246</v>
      </c>
      <c r="B240" s="109"/>
      <c r="C240" s="20"/>
      <c r="D240" s="116"/>
      <c r="E240" s="117"/>
      <c r="F240" s="109"/>
      <c r="G240" s="118"/>
      <c r="H240" s="39">
        <v>100</v>
      </c>
      <c r="I240" s="44">
        <f>IF(CheckDay&gt;=Q240,1,IF(CheckDay&lt;P240,0,IF(P240=CheckDay,(NETWORKDAYS(P240,CheckDay))/V240,NETWORKDAYS(P240,CheckDay)/V240)))</f>
        <v>1</v>
      </c>
      <c r="J240" s="33">
        <v>1</v>
      </c>
      <c r="K240" s="119">
        <f t="shared" si="310"/>
        <v>1</v>
      </c>
      <c r="L240" s="119">
        <f t="shared" si="311"/>
        <v>1</v>
      </c>
      <c r="M240" s="119">
        <f t="shared" si="312"/>
        <v>0</v>
      </c>
      <c r="N240" s="34">
        <f t="shared" si="313"/>
        <v>1</v>
      </c>
      <c r="O240" s="119" t="str">
        <f t="shared" si="314"/>
        <v>종료</v>
      </c>
      <c r="P240" s="104">
        <v>43115</v>
      </c>
      <c r="Q240" s="104">
        <v>43119</v>
      </c>
      <c r="R240" s="104"/>
      <c r="S240" s="104"/>
      <c r="T240" s="105"/>
      <c r="U240" s="106" t="str">
        <f t="shared" si="315"/>
        <v/>
      </c>
      <c r="V240" s="107">
        <f t="shared" si="316"/>
        <v>5</v>
      </c>
      <c r="W240" s="108">
        <f t="shared" ref="W240:AS251" si="322">IF(OR((AND($P240&lt;=W$4,AND($Q240&lt;=W$5,$Q240&gt;=W$4))),(AND(AND($P240&gt;=W$4,$P240&lt;=W$5),$Q240&gt;=W$5)),AND($P240&gt;=W$4,$Q240&lt;=W$5),AND($P240&lt;=W$4,$Q240&gt;=W$5)),1,0)</f>
        <v>0</v>
      </c>
      <c r="X240" s="108">
        <f t="shared" si="322"/>
        <v>0</v>
      </c>
      <c r="Y240" s="108">
        <f t="shared" si="322"/>
        <v>0</v>
      </c>
      <c r="Z240" s="108">
        <f t="shared" si="322"/>
        <v>0</v>
      </c>
      <c r="AA240" s="108">
        <f t="shared" si="322"/>
        <v>0</v>
      </c>
      <c r="AB240" s="108">
        <f t="shared" si="322"/>
        <v>0</v>
      </c>
      <c r="AC240" s="108">
        <f t="shared" si="322"/>
        <v>0</v>
      </c>
      <c r="AD240" s="108">
        <f t="shared" si="322"/>
        <v>0</v>
      </c>
      <c r="AE240" s="108">
        <f t="shared" si="322"/>
        <v>0</v>
      </c>
      <c r="AF240" s="108">
        <f t="shared" si="322"/>
        <v>0</v>
      </c>
      <c r="AG240" s="108">
        <f t="shared" si="322"/>
        <v>0</v>
      </c>
      <c r="AH240" s="108">
        <f t="shared" si="322"/>
        <v>0</v>
      </c>
      <c r="AI240" s="108">
        <f t="shared" si="322"/>
        <v>0</v>
      </c>
      <c r="AJ240" s="108">
        <f t="shared" si="322"/>
        <v>0</v>
      </c>
      <c r="AK240" s="108">
        <f t="shared" si="322"/>
        <v>0</v>
      </c>
      <c r="AL240" s="108">
        <f t="shared" si="322"/>
        <v>0</v>
      </c>
      <c r="AM240" s="108">
        <f t="shared" si="322"/>
        <v>0</v>
      </c>
      <c r="AN240" s="108">
        <f t="shared" si="322"/>
        <v>0</v>
      </c>
      <c r="AO240" s="108">
        <f t="shared" si="322"/>
        <v>0</v>
      </c>
      <c r="AP240" s="108">
        <f t="shared" si="322"/>
        <v>0</v>
      </c>
      <c r="AQ240" s="108">
        <f t="shared" si="322"/>
        <v>0</v>
      </c>
      <c r="AR240" s="108">
        <f t="shared" si="322"/>
        <v>0</v>
      </c>
      <c r="AS240" s="108">
        <f t="shared" si="322"/>
        <v>0</v>
      </c>
      <c r="AT240" s="108">
        <f t="shared" si="318"/>
        <v>0</v>
      </c>
      <c r="AU240" s="108">
        <f t="shared" si="318"/>
        <v>0</v>
      </c>
      <c r="AV240" s="108">
        <f t="shared" si="318"/>
        <v>0</v>
      </c>
      <c r="AW240" s="108">
        <f t="shared" si="318"/>
        <v>0</v>
      </c>
      <c r="AX240" s="108">
        <f t="shared" si="318"/>
        <v>0</v>
      </c>
      <c r="AY240" s="108">
        <f t="shared" si="318"/>
        <v>0</v>
      </c>
      <c r="AZ240" s="108">
        <f t="shared" si="318"/>
        <v>0</v>
      </c>
      <c r="BA240" s="108">
        <f t="shared" si="318"/>
        <v>0</v>
      </c>
      <c r="BB240" s="108">
        <f t="shared" si="318"/>
        <v>0</v>
      </c>
      <c r="BC240" s="108">
        <f t="shared" si="318"/>
        <v>0</v>
      </c>
      <c r="BD240" s="108">
        <f t="shared" si="318"/>
        <v>0</v>
      </c>
      <c r="BE240" s="108">
        <f t="shared" si="318"/>
        <v>0</v>
      </c>
      <c r="BF240" s="108">
        <f t="shared" si="318"/>
        <v>0</v>
      </c>
      <c r="BG240" s="108">
        <f t="shared" si="320"/>
        <v>0</v>
      </c>
      <c r="BH240" s="108">
        <f t="shared" si="320"/>
        <v>0</v>
      </c>
      <c r="BI240" s="108">
        <f t="shared" si="320"/>
        <v>0</v>
      </c>
      <c r="BJ240" s="108">
        <f t="shared" si="320"/>
        <v>0</v>
      </c>
      <c r="BK240" s="108">
        <f t="shared" si="320"/>
        <v>0</v>
      </c>
      <c r="BL240" s="108">
        <f t="shared" si="320"/>
        <v>0</v>
      </c>
      <c r="BM240" s="108">
        <f t="shared" si="320"/>
        <v>0</v>
      </c>
      <c r="BN240" s="108">
        <f t="shared" si="320"/>
        <v>0</v>
      </c>
      <c r="BO240" s="108">
        <f t="shared" si="320"/>
        <v>0</v>
      </c>
      <c r="BP240" s="108">
        <f t="shared" si="320"/>
        <v>0</v>
      </c>
      <c r="BQ240" s="108">
        <f t="shared" si="320"/>
        <v>0</v>
      </c>
      <c r="BR240" s="108">
        <f t="shared" si="320"/>
        <v>0</v>
      </c>
      <c r="BS240" s="108">
        <f t="shared" si="320"/>
        <v>0</v>
      </c>
      <c r="BT240" s="138"/>
      <c r="BU240" s="138"/>
      <c r="BV240" s="138"/>
      <c r="BW240" s="138"/>
      <c r="BX240" s="138"/>
    </row>
    <row r="241" spans="1:76" x14ac:dyDescent="0.3">
      <c r="A241" s="102" t="s">
        <v>247</v>
      </c>
      <c r="B241" s="109"/>
      <c r="C241" s="20"/>
      <c r="D241" s="113" t="s">
        <v>248</v>
      </c>
      <c r="E241" s="114"/>
      <c r="F241" s="53"/>
      <c r="G241" s="115"/>
      <c r="H241" s="38">
        <v>40</v>
      </c>
      <c r="I241" s="48">
        <f>SUM(K242:K242)</f>
        <v>1</v>
      </c>
      <c r="J241" s="49">
        <f>SUM(L242:L242)</f>
        <v>1</v>
      </c>
      <c r="K241" s="50">
        <f t="shared" si="310"/>
        <v>0.4</v>
      </c>
      <c r="L241" s="50">
        <f t="shared" si="311"/>
        <v>0.4</v>
      </c>
      <c r="M241" s="50">
        <f t="shared" si="312"/>
        <v>0</v>
      </c>
      <c r="N241" s="51">
        <f t="shared" si="313"/>
        <v>1</v>
      </c>
      <c r="O241" s="50" t="str">
        <f t="shared" si="314"/>
        <v>종료</v>
      </c>
      <c r="P241" s="26">
        <f>MIN(P242:P242)</f>
        <v>43157</v>
      </c>
      <c r="Q241" s="26">
        <f>MAX(Q242:Q242)</f>
        <v>43161</v>
      </c>
      <c r="R241" s="104"/>
      <c r="S241" s="104"/>
      <c r="T241" s="105"/>
      <c r="U241" s="106" t="str">
        <f t="shared" si="315"/>
        <v/>
      </c>
      <c r="V241" s="107">
        <f t="shared" si="316"/>
        <v>5</v>
      </c>
      <c r="W241" s="108">
        <f t="shared" si="322"/>
        <v>0</v>
      </c>
      <c r="X241" s="108">
        <f t="shared" si="322"/>
        <v>0</v>
      </c>
      <c r="Y241" s="108">
        <f t="shared" si="322"/>
        <v>0</v>
      </c>
      <c r="Z241" s="108">
        <f t="shared" si="322"/>
        <v>0</v>
      </c>
      <c r="AA241" s="108">
        <f t="shared" si="322"/>
        <v>0</v>
      </c>
      <c r="AB241" s="108">
        <f t="shared" si="322"/>
        <v>0</v>
      </c>
      <c r="AC241" s="108">
        <f t="shared" si="322"/>
        <v>0</v>
      </c>
      <c r="AD241" s="108">
        <f t="shared" si="322"/>
        <v>0</v>
      </c>
      <c r="AE241" s="108">
        <f t="shared" si="322"/>
        <v>0</v>
      </c>
      <c r="AF241" s="108">
        <f t="shared" si="322"/>
        <v>0</v>
      </c>
      <c r="AG241" s="108">
        <f t="shared" si="322"/>
        <v>0</v>
      </c>
      <c r="AH241" s="108">
        <f t="shared" si="322"/>
        <v>0</v>
      </c>
      <c r="AI241" s="108">
        <f t="shared" si="322"/>
        <v>0</v>
      </c>
      <c r="AJ241" s="108">
        <f t="shared" si="322"/>
        <v>0</v>
      </c>
      <c r="AK241" s="108">
        <f t="shared" si="322"/>
        <v>0</v>
      </c>
      <c r="AL241" s="108">
        <f t="shared" si="322"/>
        <v>0</v>
      </c>
      <c r="AM241" s="108">
        <f t="shared" si="322"/>
        <v>0</v>
      </c>
      <c r="AN241" s="108">
        <f t="shared" si="322"/>
        <v>0</v>
      </c>
      <c r="AO241" s="108">
        <f t="shared" si="322"/>
        <v>0</v>
      </c>
      <c r="AP241" s="108">
        <f t="shared" si="322"/>
        <v>0</v>
      </c>
      <c r="AQ241" s="108">
        <f t="shared" si="322"/>
        <v>0</v>
      </c>
      <c r="AR241" s="108">
        <f t="shared" si="322"/>
        <v>0</v>
      </c>
      <c r="AS241" s="108">
        <f t="shared" si="322"/>
        <v>0</v>
      </c>
      <c r="AT241" s="108">
        <f t="shared" si="318"/>
        <v>0</v>
      </c>
      <c r="AU241" s="108">
        <f t="shared" si="318"/>
        <v>0</v>
      </c>
      <c r="AV241" s="108">
        <f t="shared" si="318"/>
        <v>0</v>
      </c>
      <c r="AW241" s="108">
        <f t="shared" si="318"/>
        <v>0</v>
      </c>
      <c r="AX241" s="108">
        <f t="shared" si="318"/>
        <v>0</v>
      </c>
      <c r="AY241" s="108">
        <f t="shared" si="318"/>
        <v>0</v>
      </c>
      <c r="AZ241" s="108">
        <f t="shared" si="318"/>
        <v>0</v>
      </c>
      <c r="BA241" s="108">
        <f t="shared" si="318"/>
        <v>0</v>
      </c>
      <c r="BB241" s="108">
        <f t="shared" si="318"/>
        <v>0</v>
      </c>
      <c r="BC241" s="108">
        <f t="shared" si="318"/>
        <v>0</v>
      </c>
      <c r="BD241" s="108">
        <f t="shared" si="318"/>
        <v>0</v>
      </c>
      <c r="BE241" s="108">
        <f t="shared" si="318"/>
        <v>0</v>
      </c>
      <c r="BF241" s="108">
        <f t="shared" si="318"/>
        <v>0</v>
      </c>
      <c r="BG241" s="108">
        <f t="shared" si="320"/>
        <v>0</v>
      </c>
      <c r="BH241" s="108">
        <f t="shared" si="320"/>
        <v>0</v>
      </c>
      <c r="BI241" s="108">
        <f t="shared" si="320"/>
        <v>0</v>
      </c>
      <c r="BJ241" s="108">
        <f t="shared" si="320"/>
        <v>0</v>
      </c>
      <c r="BK241" s="108">
        <f t="shared" si="320"/>
        <v>0</v>
      </c>
      <c r="BL241" s="108">
        <f t="shared" si="320"/>
        <v>0</v>
      </c>
      <c r="BM241" s="108">
        <f t="shared" si="320"/>
        <v>0</v>
      </c>
      <c r="BN241" s="108">
        <f t="shared" si="320"/>
        <v>0</v>
      </c>
      <c r="BO241" s="108">
        <f t="shared" si="320"/>
        <v>0</v>
      </c>
      <c r="BP241" s="108">
        <f t="shared" si="320"/>
        <v>0</v>
      </c>
      <c r="BQ241" s="108">
        <f t="shared" si="320"/>
        <v>0</v>
      </c>
      <c r="BR241" s="108">
        <f t="shared" si="320"/>
        <v>0</v>
      </c>
      <c r="BS241" s="108">
        <f t="shared" si="320"/>
        <v>0</v>
      </c>
      <c r="BT241" s="138"/>
      <c r="BU241" s="138"/>
      <c r="BV241" s="138"/>
      <c r="BW241" s="138"/>
      <c r="BX241" s="138"/>
    </row>
    <row r="242" spans="1:76" x14ac:dyDescent="0.3">
      <c r="A242" s="102" t="s">
        <v>249</v>
      </c>
      <c r="B242" s="109"/>
      <c r="C242" s="20"/>
      <c r="D242" s="116"/>
      <c r="E242" s="117"/>
      <c r="F242" s="109"/>
      <c r="G242" s="118"/>
      <c r="H242" s="39">
        <v>100</v>
      </c>
      <c r="I242" s="44">
        <f>IF(CheckDay&gt;=Q242,1,IF(CheckDay&lt;P242,0,IF(P242=CheckDay,(NETWORKDAYS(P242,CheckDay))/V242,NETWORKDAYS(P242,CheckDay)/V242)))</f>
        <v>1</v>
      </c>
      <c r="J242" s="33">
        <v>1</v>
      </c>
      <c r="K242" s="119">
        <f t="shared" si="310"/>
        <v>1</v>
      </c>
      <c r="L242" s="119">
        <f t="shared" si="311"/>
        <v>1</v>
      </c>
      <c r="M242" s="119">
        <f t="shared" si="312"/>
        <v>0</v>
      </c>
      <c r="N242" s="34">
        <f t="shared" si="313"/>
        <v>1</v>
      </c>
      <c r="O242" s="119" t="str">
        <f t="shared" si="314"/>
        <v>종료</v>
      </c>
      <c r="P242" s="104">
        <v>43157</v>
      </c>
      <c r="Q242" s="104">
        <v>43161</v>
      </c>
      <c r="R242" s="104"/>
      <c r="S242" s="104"/>
      <c r="T242" s="105"/>
      <c r="U242" s="106" t="str">
        <f t="shared" si="315"/>
        <v/>
      </c>
      <c r="V242" s="107">
        <f t="shared" si="316"/>
        <v>5</v>
      </c>
      <c r="W242" s="108">
        <f t="shared" si="322"/>
        <v>0</v>
      </c>
      <c r="X242" s="108">
        <f t="shared" si="322"/>
        <v>0</v>
      </c>
      <c r="Y242" s="108">
        <f t="shared" si="322"/>
        <v>0</v>
      </c>
      <c r="Z242" s="108">
        <f t="shared" si="322"/>
        <v>0</v>
      </c>
      <c r="AA242" s="108">
        <f t="shared" si="322"/>
        <v>0</v>
      </c>
      <c r="AB242" s="108">
        <f t="shared" si="322"/>
        <v>0</v>
      </c>
      <c r="AC242" s="108">
        <f t="shared" si="322"/>
        <v>0</v>
      </c>
      <c r="AD242" s="108">
        <f t="shared" si="322"/>
        <v>0</v>
      </c>
      <c r="AE242" s="108">
        <f t="shared" si="322"/>
        <v>0</v>
      </c>
      <c r="AF242" s="108">
        <f t="shared" si="322"/>
        <v>0</v>
      </c>
      <c r="AG242" s="108">
        <f t="shared" si="322"/>
        <v>0</v>
      </c>
      <c r="AH242" s="108">
        <f t="shared" si="322"/>
        <v>0</v>
      </c>
      <c r="AI242" s="108">
        <f t="shared" si="322"/>
        <v>0</v>
      </c>
      <c r="AJ242" s="108">
        <f t="shared" si="322"/>
        <v>0</v>
      </c>
      <c r="AK242" s="108">
        <f t="shared" si="322"/>
        <v>0</v>
      </c>
      <c r="AL242" s="108">
        <f t="shared" si="322"/>
        <v>0</v>
      </c>
      <c r="AM242" s="108">
        <f t="shared" si="322"/>
        <v>0</v>
      </c>
      <c r="AN242" s="108">
        <f t="shared" si="322"/>
        <v>0</v>
      </c>
      <c r="AO242" s="108">
        <f t="shared" si="322"/>
        <v>0</v>
      </c>
      <c r="AP242" s="108">
        <f t="shared" si="322"/>
        <v>0</v>
      </c>
      <c r="AQ242" s="108">
        <f t="shared" si="322"/>
        <v>0</v>
      </c>
      <c r="AR242" s="108">
        <f t="shared" si="322"/>
        <v>0</v>
      </c>
      <c r="AS242" s="108">
        <f t="shared" si="322"/>
        <v>0</v>
      </c>
      <c r="AT242" s="108">
        <f t="shared" si="318"/>
        <v>0</v>
      </c>
      <c r="AU242" s="108">
        <f t="shared" si="318"/>
        <v>0</v>
      </c>
      <c r="AV242" s="108">
        <f t="shared" si="318"/>
        <v>0</v>
      </c>
      <c r="AW242" s="108">
        <f t="shared" si="318"/>
        <v>0</v>
      </c>
      <c r="AX242" s="108">
        <f t="shared" si="318"/>
        <v>0</v>
      </c>
      <c r="AY242" s="108">
        <f t="shared" si="318"/>
        <v>0</v>
      </c>
      <c r="AZ242" s="108">
        <f t="shared" si="318"/>
        <v>0</v>
      </c>
      <c r="BA242" s="108">
        <f t="shared" si="318"/>
        <v>0</v>
      </c>
      <c r="BB242" s="108">
        <f t="shared" si="318"/>
        <v>0</v>
      </c>
      <c r="BC242" s="108">
        <f t="shared" si="318"/>
        <v>0</v>
      </c>
      <c r="BD242" s="108">
        <f t="shared" si="318"/>
        <v>0</v>
      </c>
      <c r="BE242" s="108">
        <f t="shared" si="318"/>
        <v>0</v>
      </c>
      <c r="BF242" s="108">
        <f t="shared" si="318"/>
        <v>0</v>
      </c>
      <c r="BG242" s="108">
        <f t="shared" si="320"/>
        <v>0</v>
      </c>
      <c r="BH242" s="108">
        <f t="shared" si="320"/>
        <v>0</v>
      </c>
      <c r="BI242" s="108">
        <f t="shared" si="320"/>
        <v>0</v>
      </c>
      <c r="BJ242" s="108">
        <f t="shared" si="320"/>
        <v>0</v>
      </c>
      <c r="BK242" s="108">
        <f t="shared" si="320"/>
        <v>0</v>
      </c>
      <c r="BL242" s="108">
        <f t="shared" si="320"/>
        <v>0</v>
      </c>
      <c r="BM242" s="108">
        <f t="shared" si="320"/>
        <v>0</v>
      </c>
      <c r="BN242" s="108">
        <f t="shared" si="320"/>
        <v>0</v>
      </c>
      <c r="BO242" s="108">
        <f t="shared" si="320"/>
        <v>0</v>
      </c>
      <c r="BP242" s="108">
        <f t="shared" si="320"/>
        <v>0</v>
      </c>
      <c r="BQ242" s="108">
        <f t="shared" si="320"/>
        <v>0</v>
      </c>
      <c r="BR242" s="108">
        <f t="shared" si="320"/>
        <v>0</v>
      </c>
      <c r="BS242" s="108">
        <f t="shared" si="320"/>
        <v>0</v>
      </c>
      <c r="BT242" s="138"/>
      <c r="BU242" s="138"/>
      <c r="BV242" s="138"/>
      <c r="BW242" s="138"/>
      <c r="BX242" s="138"/>
    </row>
    <row r="243" spans="1:76" x14ac:dyDescent="0.3">
      <c r="A243" s="102" t="s">
        <v>250</v>
      </c>
      <c r="B243" s="109"/>
      <c r="C243" s="20"/>
      <c r="D243" s="113" t="s">
        <v>251</v>
      </c>
      <c r="E243" s="114"/>
      <c r="F243" s="53"/>
      <c r="G243" s="115"/>
      <c r="H243" s="38">
        <v>20</v>
      </c>
      <c r="I243" s="48">
        <f>SUM(K244:K244)</f>
        <v>1</v>
      </c>
      <c r="J243" s="49">
        <f>SUM(L244:L244)</f>
        <v>1</v>
      </c>
      <c r="K243" s="50">
        <f t="shared" si="310"/>
        <v>0.2</v>
      </c>
      <c r="L243" s="50">
        <f t="shared" si="311"/>
        <v>0.2</v>
      </c>
      <c r="M243" s="50">
        <f t="shared" si="312"/>
        <v>0</v>
      </c>
      <c r="N243" s="51">
        <f t="shared" si="313"/>
        <v>1</v>
      </c>
      <c r="O243" s="50" t="str">
        <f t="shared" si="314"/>
        <v>종료</v>
      </c>
      <c r="P243" s="26">
        <f>MIN(P244:P244)</f>
        <v>43157</v>
      </c>
      <c r="Q243" s="26">
        <f>MAX(Q244:Q244)</f>
        <v>43161</v>
      </c>
      <c r="R243" s="104"/>
      <c r="S243" s="104"/>
      <c r="T243" s="105"/>
      <c r="U243" s="106" t="str">
        <f t="shared" si="315"/>
        <v/>
      </c>
      <c r="V243" s="107">
        <f t="shared" si="316"/>
        <v>5</v>
      </c>
      <c r="W243" s="108">
        <f t="shared" si="322"/>
        <v>0</v>
      </c>
      <c r="X243" s="108">
        <f t="shared" si="322"/>
        <v>0</v>
      </c>
      <c r="Y243" s="108">
        <f t="shared" si="322"/>
        <v>0</v>
      </c>
      <c r="Z243" s="108">
        <f t="shared" si="322"/>
        <v>0</v>
      </c>
      <c r="AA243" s="108">
        <f t="shared" si="322"/>
        <v>0</v>
      </c>
      <c r="AB243" s="108">
        <f t="shared" si="322"/>
        <v>0</v>
      </c>
      <c r="AC243" s="108">
        <f t="shared" si="322"/>
        <v>0</v>
      </c>
      <c r="AD243" s="108">
        <f t="shared" si="322"/>
        <v>0</v>
      </c>
      <c r="AE243" s="108">
        <f t="shared" si="322"/>
        <v>0</v>
      </c>
      <c r="AF243" s="108">
        <f t="shared" si="322"/>
        <v>0</v>
      </c>
      <c r="AG243" s="108">
        <f t="shared" si="322"/>
        <v>0</v>
      </c>
      <c r="AH243" s="108">
        <f t="shared" si="322"/>
        <v>0</v>
      </c>
      <c r="AI243" s="108">
        <f t="shared" si="322"/>
        <v>0</v>
      </c>
      <c r="AJ243" s="108">
        <f t="shared" si="322"/>
        <v>0</v>
      </c>
      <c r="AK243" s="108">
        <f t="shared" si="322"/>
        <v>0</v>
      </c>
      <c r="AL243" s="108">
        <f t="shared" si="322"/>
        <v>0</v>
      </c>
      <c r="AM243" s="108">
        <f t="shared" si="322"/>
        <v>0</v>
      </c>
      <c r="AN243" s="108">
        <f t="shared" si="322"/>
        <v>0</v>
      </c>
      <c r="AO243" s="108">
        <f t="shared" si="322"/>
        <v>0</v>
      </c>
      <c r="AP243" s="108">
        <f t="shared" si="322"/>
        <v>0</v>
      </c>
      <c r="AQ243" s="108">
        <f t="shared" si="322"/>
        <v>0</v>
      </c>
      <c r="AR243" s="108">
        <f t="shared" si="322"/>
        <v>0</v>
      </c>
      <c r="AS243" s="108">
        <f t="shared" si="322"/>
        <v>0</v>
      </c>
      <c r="AT243" s="108">
        <f t="shared" ref="AT243:BF262" si="323">IF(OR((AND($P243&lt;=AT$4,AND($Q243&lt;=AT$5,$Q243&gt;=AT$4))),(AND(AND($P243&gt;=AT$4,$P243&lt;=AT$5),$Q243&gt;=AT$5)),AND($P243&gt;=AT$4,$Q243&lt;=AT$5),AND($P243&lt;=AT$4,$Q243&gt;=AT$5)),1,0)</f>
        <v>0</v>
      </c>
      <c r="AU243" s="108">
        <f t="shared" si="323"/>
        <v>0</v>
      </c>
      <c r="AV243" s="108">
        <f t="shared" si="323"/>
        <v>0</v>
      </c>
      <c r="AW243" s="108">
        <f t="shared" si="323"/>
        <v>0</v>
      </c>
      <c r="AX243" s="108">
        <f t="shared" si="323"/>
        <v>0</v>
      </c>
      <c r="AY243" s="108">
        <f t="shared" si="323"/>
        <v>0</v>
      </c>
      <c r="AZ243" s="108">
        <f t="shared" si="323"/>
        <v>0</v>
      </c>
      <c r="BA243" s="108">
        <f t="shared" si="323"/>
        <v>0</v>
      </c>
      <c r="BB243" s="108">
        <f t="shared" si="323"/>
        <v>0</v>
      </c>
      <c r="BC243" s="108">
        <f t="shared" si="323"/>
        <v>0</v>
      </c>
      <c r="BD243" s="108">
        <f t="shared" si="323"/>
        <v>0</v>
      </c>
      <c r="BE243" s="108">
        <f t="shared" si="323"/>
        <v>0</v>
      </c>
      <c r="BF243" s="108">
        <f t="shared" si="323"/>
        <v>0</v>
      </c>
      <c r="BG243" s="108">
        <f t="shared" si="320"/>
        <v>0</v>
      </c>
      <c r="BH243" s="108">
        <f t="shared" si="320"/>
        <v>0</v>
      </c>
      <c r="BI243" s="108">
        <f t="shared" si="320"/>
        <v>0</v>
      </c>
      <c r="BJ243" s="108">
        <f t="shared" si="320"/>
        <v>0</v>
      </c>
      <c r="BK243" s="108">
        <f t="shared" si="320"/>
        <v>0</v>
      </c>
      <c r="BL243" s="108">
        <f t="shared" si="320"/>
        <v>0</v>
      </c>
      <c r="BM243" s="108">
        <f t="shared" si="320"/>
        <v>0</v>
      </c>
      <c r="BN243" s="108">
        <f t="shared" si="320"/>
        <v>0</v>
      </c>
      <c r="BO243" s="108">
        <f t="shared" si="320"/>
        <v>0</v>
      </c>
      <c r="BP243" s="108">
        <f t="shared" si="320"/>
        <v>0</v>
      </c>
      <c r="BQ243" s="108">
        <f t="shared" si="320"/>
        <v>0</v>
      </c>
      <c r="BR243" s="108">
        <f t="shared" si="320"/>
        <v>0</v>
      </c>
      <c r="BS243" s="108">
        <f t="shared" si="320"/>
        <v>0</v>
      </c>
      <c r="BT243" s="138"/>
      <c r="BU243" s="138"/>
      <c r="BV243" s="138"/>
      <c r="BW243" s="138"/>
      <c r="BX243" s="138"/>
    </row>
    <row r="244" spans="1:76" x14ac:dyDescent="0.3">
      <c r="A244" s="102" t="s">
        <v>252</v>
      </c>
      <c r="B244" s="109"/>
      <c r="C244" s="20"/>
      <c r="D244" s="116"/>
      <c r="E244" s="117"/>
      <c r="F244" s="109"/>
      <c r="G244" s="118"/>
      <c r="H244" s="39">
        <v>100</v>
      </c>
      <c r="I244" s="44">
        <f>IF(CheckDay&gt;=Q244,1,IF(CheckDay&lt;P244,0,IF(P244=CheckDay,(NETWORKDAYS(P244,CheckDay))/V244,NETWORKDAYS(P244,CheckDay)/V244)))</f>
        <v>1</v>
      </c>
      <c r="J244" s="33">
        <v>1</v>
      </c>
      <c r="K244" s="119">
        <f t="shared" si="310"/>
        <v>1</v>
      </c>
      <c r="L244" s="119">
        <f t="shared" si="311"/>
        <v>1</v>
      </c>
      <c r="M244" s="119">
        <f t="shared" si="312"/>
        <v>0</v>
      </c>
      <c r="N244" s="34">
        <f t="shared" si="313"/>
        <v>1</v>
      </c>
      <c r="O244" s="119" t="str">
        <f t="shared" si="314"/>
        <v>종료</v>
      </c>
      <c r="P244" s="104">
        <v>43157</v>
      </c>
      <c r="Q244" s="104">
        <v>43161</v>
      </c>
      <c r="R244" s="104"/>
      <c r="S244" s="104"/>
      <c r="T244" s="105"/>
      <c r="U244" s="106" t="str">
        <f t="shared" si="315"/>
        <v/>
      </c>
      <c r="V244" s="107">
        <f t="shared" si="316"/>
        <v>5</v>
      </c>
      <c r="W244" s="108">
        <f t="shared" si="322"/>
        <v>0</v>
      </c>
      <c r="X244" s="108">
        <f t="shared" si="322"/>
        <v>0</v>
      </c>
      <c r="Y244" s="108">
        <f t="shared" si="322"/>
        <v>0</v>
      </c>
      <c r="Z244" s="108">
        <f t="shared" si="322"/>
        <v>0</v>
      </c>
      <c r="AA244" s="108">
        <f t="shared" si="322"/>
        <v>0</v>
      </c>
      <c r="AB244" s="108">
        <f t="shared" si="322"/>
        <v>0</v>
      </c>
      <c r="AC244" s="108">
        <f t="shared" si="322"/>
        <v>0</v>
      </c>
      <c r="AD244" s="108">
        <f t="shared" si="322"/>
        <v>0</v>
      </c>
      <c r="AE244" s="108">
        <f t="shared" si="322"/>
        <v>0</v>
      </c>
      <c r="AF244" s="108">
        <f t="shared" si="322"/>
        <v>0</v>
      </c>
      <c r="AG244" s="108">
        <f t="shared" si="322"/>
        <v>0</v>
      </c>
      <c r="AH244" s="108">
        <f t="shared" si="322"/>
        <v>0</v>
      </c>
      <c r="AI244" s="108">
        <f t="shared" si="322"/>
        <v>0</v>
      </c>
      <c r="AJ244" s="108">
        <f t="shared" si="322"/>
        <v>0</v>
      </c>
      <c r="AK244" s="108">
        <f t="shared" si="322"/>
        <v>0</v>
      </c>
      <c r="AL244" s="108">
        <f t="shared" si="322"/>
        <v>0</v>
      </c>
      <c r="AM244" s="108">
        <f t="shared" si="322"/>
        <v>0</v>
      </c>
      <c r="AN244" s="108">
        <f t="shared" si="322"/>
        <v>0</v>
      </c>
      <c r="AO244" s="108">
        <f t="shared" si="322"/>
        <v>0</v>
      </c>
      <c r="AP244" s="108">
        <f t="shared" si="322"/>
        <v>0</v>
      </c>
      <c r="AQ244" s="108">
        <f t="shared" si="322"/>
        <v>0</v>
      </c>
      <c r="AR244" s="108">
        <f t="shared" si="322"/>
        <v>0</v>
      </c>
      <c r="AS244" s="108">
        <f t="shared" si="322"/>
        <v>0</v>
      </c>
      <c r="AT244" s="108">
        <f t="shared" si="323"/>
        <v>0</v>
      </c>
      <c r="AU244" s="108">
        <f t="shared" si="323"/>
        <v>0</v>
      </c>
      <c r="AV244" s="108">
        <f t="shared" si="323"/>
        <v>0</v>
      </c>
      <c r="AW244" s="108">
        <f t="shared" si="323"/>
        <v>0</v>
      </c>
      <c r="AX244" s="108">
        <f t="shared" si="323"/>
        <v>0</v>
      </c>
      <c r="AY244" s="108">
        <f t="shared" si="323"/>
        <v>0</v>
      </c>
      <c r="AZ244" s="108">
        <f t="shared" si="323"/>
        <v>0</v>
      </c>
      <c r="BA244" s="108">
        <f t="shared" si="323"/>
        <v>0</v>
      </c>
      <c r="BB244" s="108">
        <f t="shared" si="323"/>
        <v>0</v>
      </c>
      <c r="BC244" s="108">
        <f t="shared" si="323"/>
        <v>0</v>
      </c>
      <c r="BD244" s="108">
        <f t="shared" si="323"/>
        <v>0</v>
      </c>
      <c r="BE244" s="108">
        <f t="shared" si="323"/>
        <v>0</v>
      </c>
      <c r="BF244" s="108">
        <f t="shared" si="323"/>
        <v>0</v>
      </c>
      <c r="BG244" s="108">
        <f t="shared" si="320"/>
        <v>0</v>
      </c>
      <c r="BH244" s="108">
        <f t="shared" si="320"/>
        <v>0</v>
      </c>
      <c r="BI244" s="108">
        <f t="shared" si="320"/>
        <v>0</v>
      </c>
      <c r="BJ244" s="108">
        <f t="shared" si="320"/>
        <v>0</v>
      </c>
      <c r="BK244" s="108">
        <f t="shared" si="320"/>
        <v>0</v>
      </c>
      <c r="BL244" s="108">
        <f t="shared" si="320"/>
        <v>0</v>
      </c>
      <c r="BM244" s="108">
        <f t="shared" si="320"/>
        <v>0</v>
      </c>
      <c r="BN244" s="108">
        <f t="shared" si="320"/>
        <v>0</v>
      </c>
      <c r="BO244" s="108">
        <f t="shared" si="320"/>
        <v>0</v>
      </c>
      <c r="BP244" s="108">
        <f t="shared" si="320"/>
        <v>0</v>
      </c>
      <c r="BQ244" s="108">
        <f t="shared" si="320"/>
        <v>0</v>
      </c>
      <c r="BR244" s="108">
        <f t="shared" si="320"/>
        <v>0</v>
      </c>
      <c r="BS244" s="108">
        <f t="shared" si="320"/>
        <v>0</v>
      </c>
      <c r="BT244" s="138"/>
      <c r="BU244" s="138"/>
      <c r="BV244" s="138"/>
      <c r="BW244" s="138"/>
      <c r="BX244" s="138"/>
    </row>
    <row r="245" spans="1:76" x14ac:dyDescent="0.3">
      <c r="A245" s="102" t="s">
        <v>253</v>
      </c>
      <c r="B245" s="109"/>
      <c r="C245" s="20"/>
      <c r="D245" s="113" t="s">
        <v>138</v>
      </c>
      <c r="E245" s="114"/>
      <c r="F245" s="53"/>
      <c r="G245" s="115"/>
      <c r="H245" s="38">
        <v>10</v>
      </c>
      <c r="I245" s="48">
        <f>SUM(K246:K247)</f>
        <v>1</v>
      </c>
      <c r="J245" s="49">
        <f>SUM(L246:L247)</f>
        <v>1</v>
      </c>
      <c r="K245" s="50">
        <f t="shared" si="310"/>
        <v>0.1</v>
      </c>
      <c r="L245" s="50">
        <f t="shared" si="311"/>
        <v>0.1</v>
      </c>
      <c r="M245" s="50">
        <f t="shared" si="312"/>
        <v>0</v>
      </c>
      <c r="N245" s="51">
        <f t="shared" si="313"/>
        <v>1</v>
      </c>
      <c r="O245" s="50" t="str">
        <f t="shared" si="314"/>
        <v>종료</v>
      </c>
      <c r="P245" s="26">
        <f>MIN(P246:P247)</f>
        <v>43164</v>
      </c>
      <c r="Q245" s="26">
        <f>MAX(Q246:Q247)</f>
        <v>43189</v>
      </c>
      <c r="R245" s="104"/>
      <c r="S245" s="104"/>
      <c r="T245" s="105"/>
      <c r="U245" s="106" t="str">
        <f t="shared" si="315"/>
        <v/>
      </c>
      <c r="V245" s="107">
        <f t="shared" si="316"/>
        <v>20</v>
      </c>
      <c r="W245" s="108">
        <f t="shared" si="322"/>
        <v>0</v>
      </c>
      <c r="X245" s="108">
        <f t="shared" si="322"/>
        <v>0</v>
      </c>
      <c r="Y245" s="108">
        <f t="shared" si="322"/>
        <v>0</v>
      </c>
      <c r="Z245" s="108">
        <f t="shared" si="322"/>
        <v>0</v>
      </c>
      <c r="AA245" s="108">
        <f t="shared" si="322"/>
        <v>0</v>
      </c>
      <c r="AB245" s="108">
        <f t="shared" si="322"/>
        <v>0</v>
      </c>
      <c r="AC245" s="108">
        <f t="shared" si="322"/>
        <v>0</v>
      </c>
      <c r="AD245" s="108">
        <f t="shared" si="322"/>
        <v>0</v>
      </c>
      <c r="AE245" s="108">
        <f t="shared" si="322"/>
        <v>0</v>
      </c>
      <c r="AF245" s="108">
        <f t="shared" si="322"/>
        <v>0</v>
      </c>
      <c r="AG245" s="108">
        <f t="shared" si="322"/>
        <v>0</v>
      </c>
      <c r="AH245" s="108">
        <f t="shared" si="322"/>
        <v>0</v>
      </c>
      <c r="AI245" s="108">
        <f t="shared" si="322"/>
        <v>0</v>
      </c>
      <c r="AJ245" s="108">
        <f t="shared" si="322"/>
        <v>0</v>
      </c>
      <c r="AK245" s="108">
        <f t="shared" si="322"/>
        <v>0</v>
      </c>
      <c r="AL245" s="108">
        <f t="shared" si="322"/>
        <v>0</v>
      </c>
      <c r="AM245" s="108">
        <f t="shared" si="322"/>
        <v>0</v>
      </c>
      <c r="AN245" s="108">
        <f t="shared" si="322"/>
        <v>0</v>
      </c>
      <c r="AO245" s="108">
        <f t="shared" si="322"/>
        <v>0</v>
      </c>
      <c r="AP245" s="108">
        <f t="shared" si="322"/>
        <v>0</v>
      </c>
      <c r="AQ245" s="108">
        <f t="shared" si="322"/>
        <v>0</v>
      </c>
      <c r="AR245" s="108">
        <f t="shared" si="322"/>
        <v>0</v>
      </c>
      <c r="AS245" s="108">
        <f t="shared" si="322"/>
        <v>0</v>
      </c>
      <c r="AT245" s="108">
        <f t="shared" si="323"/>
        <v>0</v>
      </c>
      <c r="AU245" s="108">
        <f t="shared" si="323"/>
        <v>0</v>
      </c>
      <c r="AV245" s="108">
        <f t="shared" si="323"/>
        <v>0</v>
      </c>
      <c r="AW245" s="108">
        <f t="shared" si="323"/>
        <v>0</v>
      </c>
      <c r="AX245" s="108">
        <f t="shared" si="323"/>
        <v>0</v>
      </c>
      <c r="AY245" s="108">
        <f t="shared" si="323"/>
        <v>0</v>
      </c>
      <c r="AZ245" s="108">
        <f t="shared" si="323"/>
        <v>0</v>
      </c>
      <c r="BA245" s="108">
        <f t="shared" si="323"/>
        <v>0</v>
      </c>
      <c r="BB245" s="108">
        <f t="shared" si="323"/>
        <v>0</v>
      </c>
      <c r="BC245" s="108">
        <f t="shared" si="323"/>
        <v>0</v>
      </c>
      <c r="BD245" s="108">
        <f t="shared" si="323"/>
        <v>0</v>
      </c>
      <c r="BE245" s="108">
        <f t="shared" si="323"/>
        <v>0</v>
      </c>
      <c r="BF245" s="108">
        <f t="shared" si="323"/>
        <v>0</v>
      </c>
      <c r="BG245" s="108">
        <f t="shared" si="320"/>
        <v>0</v>
      </c>
      <c r="BH245" s="108">
        <f t="shared" si="320"/>
        <v>0</v>
      </c>
      <c r="BI245" s="108">
        <f t="shared" si="320"/>
        <v>0</v>
      </c>
      <c r="BJ245" s="108">
        <f t="shared" si="320"/>
        <v>0</v>
      </c>
      <c r="BK245" s="108">
        <f t="shared" si="320"/>
        <v>0</v>
      </c>
      <c r="BL245" s="108">
        <f t="shared" si="320"/>
        <v>0</v>
      </c>
      <c r="BM245" s="108">
        <f t="shared" si="320"/>
        <v>0</v>
      </c>
      <c r="BN245" s="108">
        <f t="shared" si="320"/>
        <v>0</v>
      </c>
      <c r="BO245" s="108">
        <f t="shared" si="320"/>
        <v>0</v>
      </c>
      <c r="BP245" s="108">
        <f t="shared" si="320"/>
        <v>0</v>
      </c>
      <c r="BQ245" s="108">
        <f t="shared" si="320"/>
        <v>0</v>
      </c>
      <c r="BR245" s="108">
        <f t="shared" si="320"/>
        <v>0</v>
      </c>
      <c r="BS245" s="108">
        <f t="shared" si="320"/>
        <v>0</v>
      </c>
      <c r="BT245" s="138"/>
      <c r="BU245" s="138"/>
      <c r="BV245" s="138"/>
      <c r="BW245" s="138"/>
      <c r="BX245" s="138"/>
    </row>
    <row r="246" spans="1:76" x14ac:dyDescent="0.3">
      <c r="A246" s="102" t="s">
        <v>254</v>
      </c>
      <c r="B246" s="109"/>
      <c r="C246" s="20"/>
      <c r="D246" s="116"/>
      <c r="E246" s="121"/>
      <c r="F246" s="109"/>
      <c r="G246" s="118"/>
      <c r="H246" s="39">
        <v>50</v>
      </c>
      <c r="I246" s="44">
        <f>IF(CheckDay&gt;=Q246,1,IF(CheckDay&lt;P246,0,IF(P246=CheckDay,(NETWORKDAYS(P246,CheckDay))/V246,NETWORKDAYS(P246,CheckDay)/V246)))</f>
        <v>1</v>
      </c>
      <c r="J246" s="33">
        <v>1</v>
      </c>
      <c r="K246" s="119">
        <f t="shared" si="310"/>
        <v>0.5</v>
      </c>
      <c r="L246" s="119">
        <f t="shared" si="311"/>
        <v>0.5</v>
      </c>
      <c r="M246" s="119">
        <f t="shared" si="312"/>
        <v>0</v>
      </c>
      <c r="N246" s="34">
        <f t="shared" si="313"/>
        <v>1</v>
      </c>
      <c r="O246" s="119" t="str">
        <f t="shared" si="314"/>
        <v>종료</v>
      </c>
      <c r="P246" s="104">
        <v>43164</v>
      </c>
      <c r="Q246" s="104">
        <v>43189</v>
      </c>
      <c r="R246" s="104"/>
      <c r="S246" s="104"/>
      <c r="T246" s="105"/>
      <c r="U246" s="106" t="str">
        <f t="shared" si="315"/>
        <v/>
      </c>
      <c r="V246" s="107">
        <f t="shared" si="316"/>
        <v>20</v>
      </c>
      <c r="W246" s="108">
        <f t="shared" si="322"/>
        <v>0</v>
      </c>
      <c r="X246" s="108">
        <f t="shared" si="322"/>
        <v>0</v>
      </c>
      <c r="Y246" s="108">
        <f t="shared" si="322"/>
        <v>0</v>
      </c>
      <c r="Z246" s="108">
        <f t="shared" si="322"/>
        <v>0</v>
      </c>
      <c r="AA246" s="108">
        <f t="shared" si="322"/>
        <v>0</v>
      </c>
      <c r="AB246" s="108">
        <f t="shared" si="322"/>
        <v>0</v>
      </c>
      <c r="AC246" s="108">
        <f t="shared" si="322"/>
        <v>0</v>
      </c>
      <c r="AD246" s="108">
        <f t="shared" si="322"/>
        <v>0</v>
      </c>
      <c r="AE246" s="108">
        <f t="shared" si="322"/>
        <v>0</v>
      </c>
      <c r="AF246" s="108">
        <f t="shared" si="322"/>
        <v>0</v>
      </c>
      <c r="AG246" s="108">
        <f t="shared" si="322"/>
        <v>0</v>
      </c>
      <c r="AH246" s="108">
        <f t="shared" si="322"/>
        <v>0</v>
      </c>
      <c r="AI246" s="108">
        <f t="shared" si="322"/>
        <v>0</v>
      </c>
      <c r="AJ246" s="108">
        <f t="shared" si="322"/>
        <v>0</v>
      </c>
      <c r="AK246" s="108">
        <f t="shared" si="322"/>
        <v>0</v>
      </c>
      <c r="AL246" s="108">
        <f t="shared" si="322"/>
        <v>0</v>
      </c>
      <c r="AM246" s="108">
        <f t="shared" si="322"/>
        <v>0</v>
      </c>
      <c r="AN246" s="108">
        <f t="shared" si="322"/>
        <v>0</v>
      </c>
      <c r="AO246" s="108">
        <f t="shared" si="322"/>
        <v>0</v>
      </c>
      <c r="AP246" s="108">
        <f t="shared" si="322"/>
        <v>0</v>
      </c>
      <c r="AQ246" s="108">
        <f t="shared" si="322"/>
        <v>0</v>
      </c>
      <c r="AR246" s="108">
        <f t="shared" si="322"/>
        <v>0</v>
      </c>
      <c r="AS246" s="108">
        <f t="shared" si="322"/>
        <v>0</v>
      </c>
      <c r="AT246" s="108">
        <f t="shared" si="323"/>
        <v>0</v>
      </c>
      <c r="AU246" s="108">
        <f t="shared" si="323"/>
        <v>0</v>
      </c>
      <c r="AV246" s="108">
        <f t="shared" si="323"/>
        <v>0</v>
      </c>
      <c r="AW246" s="108">
        <f t="shared" si="323"/>
        <v>0</v>
      </c>
      <c r="AX246" s="108">
        <f t="shared" si="323"/>
        <v>0</v>
      </c>
      <c r="AY246" s="108">
        <f t="shared" si="323"/>
        <v>0</v>
      </c>
      <c r="AZ246" s="108">
        <f t="shared" si="323"/>
        <v>0</v>
      </c>
      <c r="BA246" s="108">
        <f t="shared" si="323"/>
        <v>0</v>
      </c>
      <c r="BB246" s="108">
        <f t="shared" si="323"/>
        <v>0</v>
      </c>
      <c r="BC246" s="108">
        <f t="shared" si="323"/>
        <v>0</v>
      </c>
      <c r="BD246" s="108">
        <f t="shared" si="323"/>
        <v>0</v>
      </c>
      <c r="BE246" s="108">
        <f t="shared" si="323"/>
        <v>0</v>
      </c>
      <c r="BF246" s="108">
        <f t="shared" si="323"/>
        <v>0</v>
      </c>
      <c r="BG246" s="108">
        <f t="shared" si="320"/>
        <v>0</v>
      </c>
      <c r="BH246" s="108">
        <f t="shared" si="320"/>
        <v>0</v>
      </c>
      <c r="BI246" s="108">
        <f t="shared" si="320"/>
        <v>0</v>
      </c>
      <c r="BJ246" s="108">
        <f t="shared" si="320"/>
        <v>0</v>
      </c>
      <c r="BK246" s="108">
        <f t="shared" si="320"/>
        <v>0</v>
      </c>
      <c r="BL246" s="108">
        <f t="shared" si="320"/>
        <v>0</v>
      </c>
      <c r="BM246" s="108">
        <f t="shared" si="320"/>
        <v>0</v>
      </c>
      <c r="BN246" s="108">
        <f t="shared" si="320"/>
        <v>0</v>
      </c>
      <c r="BO246" s="108">
        <f t="shared" si="320"/>
        <v>0</v>
      </c>
      <c r="BP246" s="108">
        <f t="shared" si="320"/>
        <v>0</v>
      </c>
      <c r="BQ246" s="108">
        <f t="shared" si="320"/>
        <v>0</v>
      </c>
      <c r="BR246" s="108">
        <f t="shared" si="320"/>
        <v>0</v>
      </c>
      <c r="BS246" s="108">
        <f t="shared" si="320"/>
        <v>0</v>
      </c>
      <c r="BT246" s="138"/>
      <c r="BU246" s="138"/>
      <c r="BV246" s="138"/>
      <c r="BW246" s="138"/>
      <c r="BX246" s="138"/>
    </row>
    <row r="247" spans="1:76" x14ac:dyDescent="0.3">
      <c r="A247" s="102" t="s">
        <v>255</v>
      </c>
      <c r="B247" s="109"/>
      <c r="C247" s="20"/>
      <c r="D247" s="116"/>
      <c r="E247" s="121"/>
      <c r="F247" s="109"/>
      <c r="G247" s="118"/>
      <c r="H247" s="39">
        <v>50</v>
      </c>
      <c r="I247" s="44">
        <f>IF(CheckDay&gt;=Q247,1,IF(CheckDay&lt;P247,0,IF(P247=CheckDay,(NETWORKDAYS(P247,CheckDay))/V247,NETWORKDAYS(P247,CheckDay)/V247)))</f>
        <v>1</v>
      </c>
      <c r="J247" s="33">
        <v>1</v>
      </c>
      <c r="K247" s="119">
        <f t="shared" si="310"/>
        <v>0.5</v>
      </c>
      <c r="L247" s="119">
        <f t="shared" si="311"/>
        <v>0.5</v>
      </c>
      <c r="M247" s="119">
        <f t="shared" si="312"/>
        <v>0</v>
      </c>
      <c r="N247" s="34">
        <f t="shared" si="313"/>
        <v>1</v>
      </c>
      <c r="O247" s="119" t="str">
        <f t="shared" si="314"/>
        <v>종료</v>
      </c>
      <c r="P247" s="104">
        <v>43164</v>
      </c>
      <c r="Q247" s="104">
        <v>43189</v>
      </c>
      <c r="R247" s="104"/>
      <c r="S247" s="104"/>
      <c r="T247" s="105"/>
      <c r="U247" s="106" t="str">
        <f t="shared" si="315"/>
        <v/>
      </c>
      <c r="V247" s="107">
        <f t="shared" si="316"/>
        <v>20</v>
      </c>
      <c r="W247" s="108">
        <f t="shared" si="322"/>
        <v>0</v>
      </c>
      <c r="X247" s="108">
        <f t="shared" si="322"/>
        <v>0</v>
      </c>
      <c r="Y247" s="108">
        <f t="shared" si="322"/>
        <v>0</v>
      </c>
      <c r="Z247" s="108">
        <f t="shared" si="322"/>
        <v>0</v>
      </c>
      <c r="AA247" s="108">
        <f t="shared" si="322"/>
        <v>0</v>
      </c>
      <c r="AB247" s="108">
        <f t="shared" si="322"/>
        <v>0</v>
      </c>
      <c r="AC247" s="108">
        <f t="shared" si="322"/>
        <v>0</v>
      </c>
      <c r="AD247" s="108">
        <f t="shared" si="322"/>
        <v>0</v>
      </c>
      <c r="AE247" s="108">
        <f t="shared" si="322"/>
        <v>0</v>
      </c>
      <c r="AF247" s="108">
        <f t="shared" si="322"/>
        <v>0</v>
      </c>
      <c r="AG247" s="108">
        <f t="shared" si="322"/>
        <v>0</v>
      </c>
      <c r="AH247" s="108">
        <f t="shared" si="322"/>
        <v>0</v>
      </c>
      <c r="AI247" s="108">
        <f t="shared" si="322"/>
        <v>0</v>
      </c>
      <c r="AJ247" s="108">
        <f t="shared" si="322"/>
        <v>0</v>
      </c>
      <c r="AK247" s="108">
        <f t="shared" si="322"/>
        <v>0</v>
      </c>
      <c r="AL247" s="108">
        <f t="shared" si="322"/>
        <v>0</v>
      </c>
      <c r="AM247" s="108">
        <f t="shared" si="322"/>
        <v>0</v>
      </c>
      <c r="AN247" s="108">
        <f t="shared" si="322"/>
        <v>0</v>
      </c>
      <c r="AO247" s="108">
        <f t="shared" si="322"/>
        <v>0</v>
      </c>
      <c r="AP247" s="108">
        <f t="shared" si="322"/>
        <v>0</v>
      </c>
      <c r="AQ247" s="108">
        <f t="shared" si="322"/>
        <v>0</v>
      </c>
      <c r="AR247" s="108">
        <f t="shared" si="322"/>
        <v>0</v>
      </c>
      <c r="AS247" s="108">
        <f t="shared" si="322"/>
        <v>0</v>
      </c>
      <c r="AT247" s="108">
        <f t="shared" si="323"/>
        <v>0</v>
      </c>
      <c r="AU247" s="108">
        <f t="shared" si="323"/>
        <v>0</v>
      </c>
      <c r="AV247" s="108">
        <f t="shared" si="323"/>
        <v>0</v>
      </c>
      <c r="AW247" s="108">
        <f t="shared" si="323"/>
        <v>0</v>
      </c>
      <c r="AX247" s="108">
        <f t="shared" si="323"/>
        <v>0</v>
      </c>
      <c r="AY247" s="108">
        <f t="shared" si="323"/>
        <v>0</v>
      </c>
      <c r="AZ247" s="108">
        <f t="shared" si="323"/>
        <v>0</v>
      </c>
      <c r="BA247" s="108">
        <f t="shared" si="323"/>
        <v>0</v>
      </c>
      <c r="BB247" s="108">
        <f t="shared" si="323"/>
        <v>0</v>
      </c>
      <c r="BC247" s="108">
        <f t="shared" si="323"/>
        <v>0</v>
      </c>
      <c r="BD247" s="108">
        <f t="shared" si="323"/>
        <v>0</v>
      </c>
      <c r="BE247" s="108">
        <f t="shared" si="323"/>
        <v>0</v>
      </c>
      <c r="BF247" s="108">
        <f t="shared" si="323"/>
        <v>0</v>
      </c>
      <c r="BG247" s="108">
        <f t="shared" si="320"/>
        <v>0</v>
      </c>
      <c r="BH247" s="108">
        <f t="shared" si="320"/>
        <v>0</v>
      </c>
      <c r="BI247" s="108">
        <f t="shared" si="320"/>
        <v>0</v>
      </c>
      <c r="BJ247" s="108">
        <f t="shared" si="320"/>
        <v>0</v>
      </c>
      <c r="BK247" s="108">
        <f t="shared" si="320"/>
        <v>0</v>
      </c>
      <c r="BL247" s="108">
        <f t="shared" si="320"/>
        <v>0</v>
      </c>
      <c r="BM247" s="108">
        <f t="shared" si="320"/>
        <v>0</v>
      </c>
      <c r="BN247" s="108">
        <f t="shared" si="320"/>
        <v>0</v>
      </c>
      <c r="BO247" s="108">
        <f t="shared" si="320"/>
        <v>0</v>
      </c>
      <c r="BP247" s="108">
        <f t="shared" si="320"/>
        <v>0</v>
      </c>
      <c r="BQ247" s="108">
        <f t="shared" si="320"/>
        <v>0</v>
      </c>
      <c r="BR247" s="108">
        <f t="shared" si="320"/>
        <v>0</v>
      </c>
      <c r="BS247" s="108">
        <f t="shared" si="320"/>
        <v>0</v>
      </c>
      <c r="BT247" s="138"/>
      <c r="BU247" s="138"/>
      <c r="BV247" s="138"/>
      <c r="BW247" s="138"/>
      <c r="BX247" s="138"/>
    </row>
    <row r="248" spans="1:76" x14ac:dyDescent="0.3">
      <c r="A248" s="102" t="s">
        <v>256</v>
      </c>
      <c r="B248" s="109"/>
      <c r="C248" s="43" t="s">
        <v>257</v>
      </c>
      <c r="D248" s="110" t="s">
        <v>443</v>
      </c>
      <c r="E248" s="111"/>
      <c r="F248" s="43"/>
      <c r="G248" s="112"/>
      <c r="H248" s="45">
        <v>30</v>
      </c>
      <c r="I248" s="40">
        <f>SUM(K249,K251,K258)</f>
        <v>1</v>
      </c>
      <c r="J248" s="40">
        <f>SUM(L249,L251,L258)</f>
        <v>1</v>
      </c>
      <c r="K248" s="41">
        <f t="shared" si="310"/>
        <v>0.3</v>
      </c>
      <c r="L248" s="41">
        <f t="shared" si="311"/>
        <v>0.3</v>
      </c>
      <c r="M248" s="41">
        <f t="shared" si="312"/>
        <v>0</v>
      </c>
      <c r="N248" s="42">
        <f t="shared" si="313"/>
        <v>1</v>
      </c>
      <c r="O248" s="41" t="str">
        <f t="shared" si="314"/>
        <v>종료</v>
      </c>
      <c r="P248" s="47">
        <f>MIN(P249:P259)</f>
        <v>43129</v>
      </c>
      <c r="Q248" s="47">
        <f>MAX(Q249:Q259)</f>
        <v>43159</v>
      </c>
      <c r="R248" s="104"/>
      <c r="S248" s="104"/>
      <c r="T248" s="105"/>
      <c r="U248" s="106" t="str">
        <f t="shared" si="315"/>
        <v/>
      </c>
      <c r="V248" s="107">
        <f t="shared" si="316"/>
        <v>23</v>
      </c>
      <c r="W248" s="108">
        <f t="shared" si="322"/>
        <v>0</v>
      </c>
      <c r="X248" s="108">
        <f t="shared" si="322"/>
        <v>0</v>
      </c>
      <c r="Y248" s="108">
        <f t="shared" si="322"/>
        <v>0</v>
      </c>
      <c r="Z248" s="108">
        <f t="shared" si="322"/>
        <v>0</v>
      </c>
      <c r="AA248" s="108">
        <f t="shared" si="322"/>
        <v>0</v>
      </c>
      <c r="AB248" s="108">
        <f t="shared" si="322"/>
        <v>0</v>
      </c>
      <c r="AC248" s="108">
        <f t="shared" si="322"/>
        <v>0</v>
      </c>
      <c r="AD248" s="108">
        <f t="shared" si="322"/>
        <v>0</v>
      </c>
      <c r="AE248" s="108">
        <f t="shared" si="322"/>
        <v>0</v>
      </c>
      <c r="AF248" s="108">
        <f t="shared" si="322"/>
        <v>0</v>
      </c>
      <c r="AG248" s="108">
        <f t="shared" si="322"/>
        <v>0</v>
      </c>
      <c r="AH248" s="108">
        <f t="shared" si="322"/>
        <v>0</v>
      </c>
      <c r="AI248" s="108">
        <f t="shared" si="322"/>
        <v>0</v>
      </c>
      <c r="AJ248" s="108">
        <f t="shared" si="322"/>
        <v>0</v>
      </c>
      <c r="AK248" s="108">
        <f t="shared" si="322"/>
        <v>0</v>
      </c>
      <c r="AL248" s="108">
        <f t="shared" si="322"/>
        <v>0</v>
      </c>
      <c r="AM248" s="108">
        <f t="shared" si="322"/>
        <v>0</v>
      </c>
      <c r="AN248" s="108">
        <f t="shared" si="322"/>
        <v>0</v>
      </c>
      <c r="AO248" s="108">
        <f t="shared" si="322"/>
        <v>0</v>
      </c>
      <c r="AP248" s="108">
        <f t="shared" si="322"/>
        <v>0</v>
      </c>
      <c r="AQ248" s="108">
        <f t="shared" si="322"/>
        <v>0</v>
      </c>
      <c r="AR248" s="108">
        <f t="shared" si="322"/>
        <v>0</v>
      </c>
      <c r="AS248" s="108">
        <f>IF(OR((AND($P248&lt;=AS$4,AND($Q248&lt;=AS$5,$Q248&gt;=AS$4))),(AND(AND($P248&gt;=AS$4,$P248&lt;=AS$5),$Q248&gt;=AS$5)),AND($P248&gt;=AS$4,$Q248&lt;=AS$5),AND($P248&lt;=AS$4,$Q248&gt;=AS$5)),1,0)</f>
        <v>0</v>
      </c>
      <c r="AT248" s="108">
        <f t="shared" si="323"/>
        <v>0</v>
      </c>
      <c r="AU248" s="108">
        <f t="shared" si="323"/>
        <v>0</v>
      </c>
      <c r="AV248" s="108">
        <f t="shared" si="323"/>
        <v>0</v>
      </c>
      <c r="AW248" s="108">
        <f t="shared" si="323"/>
        <v>0</v>
      </c>
      <c r="AX248" s="108">
        <f t="shared" si="323"/>
        <v>0</v>
      </c>
      <c r="AY248" s="108">
        <f t="shared" si="323"/>
        <v>0</v>
      </c>
      <c r="AZ248" s="108">
        <f t="shared" si="323"/>
        <v>0</v>
      </c>
      <c r="BA248" s="108">
        <f t="shared" si="323"/>
        <v>0</v>
      </c>
      <c r="BB248" s="108">
        <f t="shared" si="323"/>
        <v>0</v>
      </c>
      <c r="BC248" s="108">
        <f t="shared" si="323"/>
        <v>0</v>
      </c>
      <c r="BD248" s="108">
        <f t="shared" si="323"/>
        <v>0</v>
      </c>
      <c r="BE248" s="108">
        <f t="shared" si="323"/>
        <v>0</v>
      </c>
      <c r="BF248" s="108">
        <f t="shared" si="323"/>
        <v>0</v>
      </c>
      <c r="BG248" s="108">
        <f t="shared" si="320"/>
        <v>0</v>
      </c>
      <c r="BH248" s="108">
        <f t="shared" si="320"/>
        <v>0</v>
      </c>
      <c r="BI248" s="108">
        <f t="shared" si="320"/>
        <v>0</v>
      </c>
      <c r="BJ248" s="108">
        <f t="shared" si="320"/>
        <v>0</v>
      </c>
      <c r="BK248" s="108">
        <f t="shared" si="320"/>
        <v>0</v>
      </c>
      <c r="BL248" s="108">
        <f t="shared" si="320"/>
        <v>0</v>
      </c>
      <c r="BM248" s="108">
        <f t="shared" si="320"/>
        <v>0</v>
      </c>
      <c r="BN248" s="108">
        <f t="shared" si="320"/>
        <v>0</v>
      </c>
      <c r="BO248" s="108">
        <f t="shared" si="320"/>
        <v>0</v>
      </c>
      <c r="BP248" s="108">
        <f t="shared" si="320"/>
        <v>0</v>
      </c>
      <c r="BQ248" s="108">
        <f t="shared" si="320"/>
        <v>0</v>
      </c>
      <c r="BR248" s="108">
        <f t="shared" si="320"/>
        <v>0</v>
      </c>
      <c r="BS248" s="108">
        <f t="shared" si="320"/>
        <v>0</v>
      </c>
      <c r="BT248" s="138"/>
      <c r="BU248" s="138"/>
      <c r="BV248" s="138"/>
      <c r="BW248" s="138"/>
      <c r="BX248" s="138"/>
    </row>
    <row r="249" spans="1:76" x14ac:dyDescent="0.3">
      <c r="A249" s="102" t="s">
        <v>258</v>
      </c>
      <c r="B249" s="109"/>
      <c r="C249" s="20"/>
      <c r="D249" s="113" t="s">
        <v>234</v>
      </c>
      <c r="E249" s="114"/>
      <c r="F249" s="53"/>
      <c r="G249" s="115"/>
      <c r="H249" s="38">
        <v>30</v>
      </c>
      <c r="I249" s="48">
        <f>SUM(K250:K250)</f>
        <v>1</v>
      </c>
      <c r="J249" s="48">
        <f>SUM(L250:L250)</f>
        <v>1</v>
      </c>
      <c r="K249" s="50">
        <f t="shared" si="310"/>
        <v>0.3</v>
      </c>
      <c r="L249" s="50">
        <f t="shared" si="311"/>
        <v>0.3</v>
      </c>
      <c r="M249" s="50">
        <f t="shared" si="312"/>
        <v>0</v>
      </c>
      <c r="N249" s="51">
        <f t="shared" si="313"/>
        <v>1</v>
      </c>
      <c r="O249" s="50" t="str">
        <f t="shared" si="314"/>
        <v>종료</v>
      </c>
      <c r="P249" s="26">
        <f>MIN(P250)</f>
        <v>43129</v>
      </c>
      <c r="Q249" s="26">
        <f>MAX(Q250)</f>
        <v>43140</v>
      </c>
      <c r="R249" s="104"/>
      <c r="S249" s="104"/>
      <c r="T249" s="105"/>
      <c r="U249" s="106" t="str">
        <f t="shared" si="315"/>
        <v/>
      </c>
      <c r="V249" s="107">
        <f t="shared" si="316"/>
        <v>10</v>
      </c>
      <c r="W249" s="108">
        <f t="shared" si="322"/>
        <v>0</v>
      </c>
      <c r="X249" s="108">
        <f t="shared" si="322"/>
        <v>0</v>
      </c>
      <c r="Y249" s="108">
        <f t="shared" si="322"/>
        <v>0</v>
      </c>
      <c r="Z249" s="108">
        <f t="shared" si="322"/>
        <v>0</v>
      </c>
      <c r="AA249" s="108">
        <f t="shared" si="322"/>
        <v>0</v>
      </c>
      <c r="AB249" s="108">
        <f t="shared" si="322"/>
        <v>0</v>
      </c>
      <c r="AC249" s="108">
        <f t="shared" si="322"/>
        <v>0</v>
      </c>
      <c r="AD249" s="108">
        <f t="shared" si="322"/>
        <v>0</v>
      </c>
      <c r="AE249" s="108">
        <f t="shared" si="322"/>
        <v>0</v>
      </c>
      <c r="AF249" s="108">
        <f t="shared" si="322"/>
        <v>0</v>
      </c>
      <c r="AG249" s="108">
        <f t="shared" si="322"/>
        <v>0</v>
      </c>
      <c r="AH249" s="108">
        <f t="shared" si="322"/>
        <v>0</v>
      </c>
      <c r="AI249" s="108">
        <f t="shared" si="322"/>
        <v>0</v>
      </c>
      <c r="AJ249" s="108">
        <f t="shared" si="322"/>
        <v>0</v>
      </c>
      <c r="AK249" s="108">
        <f t="shared" si="322"/>
        <v>0</v>
      </c>
      <c r="AL249" s="108">
        <f t="shared" si="322"/>
        <v>0</v>
      </c>
      <c r="AM249" s="108">
        <f t="shared" si="322"/>
        <v>0</v>
      </c>
      <c r="AN249" s="108">
        <f t="shared" si="322"/>
        <v>0</v>
      </c>
      <c r="AO249" s="108">
        <f t="shared" si="322"/>
        <v>0</v>
      </c>
      <c r="AP249" s="108">
        <f t="shared" si="322"/>
        <v>0</v>
      </c>
      <c r="AQ249" s="108">
        <f t="shared" si="322"/>
        <v>0</v>
      </c>
      <c r="AR249" s="108">
        <f t="shared" si="322"/>
        <v>0</v>
      </c>
      <c r="AS249" s="108">
        <f t="shared" si="322"/>
        <v>0</v>
      </c>
      <c r="AT249" s="108">
        <f t="shared" si="323"/>
        <v>0</v>
      </c>
      <c r="AU249" s="108">
        <f t="shared" si="323"/>
        <v>0</v>
      </c>
      <c r="AV249" s="108">
        <f t="shared" si="323"/>
        <v>0</v>
      </c>
      <c r="AW249" s="108">
        <f t="shared" si="323"/>
        <v>0</v>
      </c>
      <c r="AX249" s="108">
        <f t="shared" si="323"/>
        <v>0</v>
      </c>
      <c r="AY249" s="108">
        <f t="shared" si="323"/>
        <v>0</v>
      </c>
      <c r="AZ249" s="108">
        <f t="shared" si="323"/>
        <v>0</v>
      </c>
      <c r="BA249" s="108">
        <f t="shared" si="323"/>
        <v>0</v>
      </c>
      <c r="BB249" s="108">
        <f t="shared" si="323"/>
        <v>0</v>
      </c>
      <c r="BC249" s="108">
        <f t="shared" si="323"/>
        <v>0</v>
      </c>
      <c r="BD249" s="108">
        <f t="shared" si="323"/>
        <v>0</v>
      </c>
      <c r="BE249" s="108">
        <f t="shared" si="323"/>
        <v>0</v>
      </c>
      <c r="BF249" s="108">
        <f t="shared" si="323"/>
        <v>0</v>
      </c>
      <c r="BG249" s="108">
        <f t="shared" si="320"/>
        <v>0</v>
      </c>
      <c r="BH249" s="108">
        <f t="shared" si="320"/>
        <v>0</v>
      </c>
      <c r="BI249" s="108">
        <f t="shared" si="320"/>
        <v>0</v>
      </c>
      <c r="BJ249" s="108">
        <f t="shared" si="320"/>
        <v>0</v>
      </c>
      <c r="BK249" s="108">
        <f t="shared" si="320"/>
        <v>0</v>
      </c>
      <c r="BL249" s="108">
        <f t="shared" si="320"/>
        <v>0</v>
      </c>
      <c r="BM249" s="108">
        <f t="shared" si="320"/>
        <v>0</v>
      </c>
      <c r="BN249" s="108">
        <f t="shared" si="320"/>
        <v>0</v>
      </c>
      <c r="BO249" s="108">
        <f t="shared" si="320"/>
        <v>0</v>
      </c>
      <c r="BP249" s="108">
        <f t="shared" si="320"/>
        <v>0</v>
      </c>
      <c r="BQ249" s="108">
        <f t="shared" si="320"/>
        <v>0</v>
      </c>
      <c r="BR249" s="108">
        <f t="shared" si="320"/>
        <v>0</v>
      </c>
      <c r="BS249" s="108">
        <f t="shared" si="320"/>
        <v>0</v>
      </c>
      <c r="BT249" s="138"/>
      <c r="BU249" s="138"/>
      <c r="BV249" s="138"/>
      <c r="BW249" s="138"/>
      <c r="BX249" s="138"/>
    </row>
    <row r="250" spans="1:76" x14ac:dyDescent="0.3">
      <c r="A250" s="102" t="s">
        <v>259</v>
      </c>
      <c r="B250" s="109"/>
      <c r="C250" s="20"/>
      <c r="D250" s="116"/>
      <c r="E250" s="117"/>
      <c r="F250" s="109"/>
      <c r="G250" s="118"/>
      <c r="H250" s="39">
        <v>100</v>
      </c>
      <c r="I250" s="44">
        <f>IF(CheckDay&gt;=Q250,1,IF(CheckDay&lt;P250,0,IF(P250=CheckDay,(NETWORKDAYS(P250,CheckDay))/V250,NETWORKDAYS(P250,CheckDay)/V250)))</f>
        <v>1</v>
      </c>
      <c r="J250" s="33">
        <v>1</v>
      </c>
      <c r="K250" s="119">
        <f t="shared" si="310"/>
        <v>1</v>
      </c>
      <c r="L250" s="119">
        <f t="shared" si="311"/>
        <v>1</v>
      </c>
      <c r="M250" s="119">
        <f t="shared" si="312"/>
        <v>0</v>
      </c>
      <c r="N250" s="34">
        <f t="shared" si="313"/>
        <v>1</v>
      </c>
      <c r="O250" s="119" t="str">
        <f t="shared" si="314"/>
        <v>종료</v>
      </c>
      <c r="P250" s="104">
        <v>43129</v>
      </c>
      <c r="Q250" s="104">
        <v>43140</v>
      </c>
      <c r="R250" s="104"/>
      <c r="S250" s="104"/>
      <c r="T250" s="105"/>
      <c r="U250" s="106" t="str">
        <f t="shared" si="315"/>
        <v/>
      </c>
      <c r="V250" s="107">
        <f t="shared" si="316"/>
        <v>10</v>
      </c>
      <c r="W250" s="108">
        <f t="shared" si="322"/>
        <v>0</v>
      </c>
      <c r="X250" s="108">
        <f t="shared" si="322"/>
        <v>0</v>
      </c>
      <c r="Y250" s="108">
        <f t="shared" si="322"/>
        <v>0</v>
      </c>
      <c r="Z250" s="108">
        <f t="shared" si="322"/>
        <v>0</v>
      </c>
      <c r="AA250" s="108">
        <f t="shared" si="322"/>
        <v>0</v>
      </c>
      <c r="AB250" s="108">
        <f t="shared" si="322"/>
        <v>0</v>
      </c>
      <c r="AC250" s="108">
        <f t="shared" si="322"/>
        <v>0</v>
      </c>
      <c r="AD250" s="108">
        <f t="shared" si="322"/>
        <v>0</v>
      </c>
      <c r="AE250" s="108">
        <f t="shared" si="322"/>
        <v>0</v>
      </c>
      <c r="AF250" s="108">
        <f t="shared" si="322"/>
        <v>0</v>
      </c>
      <c r="AG250" s="108">
        <f t="shared" si="322"/>
        <v>0</v>
      </c>
      <c r="AH250" s="108">
        <f t="shared" si="322"/>
        <v>0</v>
      </c>
      <c r="AI250" s="108">
        <f t="shared" si="322"/>
        <v>0</v>
      </c>
      <c r="AJ250" s="108">
        <f t="shared" si="322"/>
        <v>0</v>
      </c>
      <c r="AK250" s="108">
        <f t="shared" si="322"/>
        <v>0</v>
      </c>
      <c r="AL250" s="108">
        <f t="shared" si="322"/>
        <v>0</v>
      </c>
      <c r="AM250" s="108">
        <f t="shared" si="322"/>
        <v>0</v>
      </c>
      <c r="AN250" s="108">
        <f t="shared" si="322"/>
        <v>0</v>
      </c>
      <c r="AO250" s="108">
        <f t="shared" si="322"/>
        <v>0</v>
      </c>
      <c r="AP250" s="108">
        <f t="shared" si="322"/>
        <v>0</v>
      </c>
      <c r="AQ250" s="108">
        <f t="shared" si="322"/>
        <v>0</v>
      </c>
      <c r="AR250" s="108">
        <f t="shared" si="322"/>
        <v>0</v>
      </c>
      <c r="AS250" s="108">
        <f t="shared" si="322"/>
        <v>0</v>
      </c>
      <c r="AT250" s="108">
        <f t="shared" si="323"/>
        <v>0</v>
      </c>
      <c r="AU250" s="108">
        <f t="shared" si="323"/>
        <v>0</v>
      </c>
      <c r="AV250" s="108">
        <f t="shared" si="323"/>
        <v>0</v>
      </c>
      <c r="AW250" s="108">
        <f t="shared" si="323"/>
        <v>0</v>
      </c>
      <c r="AX250" s="108">
        <f t="shared" si="323"/>
        <v>0</v>
      </c>
      <c r="AY250" s="108">
        <f t="shared" si="323"/>
        <v>0</v>
      </c>
      <c r="AZ250" s="108">
        <f t="shared" si="323"/>
        <v>0</v>
      </c>
      <c r="BA250" s="108">
        <f t="shared" si="323"/>
        <v>0</v>
      </c>
      <c r="BB250" s="108">
        <f t="shared" si="323"/>
        <v>0</v>
      </c>
      <c r="BC250" s="108">
        <f t="shared" si="323"/>
        <v>0</v>
      </c>
      <c r="BD250" s="108">
        <f t="shared" si="323"/>
        <v>0</v>
      </c>
      <c r="BE250" s="108">
        <f t="shared" si="323"/>
        <v>0</v>
      </c>
      <c r="BF250" s="108">
        <f t="shared" si="323"/>
        <v>0</v>
      </c>
      <c r="BG250" s="108">
        <f t="shared" si="320"/>
        <v>0</v>
      </c>
      <c r="BH250" s="108">
        <f t="shared" si="320"/>
        <v>0</v>
      </c>
      <c r="BI250" s="108">
        <f t="shared" si="320"/>
        <v>0</v>
      </c>
      <c r="BJ250" s="108">
        <f t="shared" si="320"/>
        <v>0</v>
      </c>
      <c r="BK250" s="108">
        <f t="shared" si="320"/>
        <v>0</v>
      </c>
      <c r="BL250" s="108">
        <f t="shared" si="320"/>
        <v>0</v>
      </c>
      <c r="BM250" s="108">
        <f t="shared" si="320"/>
        <v>0</v>
      </c>
      <c r="BN250" s="108">
        <f t="shared" si="320"/>
        <v>0</v>
      </c>
      <c r="BO250" s="108">
        <f t="shared" si="320"/>
        <v>0</v>
      </c>
      <c r="BP250" s="108">
        <f t="shared" si="320"/>
        <v>0</v>
      </c>
      <c r="BQ250" s="108">
        <f t="shared" si="320"/>
        <v>0</v>
      </c>
      <c r="BR250" s="108">
        <f t="shared" si="320"/>
        <v>0</v>
      </c>
      <c r="BS250" s="108">
        <f t="shared" si="320"/>
        <v>0</v>
      </c>
      <c r="BT250" s="138"/>
      <c r="BU250" s="138"/>
      <c r="BV250" s="138"/>
      <c r="BW250" s="138"/>
      <c r="BX250" s="138"/>
    </row>
    <row r="251" spans="1:76" x14ac:dyDescent="0.3">
      <c r="A251" s="102" t="s">
        <v>260</v>
      </c>
      <c r="B251" s="109"/>
      <c r="C251" s="20"/>
      <c r="D251" s="113" t="s">
        <v>237</v>
      </c>
      <c r="E251" s="114"/>
      <c r="F251" s="53"/>
      <c r="G251" s="115"/>
      <c r="H251" s="38">
        <v>40</v>
      </c>
      <c r="I251" s="48">
        <f>SUM(K252:K257)</f>
        <v>1</v>
      </c>
      <c r="J251" s="49">
        <f>SUM(L252:L257)</f>
        <v>1</v>
      </c>
      <c r="K251" s="50">
        <f t="shared" si="310"/>
        <v>0.4</v>
      </c>
      <c r="L251" s="50">
        <f t="shared" si="311"/>
        <v>0.4</v>
      </c>
      <c r="M251" s="50">
        <f t="shared" si="312"/>
        <v>0</v>
      </c>
      <c r="N251" s="51">
        <f t="shared" si="313"/>
        <v>1</v>
      </c>
      <c r="O251" s="50" t="str">
        <f t="shared" si="314"/>
        <v>종료</v>
      </c>
      <c r="P251" s="26">
        <f>MIN(P252)</f>
        <v>43143</v>
      </c>
      <c r="Q251" s="26">
        <f>MAX(Q252)</f>
        <v>43159</v>
      </c>
      <c r="R251" s="104"/>
      <c r="S251" s="104"/>
      <c r="T251" s="105"/>
      <c r="U251" s="106" t="str">
        <f t="shared" si="315"/>
        <v/>
      </c>
      <c r="V251" s="107">
        <f t="shared" si="316"/>
        <v>13</v>
      </c>
      <c r="W251" s="108">
        <f t="shared" si="322"/>
        <v>0</v>
      </c>
      <c r="X251" s="108">
        <f t="shared" si="322"/>
        <v>0</v>
      </c>
      <c r="Y251" s="108">
        <f t="shared" si="322"/>
        <v>0</v>
      </c>
      <c r="Z251" s="108">
        <f t="shared" ref="Z251:AS251" si="324">IF(OR((AND($P251&lt;=Z$4,AND($Q251&lt;=Z$5,$Q251&gt;=Z$4))),(AND(AND($P251&gt;=Z$4,$P251&lt;=Z$5),$Q251&gt;=Z$5)),AND($P251&gt;=Z$4,$Q251&lt;=Z$5),AND($P251&lt;=Z$4,$Q251&gt;=Z$5)),1,0)</f>
        <v>0</v>
      </c>
      <c r="AA251" s="108">
        <f t="shared" si="324"/>
        <v>0</v>
      </c>
      <c r="AB251" s="108">
        <f t="shared" si="324"/>
        <v>0</v>
      </c>
      <c r="AC251" s="108">
        <f t="shared" si="324"/>
        <v>0</v>
      </c>
      <c r="AD251" s="108">
        <f t="shared" si="324"/>
        <v>0</v>
      </c>
      <c r="AE251" s="108">
        <f t="shared" si="324"/>
        <v>0</v>
      </c>
      <c r="AF251" s="108">
        <f t="shared" si="324"/>
        <v>0</v>
      </c>
      <c r="AG251" s="108">
        <f t="shared" si="324"/>
        <v>0</v>
      </c>
      <c r="AH251" s="108">
        <f t="shared" si="324"/>
        <v>0</v>
      </c>
      <c r="AI251" s="108">
        <f t="shared" si="324"/>
        <v>0</v>
      </c>
      <c r="AJ251" s="108">
        <f t="shared" si="324"/>
        <v>0</v>
      </c>
      <c r="AK251" s="108">
        <f t="shared" si="324"/>
        <v>0</v>
      </c>
      <c r="AL251" s="108">
        <f t="shared" si="324"/>
        <v>0</v>
      </c>
      <c r="AM251" s="108">
        <f t="shared" si="324"/>
        <v>0</v>
      </c>
      <c r="AN251" s="108">
        <f t="shared" si="324"/>
        <v>0</v>
      </c>
      <c r="AO251" s="108">
        <f t="shared" si="324"/>
        <v>0</v>
      </c>
      <c r="AP251" s="108">
        <f t="shared" si="324"/>
        <v>0</v>
      </c>
      <c r="AQ251" s="108">
        <f t="shared" si="324"/>
        <v>0</v>
      </c>
      <c r="AR251" s="108">
        <f t="shared" si="324"/>
        <v>0</v>
      </c>
      <c r="AS251" s="108">
        <f t="shared" si="324"/>
        <v>0</v>
      </c>
      <c r="AT251" s="108">
        <f t="shared" si="323"/>
        <v>0</v>
      </c>
      <c r="AU251" s="108">
        <f t="shared" si="323"/>
        <v>0</v>
      </c>
      <c r="AV251" s="108">
        <f t="shared" si="323"/>
        <v>0</v>
      </c>
      <c r="AW251" s="108">
        <f t="shared" si="323"/>
        <v>0</v>
      </c>
      <c r="AX251" s="108">
        <f t="shared" si="323"/>
        <v>0</v>
      </c>
      <c r="AY251" s="108">
        <f t="shared" si="323"/>
        <v>0</v>
      </c>
      <c r="AZ251" s="108">
        <f t="shared" si="323"/>
        <v>0</v>
      </c>
      <c r="BA251" s="108">
        <f t="shared" si="323"/>
        <v>0</v>
      </c>
      <c r="BB251" s="108">
        <f t="shared" si="323"/>
        <v>0</v>
      </c>
      <c r="BC251" s="108">
        <f t="shared" si="323"/>
        <v>0</v>
      </c>
      <c r="BD251" s="108">
        <f t="shared" si="323"/>
        <v>0</v>
      </c>
      <c r="BE251" s="108">
        <f t="shared" si="323"/>
        <v>0</v>
      </c>
      <c r="BF251" s="108">
        <f t="shared" si="323"/>
        <v>0</v>
      </c>
      <c r="BG251" s="108">
        <f t="shared" si="320"/>
        <v>0</v>
      </c>
      <c r="BH251" s="108">
        <f t="shared" si="320"/>
        <v>0</v>
      </c>
      <c r="BI251" s="108">
        <f t="shared" si="320"/>
        <v>0</v>
      </c>
      <c r="BJ251" s="108">
        <f t="shared" si="320"/>
        <v>0</v>
      </c>
      <c r="BK251" s="108">
        <f t="shared" si="320"/>
        <v>0</v>
      </c>
      <c r="BL251" s="108">
        <f t="shared" si="320"/>
        <v>0</v>
      </c>
      <c r="BM251" s="108">
        <f t="shared" si="320"/>
        <v>0</v>
      </c>
      <c r="BN251" s="108">
        <f t="shared" si="320"/>
        <v>0</v>
      </c>
      <c r="BO251" s="108">
        <f t="shared" si="320"/>
        <v>0</v>
      </c>
      <c r="BP251" s="108">
        <f t="shared" si="320"/>
        <v>0</v>
      </c>
      <c r="BQ251" s="108">
        <f t="shared" si="320"/>
        <v>0</v>
      </c>
      <c r="BR251" s="108">
        <f t="shared" si="320"/>
        <v>0</v>
      </c>
      <c r="BS251" s="108">
        <f t="shared" si="320"/>
        <v>0</v>
      </c>
      <c r="BT251" s="138"/>
      <c r="BU251" s="138"/>
      <c r="BV251" s="138"/>
      <c r="BW251" s="138"/>
      <c r="BX251" s="138"/>
    </row>
    <row r="252" spans="1:76" x14ac:dyDescent="0.3">
      <c r="A252" s="102" t="s">
        <v>261</v>
      </c>
      <c r="B252" s="109"/>
      <c r="C252" s="20"/>
      <c r="D252" s="116"/>
      <c r="E252" s="117"/>
      <c r="F252" s="109"/>
      <c r="G252" s="118"/>
      <c r="H252" s="39">
        <v>20</v>
      </c>
      <c r="I252" s="44">
        <f t="shared" ref="I252:I257" si="325">IF(CheckDay&gt;=Q252,1,IF(CheckDay&lt;P252,0,IF(P252=CheckDay,(NETWORKDAYS(P252,CheckDay))/V252,NETWORKDAYS(P252,CheckDay)/V252)))</f>
        <v>1</v>
      </c>
      <c r="J252" s="33">
        <v>1</v>
      </c>
      <c r="K252" s="119">
        <f t="shared" si="310"/>
        <v>0.2</v>
      </c>
      <c r="L252" s="119">
        <f t="shared" si="311"/>
        <v>0.2</v>
      </c>
      <c r="M252" s="119">
        <f t="shared" si="312"/>
        <v>0</v>
      </c>
      <c r="N252" s="34">
        <f t="shared" si="313"/>
        <v>1</v>
      </c>
      <c r="O252" s="119" t="str">
        <f t="shared" si="314"/>
        <v>종료</v>
      </c>
      <c r="P252" s="104">
        <v>43143</v>
      </c>
      <c r="Q252" s="104">
        <v>43159</v>
      </c>
      <c r="R252" s="104"/>
      <c r="S252" s="104"/>
      <c r="T252" s="105"/>
      <c r="U252" s="106" t="str">
        <f t="shared" si="315"/>
        <v/>
      </c>
      <c r="V252" s="107">
        <f t="shared" si="316"/>
        <v>13</v>
      </c>
      <c r="W252" s="108">
        <f t="shared" ref="W252:AS263" si="326">IF(OR((AND($P252&lt;=W$4,AND($Q252&lt;=W$5,$Q252&gt;=W$4))),(AND(AND($P252&gt;=W$4,$P252&lt;=W$5),$Q252&gt;=W$5)),AND($P252&gt;=W$4,$Q252&lt;=W$5),AND($P252&lt;=W$4,$Q252&gt;=W$5)),1,0)</f>
        <v>0</v>
      </c>
      <c r="X252" s="108">
        <f t="shared" si="326"/>
        <v>0</v>
      </c>
      <c r="Y252" s="108">
        <f t="shared" si="326"/>
        <v>0</v>
      </c>
      <c r="Z252" s="108">
        <f t="shared" si="326"/>
        <v>0</v>
      </c>
      <c r="AA252" s="108">
        <f t="shared" si="326"/>
        <v>0</v>
      </c>
      <c r="AB252" s="108">
        <f t="shared" si="326"/>
        <v>0</v>
      </c>
      <c r="AC252" s="108">
        <f t="shared" si="326"/>
        <v>0</v>
      </c>
      <c r="AD252" s="108">
        <f t="shared" si="326"/>
        <v>0</v>
      </c>
      <c r="AE252" s="108">
        <f t="shared" si="326"/>
        <v>0</v>
      </c>
      <c r="AF252" s="108">
        <f t="shared" si="326"/>
        <v>0</v>
      </c>
      <c r="AG252" s="108">
        <f t="shared" si="326"/>
        <v>0</v>
      </c>
      <c r="AH252" s="108">
        <f t="shared" si="326"/>
        <v>0</v>
      </c>
      <c r="AI252" s="108">
        <f t="shared" si="326"/>
        <v>0</v>
      </c>
      <c r="AJ252" s="108">
        <f t="shared" si="326"/>
        <v>0</v>
      </c>
      <c r="AK252" s="108">
        <f t="shared" si="326"/>
        <v>0</v>
      </c>
      <c r="AL252" s="108">
        <f t="shared" si="326"/>
        <v>0</v>
      </c>
      <c r="AM252" s="108">
        <f t="shared" si="326"/>
        <v>0</v>
      </c>
      <c r="AN252" s="108">
        <f t="shared" si="326"/>
        <v>0</v>
      </c>
      <c r="AO252" s="108">
        <f t="shared" si="326"/>
        <v>0</v>
      </c>
      <c r="AP252" s="108">
        <f t="shared" si="326"/>
        <v>0</v>
      </c>
      <c r="AQ252" s="108">
        <f t="shared" si="326"/>
        <v>0</v>
      </c>
      <c r="AR252" s="108">
        <f t="shared" si="326"/>
        <v>0</v>
      </c>
      <c r="AS252" s="108">
        <f t="shared" si="326"/>
        <v>0</v>
      </c>
      <c r="AT252" s="108">
        <f t="shared" si="323"/>
        <v>0</v>
      </c>
      <c r="AU252" s="108">
        <f t="shared" si="323"/>
        <v>0</v>
      </c>
      <c r="AV252" s="108">
        <f t="shared" si="323"/>
        <v>0</v>
      </c>
      <c r="AW252" s="108">
        <f t="shared" si="323"/>
        <v>0</v>
      </c>
      <c r="AX252" s="108">
        <f t="shared" si="323"/>
        <v>0</v>
      </c>
      <c r="AY252" s="108">
        <f t="shared" si="323"/>
        <v>0</v>
      </c>
      <c r="AZ252" s="108">
        <f t="shared" si="323"/>
        <v>0</v>
      </c>
      <c r="BA252" s="108">
        <f t="shared" si="323"/>
        <v>0</v>
      </c>
      <c r="BB252" s="108">
        <f t="shared" si="323"/>
        <v>0</v>
      </c>
      <c r="BC252" s="108">
        <f t="shared" si="323"/>
        <v>0</v>
      </c>
      <c r="BD252" s="108">
        <f t="shared" si="323"/>
        <v>0</v>
      </c>
      <c r="BE252" s="108">
        <f t="shared" si="323"/>
        <v>0</v>
      </c>
      <c r="BF252" s="108">
        <f t="shared" si="323"/>
        <v>0</v>
      </c>
      <c r="BG252" s="108">
        <f t="shared" ref="BG252:BS266" si="327">IF(OR((AND($P252&lt;=BG$4,AND($Q252&lt;=BG$5,$Q252&gt;=BG$4))),(AND(AND($P252&gt;=BG$4,$P252&lt;=BG$5),$Q252&gt;=BG$5)),AND($P252&gt;=BG$4,$Q252&lt;=BG$5),AND($P252&lt;=BG$4,$Q252&gt;=BG$5)),1,0)</f>
        <v>0</v>
      </c>
      <c r="BH252" s="108">
        <f t="shared" si="327"/>
        <v>0</v>
      </c>
      <c r="BI252" s="108">
        <f t="shared" si="327"/>
        <v>0</v>
      </c>
      <c r="BJ252" s="108">
        <f t="shared" si="327"/>
        <v>0</v>
      </c>
      <c r="BK252" s="108">
        <f t="shared" si="327"/>
        <v>0</v>
      </c>
      <c r="BL252" s="108">
        <f t="shared" si="327"/>
        <v>0</v>
      </c>
      <c r="BM252" s="108">
        <f t="shared" si="327"/>
        <v>0</v>
      </c>
      <c r="BN252" s="108">
        <f t="shared" si="327"/>
        <v>0</v>
      </c>
      <c r="BO252" s="108">
        <f t="shared" si="327"/>
        <v>0</v>
      </c>
      <c r="BP252" s="108">
        <f t="shared" si="327"/>
        <v>0</v>
      </c>
      <c r="BQ252" s="108">
        <f t="shared" si="327"/>
        <v>0</v>
      </c>
      <c r="BR252" s="108">
        <f t="shared" si="327"/>
        <v>0</v>
      </c>
      <c r="BS252" s="108">
        <f t="shared" si="327"/>
        <v>0</v>
      </c>
      <c r="BT252" s="138"/>
      <c r="BU252" s="138"/>
      <c r="BV252" s="138"/>
      <c r="BW252" s="138"/>
      <c r="BX252" s="138"/>
    </row>
    <row r="253" spans="1:76" x14ac:dyDescent="0.3">
      <c r="A253" s="102" t="s">
        <v>262</v>
      </c>
      <c r="B253" s="109"/>
      <c r="C253" s="20"/>
      <c r="D253" s="116"/>
      <c r="E253" s="117"/>
      <c r="F253" s="109"/>
      <c r="G253" s="118"/>
      <c r="H253" s="39">
        <v>20</v>
      </c>
      <c r="I253" s="44">
        <f t="shared" si="325"/>
        <v>1</v>
      </c>
      <c r="J253" s="33">
        <v>1</v>
      </c>
      <c r="K253" s="119">
        <f t="shared" si="310"/>
        <v>0.2</v>
      </c>
      <c r="L253" s="119">
        <f t="shared" si="311"/>
        <v>0.2</v>
      </c>
      <c r="M253" s="119">
        <f t="shared" si="312"/>
        <v>0</v>
      </c>
      <c r="N253" s="34">
        <f t="shared" si="313"/>
        <v>1</v>
      </c>
      <c r="O253" s="119" t="str">
        <f t="shared" si="314"/>
        <v>종료</v>
      </c>
      <c r="P253" s="104">
        <v>43143</v>
      </c>
      <c r="Q253" s="104">
        <v>43159</v>
      </c>
      <c r="R253" s="104"/>
      <c r="S253" s="104"/>
      <c r="T253" s="105"/>
      <c r="U253" s="106" t="str">
        <f t="shared" si="315"/>
        <v/>
      </c>
      <c r="V253" s="107">
        <f t="shared" si="316"/>
        <v>13</v>
      </c>
      <c r="W253" s="108">
        <f t="shared" si="326"/>
        <v>0</v>
      </c>
      <c r="X253" s="108">
        <f t="shared" si="326"/>
        <v>0</v>
      </c>
      <c r="Y253" s="108">
        <f t="shared" si="326"/>
        <v>0</v>
      </c>
      <c r="Z253" s="108">
        <f t="shared" si="326"/>
        <v>0</v>
      </c>
      <c r="AA253" s="108">
        <f t="shared" si="326"/>
        <v>0</v>
      </c>
      <c r="AB253" s="108">
        <f t="shared" si="326"/>
        <v>0</v>
      </c>
      <c r="AC253" s="108">
        <f t="shared" si="326"/>
        <v>0</v>
      </c>
      <c r="AD253" s="108">
        <f t="shared" si="326"/>
        <v>0</v>
      </c>
      <c r="AE253" s="108">
        <f t="shared" si="326"/>
        <v>0</v>
      </c>
      <c r="AF253" s="108">
        <f t="shared" si="326"/>
        <v>0</v>
      </c>
      <c r="AG253" s="108">
        <f t="shared" si="326"/>
        <v>0</v>
      </c>
      <c r="AH253" s="108">
        <f t="shared" si="326"/>
        <v>0</v>
      </c>
      <c r="AI253" s="108">
        <f t="shared" si="326"/>
        <v>0</v>
      </c>
      <c r="AJ253" s="108">
        <f t="shared" si="326"/>
        <v>0</v>
      </c>
      <c r="AK253" s="108">
        <f t="shared" si="326"/>
        <v>0</v>
      </c>
      <c r="AL253" s="108">
        <f t="shared" si="326"/>
        <v>0</v>
      </c>
      <c r="AM253" s="108">
        <f t="shared" si="326"/>
        <v>0</v>
      </c>
      <c r="AN253" s="108">
        <f t="shared" si="326"/>
        <v>0</v>
      </c>
      <c r="AO253" s="108">
        <f t="shared" si="326"/>
        <v>0</v>
      </c>
      <c r="AP253" s="108">
        <f t="shared" si="326"/>
        <v>0</v>
      </c>
      <c r="AQ253" s="108">
        <f t="shared" si="326"/>
        <v>0</v>
      </c>
      <c r="AR253" s="108">
        <f t="shared" si="326"/>
        <v>0</v>
      </c>
      <c r="AS253" s="108">
        <f t="shared" si="326"/>
        <v>0</v>
      </c>
      <c r="AT253" s="108">
        <f t="shared" si="323"/>
        <v>0</v>
      </c>
      <c r="AU253" s="108">
        <f t="shared" si="323"/>
        <v>0</v>
      </c>
      <c r="AV253" s="108">
        <f t="shared" si="323"/>
        <v>0</v>
      </c>
      <c r="AW253" s="108">
        <f t="shared" si="323"/>
        <v>0</v>
      </c>
      <c r="AX253" s="108">
        <f t="shared" si="323"/>
        <v>0</v>
      </c>
      <c r="AY253" s="108">
        <f t="shared" si="323"/>
        <v>0</v>
      </c>
      <c r="AZ253" s="108">
        <f t="shared" si="323"/>
        <v>0</v>
      </c>
      <c r="BA253" s="108">
        <f t="shared" si="323"/>
        <v>0</v>
      </c>
      <c r="BB253" s="108">
        <f t="shared" si="323"/>
        <v>0</v>
      </c>
      <c r="BC253" s="108">
        <f t="shared" si="323"/>
        <v>0</v>
      </c>
      <c r="BD253" s="108">
        <f t="shared" si="323"/>
        <v>0</v>
      </c>
      <c r="BE253" s="108">
        <f t="shared" si="323"/>
        <v>0</v>
      </c>
      <c r="BF253" s="108">
        <f t="shared" si="323"/>
        <v>0</v>
      </c>
      <c r="BG253" s="108">
        <f t="shared" si="327"/>
        <v>0</v>
      </c>
      <c r="BH253" s="108">
        <f t="shared" si="327"/>
        <v>0</v>
      </c>
      <c r="BI253" s="108">
        <f t="shared" si="327"/>
        <v>0</v>
      </c>
      <c r="BJ253" s="108">
        <f t="shared" si="327"/>
        <v>0</v>
      </c>
      <c r="BK253" s="108">
        <f t="shared" si="327"/>
        <v>0</v>
      </c>
      <c r="BL253" s="108">
        <f t="shared" si="327"/>
        <v>0</v>
      </c>
      <c r="BM253" s="108">
        <f t="shared" si="327"/>
        <v>0</v>
      </c>
      <c r="BN253" s="108">
        <f t="shared" si="327"/>
        <v>0</v>
      </c>
      <c r="BO253" s="108">
        <f t="shared" si="327"/>
        <v>0</v>
      </c>
      <c r="BP253" s="108">
        <f t="shared" si="327"/>
        <v>0</v>
      </c>
      <c r="BQ253" s="108">
        <f t="shared" si="327"/>
        <v>0</v>
      </c>
      <c r="BR253" s="108">
        <f t="shared" si="327"/>
        <v>0</v>
      </c>
      <c r="BS253" s="108">
        <f t="shared" si="327"/>
        <v>0</v>
      </c>
      <c r="BT253" s="138"/>
      <c r="BU253" s="138"/>
      <c r="BV253" s="138"/>
      <c r="BW253" s="138"/>
      <c r="BX253" s="138"/>
    </row>
    <row r="254" spans="1:76" x14ac:dyDescent="0.3">
      <c r="A254" s="102" t="s">
        <v>263</v>
      </c>
      <c r="B254" s="109"/>
      <c r="C254" s="20"/>
      <c r="D254" s="116"/>
      <c r="E254" s="117"/>
      <c r="F254" s="109"/>
      <c r="G254" s="118"/>
      <c r="H254" s="39">
        <v>20</v>
      </c>
      <c r="I254" s="44">
        <f t="shared" si="325"/>
        <v>1</v>
      </c>
      <c r="J254" s="33">
        <v>1</v>
      </c>
      <c r="K254" s="119">
        <f t="shared" si="310"/>
        <v>0.2</v>
      </c>
      <c r="L254" s="119">
        <f t="shared" si="311"/>
        <v>0.2</v>
      </c>
      <c r="M254" s="119">
        <f t="shared" si="312"/>
        <v>0</v>
      </c>
      <c r="N254" s="34">
        <f t="shared" si="313"/>
        <v>1</v>
      </c>
      <c r="O254" s="119" t="str">
        <f t="shared" si="314"/>
        <v>종료</v>
      </c>
      <c r="P254" s="104">
        <v>43143</v>
      </c>
      <c r="Q254" s="104">
        <v>43159</v>
      </c>
      <c r="R254" s="104"/>
      <c r="S254" s="104"/>
      <c r="T254" s="105"/>
      <c r="U254" s="106" t="str">
        <f t="shared" si="315"/>
        <v/>
      </c>
      <c r="V254" s="107">
        <f t="shared" si="316"/>
        <v>13</v>
      </c>
      <c r="W254" s="108">
        <f t="shared" si="326"/>
        <v>0</v>
      </c>
      <c r="X254" s="108">
        <f t="shared" si="326"/>
        <v>0</v>
      </c>
      <c r="Y254" s="108">
        <f t="shared" si="326"/>
        <v>0</v>
      </c>
      <c r="Z254" s="108">
        <f t="shared" si="326"/>
        <v>0</v>
      </c>
      <c r="AA254" s="108">
        <f t="shared" si="326"/>
        <v>0</v>
      </c>
      <c r="AB254" s="108">
        <f t="shared" si="326"/>
        <v>0</v>
      </c>
      <c r="AC254" s="108">
        <f t="shared" si="326"/>
        <v>0</v>
      </c>
      <c r="AD254" s="108">
        <f t="shared" si="326"/>
        <v>0</v>
      </c>
      <c r="AE254" s="108">
        <f t="shared" si="326"/>
        <v>0</v>
      </c>
      <c r="AF254" s="108">
        <f t="shared" si="326"/>
        <v>0</v>
      </c>
      <c r="AG254" s="108">
        <f t="shared" si="326"/>
        <v>0</v>
      </c>
      <c r="AH254" s="108">
        <f t="shared" si="326"/>
        <v>0</v>
      </c>
      <c r="AI254" s="108">
        <f t="shared" si="326"/>
        <v>0</v>
      </c>
      <c r="AJ254" s="108">
        <f t="shared" si="326"/>
        <v>0</v>
      </c>
      <c r="AK254" s="108">
        <f t="shared" si="326"/>
        <v>0</v>
      </c>
      <c r="AL254" s="108">
        <f t="shared" si="326"/>
        <v>0</v>
      </c>
      <c r="AM254" s="108">
        <f t="shared" si="326"/>
        <v>0</v>
      </c>
      <c r="AN254" s="108">
        <f t="shared" si="326"/>
        <v>0</v>
      </c>
      <c r="AO254" s="108">
        <f t="shared" si="326"/>
        <v>0</v>
      </c>
      <c r="AP254" s="108">
        <f t="shared" si="326"/>
        <v>0</v>
      </c>
      <c r="AQ254" s="108">
        <f t="shared" si="326"/>
        <v>0</v>
      </c>
      <c r="AR254" s="108">
        <f t="shared" si="326"/>
        <v>0</v>
      </c>
      <c r="AS254" s="108">
        <f t="shared" si="326"/>
        <v>0</v>
      </c>
      <c r="AT254" s="108">
        <f t="shared" si="323"/>
        <v>0</v>
      </c>
      <c r="AU254" s="108">
        <f t="shared" si="323"/>
        <v>0</v>
      </c>
      <c r="AV254" s="108">
        <f t="shared" si="323"/>
        <v>0</v>
      </c>
      <c r="AW254" s="108">
        <f t="shared" si="323"/>
        <v>0</v>
      </c>
      <c r="AX254" s="108">
        <f t="shared" si="323"/>
        <v>0</v>
      </c>
      <c r="AY254" s="108">
        <f t="shared" si="323"/>
        <v>0</v>
      </c>
      <c r="AZ254" s="108">
        <f t="shared" si="323"/>
        <v>0</v>
      </c>
      <c r="BA254" s="108">
        <f t="shared" si="323"/>
        <v>0</v>
      </c>
      <c r="BB254" s="108">
        <f t="shared" si="323"/>
        <v>0</v>
      </c>
      <c r="BC254" s="108">
        <f t="shared" si="323"/>
        <v>0</v>
      </c>
      <c r="BD254" s="108">
        <f t="shared" si="323"/>
        <v>0</v>
      </c>
      <c r="BE254" s="108">
        <f t="shared" si="323"/>
        <v>0</v>
      </c>
      <c r="BF254" s="108">
        <f t="shared" si="323"/>
        <v>0</v>
      </c>
      <c r="BG254" s="108">
        <f t="shared" si="327"/>
        <v>0</v>
      </c>
      <c r="BH254" s="108">
        <f t="shared" si="327"/>
        <v>0</v>
      </c>
      <c r="BI254" s="108">
        <f t="shared" si="327"/>
        <v>0</v>
      </c>
      <c r="BJ254" s="108">
        <f t="shared" si="327"/>
        <v>0</v>
      </c>
      <c r="BK254" s="108">
        <f t="shared" si="327"/>
        <v>0</v>
      </c>
      <c r="BL254" s="108">
        <f t="shared" si="327"/>
        <v>0</v>
      </c>
      <c r="BM254" s="108">
        <f t="shared" si="327"/>
        <v>0</v>
      </c>
      <c r="BN254" s="108">
        <f t="shared" si="327"/>
        <v>0</v>
      </c>
      <c r="BO254" s="108">
        <f t="shared" si="327"/>
        <v>0</v>
      </c>
      <c r="BP254" s="108">
        <f t="shared" si="327"/>
        <v>0</v>
      </c>
      <c r="BQ254" s="108">
        <f t="shared" si="327"/>
        <v>0</v>
      </c>
      <c r="BR254" s="108">
        <f t="shared" si="327"/>
        <v>0</v>
      </c>
      <c r="BS254" s="108">
        <f t="shared" si="327"/>
        <v>0</v>
      </c>
      <c r="BT254" s="138"/>
      <c r="BU254" s="138"/>
      <c r="BV254" s="138"/>
      <c r="BW254" s="138"/>
      <c r="BX254" s="138"/>
    </row>
    <row r="255" spans="1:76" x14ac:dyDescent="0.3">
      <c r="A255" s="102" t="s">
        <v>264</v>
      </c>
      <c r="B255" s="109"/>
      <c r="C255" s="20"/>
      <c r="D255" s="116"/>
      <c r="E255" s="117"/>
      <c r="F255" s="109"/>
      <c r="G255" s="118"/>
      <c r="H255" s="39">
        <v>20</v>
      </c>
      <c r="I255" s="44">
        <f t="shared" si="325"/>
        <v>1</v>
      </c>
      <c r="J255" s="33">
        <v>1</v>
      </c>
      <c r="K255" s="119">
        <f t="shared" si="310"/>
        <v>0.2</v>
      </c>
      <c r="L255" s="119">
        <f t="shared" si="311"/>
        <v>0.2</v>
      </c>
      <c r="M255" s="119">
        <f t="shared" si="312"/>
        <v>0</v>
      </c>
      <c r="N255" s="34">
        <f t="shared" si="313"/>
        <v>1</v>
      </c>
      <c r="O255" s="119" t="str">
        <f t="shared" si="314"/>
        <v>종료</v>
      </c>
      <c r="P255" s="104">
        <v>43143</v>
      </c>
      <c r="Q255" s="104">
        <v>43159</v>
      </c>
      <c r="R255" s="104"/>
      <c r="S255" s="104"/>
      <c r="T255" s="105"/>
      <c r="U255" s="106" t="str">
        <f t="shared" si="315"/>
        <v/>
      </c>
      <c r="V255" s="107">
        <f t="shared" si="316"/>
        <v>13</v>
      </c>
      <c r="W255" s="108">
        <f t="shared" si="326"/>
        <v>0</v>
      </c>
      <c r="X255" s="108">
        <f t="shared" si="326"/>
        <v>0</v>
      </c>
      <c r="Y255" s="108">
        <f t="shared" si="326"/>
        <v>0</v>
      </c>
      <c r="Z255" s="108">
        <f t="shared" si="326"/>
        <v>0</v>
      </c>
      <c r="AA255" s="108">
        <f t="shared" si="326"/>
        <v>0</v>
      </c>
      <c r="AB255" s="108">
        <f t="shared" si="326"/>
        <v>0</v>
      </c>
      <c r="AC255" s="108">
        <f t="shared" si="326"/>
        <v>0</v>
      </c>
      <c r="AD255" s="108">
        <f t="shared" si="326"/>
        <v>0</v>
      </c>
      <c r="AE255" s="108">
        <f t="shared" si="326"/>
        <v>0</v>
      </c>
      <c r="AF255" s="108">
        <f t="shared" si="326"/>
        <v>0</v>
      </c>
      <c r="AG255" s="108">
        <f t="shared" si="326"/>
        <v>0</v>
      </c>
      <c r="AH255" s="108">
        <f t="shared" si="326"/>
        <v>0</v>
      </c>
      <c r="AI255" s="108">
        <f t="shared" si="326"/>
        <v>0</v>
      </c>
      <c r="AJ255" s="108">
        <f t="shared" si="326"/>
        <v>0</v>
      </c>
      <c r="AK255" s="108">
        <f t="shared" si="326"/>
        <v>0</v>
      </c>
      <c r="AL255" s="108">
        <f t="shared" si="326"/>
        <v>0</v>
      </c>
      <c r="AM255" s="108">
        <f t="shared" si="326"/>
        <v>0</v>
      </c>
      <c r="AN255" s="108">
        <f t="shared" si="326"/>
        <v>0</v>
      </c>
      <c r="AO255" s="108">
        <f t="shared" si="326"/>
        <v>0</v>
      </c>
      <c r="AP255" s="108">
        <f t="shared" si="326"/>
        <v>0</v>
      </c>
      <c r="AQ255" s="108">
        <f t="shared" si="326"/>
        <v>0</v>
      </c>
      <c r="AR255" s="108">
        <f t="shared" si="326"/>
        <v>0</v>
      </c>
      <c r="AS255" s="108">
        <f t="shared" si="326"/>
        <v>0</v>
      </c>
      <c r="AT255" s="108">
        <f t="shared" si="323"/>
        <v>0</v>
      </c>
      <c r="AU255" s="108">
        <f t="shared" si="323"/>
        <v>0</v>
      </c>
      <c r="AV255" s="108">
        <f t="shared" si="323"/>
        <v>0</v>
      </c>
      <c r="AW255" s="108">
        <f t="shared" si="323"/>
        <v>0</v>
      </c>
      <c r="AX255" s="108">
        <f t="shared" si="323"/>
        <v>0</v>
      </c>
      <c r="AY255" s="108">
        <f t="shared" si="323"/>
        <v>0</v>
      </c>
      <c r="AZ255" s="108">
        <f t="shared" si="323"/>
        <v>0</v>
      </c>
      <c r="BA255" s="108">
        <f t="shared" si="323"/>
        <v>0</v>
      </c>
      <c r="BB255" s="108">
        <f t="shared" si="323"/>
        <v>0</v>
      </c>
      <c r="BC255" s="108">
        <f t="shared" si="323"/>
        <v>0</v>
      </c>
      <c r="BD255" s="108">
        <f t="shared" si="323"/>
        <v>0</v>
      </c>
      <c r="BE255" s="108">
        <f t="shared" si="323"/>
        <v>0</v>
      </c>
      <c r="BF255" s="108">
        <f t="shared" si="323"/>
        <v>0</v>
      </c>
      <c r="BG255" s="108">
        <f t="shared" si="327"/>
        <v>0</v>
      </c>
      <c r="BH255" s="108">
        <f t="shared" si="327"/>
        <v>0</v>
      </c>
      <c r="BI255" s="108">
        <f t="shared" si="327"/>
        <v>0</v>
      </c>
      <c r="BJ255" s="108">
        <f t="shared" si="327"/>
        <v>0</v>
      </c>
      <c r="BK255" s="108">
        <f t="shared" si="327"/>
        <v>0</v>
      </c>
      <c r="BL255" s="108">
        <f t="shared" si="327"/>
        <v>0</v>
      </c>
      <c r="BM255" s="108">
        <f t="shared" si="327"/>
        <v>0</v>
      </c>
      <c r="BN255" s="108">
        <f t="shared" si="327"/>
        <v>0</v>
      </c>
      <c r="BO255" s="108">
        <f t="shared" si="327"/>
        <v>0</v>
      </c>
      <c r="BP255" s="108">
        <f t="shared" si="327"/>
        <v>0</v>
      </c>
      <c r="BQ255" s="108">
        <f t="shared" si="327"/>
        <v>0</v>
      </c>
      <c r="BR255" s="108">
        <f t="shared" si="327"/>
        <v>0</v>
      </c>
      <c r="BS255" s="108">
        <f t="shared" si="327"/>
        <v>0</v>
      </c>
      <c r="BT255" s="138"/>
      <c r="BU255" s="138"/>
      <c r="BV255" s="138"/>
      <c r="BW255" s="138"/>
      <c r="BX255" s="138"/>
    </row>
    <row r="256" spans="1:76" x14ac:dyDescent="0.3">
      <c r="A256" s="102" t="s">
        <v>265</v>
      </c>
      <c r="B256" s="109"/>
      <c r="C256" s="20"/>
      <c r="D256" s="116"/>
      <c r="E256" s="117"/>
      <c r="F256" s="109"/>
      <c r="G256" s="118"/>
      <c r="H256" s="39">
        <v>10</v>
      </c>
      <c r="I256" s="44">
        <f t="shared" si="325"/>
        <v>1</v>
      </c>
      <c r="J256" s="33">
        <v>1</v>
      </c>
      <c r="K256" s="119">
        <f t="shared" si="310"/>
        <v>0.1</v>
      </c>
      <c r="L256" s="119">
        <f t="shared" si="311"/>
        <v>0.1</v>
      </c>
      <c r="M256" s="119">
        <f t="shared" si="312"/>
        <v>0</v>
      </c>
      <c r="N256" s="34">
        <f t="shared" si="313"/>
        <v>1</v>
      </c>
      <c r="O256" s="119" t="str">
        <f t="shared" si="314"/>
        <v>종료</v>
      </c>
      <c r="P256" s="104">
        <v>43143</v>
      </c>
      <c r="Q256" s="104">
        <v>43159</v>
      </c>
      <c r="R256" s="104"/>
      <c r="S256" s="104"/>
      <c r="T256" s="105"/>
      <c r="U256" s="106" t="str">
        <f t="shared" si="315"/>
        <v/>
      </c>
      <c r="V256" s="107">
        <f t="shared" si="316"/>
        <v>13</v>
      </c>
      <c r="W256" s="108">
        <f t="shared" si="326"/>
        <v>0</v>
      </c>
      <c r="X256" s="108">
        <f t="shared" si="326"/>
        <v>0</v>
      </c>
      <c r="Y256" s="108">
        <f t="shared" si="326"/>
        <v>0</v>
      </c>
      <c r="Z256" s="108">
        <f t="shared" si="326"/>
        <v>0</v>
      </c>
      <c r="AA256" s="108">
        <f t="shared" si="326"/>
        <v>0</v>
      </c>
      <c r="AB256" s="108">
        <f t="shared" si="326"/>
        <v>0</v>
      </c>
      <c r="AC256" s="108">
        <f t="shared" si="326"/>
        <v>0</v>
      </c>
      <c r="AD256" s="108">
        <f t="shared" si="326"/>
        <v>0</v>
      </c>
      <c r="AE256" s="108">
        <f t="shared" si="326"/>
        <v>0</v>
      </c>
      <c r="AF256" s="108">
        <f t="shared" si="326"/>
        <v>0</v>
      </c>
      <c r="AG256" s="108">
        <f t="shared" si="326"/>
        <v>0</v>
      </c>
      <c r="AH256" s="108">
        <f t="shared" si="326"/>
        <v>0</v>
      </c>
      <c r="AI256" s="108">
        <f t="shared" si="326"/>
        <v>0</v>
      </c>
      <c r="AJ256" s="108">
        <f t="shared" si="326"/>
        <v>0</v>
      </c>
      <c r="AK256" s="108">
        <f t="shared" si="326"/>
        <v>0</v>
      </c>
      <c r="AL256" s="108">
        <f t="shared" si="326"/>
        <v>0</v>
      </c>
      <c r="AM256" s="108">
        <f t="shared" si="326"/>
        <v>0</v>
      </c>
      <c r="AN256" s="108">
        <f t="shared" si="326"/>
        <v>0</v>
      </c>
      <c r="AO256" s="108">
        <f t="shared" si="326"/>
        <v>0</v>
      </c>
      <c r="AP256" s="108">
        <f t="shared" si="326"/>
        <v>0</v>
      </c>
      <c r="AQ256" s="108">
        <f t="shared" si="326"/>
        <v>0</v>
      </c>
      <c r="AR256" s="108">
        <f t="shared" si="326"/>
        <v>0</v>
      </c>
      <c r="AS256" s="108">
        <f t="shared" si="326"/>
        <v>0</v>
      </c>
      <c r="AT256" s="108">
        <f t="shared" si="323"/>
        <v>0</v>
      </c>
      <c r="AU256" s="108">
        <f t="shared" si="323"/>
        <v>0</v>
      </c>
      <c r="AV256" s="108">
        <f t="shared" si="323"/>
        <v>0</v>
      </c>
      <c r="AW256" s="108">
        <f t="shared" si="323"/>
        <v>0</v>
      </c>
      <c r="AX256" s="108">
        <f t="shared" si="323"/>
        <v>0</v>
      </c>
      <c r="AY256" s="108">
        <f t="shared" si="323"/>
        <v>0</v>
      </c>
      <c r="AZ256" s="108">
        <f t="shared" si="323"/>
        <v>0</v>
      </c>
      <c r="BA256" s="108">
        <f t="shared" si="323"/>
        <v>0</v>
      </c>
      <c r="BB256" s="108">
        <f t="shared" si="323"/>
        <v>0</v>
      </c>
      <c r="BC256" s="108">
        <f t="shared" si="323"/>
        <v>0</v>
      </c>
      <c r="BD256" s="108">
        <f t="shared" si="323"/>
        <v>0</v>
      </c>
      <c r="BE256" s="108">
        <f t="shared" si="323"/>
        <v>0</v>
      </c>
      <c r="BF256" s="108">
        <f t="shared" si="323"/>
        <v>0</v>
      </c>
      <c r="BG256" s="108">
        <f t="shared" si="327"/>
        <v>0</v>
      </c>
      <c r="BH256" s="108">
        <f t="shared" si="327"/>
        <v>0</v>
      </c>
      <c r="BI256" s="108">
        <f t="shared" si="327"/>
        <v>0</v>
      </c>
      <c r="BJ256" s="108">
        <f t="shared" si="327"/>
        <v>0</v>
      </c>
      <c r="BK256" s="108">
        <f t="shared" si="327"/>
        <v>0</v>
      </c>
      <c r="BL256" s="108">
        <f t="shared" si="327"/>
        <v>0</v>
      </c>
      <c r="BM256" s="108">
        <f t="shared" si="327"/>
        <v>0</v>
      </c>
      <c r="BN256" s="108">
        <f t="shared" si="327"/>
        <v>0</v>
      </c>
      <c r="BO256" s="108">
        <f t="shared" si="327"/>
        <v>0</v>
      </c>
      <c r="BP256" s="108">
        <f t="shared" si="327"/>
        <v>0</v>
      </c>
      <c r="BQ256" s="108">
        <f t="shared" si="327"/>
        <v>0</v>
      </c>
      <c r="BR256" s="108">
        <f t="shared" si="327"/>
        <v>0</v>
      </c>
      <c r="BS256" s="108">
        <f t="shared" si="327"/>
        <v>0</v>
      </c>
      <c r="BT256" s="138"/>
      <c r="BU256" s="138"/>
      <c r="BV256" s="138"/>
      <c r="BW256" s="138"/>
      <c r="BX256" s="138"/>
    </row>
    <row r="257" spans="1:76" x14ac:dyDescent="0.3">
      <c r="A257" s="102" t="s">
        <v>266</v>
      </c>
      <c r="B257" s="109"/>
      <c r="C257" s="20"/>
      <c r="D257" s="116"/>
      <c r="E257" s="117"/>
      <c r="F257" s="109"/>
      <c r="G257" s="118"/>
      <c r="H257" s="39">
        <v>10</v>
      </c>
      <c r="I257" s="44">
        <f t="shared" si="325"/>
        <v>1</v>
      </c>
      <c r="J257" s="33">
        <v>1</v>
      </c>
      <c r="K257" s="119">
        <f t="shared" si="310"/>
        <v>0.1</v>
      </c>
      <c r="L257" s="119">
        <f t="shared" si="311"/>
        <v>0.1</v>
      </c>
      <c r="M257" s="119">
        <f t="shared" si="312"/>
        <v>0</v>
      </c>
      <c r="N257" s="34">
        <f t="shared" si="313"/>
        <v>1</v>
      </c>
      <c r="O257" s="119" t="str">
        <f t="shared" si="314"/>
        <v>종료</v>
      </c>
      <c r="P257" s="104">
        <v>43143</v>
      </c>
      <c r="Q257" s="104">
        <v>43159</v>
      </c>
      <c r="R257" s="104"/>
      <c r="S257" s="104"/>
      <c r="T257" s="105"/>
      <c r="U257" s="106" t="str">
        <f t="shared" si="315"/>
        <v/>
      </c>
      <c r="V257" s="107">
        <f t="shared" si="316"/>
        <v>13</v>
      </c>
      <c r="W257" s="108">
        <f t="shared" si="326"/>
        <v>0</v>
      </c>
      <c r="X257" s="108">
        <f t="shared" si="326"/>
        <v>0</v>
      </c>
      <c r="Y257" s="108">
        <f t="shared" si="326"/>
        <v>0</v>
      </c>
      <c r="Z257" s="108">
        <f t="shared" si="326"/>
        <v>0</v>
      </c>
      <c r="AA257" s="108">
        <f t="shared" si="326"/>
        <v>0</v>
      </c>
      <c r="AB257" s="108">
        <f t="shared" si="326"/>
        <v>0</v>
      </c>
      <c r="AC257" s="108">
        <f t="shared" si="326"/>
        <v>0</v>
      </c>
      <c r="AD257" s="108">
        <f t="shared" si="326"/>
        <v>0</v>
      </c>
      <c r="AE257" s="108">
        <f t="shared" si="326"/>
        <v>0</v>
      </c>
      <c r="AF257" s="108">
        <f t="shared" si="326"/>
        <v>0</v>
      </c>
      <c r="AG257" s="108">
        <f t="shared" si="326"/>
        <v>0</v>
      </c>
      <c r="AH257" s="108">
        <f t="shared" si="326"/>
        <v>0</v>
      </c>
      <c r="AI257" s="108">
        <f t="shared" si="326"/>
        <v>0</v>
      </c>
      <c r="AJ257" s="108">
        <f t="shared" si="326"/>
        <v>0</v>
      </c>
      <c r="AK257" s="108">
        <f t="shared" si="326"/>
        <v>0</v>
      </c>
      <c r="AL257" s="108">
        <f t="shared" si="326"/>
        <v>0</v>
      </c>
      <c r="AM257" s="108">
        <f t="shared" si="326"/>
        <v>0</v>
      </c>
      <c r="AN257" s="108">
        <f t="shared" si="326"/>
        <v>0</v>
      </c>
      <c r="AO257" s="108">
        <f t="shared" si="326"/>
        <v>0</v>
      </c>
      <c r="AP257" s="108">
        <f t="shared" si="326"/>
        <v>0</v>
      </c>
      <c r="AQ257" s="108">
        <f t="shared" si="326"/>
        <v>0</v>
      </c>
      <c r="AR257" s="108">
        <f t="shared" si="326"/>
        <v>0</v>
      </c>
      <c r="AS257" s="108">
        <f t="shared" si="326"/>
        <v>0</v>
      </c>
      <c r="AT257" s="108">
        <f t="shared" si="323"/>
        <v>0</v>
      </c>
      <c r="AU257" s="108">
        <f t="shared" si="323"/>
        <v>0</v>
      </c>
      <c r="AV257" s="108">
        <f t="shared" si="323"/>
        <v>0</v>
      </c>
      <c r="AW257" s="108">
        <f t="shared" si="323"/>
        <v>0</v>
      </c>
      <c r="AX257" s="108">
        <f t="shared" si="323"/>
        <v>0</v>
      </c>
      <c r="AY257" s="108">
        <f t="shared" si="323"/>
        <v>0</v>
      </c>
      <c r="AZ257" s="108">
        <f t="shared" si="323"/>
        <v>0</v>
      </c>
      <c r="BA257" s="108">
        <f t="shared" si="323"/>
        <v>0</v>
      </c>
      <c r="BB257" s="108">
        <f t="shared" si="323"/>
        <v>0</v>
      </c>
      <c r="BC257" s="108">
        <f t="shared" si="323"/>
        <v>0</v>
      </c>
      <c r="BD257" s="108">
        <f t="shared" si="323"/>
        <v>0</v>
      </c>
      <c r="BE257" s="108">
        <f t="shared" si="323"/>
        <v>0</v>
      </c>
      <c r="BF257" s="108">
        <f t="shared" si="323"/>
        <v>0</v>
      </c>
      <c r="BG257" s="108">
        <f t="shared" si="327"/>
        <v>0</v>
      </c>
      <c r="BH257" s="108">
        <f t="shared" si="327"/>
        <v>0</v>
      </c>
      <c r="BI257" s="108">
        <f t="shared" si="327"/>
        <v>0</v>
      </c>
      <c r="BJ257" s="108">
        <f t="shared" si="327"/>
        <v>0</v>
      </c>
      <c r="BK257" s="108">
        <f t="shared" si="327"/>
        <v>0</v>
      </c>
      <c r="BL257" s="108">
        <f t="shared" si="327"/>
        <v>0</v>
      </c>
      <c r="BM257" s="108">
        <f t="shared" si="327"/>
        <v>0</v>
      </c>
      <c r="BN257" s="108">
        <f t="shared" si="327"/>
        <v>0</v>
      </c>
      <c r="BO257" s="108">
        <f t="shared" si="327"/>
        <v>0</v>
      </c>
      <c r="BP257" s="108">
        <f t="shared" si="327"/>
        <v>0</v>
      </c>
      <c r="BQ257" s="108">
        <f t="shared" si="327"/>
        <v>0</v>
      </c>
      <c r="BR257" s="108">
        <f t="shared" si="327"/>
        <v>0</v>
      </c>
      <c r="BS257" s="108">
        <f t="shared" si="327"/>
        <v>0</v>
      </c>
      <c r="BT257" s="138"/>
      <c r="BU257" s="138"/>
      <c r="BV257" s="138"/>
      <c r="BW257" s="138"/>
      <c r="BX257" s="138"/>
    </row>
    <row r="258" spans="1:76" x14ac:dyDescent="0.3">
      <c r="A258" s="102" t="s">
        <v>267</v>
      </c>
      <c r="B258" s="109"/>
      <c r="C258" s="20"/>
      <c r="D258" s="113" t="s">
        <v>240</v>
      </c>
      <c r="E258" s="114"/>
      <c r="F258" s="53"/>
      <c r="G258" s="115"/>
      <c r="H258" s="38">
        <v>30</v>
      </c>
      <c r="I258" s="48">
        <f>SUM(K259:K259)</f>
        <v>1</v>
      </c>
      <c r="J258" s="49">
        <f>SUM(L259:L259)</f>
        <v>1</v>
      </c>
      <c r="K258" s="50">
        <f t="shared" si="310"/>
        <v>0.3</v>
      </c>
      <c r="L258" s="50">
        <f t="shared" si="311"/>
        <v>0.3</v>
      </c>
      <c r="M258" s="50">
        <f t="shared" si="312"/>
        <v>0</v>
      </c>
      <c r="N258" s="51">
        <f t="shared" si="313"/>
        <v>1</v>
      </c>
      <c r="O258" s="50" t="str">
        <f t="shared" si="314"/>
        <v>종료</v>
      </c>
      <c r="P258" s="26">
        <f>MIN(P259)</f>
        <v>43143</v>
      </c>
      <c r="Q258" s="26">
        <f>MAX(Q259)</f>
        <v>43159</v>
      </c>
      <c r="R258" s="104"/>
      <c r="S258" s="104"/>
      <c r="T258" s="105"/>
      <c r="U258" s="106" t="str">
        <f t="shared" si="315"/>
        <v/>
      </c>
      <c r="V258" s="107">
        <f t="shared" si="316"/>
        <v>13</v>
      </c>
      <c r="W258" s="108">
        <f t="shared" si="326"/>
        <v>0</v>
      </c>
      <c r="X258" s="108">
        <f t="shared" si="326"/>
        <v>0</v>
      </c>
      <c r="Y258" s="108">
        <f t="shared" si="326"/>
        <v>0</v>
      </c>
      <c r="Z258" s="108">
        <f t="shared" si="326"/>
        <v>0</v>
      </c>
      <c r="AA258" s="108">
        <f t="shared" si="326"/>
        <v>0</v>
      </c>
      <c r="AB258" s="108">
        <f t="shared" si="326"/>
        <v>0</v>
      </c>
      <c r="AC258" s="108">
        <f t="shared" si="326"/>
        <v>0</v>
      </c>
      <c r="AD258" s="108">
        <f t="shared" si="326"/>
        <v>0</v>
      </c>
      <c r="AE258" s="108">
        <f t="shared" si="326"/>
        <v>0</v>
      </c>
      <c r="AF258" s="108">
        <f t="shared" si="326"/>
        <v>0</v>
      </c>
      <c r="AG258" s="108">
        <f t="shared" si="326"/>
        <v>0</v>
      </c>
      <c r="AH258" s="108">
        <f t="shared" si="326"/>
        <v>0</v>
      </c>
      <c r="AI258" s="108">
        <f t="shared" si="326"/>
        <v>0</v>
      </c>
      <c r="AJ258" s="108">
        <f t="shared" si="326"/>
        <v>0</v>
      </c>
      <c r="AK258" s="108">
        <f t="shared" si="326"/>
        <v>0</v>
      </c>
      <c r="AL258" s="108">
        <f t="shared" si="326"/>
        <v>0</v>
      </c>
      <c r="AM258" s="108">
        <f t="shared" si="326"/>
        <v>0</v>
      </c>
      <c r="AN258" s="108">
        <f t="shared" si="326"/>
        <v>0</v>
      </c>
      <c r="AO258" s="108">
        <f t="shared" si="326"/>
        <v>0</v>
      </c>
      <c r="AP258" s="108">
        <f t="shared" si="326"/>
        <v>0</v>
      </c>
      <c r="AQ258" s="108">
        <f t="shared" si="326"/>
        <v>0</v>
      </c>
      <c r="AR258" s="108">
        <f t="shared" si="326"/>
        <v>0</v>
      </c>
      <c r="AS258" s="108">
        <f t="shared" si="326"/>
        <v>0</v>
      </c>
      <c r="AT258" s="108">
        <f t="shared" si="323"/>
        <v>0</v>
      </c>
      <c r="AU258" s="108">
        <f t="shared" si="323"/>
        <v>0</v>
      </c>
      <c r="AV258" s="108">
        <f t="shared" si="323"/>
        <v>0</v>
      </c>
      <c r="AW258" s="108">
        <f t="shared" si="323"/>
        <v>0</v>
      </c>
      <c r="AX258" s="108">
        <f t="shared" si="323"/>
        <v>0</v>
      </c>
      <c r="AY258" s="108">
        <f t="shared" si="323"/>
        <v>0</v>
      </c>
      <c r="AZ258" s="108">
        <f t="shared" si="323"/>
        <v>0</v>
      </c>
      <c r="BA258" s="108">
        <f t="shared" si="323"/>
        <v>0</v>
      </c>
      <c r="BB258" s="108">
        <f t="shared" si="323"/>
        <v>0</v>
      </c>
      <c r="BC258" s="108">
        <f t="shared" si="323"/>
        <v>0</v>
      </c>
      <c r="BD258" s="108">
        <f t="shared" si="323"/>
        <v>0</v>
      </c>
      <c r="BE258" s="108">
        <f t="shared" si="323"/>
        <v>0</v>
      </c>
      <c r="BF258" s="108">
        <f t="shared" si="323"/>
        <v>0</v>
      </c>
      <c r="BG258" s="108">
        <f t="shared" si="327"/>
        <v>0</v>
      </c>
      <c r="BH258" s="108">
        <f t="shared" si="327"/>
        <v>0</v>
      </c>
      <c r="BI258" s="108">
        <f t="shared" si="327"/>
        <v>0</v>
      </c>
      <c r="BJ258" s="108">
        <f t="shared" si="327"/>
        <v>0</v>
      </c>
      <c r="BK258" s="108">
        <f t="shared" si="327"/>
        <v>0</v>
      </c>
      <c r="BL258" s="108">
        <f t="shared" si="327"/>
        <v>0</v>
      </c>
      <c r="BM258" s="108">
        <f t="shared" si="327"/>
        <v>0</v>
      </c>
      <c r="BN258" s="108">
        <f t="shared" si="327"/>
        <v>0</v>
      </c>
      <c r="BO258" s="108">
        <f t="shared" si="327"/>
        <v>0</v>
      </c>
      <c r="BP258" s="108">
        <f t="shared" si="327"/>
        <v>0</v>
      </c>
      <c r="BQ258" s="108">
        <f t="shared" si="327"/>
        <v>0</v>
      </c>
      <c r="BR258" s="108">
        <f t="shared" si="327"/>
        <v>0</v>
      </c>
      <c r="BS258" s="108">
        <f t="shared" si="327"/>
        <v>0</v>
      </c>
      <c r="BT258" s="138"/>
      <c r="BU258" s="138"/>
      <c r="BV258" s="138"/>
      <c r="BW258" s="138"/>
      <c r="BX258" s="138"/>
    </row>
    <row r="259" spans="1:76" x14ac:dyDescent="0.3">
      <c r="A259" s="102" t="s">
        <v>268</v>
      </c>
      <c r="B259" s="109"/>
      <c r="C259" s="20"/>
      <c r="D259" s="116"/>
      <c r="E259" s="117"/>
      <c r="F259" s="109"/>
      <c r="G259" s="118"/>
      <c r="H259" s="39">
        <v>100</v>
      </c>
      <c r="I259" s="44">
        <f>IF(CheckDay&gt;=Q259,1,IF(CheckDay&lt;P259,0,IF(P259=CheckDay,(NETWORKDAYS(P259,CheckDay))/V259,NETWORKDAYS(P259,CheckDay)/V259)))</f>
        <v>1</v>
      </c>
      <c r="J259" s="33">
        <v>1</v>
      </c>
      <c r="K259" s="119">
        <f t="shared" si="310"/>
        <v>1</v>
      </c>
      <c r="L259" s="119">
        <f t="shared" si="311"/>
        <v>1</v>
      </c>
      <c r="M259" s="119">
        <f t="shared" si="312"/>
        <v>0</v>
      </c>
      <c r="N259" s="34">
        <f t="shared" si="313"/>
        <v>1</v>
      </c>
      <c r="O259" s="119" t="str">
        <f t="shared" si="314"/>
        <v>종료</v>
      </c>
      <c r="P259" s="104">
        <v>43143</v>
      </c>
      <c r="Q259" s="104">
        <v>43159</v>
      </c>
      <c r="R259" s="104"/>
      <c r="S259" s="104"/>
      <c r="T259" s="105"/>
      <c r="U259" s="106" t="str">
        <f t="shared" si="315"/>
        <v/>
      </c>
      <c r="V259" s="107">
        <f t="shared" si="316"/>
        <v>13</v>
      </c>
      <c r="W259" s="108">
        <f t="shared" si="326"/>
        <v>0</v>
      </c>
      <c r="X259" s="108">
        <f t="shared" si="326"/>
        <v>0</v>
      </c>
      <c r="Y259" s="108">
        <f t="shared" si="326"/>
        <v>0</v>
      </c>
      <c r="Z259" s="108">
        <f t="shared" si="326"/>
        <v>0</v>
      </c>
      <c r="AA259" s="108">
        <f t="shared" si="326"/>
        <v>0</v>
      </c>
      <c r="AB259" s="108">
        <f t="shared" si="326"/>
        <v>0</v>
      </c>
      <c r="AC259" s="108">
        <f t="shared" si="326"/>
        <v>0</v>
      </c>
      <c r="AD259" s="108">
        <f t="shared" si="326"/>
        <v>0</v>
      </c>
      <c r="AE259" s="108">
        <f t="shared" si="326"/>
        <v>0</v>
      </c>
      <c r="AF259" s="108">
        <f t="shared" si="326"/>
        <v>0</v>
      </c>
      <c r="AG259" s="108">
        <f t="shared" si="326"/>
        <v>0</v>
      </c>
      <c r="AH259" s="108">
        <f t="shared" si="326"/>
        <v>0</v>
      </c>
      <c r="AI259" s="108">
        <f t="shared" si="326"/>
        <v>0</v>
      </c>
      <c r="AJ259" s="108">
        <f t="shared" si="326"/>
        <v>0</v>
      </c>
      <c r="AK259" s="108">
        <f t="shared" si="326"/>
        <v>0</v>
      </c>
      <c r="AL259" s="108">
        <f t="shared" si="326"/>
        <v>0</v>
      </c>
      <c r="AM259" s="108">
        <f t="shared" si="326"/>
        <v>0</v>
      </c>
      <c r="AN259" s="108">
        <f t="shared" si="326"/>
        <v>0</v>
      </c>
      <c r="AO259" s="108">
        <f t="shared" si="326"/>
        <v>0</v>
      </c>
      <c r="AP259" s="108">
        <f t="shared" si="326"/>
        <v>0</v>
      </c>
      <c r="AQ259" s="108">
        <f t="shared" si="326"/>
        <v>0</v>
      </c>
      <c r="AR259" s="108">
        <f t="shared" si="326"/>
        <v>0</v>
      </c>
      <c r="AS259" s="108">
        <f t="shared" si="326"/>
        <v>0</v>
      </c>
      <c r="AT259" s="108">
        <f t="shared" si="323"/>
        <v>0</v>
      </c>
      <c r="AU259" s="108">
        <f t="shared" si="323"/>
        <v>0</v>
      </c>
      <c r="AV259" s="108">
        <f t="shared" si="323"/>
        <v>0</v>
      </c>
      <c r="AW259" s="108">
        <f t="shared" si="323"/>
        <v>0</v>
      </c>
      <c r="AX259" s="108">
        <f t="shared" si="323"/>
        <v>0</v>
      </c>
      <c r="AY259" s="108">
        <f t="shared" si="323"/>
        <v>0</v>
      </c>
      <c r="AZ259" s="108">
        <f t="shared" si="323"/>
        <v>0</v>
      </c>
      <c r="BA259" s="108">
        <f t="shared" si="323"/>
        <v>0</v>
      </c>
      <c r="BB259" s="108">
        <f t="shared" si="323"/>
        <v>0</v>
      </c>
      <c r="BC259" s="108">
        <f t="shared" si="323"/>
        <v>0</v>
      </c>
      <c r="BD259" s="108">
        <f t="shared" si="323"/>
        <v>0</v>
      </c>
      <c r="BE259" s="108">
        <f t="shared" si="323"/>
        <v>0</v>
      </c>
      <c r="BF259" s="108">
        <f t="shared" si="323"/>
        <v>0</v>
      </c>
      <c r="BG259" s="108">
        <f t="shared" si="327"/>
        <v>0</v>
      </c>
      <c r="BH259" s="108">
        <f t="shared" si="327"/>
        <v>0</v>
      </c>
      <c r="BI259" s="108">
        <f t="shared" si="327"/>
        <v>0</v>
      </c>
      <c r="BJ259" s="108">
        <f t="shared" si="327"/>
        <v>0</v>
      </c>
      <c r="BK259" s="108">
        <f t="shared" si="327"/>
        <v>0</v>
      </c>
      <c r="BL259" s="108">
        <f t="shared" si="327"/>
        <v>0</v>
      </c>
      <c r="BM259" s="108">
        <f t="shared" si="327"/>
        <v>0</v>
      </c>
      <c r="BN259" s="108">
        <f t="shared" si="327"/>
        <v>0</v>
      </c>
      <c r="BO259" s="108">
        <f t="shared" si="327"/>
        <v>0</v>
      </c>
      <c r="BP259" s="108">
        <f t="shared" si="327"/>
        <v>0</v>
      </c>
      <c r="BQ259" s="108">
        <f t="shared" si="327"/>
        <v>0</v>
      </c>
      <c r="BR259" s="108">
        <f t="shared" si="327"/>
        <v>0</v>
      </c>
      <c r="BS259" s="108">
        <f t="shared" si="327"/>
        <v>0</v>
      </c>
      <c r="BT259" s="138"/>
      <c r="BU259" s="138"/>
      <c r="BV259" s="138"/>
      <c r="BW259" s="138"/>
      <c r="BX259" s="138"/>
    </row>
    <row r="260" spans="1:76" x14ac:dyDescent="0.3">
      <c r="A260" s="102" t="s">
        <v>269</v>
      </c>
      <c r="B260" s="109"/>
      <c r="C260" s="43" t="s">
        <v>270</v>
      </c>
      <c r="D260" s="110" t="s">
        <v>444</v>
      </c>
      <c r="E260" s="111"/>
      <c r="F260" s="43"/>
      <c r="G260" s="112"/>
      <c r="H260" s="45">
        <v>30</v>
      </c>
      <c r="I260" s="40">
        <f>SUM(K261,K263,K265,K267)</f>
        <v>0.99999999999999989</v>
      </c>
      <c r="J260" s="40">
        <f>SUM(L261,L263,L265,L267)</f>
        <v>0.99999999999999989</v>
      </c>
      <c r="K260" s="41">
        <f t="shared" si="310"/>
        <v>0.3</v>
      </c>
      <c r="L260" s="41">
        <f t="shared" si="311"/>
        <v>0.3</v>
      </c>
      <c r="M260" s="41">
        <f t="shared" si="312"/>
        <v>0</v>
      </c>
      <c r="N260" s="42">
        <f t="shared" si="313"/>
        <v>1</v>
      </c>
      <c r="O260" s="41" t="str">
        <f t="shared" si="314"/>
        <v>종료</v>
      </c>
      <c r="P260" s="47">
        <f>MIN(P261:P269)</f>
        <v>43143</v>
      </c>
      <c r="Q260" s="47">
        <f>MAX(Q261:Q269)</f>
        <v>43159</v>
      </c>
      <c r="R260" s="104"/>
      <c r="S260" s="104"/>
      <c r="T260" s="105"/>
      <c r="U260" s="106" t="str">
        <f t="shared" si="315"/>
        <v/>
      </c>
      <c r="V260" s="107">
        <f t="shared" si="316"/>
        <v>13</v>
      </c>
      <c r="W260" s="108">
        <f t="shared" si="326"/>
        <v>0</v>
      </c>
      <c r="X260" s="108">
        <f t="shared" si="326"/>
        <v>0</v>
      </c>
      <c r="Y260" s="108">
        <f t="shared" si="326"/>
        <v>0</v>
      </c>
      <c r="Z260" s="108">
        <f t="shared" si="326"/>
        <v>0</v>
      </c>
      <c r="AA260" s="108">
        <f t="shared" si="326"/>
        <v>0</v>
      </c>
      <c r="AB260" s="108">
        <f t="shared" si="326"/>
        <v>0</v>
      </c>
      <c r="AC260" s="108">
        <f t="shared" si="326"/>
        <v>0</v>
      </c>
      <c r="AD260" s="108">
        <f t="shared" si="326"/>
        <v>0</v>
      </c>
      <c r="AE260" s="108">
        <f t="shared" si="326"/>
        <v>0</v>
      </c>
      <c r="AF260" s="108">
        <f t="shared" si="326"/>
        <v>0</v>
      </c>
      <c r="AG260" s="108">
        <f t="shared" si="326"/>
        <v>0</v>
      </c>
      <c r="AH260" s="108">
        <f t="shared" si="326"/>
        <v>0</v>
      </c>
      <c r="AI260" s="108">
        <f t="shared" si="326"/>
        <v>0</v>
      </c>
      <c r="AJ260" s="108">
        <f t="shared" si="326"/>
        <v>0</v>
      </c>
      <c r="AK260" s="108">
        <f t="shared" si="326"/>
        <v>0</v>
      </c>
      <c r="AL260" s="108">
        <f t="shared" si="326"/>
        <v>0</v>
      </c>
      <c r="AM260" s="108">
        <f t="shared" si="326"/>
        <v>0</v>
      </c>
      <c r="AN260" s="108">
        <f t="shared" si="326"/>
        <v>0</v>
      </c>
      <c r="AO260" s="108">
        <f t="shared" si="326"/>
        <v>0</v>
      </c>
      <c r="AP260" s="108">
        <f t="shared" si="326"/>
        <v>0</v>
      </c>
      <c r="AQ260" s="108">
        <f t="shared" si="326"/>
        <v>0</v>
      </c>
      <c r="AR260" s="108">
        <f t="shared" si="326"/>
        <v>0</v>
      </c>
      <c r="AS260" s="108">
        <f>IF(OR((AND($P260&lt;=AS$4,AND($Q260&lt;=AS$5,$Q260&gt;=AS$4))),(AND(AND($P260&gt;=AS$4,$P260&lt;=AS$5),$Q260&gt;=AS$5)),AND($P260&gt;=AS$4,$Q260&lt;=AS$5),AND($P260&lt;=AS$4,$Q260&gt;=AS$5)),1,0)</f>
        <v>0</v>
      </c>
      <c r="AT260" s="108">
        <f t="shared" si="323"/>
        <v>0</v>
      </c>
      <c r="AU260" s="108">
        <f t="shared" si="323"/>
        <v>0</v>
      </c>
      <c r="AV260" s="108">
        <f t="shared" si="323"/>
        <v>0</v>
      </c>
      <c r="AW260" s="108">
        <f t="shared" si="323"/>
        <v>0</v>
      </c>
      <c r="AX260" s="108">
        <f t="shared" si="323"/>
        <v>0</v>
      </c>
      <c r="AY260" s="108">
        <f t="shared" si="323"/>
        <v>0</v>
      </c>
      <c r="AZ260" s="108">
        <f t="shared" si="323"/>
        <v>0</v>
      </c>
      <c r="BA260" s="108">
        <f t="shared" si="323"/>
        <v>0</v>
      </c>
      <c r="BB260" s="108">
        <f t="shared" si="323"/>
        <v>0</v>
      </c>
      <c r="BC260" s="108">
        <f t="shared" si="323"/>
        <v>0</v>
      </c>
      <c r="BD260" s="108">
        <f t="shared" si="323"/>
        <v>0</v>
      </c>
      <c r="BE260" s="108">
        <f t="shared" si="323"/>
        <v>0</v>
      </c>
      <c r="BF260" s="108">
        <f t="shared" si="323"/>
        <v>0</v>
      </c>
      <c r="BG260" s="108">
        <f t="shared" si="327"/>
        <v>0</v>
      </c>
      <c r="BH260" s="108">
        <f t="shared" si="327"/>
        <v>0</v>
      </c>
      <c r="BI260" s="108">
        <f t="shared" si="327"/>
        <v>0</v>
      </c>
      <c r="BJ260" s="108">
        <f t="shared" si="327"/>
        <v>0</v>
      </c>
      <c r="BK260" s="108">
        <f t="shared" si="327"/>
        <v>0</v>
      </c>
      <c r="BL260" s="108">
        <f t="shared" si="327"/>
        <v>0</v>
      </c>
      <c r="BM260" s="108">
        <f t="shared" si="327"/>
        <v>0</v>
      </c>
      <c r="BN260" s="108">
        <f t="shared" si="327"/>
        <v>0</v>
      </c>
      <c r="BO260" s="108">
        <f t="shared" si="327"/>
        <v>0</v>
      </c>
      <c r="BP260" s="108">
        <f t="shared" si="327"/>
        <v>0</v>
      </c>
      <c r="BQ260" s="108">
        <f t="shared" si="327"/>
        <v>0</v>
      </c>
      <c r="BR260" s="108">
        <f t="shared" si="327"/>
        <v>0</v>
      </c>
      <c r="BS260" s="108">
        <f t="shared" si="327"/>
        <v>0</v>
      </c>
      <c r="BT260" s="138"/>
      <c r="BU260" s="138"/>
      <c r="BV260" s="138"/>
      <c r="BW260" s="138"/>
      <c r="BX260" s="138"/>
    </row>
    <row r="261" spans="1:76" x14ac:dyDescent="0.3">
      <c r="A261" s="102" t="s">
        <v>271</v>
      </c>
      <c r="B261" s="109"/>
      <c r="C261" s="20"/>
      <c r="D261" s="113" t="s">
        <v>234</v>
      </c>
      <c r="E261" s="114"/>
      <c r="F261" s="53"/>
      <c r="G261" s="115"/>
      <c r="H261" s="38">
        <v>30</v>
      </c>
      <c r="I261" s="48">
        <f>SUM(K262:K262)</f>
        <v>1</v>
      </c>
      <c r="J261" s="48">
        <f>SUM(L262:L262)</f>
        <v>1</v>
      </c>
      <c r="K261" s="50">
        <f t="shared" si="310"/>
        <v>0.3</v>
      </c>
      <c r="L261" s="50">
        <f t="shared" si="311"/>
        <v>0.3</v>
      </c>
      <c r="M261" s="50">
        <f t="shared" si="312"/>
        <v>0</v>
      </c>
      <c r="N261" s="51">
        <f t="shared" si="313"/>
        <v>1</v>
      </c>
      <c r="O261" s="50" t="str">
        <f t="shared" si="314"/>
        <v>종료</v>
      </c>
      <c r="P261" s="26">
        <f>MIN(P262)</f>
        <v>43143</v>
      </c>
      <c r="Q261" s="26">
        <f>MAX(Q262)</f>
        <v>43159</v>
      </c>
      <c r="R261" s="104"/>
      <c r="S261" s="104"/>
      <c r="T261" s="105"/>
      <c r="U261" s="106" t="str">
        <f t="shared" si="315"/>
        <v/>
      </c>
      <c r="V261" s="107">
        <f t="shared" si="316"/>
        <v>13</v>
      </c>
      <c r="W261" s="108">
        <f t="shared" si="326"/>
        <v>0</v>
      </c>
      <c r="X261" s="108">
        <f t="shared" si="326"/>
        <v>0</v>
      </c>
      <c r="Y261" s="108">
        <f t="shared" si="326"/>
        <v>0</v>
      </c>
      <c r="Z261" s="108">
        <f t="shared" si="326"/>
        <v>0</v>
      </c>
      <c r="AA261" s="108">
        <f t="shared" si="326"/>
        <v>0</v>
      </c>
      <c r="AB261" s="108">
        <f t="shared" si="326"/>
        <v>0</v>
      </c>
      <c r="AC261" s="108">
        <f t="shared" si="326"/>
        <v>0</v>
      </c>
      <c r="AD261" s="108">
        <f t="shared" si="326"/>
        <v>0</v>
      </c>
      <c r="AE261" s="108">
        <f t="shared" si="326"/>
        <v>0</v>
      </c>
      <c r="AF261" s="108">
        <f t="shared" si="326"/>
        <v>0</v>
      </c>
      <c r="AG261" s="108">
        <f t="shared" si="326"/>
        <v>0</v>
      </c>
      <c r="AH261" s="108">
        <f t="shared" si="326"/>
        <v>0</v>
      </c>
      <c r="AI261" s="108">
        <f t="shared" si="326"/>
        <v>0</v>
      </c>
      <c r="AJ261" s="108">
        <f t="shared" si="326"/>
        <v>0</v>
      </c>
      <c r="AK261" s="108">
        <f t="shared" si="326"/>
        <v>0</v>
      </c>
      <c r="AL261" s="108">
        <f t="shared" si="326"/>
        <v>0</v>
      </c>
      <c r="AM261" s="108">
        <f t="shared" si="326"/>
        <v>0</v>
      </c>
      <c r="AN261" s="108">
        <f t="shared" si="326"/>
        <v>0</v>
      </c>
      <c r="AO261" s="108">
        <f t="shared" si="326"/>
        <v>0</v>
      </c>
      <c r="AP261" s="108">
        <f t="shared" si="326"/>
        <v>0</v>
      </c>
      <c r="AQ261" s="108">
        <f t="shared" si="326"/>
        <v>0</v>
      </c>
      <c r="AR261" s="108">
        <f t="shared" si="326"/>
        <v>0</v>
      </c>
      <c r="AS261" s="108">
        <f t="shared" si="326"/>
        <v>0</v>
      </c>
      <c r="AT261" s="108">
        <f t="shared" si="323"/>
        <v>0</v>
      </c>
      <c r="AU261" s="108">
        <f t="shared" si="323"/>
        <v>0</v>
      </c>
      <c r="AV261" s="108">
        <f t="shared" si="323"/>
        <v>0</v>
      </c>
      <c r="AW261" s="108">
        <f t="shared" si="323"/>
        <v>0</v>
      </c>
      <c r="AX261" s="108">
        <f t="shared" si="323"/>
        <v>0</v>
      </c>
      <c r="AY261" s="108">
        <f t="shared" si="323"/>
        <v>0</v>
      </c>
      <c r="AZ261" s="108">
        <f t="shared" si="323"/>
        <v>0</v>
      </c>
      <c r="BA261" s="108">
        <f t="shared" si="323"/>
        <v>0</v>
      </c>
      <c r="BB261" s="108">
        <f t="shared" si="323"/>
        <v>0</v>
      </c>
      <c r="BC261" s="108">
        <f t="shared" si="323"/>
        <v>0</v>
      </c>
      <c r="BD261" s="108">
        <f t="shared" si="323"/>
        <v>0</v>
      </c>
      <c r="BE261" s="108">
        <f t="shared" si="323"/>
        <v>0</v>
      </c>
      <c r="BF261" s="108">
        <f t="shared" si="323"/>
        <v>0</v>
      </c>
      <c r="BG261" s="108">
        <f t="shared" si="327"/>
        <v>0</v>
      </c>
      <c r="BH261" s="108">
        <f t="shared" si="327"/>
        <v>0</v>
      </c>
      <c r="BI261" s="108">
        <f t="shared" si="327"/>
        <v>0</v>
      </c>
      <c r="BJ261" s="108">
        <f t="shared" si="327"/>
        <v>0</v>
      </c>
      <c r="BK261" s="108">
        <f t="shared" si="327"/>
        <v>0</v>
      </c>
      <c r="BL261" s="108">
        <f t="shared" si="327"/>
        <v>0</v>
      </c>
      <c r="BM261" s="108">
        <f t="shared" si="327"/>
        <v>0</v>
      </c>
      <c r="BN261" s="108">
        <f t="shared" si="327"/>
        <v>0</v>
      </c>
      <c r="BO261" s="108">
        <f t="shared" si="327"/>
        <v>0</v>
      </c>
      <c r="BP261" s="108">
        <f t="shared" si="327"/>
        <v>0</v>
      </c>
      <c r="BQ261" s="108">
        <f t="shared" si="327"/>
        <v>0</v>
      </c>
      <c r="BR261" s="108">
        <f t="shared" si="327"/>
        <v>0</v>
      </c>
      <c r="BS261" s="108">
        <f t="shared" si="327"/>
        <v>0</v>
      </c>
      <c r="BT261" s="138"/>
      <c r="BU261" s="138"/>
      <c r="BV261" s="138"/>
      <c r="BW261" s="138"/>
      <c r="BX261" s="138"/>
    </row>
    <row r="262" spans="1:76" x14ac:dyDescent="0.3">
      <c r="A262" s="102" t="s">
        <v>272</v>
      </c>
      <c r="B262" s="109"/>
      <c r="C262" s="20"/>
      <c r="D262" s="116"/>
      <c r="E262" s="117"/>
      <c r="F262" s="109"/>
      <c r="G262" s="118"/>
      <c r="H262" s="39">
        <v>100</v>
      </c>
      <c r="I262" s="44">
        <f>IF(CheckDay&gt;=Q262,1,IF(CheckDay&lt;P262,0,IF(P262=CheckDay,(NETWORKDAYS(P262,CheckDay))/V262,NETWORKDAYS(P262,CheckDay)/V262)))</f>
        <v>1</v>
      </c>
      <c r="J262" s="33">
        <v>1</v>
      </c>
      <c r="K262" s="119">
        <f t="shared" si="310"/>
        <v>1</v>
      </c>
      <c r="L262" s="119">
        <f t="shared" si="311"/>
        <v>1</v>
      </c>
      <c r="M262" s="119">
        <f t="shared" ref="M262:M301" si="328">L262-K262</f>
        <v>0</v>
      </c>
      <c r="N262" s="34">
        <f t="shared" ref="N262:N301" si="329">IF(AND(I262=0,J262=0),"",IF(I262=0,J262,J262/I262))</f>
        <v>1</v>
      </c>
      <c r="O262" s="119" t="str">
        <f t="shared" ref="O262:O301" si="330">IF(AND(J262=0%,M262=0),"",IF(M262&lt;0,"지연",IF(J262=100%,"종료","진행")))</f>
        <v>종료</v>
      </c>
      <c r="P262" s="104">
        <v>43143</v>
      </c>
      <c r="Q262" s="104">
        <v>43159</v>
      </c>
      <c r="R262" s="104"/>
      <c r="S262" s="104"/>
      <c r="T262" s="105"/>
      <c r="U262" s="106" t="str">
        <f t="shared" si="315"/>
        <v/>
      </c>
      <c r="V262" s="107">
        <f t="shared" ref="V262:V301" si="331">NETWORKDAYS(P262,Q262)</f>
        <v>13</v>
      </c>
      <c r="W262" s="108">
        <f t="shared" si="326"/>
        <v>0</v>
      </c>
      <c r="X262" s="108">
        <f t="shared" si="326"/>
        <v>0</v>
      </c>
      <c r="Y262" s="108">
        <f t="shared" si="326"/>
        <v>0</v>
      </c>
      <c r="Z262" s="108">
        <f t="shared" si="326"/>
        <v>0</v>
      </c>
      <c r="AA262" s="108">
        <f t="shared" si="326"/>
        <v>0</v>
      </c>
      <c r="AB262" s="108">
        <f t="shared" si="326"/>
        <v>0</v>
      </c>
      <c r="AC262" s="108">
        <f t="shared" si="326"/>
        <v>0</v>
      </c>
      <c r="AD262" s="108">
        <f t="shared" si="326"/>
        <v>0</v>
      </c>
      <c r="AE262" s="108">
        <f t="shared" si="326"/>
        <v>0</v>
      </c>
      <c r="AF262" s="108">
        <f t="shared" si="326"/>
        <v>0</v>
      </c>
      <c r="AG262" s="108">
        <f t="shared" si="326"/>
        <v>0</v>
      </c>
      <c r="AH262" s="108">
        <f t="shared" si="326"/>
        <v>0</v>
      </c>
      <c r="AI262" s="108">
        <f t="shared" si="326"/>
        <v>0</v>
      </c>
      <c r="AJ262" s="108">
        <f t="shared" si="326"/>
        <v>0</v>
      </c>
      <c r="AK262" s="108">
        <f t="shared" si="326"/>
        <v>0</v>
      </c>
      <c r="AL262" s="108">
        <f t="shared" si="326"/>
        <v>0</v>
      </c>
      <c r="AM262" s="108">
        <f t="shared" si="326"/>
        <v>0</v>
      </c>
      <c r="AN262" s="108">
        <f t="shared" si="326"/>
        <v>0</v>
      </c>
      <c r="AO262" s="108">
        <f t="shared" si="326"/>
        <v>0</v>
      </c>
      <c r="AP262" s="108">
        <f t="shared" si="326"/>
        <v>0</v>
      </c>
      <c r="AQ262" s="108">
        <f t="shared" si="326"/>
        <v>0</v>
      </c>
      <c r="AR262" s="108">
        <f t="shared" si="326"/>
        <v>0</v>
      </c>
      <c r="AS262" s="108">
        <f t="shared" si="326"/>
        <v>0</v>
      </c>
      <c r="AT262" s="108">
        <f t="shared" si="323"/>
        <v>0</v>
      </c>
      <c r="AU262" s="108">
        <f t="shared" si="323"/>
        <v>0</v>
      </c>
      <c r="AV262" s="108">
        <f t="shared" si="323"/>
        <v>0</v>
      </c>
      <c r="AW262" s="108">
        <f t="shared" si="323"/>
        <v>0</v>
      </c>
      <c r="AX262" s="108">
        <f t="shared" si="323"/>
        <v>0</v>
      </c>
      <c r="AY262" s="108">
        <f t="shared" si="323"/>
        <v>0</v>
      </c>
      <c r="AZ262" s="108">
        <f t="shared" si="323"/>
        <v>0</v>
      </c>
      <c r="BA262" s="108">
        <f t="shared" si="323"/>
        <v>0</v>
      </c>
      <c r="BB262" s="108">
        <f t="shared" ref="AR262:BF286" si="332">IF(OR((AND($P262&lt;=BB$4,AND($Q262&lt;=BB$5,$Q262&gt;=BB$4))),(AND(AND($P262&gt;=BB$4,$P262&lt;=BB$5),$Q262&gt;=BB$5)),AND($P262&gt;=BB$4,$Q262&lt;=BB$5),AND($P262&lt;=BB$4,$Q262&gt;=BB$5)),1,0)</f>
        <v>0</v>
      </c>
      <c r="BC262" s="108">
        <f t="shared" si="332"/>
        <v>0</v>
      </c>
      <c r="BD262" s="108">
        <f t="shared" si="332"/>
        <v>0</v>
      </c>
      <c r="BE262" s="108">
        <f t="shared" si="332"/>
        <v>0</v>
      </c>
      <c r="BF262" s="108">
        <f t="shared" si="332"/>
        <v>0</v>
      </c>
      <c r="BG262" s="108">
        <f t="shared" si="327"/>
        <v>0</v>
      </c>
      <c r="BH262" s="108">
        <f t="shared" si="327"/>
        <v>0</v>
      </c>
      <c r="BI262" s="108">
        <f t="shared" si="327"/>
        <v>0</v>
      </c>
      <c r="BJ262" s="108">
        <f t="shared" si="327"/>
        <v>0</v>
      </c>
      <c r="BK262" s="108">
        <f t="shared" si="327"/>
        <v>0</v>
      </c>
      <c r="BL262" s="108">
        <f t="shared" si="327"/>
        <v>0</v>
      </c>
      <c r="BM262" s="108">
        <f t="shared" si="327"/>
        <v>0</v>
      </c>
      <c r="BN262" s="108">
        <f t="shared" si="327"/>
        <v>0</v>
      </c>
      <c r="BO262" s="108">
        <f t="shared" si="327"/>
        <v>0</v>
      </c>
      <c r="BP262" s="108">
        <f t="shared" si="327"/>
        <v>0</v>
      </c>
      <c r="BQ262" s="108">
        <f t="shared" si="327"/>
        <v>0</v>
      </c>
      <c r="BR262" s="108">
        <f t="shared" si="327"/>
        <v>0</v>
      </c>
      <c r="BS262" s="108">
        <f t="shared" si="327"/>
        <v>0</v>
      </c>
      <c r="BT262" s="138"/>
      <c r="BU262" s="138"/>
      <c r="BV262" s="138"/>
      <c r="BW262" s="138"/>
      <c r="BX262" s="138"/>
    </row>
    <row r="263" spans="1:76" x14ac:dyDescent="0.3">
      <c r="A263" s="102" t="s">
        <v>273</v>
      </c>
      <c r="B263" s="109"/>
      <c r="C263" s="20"/>
      <c r="D263" s="113" t="s">
        <v>237</v>
      </c>
      <c r="E263" s="114"/>
      <c r="F263" s="53"/>
      <c r="G263" s="115"/>
      <c r="H263" s="38">
        <v>40</v>
      </c>
      <c r="I263" s="48">
        <f>SUM(K264:K264)</f>
        <v>1</v>
      </c>
      <c r="J263" s="49">
        <f>SUM(L264:L264)</f>
        <v>1</v>
      </c>
      <c r="K263" s="50">
        <f t="shared" si="310"/>
        <v>0.4</v>
      </c>
      <c r="L263" s="50">
        <f t="shared" si="311"/>
        <v>0.4</v>
      </c>
      <c r="M263" s="50">
        <f t="shared" si="328"/>
        <v>0</v>
      </c>
      <c r="N263" s="51">
        <f t="shared" si="329"/>
        <v>1</v>
      </c>
      <c r="O263" s="50" t="str">
        <f t="shared" si="330"/>
        <v>종료</v>
      </c>
      <c r="P263" s="26">
        <f>MIN(P264)</f>
        <v>43143</v>
      </c>
      <c r="Q263" s="26">
        <f>MAX(Q264)</f>
        <v>43159</v>
      </c>
      <c r="R263" s="104"/>
      <c r="S263" s="104"/>
      <c r="T263" s="105"/>
      <c r="U263" s="106" t="str">
        <f t="shared" si="315"/>
        <v/>
      </c>
      <c r="V263" s="107">
        <f t="shared" si="331"/>
        <v>13</v>
      </c>
      <c r="W263" s="108">
        <f t="shared" si="326"/>
        <v>0</v>
      </c>
      <c r="X263" s="108">
        <f t="shared" si="326"/>
        <v>0</v>
      </c>
      <c r="Y263" s="108">
        <f t="shared" si="326"/>
        <v>0</v>
      </c>
      <c r="Z263" s="108">
        <f t="shared" ref="Z263:AS263" si="333">IF(OR((AND($P263&lt;=Z$4,AND($Q263&lt;=Z$5,$Q263&gt;=Z$4))),(AND(AND($P263&gt;=Z$4,$P263&lt;=Z$5),$Q263&gt;=Z$5)),AND($P263&gt;=Z$4,$Q263&lt;=Z$5),AND($P263&lt;=Z$4,$Q263&gt;=Z$5)),1,0)</f>
        <v>0</v>
      </c>
      <c r="AA263" s="108">
        <f t="shared" si="333"/>
        <v>0</v>
      </c>
      <c r="AB263" s="108">
        <f t="shared" si="333"/>
        <v>0</v>
      </c>
      <c r="AC263" s="108">
        <f t="shared" si="333"/>
        <v>0</v>
      </c>
      <c r="AD263" s="108">
        <f t="shared" si="333"/>
        <v>0</v>
      </c>
      <c r="AE263" s="108">
        <f t="shared" si="333"/>
        <v>0</v>
      </c>
      <c r="AF263" s="108">
        <f t="shared" si="333"/>
        <v>0</v>
      </c>
      <c r="AG263" s="108">
        <f t="shared" si="333"/>
        <v>0</v>
      </c>
      <c r="AH263" s="108">
        <f t="shared" si="333"/>
        <v>0</v>
      </c>
      <c r="AI263" s="108">
        <f t="shared" si="333"/>
        <v>0</v>
      </c>
      <c r="AJ263" s="108">
        <f t="shared" si="333"/>
        <v>0</v>
      </c>
      <c r="AK263" s="108">
        <f t="shared" si="333"/>
        <v>0</v>
      </c>
      <c r="AL263" s="108">
        <f t="shared" si="333"/>
        <v>0</v>
      </c>
      <c r="AM263" s="108">
        <f t="shared" si="333"/>
        <v>0</v>
      </c>
      <c r="AN263" s="108">
        <f t="shared" si="333"/>
        <v>0</v>
      </c>
      <c r="AO263" s="108">
        <f t="shared" si="333"/>
        <v>0</v>
      </c>
      <c r="AP263" s="108">
        <f t="shared" si="333"/>
        <v>0</v>
      </c>
      <c r="AQ263" s="108">
        <f t="shared" si="333"/>
        <v>0</v>
      </c>
      <c r="AR263" s="108">
        <f t="shared" si="333"/>
        <v>0</v>
      </c>
      <c r="AS263" s="108">
        <f t="shared" si="333"/>
        <v>0</v>
      </c>
      <c r="AT263" s="108">
        <f t="shared" si="332"/>
        <v>0</v>
      </c>
      <c r="AU263" s="108">
        <f t="shared" si="332"/>
        <v>0</v>
      </c>
      <c r="AV263" s="108">
        <f t="shared" si="332"/>
        <v>0</v>
      </c>
      <c r="AW263" s="108">
        <f t="shared" si="332"/>
        <v>0</v>
      </c>
      <c r="AX263" s="108">
        <f t="shared" si="332"/>
        <v>0</v>
      </c>
      <c r="AY263" s="108">
        <f t="shared" si="332"/>
        <v>0</v>
      </c>
      <c r="AZ263" s="108">
        <f t="shared" si="332"/>
        <v>0</v>
      </c>
      <c r="BA263" s="108">
        <f t="shared" si="332"/>
        <v>0</v>
      </c>
      <c r="BB263" s="108">
        <f t="shared" si="332"/>
        <v>0</v>
      </c>
      <c r="BC263" s="108">
        <f t="shared" si="332"/>
        <v>0</v>
      </c>
      <c r="BD263" s="108">
        <f t="shared" si="332"/>
        <v>0</v>
      </c>
      <c r="BE263" s="108">
        <f t="shared" si="332"/>
        <v>0</v>
      </c>
      <c r="BF263" s="108">
        <f t="shared" si="332"/>
        <v>0</v>
      </c>
      <c r="BG263" s="108">
        <f t="shared" si="327"/>
        <v>0</v>
      </c>
      <c r="BH263" s="108">
        <f t="shared" si="327"/>
        <v>0</v>
      </c>
      <c r="BI263" s="108">
        <f t="shared" si="327"/>
        <v>0</v>
      </c>
      <c r="BJ263" s="108">
        <f t="shared" si="327"/>
        <v>0</v>
      </c>
      <c r="BK263" s="108">
        <f t="shared" si="327"/>
        <v>0</v>
      </c>
      <c r="BL263" s="108">
        <f t="shared" si="327"/>
        <v>0</v>
      </c>
      <c r="BM263" s="108">
        <f t="shared" si="327"/>
        <v>0</v>
      </c>
      <c r="BN263" s="108">
        <f t="shared" si="327"/>
        <v>0</v>
      </c>
      <c r="BO263" s="108">
        <f t="shared" si="327"/>
        <v>0</v>
      </c>
      <c r="BP263" s="108">
        <f t="shared" si="327"/>
        <v>0</v>
      </c>
      <c r="BQ263" s="108">
        <f t="shared" si="327"/>
        <v>0</v>
      </c>
      <c r="BR263" s="108">
        <f t="shared" si="327"/>
        <v>0</v>
      </c>
      <c r="BS263" s="108">
        <f t="shared" si="327"/>
        <v>0</v>
      </c>
      <c r="BT263" s="138"/>
      <c r="BU263" s="138"/>
      <c r="BV263" s="138"/>
      <c r="BW263" s="138"/>
      <c r="BX263" s="138"/>
    </row>
    <row r="264" spans="1:76" x14ac:dyDescent="0.3">
      <c r="A264" s="102" t="s">
        <v>274</v>
      </c>
      <c r="B264" s="109"/>
      <c r="C264" s="20"/>
      <c r="D264" s="116"/>
      <c r="E264" s="117"/>
      <c r="F264" s="109"/>
      <c r="G264" s="118"/>
      <c r="H264" s="39">
        <v>100</v>
      </c>
      <c r="I264" s="44">
        <f>IF(CheckDay&gt;=Q264,1,IF(CheckDay&lt;P264,0,IF(P264=CheckDay,(NETWORKDAYS(P264,CheckDay))/V264,NETWORKDAYS(P264,CheckDay)/V264)))</f>
        <v>1</v>
      </c>
      <c r="J264" s="33">
        <v>1</v>
      </c>
      <c r="K264" s="119">
        <f t="shared" si="310"/>
        <v>1</v>
      </c>
      <c r="L264" s="119">
        <f t="shared" si="311"/>
        <v>1</v>
      </c>
      <c r="M264" s="119">
        <f t="shared" si="328"/>
        <v>0</v>
      </c>
      <c r="N264" s="34">
        <f t="shared" si="329"/>
        <v>1</v>
      </c>
      <c r="O264" s="119" t="str">
        <f t="shared" si="330"/>
        <v>종료</v>
      </c>
      <c r="P264" s="104">
        <v>43143</v>
      </c>
      <c r="Q264" s="104">
        <v>43159</v>
      </c>
      <c r="R264" s="104"/>
      <c r="S264" s="104"/>
      <c r="T264" s="105"/>
      <c r="U264" s="106" t="str">
        <f t="shared" si="315"/>
        <v/>
      </c>
      <c r="V264" s="107">
        <f t="shared" si="331"/>
        <v>13</v>
      </c>
      <c r="W264" s="108">
        <f t="shared" ref="W264:AS275" si="334">IF(OR((AND($P264&lt;=W$4,AND($Q264&lt;=W$5,$Q264&gt;=W$4))),(AND(AND($P264&gt;=W$4,$P264&lt;=W$5),$Q264&gt;=W$5)),AND($P264&gt;=W$4,$Q264&lt;=W$5),AND($P264&lt;=W$4,$Q264&gt;=W$5)),1,0)</f>
        <v>0</v>
      </c>
      <c r="X264" s="108">
        <f t="shared" si="334"/>
        <v>0</v>
      </c>
      <c r="Y264" s="108">
        <f t="shared" si="334"/>
        <v>0</v>
      </c>
      <c r="Z264" s="108">
        <f t="shared" si="334"/>
        <v>0</v>
      </c>
      <c r="AA264" s="108">
        <f t="shared" si="334"/>
        <v>0</v>
      </c>
      <c r="AB264" s="108">
        <f t="shared" si="334"/>
        <v>0</v>
      </c>
      <c r="AC264" s="108">
        <f t="shared" si="334"/>
        <v>0</v>
      </c>
      <c r="AD264" s="108">
        <f t="shared" si="334"/>
        <v>0</v>
      </c>
      <c r="AE264" s="108">
        <f t="shared" si="334"/>
        <v>0</v>
      </c>
      <c r="AF264" s="108">
        <f t="shared" si="334"/>
        <v>0</v>
      </c>
      <c r="AG264" s="108">
        <f t="shared" si="334"/>
        <v>0</v>
      </c>
      <c r="AH264" s="108">
        <f t="shared" si="334"/>
        <v>0</v>
      </c>
      <c r="AI264" s="108">
        <f t="shared" si="334"/>
        <v>0</v>
      </c>
      <c r="AJ264" s="108">
        <f t="shared" si="334"/>
        <v>0</v>
      </c>
      <c r="AK264" s="108">
        <f t="shared" si="334"/>
        <v>0</v>
      </c>
      <c r="AL264" s="108">
        <f t="shared" si="334"/>
        <v>0</v>
      </c>
      <c r="AM264" s="108">
        <f t="shared" si="334"/>
        <v>0</v>
      </c>
      <c r="AN264" s="108">
        <f t="shared" si="334"/>
        <v>0</v>
      </c>
      <c r="AO264" s="108">
        <f t="shared" si="334"/>
        <v>0</v>
      </c>
      <c r="AP264" s="108">
        <f t="shared" si="334"/>
        <v>0</v>
      </c>
      <c r="AQ264" s="108">
        <f t="shared" si="334"/>
        <v>0</v>
      </c>
      <c r="AR264" s="108">
        <f t="shared" si="334"/>
        <v>0</v>
      </c>
      <c r="AS264" s="108">
        <f t="shared" si="334"/>
        <v>0</v>
      </c>
      <c r="AT264" s="108">
        <f t="shared" si="332"/>
        <v>0</v>
      </c>
      <c r="AU264" s="108">
        <f t="shared" si="332"/>
        <v>0</v>
      </c>
      <c r="AV264" s="108">
        <f t="shared" si="332"/>
        <v>0</v>
      </c>
      <c r="AW264" s="108">
        <f t="shared" si="332"/>
        <v>0</v>
      </c>
      <c r="AX264" s="108">
        <f t="shared" si="332"/>
        <v>0</v>
      </c>
      <c r="AY264" s="108">
        <f t="shared" si="332"/>
        <v>0</v>
      </c>
      <c r="AZ264" s="108">
        <f t="shared" si="332"/>
        <v>0</v>
      </c>
      <c r="BA264" s="108">
        <f t="shared" si="332"/>
        <v>0</v>
      </c>
      <c r="BB264" s="108">
        <f t="shared" si="332"/>
        <v>0</v>
      </c>
      <c r="BC264" s="108">
        <f t="shared" si="332"/>
        <v>0</v>
      </c>
      <c r="BD264" s="108">
        <f t="shared" si="332"/>
        <v>0</v>
      </c>
      <c r="BE264" s="108">
        <f t="shared" si="332"/>
        <v>0</v>
      </c>
      <c r="BF264" s="108">
        <f t="shared" si="332"/>
        <v>0</v>
      </c>
      <c r="BG264" s="108">
        <f t="shared" si="327"/>
        <v>0</v>
      </c>
      <c r="BH264" s="108">
        <f t="shared" si="327"/>
        <v>0</v>
      </c>
      <c r="BI264" s="108">
        <f t="shared" si="327"/>
        <v>0</v>
      </c>
      <c r="BJ264" s="108">
        <f t="shared" si="327"/>
        <v>0</v>
      </c>
      <c r="BK264" s="108">
        <f t="shared" si="327"/>
        <v>0</v>
      </c>
      <c r="BL264" s="108">
        <f t="shared" si="327"/>
        <v>0</v>
      </c>
      <c r="BM264" s="108">
        <f t="shared" si="327"/>
        <v>0</v>
      </c>
      <c r="BN264" s="108">
        <f t="shared" si="327"/>
        <v>0</v>
      </c>
      <c r="BO264" s="108">
        <f t="shared" si="327"/>
        <v>0</v>
      </c>
      <c r="BP264" s="108">
        <f t="shared" si="327"/>
        <v>0</v>
      </c>
      <c r="BQ264" s="108">
        <f t="shared" si="327"/>
        <v>0</v>
      </c>
      <c r="BR264" s="108">
        <f t="shared" si="327"/>
        <v>0</v>
      </c>
      <c r="BS264" s="108">
        <f t="shared" si="327"/>
        <v>0</v>
      </c>
      <c r="BT264" s="138"/>
      <c r="BU264" s="138"/>
      <c r="BV264" s="138"/>
      <c r="BW264" s="138"/>
      <c r="BX264" s="138"/>
    </row>
    <row r="265" spans="1:76" x14ac:dyDescent="0.3">
      <c r="A265" s="102" t="s">
        <v>275</v>
      </c>
      <c r="B265" s="109"/>
      <c r="C265" s="20"/>
      <c r="D265" s="113" t="s">
        <v>240</v>
      </c>
      <c r="E265" s="114"/>
      <c r="F265" s="53"/>
      <c r="G265" s="115"/>
      <c r="H265" s="38">
        <v>20</v>
      </c>
      <c r="I265" s="48">
        <f>SUM(K266:K266)</f>
        <v>1</v>
      </c>
      <c r="J265" s="49">
        <f>SUM(L266:L266)</f>
        <v>1</v>
      </c>
      <c r="K265" s="50">
        <f t="shared" si="310"/>
        <v>0.2</v>
      </c>
      <c r="L265" s="50">
        <f t="shared" si="311"/>
        <v>0.2</v>
      </c>
      <c r="M265" s="50">
        <f t="shared" si="328"/>
        <v>0</v>
      </c>
      <c r="N265" s="51">
        <f t="shared" si="329"/>
        <v>1</v>
      </c>
      <c r="O265" s="50" t="str">
        <f t="shared" si="330"/>
        <v>종료</v>
      </c>
      <c r="P265" s="26">
        <f>MIN(P266)</f>
        <v>43143</v>
      </c>
      <c r="Q265" s="26">
        <f>MAX(Q266)</f>
        <v>43159</v>
      </c>
      <c r="R265" s="104"/>
      <c r="S265" s="104"/>
      <c r="T265" s="105"/>
      <c r="U265" s="106" t="str">
        <f t="shared" si="315"/>
        <v/>
      </c>
      <c r="V265" s="107">
        <f t="shared" si="331"/>
        <v>13</v>
      </c>
      <c r="W265" s="108">
        <f t="shared" si="334"/>
        <v>0</v>
      </c>
      <c r="X265" s="108">
        <f t="shared" si="334"/>
        <v>0</v>
      </c>
      <c r="Y265" s="108">
        <f t="shared" si="334"/>
        <v>0</v>
      </c>
      <c r="Z265" s="108">
        <f t="shared" si="334"/>
        <v>0</v>
      </c>
      <c r="AA265" s="108">
        <f t="shared" si="334"/>
        <v>0</v>
      </c>
      <c r="AB265" s="108">
        <f t="shared" si="334"/>
        <v>0</v>
      </c>
      <c r="AC265" s="108">
        <f t="shared" si="334"/>
        <v>0</v>
      </c>
      <c r="AD265" s="108">
        <f t="shared" si="334"/>
        <v>0</v>
      </c>
      <c r="AE265" s="108">
        <f t="shared" si="334"/>
        <v>0</v>
      </c>
      <c r="AF265" s="108">
        <f t="shared" si="334"/>
        <v>0</v>
      </c>
      <c r="AG265" s="108">
        <f t="shared" si="334"/>
        <v>0</v>
      </c>
      <c r="AH265" s="108">
        <f t="shared" si="334"/>
        <v>0</v>
      </c>
      <c r="AI265" s="108">
        <f t="shared" si="334"/>
        <v>0</v>
      </c>
      <c r="AJ265" s="108">
        <f t="shared" si="334"/>
        <v>0</v>
      </c>
      <c r="AK265" s="108">
        <f t="shared" si="334"/>
        <v>0</v>
      </c>
      <c r="AL265" s="108">
        <f t="shared" si="334"/>
        <v>0</v>
      </c>
      <c r="AM265" s="108">
        <f t="shared" si="334"/>
        <v>0</v>
      </c>
      <c r="AN265" s="108">
        <f t="shared" si="334"/>
        <v>0</v>
      </c>
      <c r="AO265" s="108">
        <f t="shared" si="334"/>
        <v>0</v>
      </c>
      <c r="AP265" s="108">
        <f t="shared" si="334"/>
        <v>0</v>
      </c>
      <c r="AQ265" s="108">
        <f t="shared" si="334"/>
        <v>0</v>
      </c>
      <c r="AR265" s="108">
        <f t="shared" si="334"/>
        <v>0</v>
      </c>
      <c r="AS265" s="108">
        <f t="shared" si="334"/>
        <v>0</v>
      </c>
      <c r="AT265" s="108">
        <f t="shared" si="332"/>
        <v>0</v>
      </c>
      <c r="AU265" s="108">
        <f t="shared" si="332"/>
        <v>0</v>
      </c>
      <c r="AV265" s="108">
        <f t="shared" si="332"/>
        <v>0</v>
      </c>
      <c r="AW265" s="108">
        <f t="shared" si="332"/>
        <v>0</v>
      </c>
      <c r="AX265" s="108">
        <f t="shared" si="332"/>
        <v>0</v>
      </c>
      <c r="AY265" s="108">
        <f t="shared" si="332"/>
        <v>0</v>
      </c>
      <c r="AZ265" s="108">
        <f t="shared" si="332"/>
        <v>0</v>
      </c>
      <c r="BA265" s="108">
        <f t="shared" si="332"/>
        <v>0</v>
      </c>
      <c r="BB265" s="108">
        <f t="shared" si="332"/>
        <v>0</v>
      </c>
      <c r="BC265" s="108">
        <f t="shared" si="332"/>
        <v>0</v>
      </c>
      <c r="BD265" s="108">
        <f t="shared" si="332"/>
        <v>0</v>
      </c>
      <c r="BE265" s="108">
        <f t="shared" si="332"/>
        <v>0</v>
      </c>
      <c r="BF265" s="108">
        <f t="shared" si="332"/>
        <v>0</v>
      </c>
      <c r="BG265" s="108">
        <f t="shared" si="327"/>
        <v>0</v>
      </c>
      <c r="BH265" s="108">
        <f t="shared" si="327"/>
        <v>0</v>
      </c>
      <c r="BI265" s="108">
        <f t="shared" si="327"/>
        <v>0</v>
      </c>
      <c r="BJ265" s="108">
        <f t="shared" si="327"/>
        <v>0</v>
      </c>
      <c r="BK265" s="108">
        <f t="shared" si="327"/>
        <v>0</v>
      </c>
      <c r="BL265" s="108">
        <f t="shared" si="327"/>
        <v>0</v>
      </c>
      <c r="BM265" s="108">
        <f t="shared" si="327"/>
        <v>0</v>
      </c>
      <c r="BN265" s="108">
        <f t="shared" si="327"/>
        <v>0</v>
      </c>
      <c r="BO265" s="108">
        <f t="shared" si="327"/>
        <v>0</v>
      </c>
      <c r="BP265" s="108">
        <f t="shared" si="327"/>
        <v>0</v>
      </c>
      <c r="BQ265" s="108">
        <f t="shared" si="327"/>
        <v>0</v>
      </c>
      <c r="BR265" s="108">
        <f t="shared" si="327"/>
        <v>0</v>
      </c>
      <c r="BS265" s="108">
        <f t="shared" si="327"/>
        <v>0</v>
      </c>
      <c r="BT265" s="138"/>
      <c r="BU265" s="138"/>
      <c r="BV265" s="138"/>
      <c r="BW265" s="138"/>
      <c r="BX265" s="138"/>
    </row>
    <row r="266" spans="1:76" x14ac:dyDescent="0.3">
      <c r="A266" s="102" t="s">
        <v>276</v>
      </c>
      <c r="B266" s="109"/>
      <c r="C266" s="20"/>
      <c r="D266" s="116"/>
      <c r="E266" s="117"/>
      <c r="F266" s="109"/>
      <c r="G266" s="118"/>
      <c r="H266" s="39">
        <v>100</v>
      </c>
      <c r="I266" s="44">
        <f>IF(CheckDay&gt;=Q266,1,IF(CheckDay&lt;P266,0,IF(P266=CheckDay,(NETWORKDAYS(P266,CheckDay))/V266,NETWORKDAYS(P266,CheckDay)/V266)))</f>
        <v>1</v>
      </c>
      <c r="J266" s="33">
        <v>1</v>
      </c>
      <c r="K266" s="119">
        <f t="shared" si="310"/>
        <v>1</v>
      </c>
      <c r="L266" s="119">
        <f t="shared" si="311"/>
        <v>1</v>
      </c>
      <c r="M266" s="119">
        <f t="shared" si="328"/>
        <v>0</v>
      </c>
      <c r="N266" s="34">
        <f t="shared" si="329"/>
        <v>1</v>
      </c>
      <c r="O266" s="119" t="str">
        <f t="shared" si="330"/>
        <v>종료</v>
      </c>
      <c r="P266" s="104">
        <v>43143</v>
      </c>
      <c r="Q266" s="104">
        <v>43159</v>
      </c>
      <c r="R266" s="104"/>
      <c r="S266" s="104"/>
      <c r="T266" s="105"/>
      <c r="U266" s="106" t="str">
        <f t="shared" si="315"/>
        <v/>
      </c>
      <c r="V266" s="107">
        <f t="shared" si="331"/>
        <v>13</v>
      </c>
      <c r="W266" s="108">
        <f t="shared" si="334"/>
        <v>0</v>
      </c>
      <c r="X266" s="108">
        <f t="shared" si="334"/>
        <v>0</v>
      </c>
      <c r="Y266" s="108">
        <f t="shared" si="334"/>
        <v>0</v>
      </c>
      <c r="Z266" s="108">
        <f t="shared" si="334"/>
        <v>0</v>
      </c>
      <c r="AA266" s="108">
        <f t="shared" si="334"/>
        <v>0</v>
      </c>
      <c r="AB266" s="108">
        <f t="shared" si="334"/>
        <v>0</v>
      </c>
      <c r="AC266" s="108">
        <f t="shared" si="334"/>
        <v>0</v>
      </c>
      <c r="AD266" s="108">
        <f t="shared" si="334"/>
        <v>0</v>
      </c>
      <c r="AE266" s="108">
        <f t="shared" si="334"/>
        <v>0</v>
      </c>
      <c r="AF266" s="108">
        <f t="shared" si="334"/>
        <v>0</v>
      </c>
      <c r="AG266" s="108">
        <f t="shared" si="334"/>
        <v>0</v>
      </c>
      <c r="AH266" s="108">
        <f t="shared" si="334"/>
        <v>0</v>
      </c>
      <c r="AI266" s="108">
        <f t="shared" si="334"/>
        <v>0</v>
      </c>
      <c r="AJ266" s="108">
        <f t="shared" si="334"/>
        <v>0</v>
      </c>
      <c r="AK266" s="108">
        <f t="shared" si="334"/>
        <v>0</v>
      </c>
      <c r="AL266" s="108">
        <f t="shared" si="334"/>
        <v>0</v>
      </c>
      <c r="AM266" s="108">
        <f t="shared" si="334"/>
        <v>0</v>
      </c>
      <c r="AN266" s="108">
        <f t="shared" si="334"/>
        <v>0</v>
      </c>
      <c r="AO266" s="108">
        <f t="shared" si="334"/>
        <v>0</v>
      </c>
      <c r="AP266" s="108">
        <f t="shared" si="334"/>
        <v>0</v>
      </c>
      <c r="AQ266" s="108">
        <f t="shared" si="334"/>
        <v>0</v>
      </c>
      <c r="AR266" s="108">
        <f t="shared" si="334"/>
        <v>0</v>
      </c>
      <c r="AS266" s="108">
        <f t="shared" si="334"/>
        <v>0</v>
      </c>
      <c r="AT266" s="108">
        <f t="shared" si="332"/>
        <v>0</v>
      </c>
      <c r="AU266" s="108">
        <f t="shared" si="332"/>
        <v>0</v>
      </c>
      <c r="AV266" s="108">
        <f t="shared" si="332"/>
        <v>0</v>
      </c>
      <c r="AW266" s="108">
        <f t="shared" si="332"/>
        <v>0</v>
      </c>
      <c r="AX266" s="108">
        <f t="shared" si="332"/>
        <v>0</v>
      </c>
      <c r="AY266" s="108">
        <f t="shared" si="332"/>
        <v>0</v>
      </c>
      <c r="AZ266" s="108">
        <f t="shared" si="332"/>
        <v>0</v>
      </c>
      <c r="BA266" s="108">
        <f t="shared" si="332"/>
        <v>0</v>
      </c>
      <c r="BB266" s="108">
        <f t="shared" si="332"/>
        <v>0</v>
      </c>
      <c r="BC266" s="108">
        <f t="shared" si="332"/>
        <v>0</v>
      </c>
      <c r="BD266" s="108">
        <f t="shared" si="332"/>
        <v>0</v>
      </c>
      <c r="BE266" s="108">
        <f t="shared" si="332"/>
        <v>0</v>
      </c>
      <c r="BF266" s="108">
        <f t="shared" si="332"/>
        <v>0</v>
      </c>
      <c r="BG266" s="108">
        <f t="shared" si="327"/>
        <v>0</v>
      </c>
      <c r="BH266" s="108">
        <f t="shared" ref="BG266:BS280" si="335">IF(OR((AND($P266&lt;=BH$4,AND($Q266&lt;=BH$5,$Q266&gt;=BH$4))),(AND(AND($P266&gt;=BH$4,$P266&lt;=BH$5),$Q266&gt;=BH$5)),AND($P266&gt;=BH$4,$Q266&lt;=BH$5),AND($P266&lt;=BH$4,$Q266&gt;=BH$5)),1,0)</f>
        <v>0</v>
      </c>
      <c r="BI266" s="108">
        <f t="shared" si="335"/>
        <v>0</v>
      </c>
      <c r="BJ266" s="108">
        <f t="shared" si="335"/>
        <v>0</v>
      </c>
      <c r="BK266" s="108">
        <f t="shared" si="335"/>
        <v>0</v>
      </c>
      <c r="BL266" s="108">
        <f t="shared" si="335"/>
        <v>0</v>
      </c>
      <c r="BM266" s="108">
        <f t="shared" si="335"/>
        <v>0</v>
      </c>
      <c r="BN266" s="108">
        <f t="shared" si="335"/>
        <v>0</v>
      </c>
      <c r="BO266" s="108">
        <f t="shared" si="335"/>
        <v>0</v>
      </c>
      <c r="BP266" s="108">
        <f t="shared" si="335"/>
        <v>0</v>
      </c>
      <c r="BQ266" s="108">
        <f t="shared" si="335"/>
        <v>0</v>
      </c>
      <c r="BR266" s="108">
        <f t="shared" si="335"/>
        <v>0</v>
      </c>
      <c r="BS266" s="108">
        <f t="shared" si="335"/>
        <v>0</v>
      </c>
      <c r="BT266" s="138"/>
      <c r="BU266" s="138"/>
      <c r="BV266" s="138"/>
      <c r="BW266" s="138"/>
      <c r="BX266" s="138"/>
    </row>
    <row r="267" spans="1:76" x14ac:dyDescent="0.3">
      <c r="A267" s="102" t="s">
        <v>277</v>
      </c>
      <c r="B267" s="109"/>
      <c r="C267" s="20"/>
      <c r="D267" s="113" t="s">
        <v>138</v>
      </c>
      <c r="E267" s="114"/>
      <c r="F267" s="53"/>
      <c r="G267" s="115"/>
      <c r="H267" s="38">
        <v>10</v>
      </c>
      <c r="I267" s="48">
        <f>SUM(K268:K269)</f>
        <v>1</v>
      </c>
      <c r="J267" s="49">
        <f>SUM(L268:L269)</f>
        <v>1</v>
      </c>
      <c r="K267" s="50">
        <f t="shared" si="310"/>
        <v>0.1</v>
      </c>
      <c r="L267" s="50">
        <f t="shared" si="311"/>
        <v>0.1</v>
      </c>
      <c r="M267" s="50">
        <f t="shared" si="328"/>
        <v>0</v>
      </c>
      <c r="N267" s="51">
        <f t="shared" si="329"/>
        <v>1</v>
      </c>
      <c r="O267" s="50" t="str">
        <f t="shared" si="330"/>
        <v>종료</v>
      </c>
      <c r="P267" s="26">
        <f>MIN(P268:P269)</f>
        <v>43143</v>
      </c>
      <c r="Q267" s="26">
        <f>MAX(Q268:U269)</f>
        <v>43159</v>
      </c>
      <c r="R267" s="104"/>
      <c r="S267" s="104"/>
      <c r="T267" s="105"/>
      <c r="U267" s="106" t="str">
        <f t="shared" si="315"/>
        <v/>
      </c>
      <c r="V267" s="107">
        <f t="shared" si="331"/>
        <v>13</v>
      </c>
      <c r="W267" s="108">
        <f t="shared" si="334"/>
        <v>0</v>
      </c>
      <c r="X267" s="108">
        <f t="shared" si="334"/>
        <v>0</v>
      </c>
      <c r="Y267" s="108">
        <f t="shared" si="334"/>
        <v>0</v>
      </c>
      <c r="Z267" s="108">
        <f t="shared" si="334"/>
        <v>0</v>
      </c>
      <c r="AA267" s="108">
        <f t="shared" si="334"/>
        <v>0</v>
      </c>
      <c r="AB267" s="108">
        <f t="shared" si="334"/>
        <v>0</v>
      </c>
      <c r="AC267" s="108">
        <f t="shared" si="334"/>
        <v>0</v>
      </c>
      <c r="AD267" s="108">
        <f t="shared" si="334"/>
        <v>0</v>
      </c>
      <c r="AE267" s="108">
        <f t="shared" si="334"/>
        <v>0</v>
      </c>
      <c r="AF267" s="108">
        <f t="shared" si="334"/>
        <v>0</v>
      </c>
      <c r="AG267" s="108">
        <f t="shared" si="334"/>
        <v>0</v>
      </c>
      <c r="AH267" s="108">
        <f t="shared" si="334"/>
        <v>0</v>
      </c>
      <c r="AI267" s="108">
        <f t="shared" si="334"/>
        <v>0</v>
      </c>
      <c r="AJ267" s="108">
        <f t="shared" si="334"/>
        <v>0</v>
      </c>
      <c r="AK267" s="108">
        <f t="shared" si="334"/>
        <v>0</v>
      </c>
      <c r="AL267" s="108">
        <f t="shared" si="334"/>
        <v>0</v>
      </c>
      <c r="AM267" s="108">
        <f t="shared" si="334"/>
        <v>0</v>
      </c>
      <c r="AN267" s="108">
        <f t="shared" si="334"/>
        <v>0</v>
      </c>
      <c r="AO267" s="108">
        <f t="shared" si="334"/>
        <v>0</v>
      </c>
      <c r="AP267" s="108">
        <f t="shared" si="334"/>
        <v>0</v>
      </c>
      <c r="AQ267" s="108">
        <f t="shared" si="334"/>
        <v>0</v>
      </c>
      <c r="AR267" s="108">
        <f t="shared" si="334"/>
        <v>0</v>
      </c>
      <c r="AS267" s="108">
        <f t="shared" si="334"/>
        <v>0</v>
      </c>
      <c r="AT267" s="108">
        <f t="shared" si="332"/>
        <v>0</v>
      </c>
      <c r="AU267" s="108">
        <f t="shared" si="332"/>
        <v>0</v>
      </c>
      <c r="AV267" s="108">
        <f t="shared" si="332"/>
        <v>0</v>
      </c>
      <c r="AW267" s="108">
        <f t="shared" si="332"/>
        <v>0</v>
      </c>
      <c r="AX267" s="108">
        <f t="shared" si="332"/>
        <v>0</v>
      </c>
      <c r="AY267" s="108">
        <f t="shared" si="332"/>
        <v>0</v>
      </c>
      <c r="AZ267" s="108">
        <f t="shared" si="332"/>
        <v>0</v>
      </c>
      <c r="BA267" s="108">
        <f t="shared" si="332"/>
        <v>0</v>
      </c>
      <c r="BB267" s="108">
        <f t="shared" si="332"/>
        <v>0</v>
      </c>
      <c r="BC267" s="108">
        <f t="shared" si="332"/>
        <v>0</v>
      </c>
      <c r="BD267" s="108">
        <f t="shared" si="332"/>
        <v>0</v>
      </c>
      <c r="BE267" s="108">
        <f t="shared" si="332"/>
        <v>0</v>
      </c>
      <c r="BF267" s="108">
        <f t="shared" si="332"/>
        <v>0</v>
      </c>
      <c r="BG267" s="108">
        <f t="shared" si="335"/>
        <v>0</v>
      </c>
      <c r="BH267" s="108">
        <f t="shared" si="335"/>
        <v>0</v>
      </c>
      <c r="BI267" s="108">
        <f t="shared" si="335"/>
        <v>0</v>
      </c>
      <c r="BJ267" s="108">
        <f t="shared" si="335"/>
        <v>0</v>
      </c>
      <c r="BK267" s="108">
        <f t="shared" si="335"/>
        <v>0</v>
      </c>
      <c r="BL267" s="108">
        <f t="shared" si="335"/>
        <v>0</v>
      </c>
      <c r="BM267" s="108">
        <f t="shared" si="335"/>
        <v>0</v>
      </c>
      <c r="BN267" s="108">
        <f t="shared" si="335"/>
        <v>0</v>
      </c>
      <c r="BO267" s="108">
        <f t="shared" si="335"/>
        <v>0</v>
      </c>
      <c r="BP267" s="108">
        <f t="shared" si="335"/>
        <v>0</v>
      </c>
      <c r="BQ267" s="108">
        <f t="shared" si="335"/>
        <v>0</v>
      </c>
      <c r="BR267" s="108">
        <f t="shared" si="335"/>
        <v>0</v>
      </c>
      <c r="BS267" s="108">
        <f t="shared" si="335"/>
        <v>0</v>
      </c>
      <c r="BT267" s="138"/>
      <c r="BU267" s="138"/>
      <c r="BV267" s="138"/>
      <c r="BW267" s="138"/>
      <c r="BX267" s="138"/>
    </row>
    <row r="268" spans="1:76" x14ac:dyDescent="0.3">
      <c r="A268" s="102" t="s">
        <v>278</v>
      </c>
      <c r="B268" s="109"/>
      <c r="C268" s="20"/>
      <c r="D268" s="116"/>
      <c r="E268" s="121"/>
      <c r="F268" s="109"/>
      <c r="G268" s="118"/>
      <c r="H268" s="39">
        <v>50</v>
      </c>
      <c r="I268" s="44">
        <f>IF(CheckDay&gt;=Q268,1,IF(CheckDay&lt;P268,0,IF(P268=CheckDay,(NETWORKDAYS(P268,CheckDay))/V268,NETWORKDAYS(P268,CheckDay)/V268)))</f>
        <v>1</v>
      </c>
      <c r="J268" s="33">
        <v>1</v>
      </c>
      <c r="K268" s="119">
        <f t="shared" si="310"/>
        <v>0.5</v>
      </c>
      <c r="L268" s="119">
        <f t="shared" si="311"/>
        <v>0.5</v>
      </c>
      <c r="M268" s="119">
        <f t="shared" si="328"/>
        <v>0</v>
      </c>
      <c r="N268" s="34">
        <f t="shared" si="329"/>
        <v>1</v>
      </c>
      <c r="O268" s="119" t="str">
        <f t="shared" si="330"/>
        <v>종료</v>
      </c>
      <c r="P268" s="104">
        <v>43143</v>
      </c>
      <c r="Q268" s="104">
        <v>43159</v>
      </c>
      <c r="R268" s="104"/>
      <c r="S268" s="104"/>
      <c r="T268" s="105"/>
      <c r="U268" s="106" t="str">
        <f t="shared" si="315"/>
        <v/>
      </c>
      <c r="V268" s="107">
        <f t="shared" si="331"/>
        <v>13</v>
      </c>
      <c r="W268" s="108">
        <f t="shared" si="334"/>
        <v>0</v>
      </c>
      <c r="X268" s="108">
        <f t="shared" si="334"/>
        <v>0</v>
      </c>
      <c r="Y268" s="108">
        <f t="shared" si="334"/>
        <v>0</v>
      </c>
      <c r="Z268" s="108">
        <f t="shared" si="334"/>
        <v>0</v>
      </c>
      <c r="AA268" s="108">
        <f t="shared" si="334"/>
        <v>0</v>
      </c>
      <c r="AB268" s="108">
        <f t="shared" si="334"/>
        <v>0</v>
      </c>
      <c r="AC268" s="108">
        <f t="shared" si="334"/>
        <v>0</v>
      </c>
      <c r="AD268" s="108">
        <f t="shared" si="334"/>
        <v>0</v>
      </c>
      <c r="AE268" s="108">
        <f t="shared" si="334"/>
        <v>0</v>
      </c>
      <c r="AF268" s="108">
        <f t="shared" si="334"/>
        <v>0</v>
      </c>
      <c r="AG268" s="108">
        <f t="shared" si="334"/>
        <v>0</v>
      </c>
      <c r="AH268" s="108">
        <f t="shared" si="334"/>
        <v>0</v>
      </c>
      <c r="AI268" s="108">
        <f t="shared" si="334"/>
        <v>0</v>
      </c>
      <c r="AJ268" s="108">
        <f t="shared" si="334"/>
        <v>0</v>
      </c>
      <c r="AK268" s="108">
        <f t="shared" si="334"/>
        <v>0</v>
      </c>
      <c r="AL268" s="108">
        <f t="shared" si="334"/>
        <v>0</v>
      </c>
      <c r="AM268" s="108">
        <f t="shared" si="334"/>
        <v>0</v>
      </c>
      <c r="AN268" s="108">
        <f t="shared" si="334"/>
        <v>0</v>
      </c>
      <c r="AO268" s="108">
        <f t="shared" si="334"/>
        <v>0</v>
      </c>
      <c r="AP268" s="108">
        <f t="shared" si="334"/>
        <v>0</v>
      </c>
      <c r="AQ268" s="108">
        <f t="shared" si="334"/>
        <v>0</v>
      </c>
      <c r="AR268" s="108">
        <f t="shared" si="334"/>
        <v>0</v>
      </c>
      <c r="AS268" s="108">
        <f t="shared" si="334"/>
        <v>0</v>
      </c>
      <c r="AT268" s="108">
        <f t="shared" si="332"/>
        <v>0</v>
      </c>
      <c r="AU268" s="108">
        <f t="shared" si="332"/>
        <v>0</v>
      </c>
      <c r="AV268" s="108">
        <f t="shared" si="332"/>
        <v>0</v>
      </c>
      <c r="AW268" s="108">
        <f t="shared" si="332"/>
        <v>0</v>
      </c>
      <c r="AX268" s="108">
        <f t="shared" si="332"/>
        <v>0</v>
      </c>
      <c r="AY268" s="108">
        <f t="shared" si="332"/>
        <v>0</v>
      </c>
      <c r="AZ268" s="108">
        <f t="shared" si="332"/>
        <v>0</v>
      </c>
      <c r="BA268" s="108">
        <f t="shared" si="332"/>
        <v>0</v>
      </c>
      <c r="BB268" s="108">
        <f t="shared" si="332"/>
        <v>0</v>
      </c>
      <c r="BC268" s="108">
        <f t="shared" si="332"/>
        <v>0</v>
      </c>
      <c r="BD268" s="108">
        <f t="shared" si="332"/>
        <v>0</v>
      </c>
      <c r="BE268" s="108">
        <f t="shared" si="332"/>
        <v>0</v>
      </c>
      <c r="BF268" s="108">
        <f t="shared" si="332"/>
        <v>0</v>
      </c>
      <c r="BG268" s="108">
        <f t="shared" si="335"/>
        <v>0</v>
      </c>
      <c r="BH268" s="108">
        <f t="shared" si="335"/>
        <v>0</v>
      </c>
      <c r="BI268" s="108">
        <f t="shared" si="335"/>
        <v>0</v>
      </c>
      <c r="BJ268" s="108">
        <f t="shared" si="335"/>
        <v>0</v>
      </c>
      <c r="BK268" s="108">
        <f t="shared" si="335"/>
        <v>0</v>
      </c>
      <c r="BL268" s="108">
        <f t="shared" si="335"/>
        <v>0</v>
      </c>
      <c r="BM268" s="108">
        <f t="shared" si="335"/>
        <v>0</v>
      </c>
      <c r="BN268" s="108">
        <f t="shared" si="335"/>
        <v>0</v>
      </c>
      <c r="BO268" s="108">
        <f t="shared" si="335"/>
        <v>0</v>
      </c>
      <c r="BP268" s="108">
        <f t="shared" si="335"/>
        <v>0</v>
      </c>
      <c r="BQ268" s="108">
        <f t="shared" si="335"/>
        <v>0</v>
      </c>
      <c r="BR268" s="108">
        <f t="shared" si="335"/>
        <v>0</v>
      </c>
      <c r="BS268" s="108">
        <f t="shared" si="335"/>
        <v>0</v>
      </c>
      <c r="BT268" s="138"/>
      <c r="BU268" s="138"/>
      <c r="BV268" s="138"/>
      <c r="BW268" s="138"/>
      <c r="BX268" s="138"/>
    </row>
    <row r="269" spans="1:76" x14ac:dyDescent="0.3">
      <c r="A269" s="102" t="s">
        <v>279</v>
      </c>
      <c r="B269" s="109"/>
      <c r="C269" s="20"/>
      <c r="D269" s="116"/>
      <c r="E269" s="121"/>
      <c r="F269" s="109"/>
      <c r="G269" s="118"/>
      <c r="H269" s="39">
        <v>50</v>
      </c>
      <c r="I269" s="44">
        <f>IF(CheckDay&gt;=Q269,1,IF(CheckDay&lt;P269,0,IF(P269=CheckDay,(NETWORKDAYS(P269,CheckDay))/V269,NETWORKDAYS(P269,CheckDay)/V269)))</f>
        <v>1</v>
      </c>
      <c r="J269" s="33">
        <v>1</v>
      </c>
      <c r="K269" s="119">
        <f t="shared" si="310"/>
        <v>0.5</v>
      </c>
      <c r="L269" s="119">
        <f t="shared" si="311"/>
        <v>0.5</v>
      </c>
      <c r="M269" s="119">
        <f t="shared" si="328"/>
        <v>0</v>
      </c>
      <c r="N269" s="34">
        <f t="shared" si="329"/>
        <v>1</v>
      </c>
      <c r="O269" s="119" t="str">
        <f t="shared" si="330"/>
        <v>종료</v>
      </c>
      <c r="P269" s="104">
        <v>43143</v>
      </c>
      <c r="Q269" s="104">
        <v>43159</v>
      </c>
      <c r="R269" s="104"/>
      <c r="S269" s="104"/>
      <c r="T269" s="105"/>
      <c r="U269" s="106" t="str">
        <f t="shared" si="315"/>
        <v/>
      </c>
      <c r="V269" s="107">
        <f t="shared" si="331"/>
        <v>13</v>
      </c>
      <c r="W269" s="108">
        <f t="shared" si="334"/>
        <v>0</v>
      </c>
      <c r="X269" s="108">
        <f t="shared" si="334"/>
        <v>0</v>
      </c>
      <c r="Y269" s="108">
        <f t="shared" si="334"/>
        <v>0</v>
      </c>
      <c r="Z269" s="108">
        <f t="shared" si="334"/>
        <v>0</v>
      </c>
      <c r="AA269" s="108">
        <f t="shared" si="334"/>
        <v>0</v>
      </c>
      <c r="AB269" s="108">
        <f t="shared" si="334"/>
        <v>0</v>
      </c>
      <c r="AC269" s="108">
        <f t="shared" si="334"/>
        <v>0</v>
      </c>
      <c r="AD269" s="108">
        <f t="shared" si="334"/>
        <v>0</v>
      </c>
      <c r="AE269" s="108">
        <f t="shared" si="334"/>
        <v>0</v>
      </c>
      <c r="AF269" s="108">
        <f t="shared" si="334"/>
        <v>0</v>
      </c>
      <c r="AG269" s="108">
        <f t="shared" si="334"/>
        <v>0</v>
      </c>
      <c r="AH269" s="108">
        <f t="shared" si="334"/>
        <v>0</v>
      </c>
      <c r="AI269" s="108">
        <f t="shared" si="334"/>
        <v>0</v>
      </c>
      <c r="AJ269" s="108">
        <f t="shared" si="334"/>
        <v>0</v>
      </c>
      <c r="AK269" s="108">
        <f t="shared" si="334"/>
        <v>0</v>
      </c>
      <c r="AL269" s="108">
        <f t="shared" si="334"/>
        <v>0</v>
      </c>
      <c r="AM269" s="108">
        <f t="shared" si="334"/>
        <v>0</v>
      </c>
      <c r="AN269" s="108">
        <f t="shared" si="334"/>
        <v>0</v>
      </c>
      <c r="AO269" s="108">
        <f t="shared" si="334"/>
        <v>0</v>
      </c>
      <c r="AP269" s="108">
        <f t="shared" si="334"/>
        <v>0</v>
      </c>
      <c r="AQ269" s="108">
        <f t="shared" si="334"/>
        <v>0</v>
      </c>
      <c r="AR269" s="108">
        <f t="shared" si="334"/>
        <v>0</v>
      </c>
      <c r="AS269" s="108">
        <f t="shared" si="334"/>
        <v>0</v>
      </c>
      <c r="AT269" s="108">
        <f t="shared" si="332"/>
        <v>0</v>
      </c>
      <c r="AU269" s="108">
        <f t="shared" si="332"/>
        <v>0</v>
      </c>
      <c r="AV269" s="108">
        <f t="shared" si="332"/>
        <v>0</v>
      </c>
      <c r="AW269" s="108">
        <f t="shared" si="332"/>
        <v>0</v>
      </c>
      <c r="AX269" s="108">
        <f t="shared" si="332"/>
        <v>0</v>
      </c>
      <c r="AY269" s="108">
        <f t="shared" si="332"/>
        <v>0</v>
      </c>
      <c r="AZ269" s="108">
        <f t="shared" si="332"/>
        <v>0</v>
      </c>
      <c r="BA269" s="108">
        <f t="shared" si="332"/>
        <v>0</v>
      </c>
      <c r="BB269" s="108">
        <f t="shared" si="332"/>
        <v>0</v>
      </c>
      <c r="BC269" s="108">
        <f t="shared" si="332"/>
        <v>0</v>
      </c>
      <c r="BD269" s="108">
        <f t="shared" si="332"/>
        <v>0</v>
      </c>
      <c r="BE269" s="108">
        <f t="shared" si="332"/>
        <v>0</v>
      </c>
      <c r="BF269" s="108">
        <f t="shared" si="332"/>
        <v>0</v>
      </c>
      <c r="BG269" s="108">
        <f t="shared" si="335"/>
        <v>0</v>
      </c>
      <c r="BH269" s="108">
        <f t="shared" si="335"/>
        <v>0</v>
      </c>
      <c r="BI269" s="108">
        <f t="shared" si="335"/>
        <v>0</v>
      </c>
      <c r="BJ269" s="108">
        <f t="shared" si="335"/>
        <v>0</v>
      </c>
      <c r="BK269" s="108">
        <f t="shared" si="335"/>
        <v>0</v>
      </c>
      <c r="BL269" s="108">
        <f t="shared" si="335"/>
        <v>0</v>
      </c>
      <c r="BM269" s="108">
        <f t="shared" si="335"/>
        <v>0</v>
      </c>
      <c r="BN269" s="108">
        <f t="shared" si="335"/>
        <v>0</v>
      </c>
      <c r="BO269" s="108">
        <f t="shared" si="335"/>
        <v>0</v>
      </c>
      <c r="BP269" s="108">
        <f t="shared" si="335"/>
        <v>0</v>
      </c>
      <c r="BQ269" s="108">
        <f t="shared" si="335"/>
        <v>0</v>
      </c>
      <c r="BR269" s="108">
        <f t="shared" si="335"/>
        <v>0</v>
      </c>
      <c r="BS269" s="108">
        <f t="shared" si="335"/>
        <v>0</v>
      </c>
      <c r="BT269" s="138"/>
      <c r="BU269" s="138"/>
      <c r="BV269" s="138"/>
      <c r="BW269" s="138"/>
      <c r="BX269" s="138"/>
    </row>
    <row r="270" spans="1:76" x14ac:dyDescent="0.3">
      <c r="A270" s="102" t="s">
        <v>280</v>
      </c>
      <c r="B270" s="31" t="s">
        <v>281</v>
      </c>
      <c r="C270" s="31" t="s">
        <v>384</v>
      </c>
      <c r="D270" s="79"/>
      <c r="E270" s="80"/>
      <c r="F270" s="31"/>
      <c r="G270" s="103"/>
      <c r="H270" s="35">
        <v>0</v>
      </c>
      <c r="I270" s="36">
        <f>SUM(K271,K282)</f>
        <v>1</v>
      </c>
      <c r="J270" s="36">
        <f>SUM(L271,L282)</f>
        <v>1</v>
      </c>
      <c r="K270" s="28">
        <f t="shared" ref="K270:K301" si="336">H270*I270/100</f>
        <v>0</v>
      </c>
      <c r="L270" s="28">
        <f t="shared" ref="L270:L301" si="337">H270*J270/100</f>
        <v>0</v>
      </c>
      <c r="M270" s="28">
        <f t="shared" si="328"/>
        <v>0</v>
      </c>
      <c r="N270" s="37">
        <f t="shared" si="329"/>
        <v>1</v>
      </c>
      <c r="O270" s="28" t="str">
        <f t="shared" si="330"/>
        <v>종료</v>
      </c>
      <c r="P270" s="32">
        <f>MIN(P271:P300)</f>
        <v>43143</v>
      </c>
      <c r="Q270" s="32">
        <f>MAX(Q271:Q300)</f>
        <v>43190</v>
      </c>
      <c r="R270" s="104"/>
      <c r="S270" s="104"/>
      <c r="T270" s="105"/>
      <c r="U270" s="106" t="str">
        <f t="shared" si="315"/>
        <v/>
      </c>
      <c r="V270" s="107">
        <f t="shared" si="331"/>
        <v>35</v>
      </c>
      <c r="W270" s="108">
        <f t="shared" si="334"/>
        <v>0</v>
      </c>
      <c r="X270" s="108">
        <f t="shared" si="334"/>
        <v>0</v>
      </c>
      <c r="Y270" s="108">
        <f t="shared" si="334"/>
        <v>0</v>
      </c>
      <c r="Z270" s="108">
        <f t="shared" si="334"/>
        <v>0</v>
      </c>
      <c r="AA270" s="108">
        <f t="shared" si="334"/>
        <v>0</v>
      </c>
      <c r="AB270" s="108">
        <f t="shared" si="334"/>
        <v>0</v>
      </c>
      <c r="AC270" s="108">
        <f t="shared" si="334"/>
        <v>0</v>
      </c>
      <c r="AD270" s="108">
        <f t="shared" si="334"/>
        <v>0</v>
      </c>
      <c r="AE270" s="108">
        <f t="shared" si="334"/>
        <v>0</v>
      </c>
      <c r="AF270" s="108">
        <f t="shared" si="334"/>
        <v>0</v>
      </c>
      <c r="AG270" s="108">
        <f t="shared" si="334"/>
        <v>0</v>
      </c>
      <c r="AH270" s="108">
        <f t="shared" si="334"/>
        <v>0</v>
      </c>
      <c r="AI270" s="108">
        <f t="shared" si="334"/>
        <v>0</v>
      </c>
      <c r="AJ270" s="108">
        <f t="shared" si="334"/>
        <v>0</v>
      </c>
      <c r="AK270" s="108">
        <f t="shared" si="334"/>
        <v>0</v>
      </c>
      <c r="AL270" s="108">
        <f t="shared" si="334"/>
        <v>0</v>
      </c>
      <c r="AM270" s="108">
        <f t="shared" si="334"/>
        <v>0</v>
      </c>
      <c r="AN270" s="108">
        <f t="shared" si="334"/>
        <v>0</v>
      </c>
      <c r="AO270" s="108">
        <f t="shared" si="334"/>
        <v>0</v>
      </c>
      <c r="AP270" s="108">
        <f t="shared" si="334"/>
        <v>0</v>
      </c>
      <c r="AQ270" s="108">
        <f t="shared" si="334"/>
        <v>0</v>
      </c>
      <c r="AR270" s="108">
        <f t="shared" si="334"/>
        <v>0</v>
      </c>
      <c r="AS270" s="108">
        <f t="shared" si="334"/>
        <v>0</v>
      </c>
      <c r="AT270" s="108">
        <f t="shared" si="332"/>
        <v>0</v>
      </c>
      <c r="AU270" s="108">
        <f t="shared" si="332"/>
        <v>0</v>
      </c>
      <c r="AV270" s="108">
        <f t="shared" si="332"/>
        <v>0</v>
      </c>
      <c r="AW270" s="108">
        <f t="shared" si="332"/>
        <v>0</v>
      </c>
      <c r="AX270" s="108">
        <f t="shared" si="332"/>
        <v>0</v>
      </c>
      <c r="AY270" s="108">
        <f t="shared" si="332"/>
        <v>0</v>
      </c>
      <c r="AZ270" s="108">
        <f t="shared" si="332"/>
        <v>0</v>
      </c>
      <c r="BA270" s="108">
        <f t="shared" si="332"/>
        <v>0</v>
      </c>
      <c r="BB270" s="108">
        <f t="shared" si="332"/>
        <v>0</v>
      </c>
      <c r="BC270" s="108">
        <f t="shared" si="332"/>
        <v>0</v>
      </c>
      <c r="BD270" s="108">
        <f t="shared" si="332"/>
        <v>0</v>
      </c>
      <c r="BE270" s="108">
        <f t="shared" si="332"/>
        <v>0</v>
      </c>
      <c r="BF270" s="108">
        <f t="shared" si="332"/>
        <v>0</v>
      </c>
      <c r="BG270" s="108">
        <f t="shared" si="335"/>
        <v>0</v>
      </c>
      <c r="BH270" s="108">
        <f t="shared" si="335"/>
        <v>0</v>
      </c>
      <c r="BI270" s="108">
        <f t="shared" si="335"/>
        <v>0</v>
      </c>
      <c r="BJ270" s="108">
        <f t="shared" si="335"/>
        <v>0</v>
      </c>
      <c r="BK270" s="108">
        <f t="shared" si="335"/>
        <v>0</v>
      </c>
      <c r="BL270" s="108">
        <f t="shared" si="335"/>
        <v>0</v>
      </c>
      <c r="BM270" s="108">
        <f t="shared" si="335"/>
        <v>0</v>
      </c>
      <c r="BN270" s="108">
        <f t="shared" si="335"/>
        <v>0</v>
      </c>
      <c r="BO270" s="108">
        <f t="shared" si="335"/>
        <v>0</v>
      </c>
      <c r="BP270" s="108">
        <f t="shared" si="335"/>
        <v>0</v>
      </c>
      <c r="BQ270" s="108">
        <f t="shared" si="335"/>
        <v>0</v>
      </c>
      <c r="BR270" s="108">
        <f t="shared" si="335"/>
        <v>0</v>
      </c>
      <c r="BS270" s="108">
        <f t="shared" si="335"/>
        <v>0</v>
      </c>
      <c r="BT270" s="138"/>
      <c r="BU270" s="138"/>
      <c r="BV270" s="138"/>
      <c r="BW270" s="138"/>
      <c r="BX270" s="138"/>
    </row>
    <row r="271" spans="1:76" x14ac:dyDescent="0.3">
      <c r="A271" s="102" t="s">
        <v>282</v>
      </c>
      <c r="B271" s="109"/>
      <c r="C271" s="43" t="s">
        <v>283</v>
      </c>
      <c r="D271" s="81" t="s">
        <v>445</v>
      </c>
      <c r="E271" s="111"/>
      <c r="F271" s="43"/>
      <c r="G271" s="112"/>
      <c r="H271" s="45">
        <v>20</v>
      </c>
      <c r="I271" s="40">
        <f>SUM(K272,K276,K278)</f>
        <v>1</v>
      </c>
      <c r="J271" s="40">
        <f>SUM(L272,L276,L278)</f>
        <v>1</v>
      </c>
      <c r="K271" s="41">
        <f t="shared" si="336"/>
        <v>0.2</v>
      </c>
      <c r="L271" s="41">
        <f t="shared" si="337"/>
        <v>0.2</v>
      </c>
      <c r="M271" s="41">
        <f t="shared" si="328"/>
        <v>0</v>
      </c>
      <c r="N271" s="42">
        <f t="shared" si="329"/>
        <v>1</v>
      </c>
      <c r="O271" s="41" t="str">
        <f t="shared" si="330"/>
        <v>종료</v>
      </c>
      <c r="P271" s="47">
        <f>MIN(P272:P281)</f>
        <v>43143</v>
      </c>
      <c r="Q271" s="47">
        <f>MAX(Q272:Q281)</f>
        <v>43190</v>
      </c>
      <c r="R271" s="104"/>
      <c r="S271" s="104"/>
      <c r="T271" s="105"/>
      <c r="U271" s="106"/>
      <c r="V271" s="107">
        <f t="shared" si="331"/>
        <v>35</v>
      </c>
      <c r="W271" s="108">
        <f t="shared" si="334"/>
        <v>0</v>
      </c>
      <c r="X271" s="108">
        <f t="shared" si="334"/>
        <v>0</v>
      </c>
      <c r="Y271" s="108">
        <f t="shared" si="334"/>
        <v>0</v>
      </c>
      <c r="Z271" s="108">
        <f t="shared" si="334"/>
        <v>0</v>
      </c>
      <c r="AA271" s="108">
        <f t="shared" si="334"/>
        <v>0</v>
      </c>
      <c r="AB271" s="108">
        <f t="shared" si="334"/>
        <v>0</v>
      </c>
      <c r="AC271" s="108">
        <f t="shared" si="334"/>
        <v>0</v>
      </c>
      <c r="AD271" s="108">
        <f t="shared" si="334"/>
        <v>0</v>
      </c>
      <c r="AE271" s="108">
        <f t="shared" si="334"/>
        <v>0</v>
      </c>
      <c r="AF271" s="108">
        <f t="shared" si="334"/>
        <v>0</v>
      </c>
      <c r="AG271" s="108">
        <f t="shared" si="334"/>
        <v>0</v>
      </c>
      <c r="AH271" s="108">
        <f t="shared" si="334"/>
        <v>0</v>
      </c>
      <c r="AI271" s="108">
        <f t="shared" si="334"/>
        <v>0</v>
      </c>
      <c r="AJ271" s="108">
        <f t="shared" si="334"/>
        <v>0</v>
      </c>
      <c r="AK271" s="108">
        <f t="shared" si="334"/>
        <v>0</v>
      </c>
      <c r="AL271" s="108">
        <f t="shared" si="334"/>
        <v>0</v>
      </c>
      <c r="AM271" s="108">
        <f t="shared" si="334"/>
        <v>0</v>
      </c>
      <c r="AN271" s="108">
        <f t="shared" si="334"/>
        <v>0</v>
      </c>
      <c r="AO271" s="108">
        <f t="shared" si="334"/>
        <v>0</v>
      </c>
      <c r="AP271" s="108">
        <f t="shared" si="334"/>
        <v>0</v>
      </c>
      <c r="AQ271" s="108">
        <f t="shared" si="334"/>
        <v>0</v>
      </c>
      <c r="AR271" s="108">
        <f t="shared" si="334"/>
        <v>0</v>
      </c>
      <c r="AS271" s="108">
        <f t="shared" si="334"/>
        <v>0</v>
      </c>
      <c r="AT271" s="108">
        <f t="shared" si="332"/>
        <v>0</v>
      </c>
      <c r="AU271" s="108">
        <f t="shared" si="332"/>
        <v>0</v>
      </c>
      <c r="AV271" s="108">
        <f t="shared" si="332"/>
        <v>0</v>
      </c>
      <c r="AW271" s="108">
        <f t="shared" si="332"/>
        <v>0</v>
      </c>
      <c r="AX271" s="108">
        <f t="shared" si="332"/>
        <v>0</v>
      </c>
      <c r="AY271" s="108">
        <f t="shared" si="332"/>
        <v>0</v>
      </c>
      <c r="AZ271" s="108">
        <f t="shared" si="332"/>
        <v>0</v>
      </c>
      <c r="BA271" s="108">
        <f t="shared" si="332"/>
        <v>0</v>
      </c>
      <c r="BB271" s="108">
        <f t="shared" si="332"/>
        <v>0</v>
      </c>
      <c r="BC271" s="108">
        <f t="shared" si="332"/>
        <v>0</v>
      </c>
      <c r="BD271" s="108">
        <f t="shared" si="332"/>
        <v>0</v>
      </c>
      <c r="BE271" s="108">
        <f t="shared" si="332"/>
        <v>0</v>
      </c>
      <c r="BF271" s="108">
        <f t="shared" si="332"/>
        <v>0</v>
      </c>
      <c r="BG271" s="108">
        <f t="shared" si="335"/>
        <v>0</v>
      </c>
      <c r="BH271" s="108">
        <f t="shared" si="335"/>
        <v>0</v>
      </c>
      <c r="BI271" s="108">
        <f t="shared" si="335"/>
        <v>0</v>
      </c>
      <c r="BJ271" s="108">
        <f t="shared" si="335"/>
        <v>0</v>
      </c>
      <c r="BK271" s="108">
        <f t="shared" si="335"/>
        <v>0</v>
      </c>
      <c r="BL271" s="108">
        <f t="shared" si="335"/>
        <v>0</v>
      </c>
      <c r="BM271" s="108">
        <f t="shared" si="335"/>
        <v>0</v>
      </c>
      <c r="BN271" s="108">
        <f t="shared" si="335"/>
        <v>0</v>
      </c>
      <c r="BO271" s="108">
        <f t="shared" si="335"/>
        <v>0</v>
      </c>
      <c r="BP271" s="108">
        <f t="shared" si="335"/>
        <v>0</v>
      </c>
      <c r="BQ271" s="108">
        <f t="shared" si="335"/>
        <v>0</v>
      </c>
      <c r="BR271" s="108">
        <f t="shared" si="335"/>
        <v>0</v>
      </c>
      <c r="BS271" s="108">
        <f t="shared" si="335"/>
        <v>0</v>
      </c>
      <c r="BT271" s="138"/>
      <c r="BU271" s="138"/>
      <c r="BV271" s="138"/>
      <c r="BW271" s="138"/>
      <c r="BX271" s="138"/>
    </row>
    <row r="272" spans="1:76" x14ac:dyDescent="0.3">
      <c r="A272" s="102" t="s">
        <v>284</v>
      </c>
      <c r="B272" s="109"/>
      <c r="C272" s="20"/>
      <c r="D272" s="113" t="s">
        <v>285</v>
      </c>
      <c r="E272" s="114"/>
      <c r="F272" s="53"/>
      <c r="G272" s="115"/>
      <c r="H272" s="38">
        <v>30</v>
      </c>
      <c r="I272" s="48">
        <f>SUM(K273:K275)</f>
        <v>1</v>
      </c>
      <c r="J272" s="49">
        <f>SUM(L273:L275)</f>
        <v>1</v>
      </c>
      <c r="K272" s="50">
        <f t="shared" si="336"/>
        <v>0.3</v>
      </c>
      <c r="L272" s="50">
        <f t="shared" si="337"/>
        <v>0.3</v>
      </c>
      <c r="M272" s="50">
        <f t="shared" si="328"/>
        <v>0</v>
      </c>
      <c r="N272" s="51">
        <f t="shared" si="329"/>
        <v>1</v>
      </c>
      <c r="O272" s="50" t="str">
        <f t="shared" si="330"/>
        <v>종료</v>
      </c>
      <c r="P272" s="26">
        <f>MIN(P273:P275)</f>
        <v>43143</v>
      </c>
      <c r="Q272" s="26">
        <f>MAX(Q273:Q275)</f>
        <v>43159</v>
      </c>
      <c r="R272" s="104"/>
      <c r="S272" s="104"/>
      <c r="T272" s="105"/>
      <c r="U272" s="106" t="str">
        <f>IF(ISBLANK(T272),"",(NETWORKDAYS(VLOOKUP(T272,$A$6:$Q$20,15,FALSE),P272)-1))</f>
        <v/>
      </c>
      <c r="V272" s="107">
        <f t="shared" si="331"/>
        <v>13</v>
      </c>
      <c r="W272" s="108">
        <f t="shared" si="334"/>
        <v>0</v>
      </c>
      <c r="X272" s="108">
        <f t="shared" si="334"/>
        <v>0</v>
      </c>
      <c r="Y272" s="108">
        <f t="shared" si="334"/>
        <v>0</v>
      </c>
      <c r="Z272" s="108">
        <f t="shared" si="334"/>
        <v>0</v>
      </c>
      <c r="AA272" s="108">
        <f t="shared" si="334"/>
        <v>0</v>
      </c>
      <c r="AB272" s="108">
        <f t="shared" si="334"/>
        <v>0</v>
      </c>
      <c r="AC272" s="108">
        <f t="shared" si="334"/>
        <v>0</v>
      </c>
      <c r="AD272" s="108">
        <f t="shared" si="334"/>
        <v>0</v>
      </c>
      <c r="AE272" s="108">
        <f t="shared" si="334"/>
        <v>0</v>
      </c>
      <c r="AF272" s="108">
        <f t="shared" si="334"/>
        <v>0</v>
      </c>
      <c r="AG272" s="108">
        <f t="shared" si="334"/>
        <v>0</v>
      </c>
      <c r="AH272" s="108">
        <f t="shared" si="334"/>
        <v>0</v>
      </c>
      <c r="AI272" s="108">
        <f t="shared" si="334"/>
        <v>0</v>
      </c>
      <c r="AJ272" s="108">
        <f t="shared" si="334"/>
        <v>0</v>
      </c>
      <c r="AK272" s="108">
        <f t="shared" si="334"/>
        <v>0</v>
      </c>
      <c r="AL272" s="108">
        <f t="shared" si="334"/>
        <v>0</v>
      </c>
      <c r="AM272" s="108">
        <f t="shared" si="334"/>
        <v>0</v>
      </c>
      <c r="AN272" s="108">
        <f t="shared" si="334"/>
        <v>0</v>
      </c>
      <c r="AO272" s="108">
        <f t="shared" si="334"/>
        <v>0</v>
      </c>
      <c r="AP272" s="108">
        <f t="shared" si="334"/>
        <v>0</v>
      </c>
      <c r="AQ272" s="108">
        <f t="shared" si="334"/>
        <v>0</v>
      </c>
      <c r="AR272" s="108">
        <f t="shared" si="334"/>
        <v>0</v>
      </c>
      <c r="AS272" s="108">
        <f t="shared" si="334"/>
        <v>0</v>
      </c>
      <c r="AT272" s="108">
        <f t="shared" si="332"/>
        <v>0</v>
      </c>
      <c r="AU272" s="108">
        <f t="shared" si="332"/>
        <v>0</v>
      </c>
      <c r="AV272" s="108">
        <f t="shared" si="332"/>
        <v>0</v>
      </c>
      <c r="AW272" s="108">
        <f t="shared" si="332"/>
        <v>0</v>
      </c>
      <c r="AX272" s="108">
        <f t="shared" si="332"/>
        <v>0</v>
      </c>
      <c r="AY272" s="108">
        <f t="shared" si="332"/>
        <v>0</v>
      </c>
      <c r="AZ272" s="108">
        <f t="shared" si="332"/>
        <v>0</v>
      </c>
      <c r="BA272" s="108">
        <f t="shared" si="332"/>
        <v>0</v>
      </c>
      <c r="BB272" s="108">
        <f t="shared" si="332"/>
        <v>0</v>
      </c>
      <c r="BC272" s="108">
        <f t="shared" si="332"/>
        <v>0</v>
      </c>
      <c r="BD272" s="108">
        <f t="shared" si="332"/>
        <v>0</v>
      </c>
      <c r="BE272" s="108">
        <f t="shared" si="332"/>
        <v>0</v>
      </c>
      <c r="BF272" s="108">
        <f t="shared" si="332"/>
        <v>0</v>
      </c>
      <c r="BG272" s="108">
        <f t="shared" si="335"/>
        <v>0</v>
      </c>
      <c r="BH272" s="108">
        <f t="shared" si="335"/>
        <v>0</v>
      </c>
      <c r="BI272" s="108">
        <f t="shared" si="335"/>
        <v>0</v>
      </c>
      <c r="BJ272" s="108">
        <f t="shared" si="335"/>
        <v>0</v>
      </c>
      <c r="BK272" s="108">
        <f t="shared" si="335"/>
        <v>0</v>
      </c>
      <c r="BL272" s="108">
        <f t="shared" si="335"/>
        <v>0</v>
      </c>
      <c r="BM272" s="108">
        <f t="shared" si="335"/>
        <v>0</v>
      </c>
      <c r="BN272" s="108">
        <f t="shared" si="335"/>
        <v>0</v>
      </c>
      <c r="BO272" s="108">
        <f t="shared" si="335"/>
        <v>0</v>
      </c>
      <c r="BP272" s="108">
        <f t="shared" si="335"/>
        <v>0</v>
      </c>
      <c r="BQ272" s="108">
        <f t="shared" si="335"/>
        <v>0</v>
      </c>
      <c r="BR272" s="108">
        <f t="shared" si="335"/>
        <v>0</v>
      </c>
      <c r="BS272" s="108">
        <f t="shared" si="335"/>
        <v>0</v>
      </c>
      <c r="BT272" s="138"/>
      <c r="BU272" s="138"/>
      <c r="BV272" s="138"/>
      <c r="BW272" s="138"/>
      <c r="BX272" s="138"/>
    </row>
    <row r="273" spans="1:76" x14ac:dyDescent="0.3">
      <c r="A273" s="102" t="s">
        <v>286</v>
      </c>
      <c r="B273" s="109"/>
      <c r="C273" s="20"/>
      <c r="D273" s="116"/>
      <c r="E273" s="121"/>
      <c r="F273" s="109"/>
      <c r="G273" s="118"/>
      <c r="H273" s="39">
        <v>20</v>
      </c>
      <c r="I273" s="44">
        <f>IF(CheckDay&gt;=Q273,1,IF(CheckDay&lt;P273,0,IF(P273=CheckDay,(NETWORKDAYS(P273,CheckDay))/V273,NETWORKDAYS(P273,CheckDay)/V273)))</f>
        <v>1</v>
      </c>
      <c r="J273" s="33">
        <v>1</v>
      </c>
      <c r="K273" s="119">
        <f t="shared" si="336"/>
        <v>0.2</v>
      </c>
      <c r="L273" s="119">
        <f t="shared" si="337"/>
        <v>0.2</v>
      </c>
      <c r="M273" s="119">
        <f t="shared" si="328"/>
        <v>0</v>
      </c>
      <c r="N273" s="34">
        <f t="shared" si="329"/>
        <v>1</v>
      </c>
      <c r="O273" s="119" t="str">
        <f t="shared" si="330"/>
        <v>종료</v>
      </c>
      <c r="P273" s="104">
        <v>43143</v>
      </c>
      <c r="Q273" s="104">
        <v>43147</v>
      </c>
      <c r="R273" s="104"/>
      <c r="S273" s="104"/>
      <c r="T273" s="105"/>
      <c r="U273" s="106" t="str">
        <f>IF(ISBLANK(T273),"",(NETWORKDAYS(VLOOKUP(T273,$A$6:$Q$20,15,FALSE),P273)-1))</f>
        <v/>
      </c>
      <c r="V273" s="107">
        <f t="shared" si="331"/>
        <v>5</v>
      </c>
      <c r="W273" s="108">
        <f t="shared" si="334"/>
        <v>0</v>
      </c>
      <c r="X273" s="108">
        <f t="shared" si="334"/>
        <v>0</v>
      </c>
      <c r="Y273" s="108">
        <f t="shared" si="334"/>
        <v>0</v>
      </c>
      <c r="Z273" s="108">
        <f t="shared" si="334"/>
        <v>0</v>
      </c>
      <c r="AA273" s="108">
        <f t="shared" si="334"/>
        <v>0</v>
      </c>
      <c r="AB273" s="108">
        <f t="shared" si="334"/>
        <v>0</v>
      </c>
      <c r="AC273" s="108">
        <f t="shared" si="334"/>
        <v>0</v>
      </c>
      <c r="AD273" s="108">
        <f t="shared" si="334"/>
        <v>0</v>
      </c>
      <c r="AE273" s="108">
        <f t="shared" si="334"/>
        <v>0</v>
      </c>
      <c r="AF273" s="108">
        <f t="shared" si="334"/>
        <v>0</v>
      </c>
      <c r="AG273" s="108">
        <f t="shared" si="334"/>
        <v>0</v>
      </c>
      <c r="AH273" s="108">
        <f t="shared" si="334"/>
        <v>0</v>
      </c>
      <c r="AI273" s="108">
        <f t="shared" si="334"/>
        <v>0</v>
      </c>
      <c r="AJ273" s="108">
        <f t="shared" si="334"/>
        <v>0</v>
      </c>
      <c r="AK273" s="108">
        <f t="shared" si="334"/>
        <v>0</v>
      </c>
      <c r="AL273" s="108">
        <f t="shared" si="334"/>
        <v>0</v>
      </c>
      <c r="AM273" s="108">
        <f t="shared" si="334"/>
        <v>0</v>
      </c>
      <c r="AN273" s="108">
        <f t="shared" si="334"/>
        <v>0</v>
      </c>
      <c r="AO273" s="108">
        <f t="shared" si="334"/>
        <v>0</v>
      </c>
      <c r="AP273" s="108">
        <f t="shared" si="334"/>
        <v>0</v>
      </c>
      <c r="AQ273" s="108">
        <f t="shared" si="334"/>
        <v>0</v>
      </c>
      <c r="AR273" s="108">
        <f t="shared" si="334"/>
        <v>0</v>
      </c>
      <c r="AS273" s="108">
        <f t="shared" si="334"/>
        <v>0</v>
      </c>
      <c r="AT273" s="108">
        <f t="shared" si="332"/>
        <v>0</v>
      </c>
      <c r="AU273" s="108">
        <f t="shared" si="332"/>
        <v>0</v>
      </c>
      <c r="AV273" s="108">
        <f t="shared" si="332"/>
        <v>0</v>
      </c>
      <c r="AW273" s="108">
        <f t="shared" si="332"/>
        <v>0</v>
      </c>
      <c r="AX273" s="108">
        <f t="shared" si="332"/>
        <v>0</v>
      </c>
      <c r="AY273" s="108">
        <f t="shared" si="332"/>
        <v>0</v>
      </c>
      <c r="AZ273" s="108">
        <f t="shared" si="332"/>
        <v>0</v>
      </c>
      <c r="BA273" s="108">
        <f t="shared" si="332"/>
        <v>0</v>
      </c>
      <c r="BB273" s="108">
        <f t="shared" si="332"/>
        <v>0</v>
      </c>
      <c r="BC273" s="108">
        <f t="shared" si="332"/>
        <v>0</v>
      </c>
      <c r="BD273" s="108">
        <f t="shared" si="332"/>
        <v>0</v>
      </c>
      <c r="BE273" s="108">
        <f t="shared" si="332"/>
        <v>0</v>
      </c>
      <c r="BF273" s="108">
        <f t="shared" si="332"/>
        <v>0</v>
      </c>
      <c r="BG273" s="108">
        <f t="shared" si="335"/>
        <v>0</v>
      </c>
      <c r="BH273" s="108">
        <f t="shared" si="335"/>
        <v>0</v>
      </c>
      <c r="BI273" s="108">
        <f t="shared" si="335"/>
        <v>0</v>
      </c>
      <c r="BJ273" s="108">
        <f t="shared" si="335"/>
        <v>0</v>
      </c>
      <c r="BK273" s="108">
        <f t="shared" si="335"/>
        <v>0</v>
      </c>
      <c r="BL273" s="108">
        <f t="shared" si="335"/>
        <v>0</v>
      </c>
      <c r="BM273" s="108">
        <f t="shared" si="335"/>
        <v>0</v>
      </c>
      <c r="BN273" s="108">
        <f t="shared" si="335"/>
        <v>0</v>
      </c>
      <c r="BO273" s="108">
        <f t="shared" si="335"/>
        <v>0</v>
      </c>
      <c r="BP273" s="108">
        <f t="shared" si="335"/>
        <v>0</v>
      </c>
      <c r="BQ273" s="108">
        <f t="shared" si="335"/>
        <v>0</v>
      </c>
      <c r="BR273" s="108">
        <f t="shared" si="335"/>
        <v>0</v>
      </c>
      <c r="BS273" s="108">
        <f t="shared" si="335"/>
        <v>0</v>
      </c>
      <c r="BT273" s="138"/>
      <c r="BU273" s="138"/>
      <c r="BV273" s="138"/>
      <c r="BW273" s="138"/>
      <c r="BX273" s="138"/>
    </row>
    <row r="274" spans="1:76" x14ac:dyDescent="0.3">
      <c r="A274" s="102" t="s">
        <v>287</v>
      </c>
      <c r="B274" s="109"/>
      <c r="C274" s="20"/>
      <c r="D274" s="116"/>
      <c r="E274" s="121"/>
      <c r="F274" s="109"/>
      <c r="G274" s="118"/>
      <c r="H274" s="39">
        <v>50</v>
      </c>
      <c r="I274" s="44">
        <f>IF(CheckDay&gt;=Q274,1,IF(CheckDay&lt;P274,0,IF(P274=CheckDay,(NETWORKDAYS(P274,CheckDay))/V274,NETWORKDAYS(P274,CheckDay)/V274)))</f>
        <v>1</v>
      </c>
      <c r="J274" s="33">
        <v>1</v>
      </c>
      <c r="K274" s="119">
        <f t="shared" si="336"/>
        <v>0.5</v>
      </c>
      <c r="L274" s="119">
        <f t="shared" si="337"/>
        <v>0.5</v>
      </c>
      <c r="M274" s="119">
        <f t="shared" si="328"/>
        <v>0</v>
      </c>
      <c r="N274" s="34">
        <f t="shared" si="329"/>
        <v>1</v>
      </c>
      <c r="O274" s="119" t="str">
        <f t="shared" si="330"/>
        <v>종료</v>
      </c>
      <c r="P274" s="104">
        <v>43143</v>
      </c>
      <c r="Q274" s="104">
        <v>43147</v>
      </c>
      <c r="R274" s="104"/>
      <c r="S274" s="104"/>
      <c r="T274" s="105"/>
      <c r="U274" s="106" t="str">
        <f>IF(ISBLANK(T274),"",(NETWORKDAYS(VLOOKUP(T274,$A$6:$Q$20,15,FALSE),P274)-1))</f>
        <v/>
      </c>
      <c r="V274" s="107">
        <f t="shared" si="331"/>
        <v>5</v>
      </c>
      <c r="W274" s="108">
        <f t="shared" si="334"/>
        <v>0</v>
      </c>
      <c r="X274" s="108">
        <f t="shared" si="334"/>
        <v>0</v>
      </c>
      <c r="Y274" s="108">
        <f t="shared" si="334"/>
        <v>0</v>
      </c>
      <c r="Z274" s="108">
        <f t="shared" si="334"/>
        <v>0</v>
      </c>
      <c r="AA274" s="108">
        <f t="shared" si="334"/>
        <v>0</v>
      </c>
      <c r="AB274" s="108">
        <f t="shared" si="334"/>
        <v>0</v>
      </c>
      <c r="AC274" s="108">
        <f t="shared" si="334"/>
        <v>0</v>
      </c>
      <c r="AD274" s="108">
        <f t="shared" si="334"/>
        <v>0</v>
      </c>
      <c r="AE274" s="108">
        <f t="shared" si="334"/>
        <v>0</v>
      </c>
      <c r="AF274" s="108">
        <f t="shared" si="334"/>
        <v>0</v>
      </c>
      <c r="AG274" s="108">
        <f t="shared" si="334"/>
        <v>0</v>
      </c>
      <c r="AH274" s="108">
        <f t="shared" si="334"/>
        <v>0</v>
      </c>
      <c r="AI274" s="108">
        <f t="shared" si="334"/>
        <v>0</v>
      </c>
      <c r="AJ274" s="108">
        <f t="shared" si="334"/>
        <v>0</v>
      </c>
      <c r="AK274" s="108">
        <f t="shared" si="334"/>
        <v>0</v>
      </c>
      <c r="AL274" s="108">
        <f t="shared" si="334"/>
        <v>0</v>
      </c>
      <c r="AM274" s="108">
        <f t="shared" si="334"/>
        <v>0</v>
      </c>
      <c r="AN274" s="108">
        <f t="shared" si="334"/>
        <v>0</v>
      </c>
      <c r="AO274" s="108">
        <f t="shared" si="334"/>
        <v>0</v>
      </c>
      <c r="AP274" s="108">
        <f t="shared" si="334"/>
        <v>0</v>
      </c>
      <c r="AQ274" s="108">
        <f t="shared" si="334"/>
        <v>0</v>
      </c>
      <c r="AR274" s="108">
        <f t="shared" si="332"/>
        <v>0</v>
      </c>
      <c r="AS274" s="108">
        <f t="shared" si="332"/>
        <v>0</v>
      </c>
      <c r="AT274" s="108">
        <f t="shared" si="332"/>
        <v>0</v>
      </c>
      <c r="AU274" s="108">
        <f t="shared" si="332"/>
        <v>0</v>
      </c>
      <c r="AV274" s="108">
        <f t="shared" si="332"/>
        <v>0</v>
      </c>
      <c r="AW274" s="108">
        <f t="shared" si="332"/>
        <v>0</v>
      </c>
      <c r="AX274" s="108">
        <f t="shared" si="332"/>
        <v>0</v>
      </c>
      <c r="AY274" s="108">
        <f t="shared" si="332"/>
        <v>0</v>
      </c>
      <c r="AZ274" s="108">
        <f t="shared" si="332"/>
        <v>0</v>
      </c>
      <c r="BA274" s="108">
        <f t="shared" si="332"/>
        <v>0</v>
      </c>
      <c r="BB274" s="108">
        <f t="shared" si="332"/>
        <v>0</v>
      </c>
      <c r="BC274" s="108">
        <f t="shared" si="332"/>
        <v>0</v>
      </c>
      <c r="BD274" s="108">
        <f t="shared" si="332"/>
        <v>0</v>
      </c>
      <c r="BE274" s="108">
        <f t="shared" si="332"/>
        <v>0</v>
      </c>
      <c r="BF274" s="108">
        <f t="shared" si="332"/>
        <v>0</v>
      </c>
      <c r="BG274" s="108">
        <f t="shared" si="335"/>
        <v>0</v>
      </c>
      <c r="BH274" s="108">
        <f t="shared" si="335"/>
        <v>0</v>
      </c>
      <c r="BI274" s="108">
        <f t="shared" si="335"/>
        <v>0</v>
      </c>
      <c r="BJ274" s="108">
        <f t="shared" si="335"/>
        <v>0</v>
      </c>
      <c r="BK274" s="108">
        <f t="shared" si="335"/>
        <v>0</v>
      </c>
      <c r="BL274" s="108">
        <f t="shared" si="335"/>
        <v>0</v>
      </c>
      <c r="BM274" s="108">
        <f t="shared" si="335"/>
        <v>0</v>
      </c>
      <c r="BN274" s="108">
        <f t="shared" si="335"/>
        <v>0</v>
      </c>
      <c r="BO274" s="108">
        <f t="shared" si="335"/>
        <v>0</v>
      </c>
      <c r="BP274" s="108">
        <f t="shared" si="335"/>
        <v>0</v>
      </c>
      <c r="BQ274" s="108">
        <f t="shared" si="335"/>
        <v>0</v>
      </c>
      <c r="BR274" s="108">
        <f t="shared" si="335"/>
        <v>0</v>
      </c>
      <c r="BS274" s="108">
        <f t="shared" si="335"/>
        <v>0</v>
      </c>
      <c r="BT274" s="138"/>
      <c r="BU274" s="138"/>
      <c r="BV274" s="138"/>
      <c r="BW274" s="138"/>
      <c r="BX274" s="138"/>
    </row>
    <row r="275" spans="1:76" x14ac:dyDescent="0.3">
      <c r="A275" s="102" t="s">
        <v>288</v>
      </c>
      <c r="B275" s="109"/>
      <c r="C275" s="20"/>
      <c r="D275" s="116"/>
      <c r="E275" s="121"/>
      <c r="F275" s="109"/>
      <c r="G275" s="118"/>
      <c r="H275" s="39">
        <v>30</v>
      </c>
      <c r="I275" s="44">
        <f>IF(CheckDay&gt;=Q275,1,IF(CheckDay&lt;P275,0,IF(P275=CheckDay,(NETWORKDAYS(P275,CheckDay))/V275,NETWORKDAYS(P275,CheckDay)/V275)))</f>
        <v>1</v>
      </c>
      <c r="J275" s="33">
        <v>1</v>
      </c>
      <c r="K275" s="119">
        <f t="shared" si="336"/>
        <v>0.3</v>
      </c>
      <c r="L275" s="119">
        <f t="shared" si="337"/>
        <v>0.3</v>
      </c>
      <c r="M275" s="119">
        <f t="shared" si="328"/>
        <v>0</v>
      </c>
      <c r="N275" s="34">
        <f t="shared" si="329"/>
        <v>1</v>
      </c>
      <c r="O275" s="119" t="str">
        <f t="shared" si="330"/>
        <v>종료</v>
      </c>
      <c r="P275" s="104">
        <v>43150</v>
      </c>
      <c r="Q275" s="104">
        <v>43159</v>
      </c>
      <c r="R275" s="104"/>
      <c r="S275" s="104"/>
      <c r="T275" s="105"/>
      <c r="U275" s="106"/>
      <c r="V275" s="107">
        <f t="shared" si="331"/>
        <v>8</v>
      </c>
      <c r="W275" s="108">
        <f t="shared" si="334"/>
        <v>0</v>
      </c>
      <c r="X275" s="108">
        <f t="shared" si="334"/>
        <v>0</v>
      </c>
      <c r="Y275" s="108">
        <f t="shared" si="334"/>
        <v>0</v>
      </c>
      <c r="Z275" s="108">
        <f t="shared" si="334"/>
        <v>0</v>
      </c>
      <c r="AA275" s="108">
        <f t="shared" ref="AA275:AQ275" si="338">IF(OR((AND($P275&lt;=AA$4,AND($Q275&lt;=AA$5,$Q275&gt;=AA$4))),(AND(AND($P275&gt;=AA$4,$P275&lt;=AA$5),$Q275&gt;=AA$5)),AND($P275&gt;=AA$4,$Q275&lt;=AA$5),AND($P275&lt;=AA$4,$Q275&gt;=AA$5)),1,0)</f>
        <v>0</v>
      </c>
      <c r="AB275" s="108">
        <f t="shared" si="338"/>
        <v>0</v>
      </c>
      <c r="AC275" s="108">
        <f t="shared" si="338"/>
        <v>0</v>
      </c>
      <c r="AD275" s="108">
        <f t="shared" si="338"/>
        <v>0</v>
      </c>
      <c r="AE275" s="108">
        <f t="shared" si="338"/>
        <v>0</v>
      </c>
      <c r="AF275" s="108">
        <f t="shared" si="338"/>
        <v>0</v>
      </c>
      <c r="AG275" s="108">
        <f t="shared" si="338"/>
        <v>0</v>
      </c>
      <c r="AH275" s="108">
        <f t="shared" si="338"/>
        <v>0</v>
      </c>
      <c r="AI275" s="108">
        <f t="shared" si="338"/>
        <v>0</v>
      </c>
      <c r="AJ275" s="108">
        <f t="shared" si="338"/>
        <v>0</v>
      </c>
      <c r="AK275" s="108">
        <f t="shared" si="338"/>
        <v>0</v>
      </c>
      <c r="AL275" s="108">
        <f t="shared" si="338"/>
        <v>0</v>
      </c>
      <c r="AM275" s="108">
        <f t="shared" si="338"/>
        <v>0</v>
      </c>
      <c r="AN275" s="108">
        <f t="shared" si="338"/>
        <v>0</v>
      </c>
      <c r="AO275" s="108">
        <f t="shared" si="338"/>
        <v>0</v>
      </c>
      <c r="AP275" s="108">
        <f t="shared" si="338"/>
        <v>0</v>
      </c>
      <c r="AQ275" s="108">
        <f t="shared" si="338"/>
        <v>0</v>
      </c>
      <c r="AR275" s="108">
        <f t="shared" si="332"/>
        <v>0</v>
      </c>
      <c r="AS275" s="108">
        <f t="shared" si="332"/>
        <v>0</v>
      </c>
      <c r="AT275" s="108">
        <f t="shared" si="332"/>
        <v>0</v>
      </c>
      <c r="AU275" s="108">
        <f t="shared" si="332"/>
        <v>0</v>
      </c>
      <c r="AV275" s="108">
        <f t="shared" si="332"/>
        <v>0</v>
      </c>
      <c r="AW275" s="108">
        <f t="shared" si="332"/>
        <v>0</v>
      </c>
      <c r="AX275" s="108">
        <f t="shared" si="332"/>
        <v>0</v>
      </c>
      <c r="AY275" s="108">
        <f t="shared" si="332"/>
        <v>0</v>
      </c>
      <c r="AZ275" s="108">
        <f t="shared" si="332"/>
        <v>0</v>
      </c>
      <c r="BA275" s="108">
        <f t="shared" si="332"/>
        <v>0</v>
      </c>
      <c r="BB275" s="108">
        <f t="shared" si="332"/>
        <v>0</v>
      </c>
      <c r="BC275" s="108">
        <f t="shared" si="332"/>
        <v>0</v>
      </c>
      <c r="BD275" s="108">
        <f t="shared" si="332"/>
        <v>0</v>
      </c>
      <c r="BE275" s="108">
        <f t="shared" si="332"/>
        <v>0</v>
      </c>
      <c r="BF275" s="108">
        <f t="shared" si="332"/>
        <v>0</v>
      </c>
      <c r="BG275" s="108">
        <f t="shared" si="335"/>
        <v>0</v>
      </c>
      <c r="BH275" s="108">
        <f t="shared" si="335"/>
        <v>0</v>
      </c>
      <c r="BI275" s="108">
        <f t="shared" si="335"/>
        <v>0</v>
      </c>
      <c r="BJ275" s="108">
        <f t="shared" si="335"/>
        <v>0</v>
      </c>
      <c r="BK275" s="108">
        <f t="shared" si="335"/>
        <v>0</v>
      </c>
      <c r="BL275" s="108">
        <f t="shared" si="335"/>
        <v>0</v>
      </c>
      <c r="BM275" s="108">
        <f t="shared" si="335"/>
        <v>0</v>
      </c>
      <c r="BN275" s="108">
        <f t="shared" si="335"/>
        <v>0</v>
      </c>
      <c r="BO275" s="108">
        <f t="shared" si="335"/>
        <v>0</v>
      </c>
      <c r="BP275" s="108">
        <f t="shared" si="335"/>
        <v>0</v>
      </c>
      <c r="BQ275" s="108">
        <f t="shared" si="335"/>
        <v>0</v>
      </c>
      <c r="BR275" s="108">
        <f t="shared" si="335"/>
        <v>0</v>
      </c>
      <c r="BS275" s="108">
        <f t="shared" si="335"/>
        <v>0</v>
      </c>
      <c r="BT275" s="138"/>
      <c r="BU275" s="138"/>
      <c r="BV275" s="138"/>
      <c r="BW275" s="138"/>
      <c r="BX275" s="138"/>
    </row>
    <row r="276" spans="1:76" x14ac:dyDescent="0.3">
      <c r="A276" s="102" t="s">
        <v>289</v>
      </c>
      <c r="B276" s="109"/>
      <c r="C276" s="20"/>
      <c r="D276" s="113" t="s">
        <v>290</v>
      </c>
      <c r="E276" s="114"/>
      <c r="F276" s="53"/>
      <c r="G276" s="115"/>
      <c r="H276" s="38">
        <v>20</v>
      </c>
      <c r="I276" s="48">
        <f>SUM(K277)</f>
        <v>1</v>
      </c>
      <c r="J276" s="48">
        <f>SUM(L277)</f>
        <v>1</v>
      </c>
      <c r="K276" s="50">
        <f t="shared" si="336"/>
        <v>0.2</v>
      </c>
      <c r="L276" s="50">
        <f t="shared" si="337"/>
        <v>0.2</v>
      </c>
      <c r="M276" s="50">
        <f t="shared" si="328"/>
        <v>0</v>
      </c>
      <c r="N276" s="51">
        <f t="shared" si="329"/>
        <v>1</v>
      </c>
      <c r="O276" s="50" t="str">
        <f t="shared" si="330"/>
        <v>종료</v>
      </c>
      <c r="P276" s="26">
        <f>MIN(P277)</f>
        <v>43157</v>
      </c>
      <c r="Q276" s="26">
        <f>MAX(Q277)</f>
        <v>43163</v>
      </c>
      <c r="R276" s="104"/>
      <c r="S276" s="104"/>
      <c r="T276" s="105"/>
      <c r="U276" s="106" t="str">
        <f>IF(ISBLANK(T276),"",(NETWORKDAYS(VLOOKUP(T276,$A$6:$Q$20,15,FALSE),P276)-1))</f>
        <v/>
      </c>
      <c r="V276" s="107">
        <f t="shared" si="331"/>
        <v>5</v>
      </c>
      <c r="W276" s="108">
        <f t="shared" ref="W276:AS279" si="339">IF(OR((AND($P276&lt;=W$4,AND($Q276&lt;=W$5,$Q276&gt;=W$4))),(AND(AND($P276&gt;=W$4,$P276&lt;=W$5),$Q276&gt;=W$5)),AND($P276&gt;=W$4,$Q276&lt;=W$5),AND($P276&lt;=W$4,$Q276&gt;=W$5)),1,0)</f>
        <v>0</v>
      </c>
      <c r="X276" s="108">
        <f t="shared" si="339"/>
        <v>0</v>
      </c>
      <c r="Y276" s="108">
        <f t="shared" si="339"/>
        <v>0</v>
      </c>
      <c r="Z276" s="108">
        <f t="shared" si="339"/>
        <v>0</v>
      </c>
      <c r="AA276" s="108">
        <f t="shared" si="339"/>
        <v>0</v>
      </c>
      <c r="AB276" s="108">
        <f t="shared" si="339"/>
        <v>0</v>
      </c>
      <c r="AC276" s="108">
        <f t="shared" si="339"/>
        <v>0</v>
      </c>
      <c r="AD276" s="108">
        <f t="shared" si="339"/>
        <v>0</v>
      </c>
      <c r="AE276" s="108">
        <f t="shared" si="339"/>
        <v>0</v>
      </c>
      <c r="AF276" s="108">
        <f t="shared" si="339"/>
        <v>0</v>
      </c>
      <c r="AG276" s="108">
        <f t="shared" si="339"/>
        <v>0</v>
      </c>
      <c r="AH276" s="108">
        <f t="shared" si="339"/>
        <v>0</v>
      </c>
      <c r="AI276" s="108">
        <f t="shared" si="339"/>
        <v>0</v>
      </c>
      <c r="AJ276" s="108">
        <f t="shared" si="339"/>
        <v>0</v>
      </c>
      <c r="AK276" s="108">
        <f t="shared" si="339"/>
        <v>0</v>
      </c>
      <c r="AL276" s="108">
        <f t="shared" si="339"/>
        <v>0</v>
      </c>
      <c r="AM276" s="108">
        <f t="shared" si="339"/>
        <v>0</v>
      </c>
      <c r="AN276" s="108">
        <f t="shared" si="339"/>
        <v>0</v>
      </c>
      <c r="AO276" s="108">
        <f t="shared" si="339"/>
        <v>0</v>
      </c>
      <c r="AP276" s="108">
        <f t="shared" si="339"/>
        <v>0</v>
      </c>
      <c r="AQ276" s="108">
        <f t="shared" si="339"/>
        <v>0</v>
      </c>
      <c r="AR276" s="108">
        <f t="shared" si="339"/>
        <v>0</v>
      </c>
      <c r="AS276" s="108">
        <f t="shared" si="339"/>
        <v>0</v>
      </c>
      <c r="AT276" s="108">
        <f t="shared" si="332"/>
        <v>0</v>
      </c>
      <c r="AU276" s="108">
        <f t="shared" si="332"/>
        <v>0</v>
      </c>
      <c r="AV276" s="108">
        <f t="shared" si="332"/>
        <v>0</v>
      </c>
      <c r="AW276" s="108">
        <f t="shared" si="332"/>
        <v>0</v>
      </c>
      <c r="AX276" s="108">
        <f t="shared" si="332"/>
        <v>0</v>
      </c>
      <c r="AY276" s="108">
        <f t="shared" si="332"/>
        <v>0</v>
      </c>
      <c r="AZ276" s="108">
        <f t="shared" si="332"/>
        <v>0</v>
      </c>
      <c r="BA276" s="108">
        <f t="shared" si="332"/>
        <v>0</v>
      </c>
      <c r="BB276" s="108">
        <f t="shared" si="332"/>
        <v>0</v>
      </c>
      <c r="BC276" s="108">
        <f t="shared" si="332"/>
        <v>0</v>
      </c>
      <c r="BD276" s="108">
        <f t="shared" si="332"/>
        <v>0</v>
      </c>
      <c r="BE276" s="108">
        <f t="shared" si="332"/>
        <v>0</v>
      </c>
      <c r="BF276" s="108">
        <f t="shared" si="332"/>
        <v>0</v>
      </c>
      <c r="BG276" s="108">
        <f t="shared" si="335"/>
        <v>0</v>
      </c>
      <c r="BH276" s="108">
        <f t="shared" si="335"/>
        <v>0</v>
      </c>
      <c r="BI276" s="108">
        <f t="shared" si="335"/>
        <v>0</v>
      </c>
      <c r="BJ276" s="108">
        <f t="shared" si="335"/>
        <v>0</v>
      </c>
      <c r="BK276" s="108">
        <f t="shared" si="335"/>
        <v>0</v>
      </c>
      <c r="BL276" s="108">
        <f t="shared" si="335"/>
        <v>0</v>
      </c>
      <c r="BM276" s="108">
        <f t="shared" si="335"/>
        <v>0</v>
      </c>
      <c r="BN276" s="108">
        <f t="shared" si="335"/>
        <v>0</v>
      </c>
      <c r="BO276" s="108">
        <f t="shared" si="335"/>
        <v>0</v>
      </c>
      <c r="BP276" s="108">
        <f t="shared" si="335"/>
        <v>0</v>
      </c>
      <c r="BQ276" s="108">
        <f t="shared" si="335"/>
        <v>0</v>
      </c>
      <c r="BR276" s="108">
        <f t="shared" si="335"/>
        <v>0</v>
      </c>
      <c r="BS276" s="108">
        <f t="shared" si="335"/>
        <v>0</v>
      </c>
      <c r="BT276" s="138"/>
      <c r="BU276" s="138"/>
      <c r="BV276" s="138"/>
      <c r="BW276" s="138"/>
      <c r="BX276" s="138"/>
    </row>
    <row r="277" spans="1:76" x14ac:dyDescent="0.3">
      <c r="A277" s="102" t="s">
        <v>291</v>
      </c>
      <c r="B277" s="109"/>
      <c r="C277" s="20"/>
      <c r="D277" s="116"/>
      <c r="E277" s="121"/>
      <c r="F277" s="109"/>
      <c r="G277" s="118"/>
      <c r="H277" s="39">
        <v>100</v>
      </c>
      <c r="I277" s="44">
        <f>IF(CheckDay&gt;=Q277,1,IF(CheckDay&lt;P277,0,IF(P277=CheckDay,(NETWORKDAYS(P277,CheckDay))/V277,NETWORKDAYS(P277,CheckDay)/V277)))</f>
        <v>1</v>
      </c>
      <c r="J277" s="33">
        <v>1</v>
      </c>
      <c r="K277" s="119">
        <f t="shared" si="336"/>
        <v>1</v>
      </c>
      <c r="L277" s="119">
        <f t="shared" si="337"/>
        <v>1</v>
      </c>
      <c r="M277" s="119">
        <f t="shared" si="328"/>
        <v>0</v>
      </c>
      <c r="N277" s="34">
        <f t="shared" si="329"/>
        <v>1</v>
      </c>
      <c r="O277" s="119" t="str">
        <f t="shared" si="330"/>
        <v>종료</v>
      </c>
      <c r="P277" s="104">
        <v>43157</v>
      </c>
      <c r="Q277" s="104">
        <v>43163</v>
      </c>
      <c r="R277" s="104"/>
      <c r="S277" s="104"/>
      <c r="T277" s="105"/>
      <c r="U277" s="106" t="str">
        <f>IF(ISBLANK(T277),"",(NETWORKDAYS(VLOOKUP(T277,$A$6:$Q$20,15,FALSE),P277)-1))</f>
        <v/>
      </c>
      <c r="V277" s="107">
        <f t="shared" si="331"/>
        <v>5</v>
      </c>
      <c r="W277" s="108">
        <f t="shared" si="339"/>
        <v>0</v>
      </c>
      <c r="X277" s="108">
        <f t="shared" si="339"/>
        <v>0</v>
      </c>
      <c r="Y277" s="108">
        <f t="shared" si="339"/>
        <v>0</v>
      </c>
      <c r="Z277" s="108">
        <f t="shared" si="339"/>
        <v>0</v>
      </c>
      <c r="AA277" s="108">
        <f t="shared" si="339"/>
        <v>0</v>
      </c>
      <c r="AB277" s="108">
        <f t="shared" si="339"/>
        <v>0</v>
      </c>
      <c r="AC277" s="108">
        <f t="shared" si="339"/>
        <v>0</v>
      </c>
      <c r="AD277" s="108">
        <f t="shared" si="339"/>
        <v>0</v>
      </c>
      <c r="AE277" s="108">
        <f t="shared" si="339"/>
        <v>0</v>
      </c>
      <c r="AF277" s="108">
        <f t="shared" si="339"/>
        <v>0</v>
      </c>
      <c r="AG277" s="108">
        <f t="shared" si="339"/>
        <v>0</v>
      </c>
      <c r="AH277" s="108">
        <f t="shared" si="339"/>
        <v>0</v>
      </c>
      <c r="AI277" s="108">
        <f t="shared" si="339"/>
        <v>0</v>
      </c>
      <c r="AJ277" s="108">
        <f t="shared" si="339"/>
        <v>0</v>
      </c>
      <c r="AK277" s="108">
        <f t="shared" si="339"/>
        <v>0</v>
      </c>
      <c r="AL277" s="108">
        <f t="shared" si="339"/>
        <v>0</v>
      </c>
      <c r="AM277" s="108">
        <f t="shared" si="339"/>
        <v>0</v>
      </c>
      <c r="AN277" s="108">
        <f t="shared" si="339"/>
        <v>0</v>
      </c>
      <c r="AO277" s="108">
        <f t="shared" si="339"/>
        <v>0</v>
      </c>
      <c r="AP277" s="108">
        <f t="shared" si="339"/>
        <v>0</v>
      </c>
      <c r="AQ277" s="108">
        <f t="shared" si="339"/>
        <v>0</v>
      </c>
      <c r="AR277" s="108">
        <f t="shared" si="339"/>
        <v>0</v>
      </c>
      <c r="AS277" s="108">
        <f t="shared" si="339"/>
        <v>0</v>
      </c>
      <c r="AT277" s="108">
        <f t="shared" si="332"/>
        <v>0</v>
      </c>
      <c r="AU277" s="108">
        <f t="shared" si="332"/>
        <v>0</v>
      </c>
      <c r="AV277" s="108">
        <f t="shared" si="332"/>
        <v>0</v>
      </c>
      <c r="AW277" s="108">
        <f t="shared" si="332"/>
        <v>0</v>
      </c>
      <c r="AX277" s="108">
        <f t="shared" si="332"/>
        <v>0</v>
      </c>
      <c r="AY277" s="108">
        <f t="shared" si="332"/>
        <v>0</v>
      </c>
      <c r="AZ277" s="108">
        <f t="shared" si="332"/>
        <v>0</v>
      </c>
      <c r="BA277" s="108">
        <f t="shared" si="332"/>
        <v>0</v>
      </c>
      <c r="BB277" s="108">
        <f t="shared" si="332"/>
        <v>0</v>
      </c>
      <c r="BC277" s="108">
        <f t="shared" si="332"/>
        <v>0</v>
      </c>
      <c r="BD277" s="108">
        <f t="shared" si="332"/>
        <v>0</v>
      </c>
      <c r="BE277" s="108">
        <f t="shared" si="332"/>
        <v>0</v>
      </c>
      <c r="BF277" s="108">
        <f t="shared" si="332"/>
        <v>0</v>
      </c>
      <c r="BG277" s="108">
        <f t="shared" si="335"/>
        <v>0</v>
      </c>
      <c r="BH277" s="108">
        <f t="shared" si="335"/>
        <v>0</v>
      </c>
      <c r="BI277" s="108">
        <f t="shared" si="335"/>
        <v>0</v>
      </c>
      <c r="BJ277" s="108">
        <f t="shared" si="335"/>
        <v>0</v>
      </c>
      <c r="BK277" s="108">
        <f t="shared" si="335"/>
        <v>0</v>
      </c>
      <c r="BL277" s="108">
        <f t="shared" si="335"/>
        <v>0</v>
      </c>
      <c r="BM277" s="108">
        <f t="shared" si="335"/>
        <v>0</v>
      </c>
      <c r="BN277" s="108">
        <f t="shared" si="335"/>
        <v>0</v>
      </c>
      <c r="BO277" s="108">
        <f t="shared" si="335"/>
        <v>0</v>
      </c>
      <c r="BP277" s="108">
        <f t="shared" si="335"/>
        <v>0</v>
      </c>
      <c r="BQ277" s="108">
        <f t="shared" si="335"/>
        <v>0</v>
      </c>
      <c r="BR277" s="108">
        <f t="shared" si="335"/>
        <v>0</v>
      </c>
      <c r="BS277" s="108">
        <f t="shared" si="335"/>
        <v>0</v>
      </c>
      <c r="BT277" s="138"/>
      <c r="BU277" s="138"/>
      <c r="BV277" s="138"/>
      <c r="BW277" s="138"/>
      <c r="BX277" s="138"/>
    </row>
    <row r="278" spans="1:76" x14ac:dyDescent="0.3">
      <c r="A278" s="102" t="s">
        <v>292</v>
      </c>
      <c r="B278" s="109"/>
      <c r="C278" s="20"/>
      <c r="D278" s="113" t="s">
        <v>293</v>
      </c>
      <c r="E278" s="114"/>
      <c r="F278" s="53"/>
      <c r="G278" s="115"/>
      <c r="H278" s="38">
        <v>50</v>
      </c>
      <c r="I278" s="48">
        <f>SUM(K279:K281)</f>
        <v>1</v>
      </c>
      <c r="J278" s="49">
        <f>SUM(L279:L281)</f>
        <v>1</v>
      </c>
      <c r="K278" s="50">
        <f t="shared" si="336"/>
        <v>0.5</v>
      </c>
      <c r="L278" s="50">
        <f t="shared" si="337"/>
        <v>0.5</v>
      </c>
      <c r="M278" s="50">
        <f t="shared" si="328"/>
        <v>0</v>
      </c>
      <c r="N278" s="51">
        <f t="shared" si="329"/>
        <v>1</v>
      </c>
      <c r="O278" s="50" t="str">
        <f t="shared" si="330"/>
        <v>종료</v>
      </c>
      <c r="P278" s="26">
        <f>MIN(P279:P281)</f>
        <v>43143</v>
      </c>
      <c r="Q278" s="26">
        <f>MAX(Q279:Q281)</f>
        <v>43190</v>
      </c>
      <c r="R278" s="104"/>
      <c r="S278" s="104"/>
      <c r="T278" s="105"/>
      <c r="U278" s="106" t="str">
        <f>IF(ISBLANK(T278),"",(NETWORKDAYS(VLOOKUP(T278,$A$6:$Q$20,15,FALSE),P278)-1))</f>
        <v/>
      </c>
      <c r="V278" s="107">
        <f t="shared" si="331"/>
        <v>35</v>
      </c>
      <c r="W278" s="108">
        <f>IF(OR((AND($P278&lt;=W$4,AND($Q278&lt;=W$5,$Q278&gt;=W$4))),(AND(AND($P278&gt;=W$4,$P278&lt;=W$5),$Q278&gt;=W$5)),AND($P278&gt;=W$4,$Q278&lt;=W$5),AND($P278&lt;=W$4,$Q278&gt;=W$5)),1,0)</f>
        <v>0</v>
      </c>
      <c r="X278" s="108">
        <f t="shared" si="339"/>
        <v>0</v>
      </c>
      <c r="Y278" s="108">
        <f t="shared" si="339"/>
        <v>0</v>
      </c>
      <c r="Z278" s="108">
        <f t="shared" si="339"/>
        <v>0</v>
      </c>
      <c r="AA278" s="108">
        <f t="shared" si="339"/>
        <v>0</v>
      </c>
      <c r="AB278" s="108">
        <f t="shared" si="339"/>
        <v>0</v>
      </c>
      <c r="AC278" s="108">
        <f t="shared" si="339"/>
        <v>0</v>
      </c>
      <c r="AD278" s="108">
        <f t="shared" si="339"/>
        <v>0</v>
      </c>
      <c r="AE278" s="108">
        <f t="shared" si="339"/>
        <v>0</v>
      </c>
      <c r="AF278" s="108">
        <f t="shared" si="339"/>
        <v>0</v>
      </c>
      <c r="AG278" s="108">
        <f t="shared" si="339"/>
        <v>0</v>
      </c>
      <c r="AH278" s="108">
        <f t="shared" si="339"/>
        <v>0</v>
      </c>
      <c r="AI278" s="108">
        <f t="shared" si="339"/>
        <v>0</v>
      </c>
      <c r="AJ278" s="108">
        <f t="shared" si="339"/>
        <v>0</v>
      </c>
      <c r="AK278" s="108">
        <f t="shared" si="339"/>
        <v>0</v>
      </c>
      <c r="AL278" s="108">
        <f t="shared" si="339"/>
        <v>0</v>
      </c>
      <c r="AM278" s="108">
        <f t="shared" si="339"/>
        <v>0</v>
      </c>
      <c r="AN278" s="108">
        <f t="shared" si="339"/>
        <v>0</v>
      </c>
      <c r="AO278" s="108">
        <f t="shared" si="339"/>
        <v>0</v>
      </c>
      <c r="AP278" s="108">
        <f t="shared" si="339"/>
        <v>0</v>
      </c>
      <c r="AQ278" s="108">
        <f t="shared" si="339"/>
        <v>0</v>
      </c>
      <c r="AR278" s="108">
        <f t="shared" si="339"/>
        <v>0</v>
      </c>
      <c r="AS278" s="108">
        <f t="shared" si="339"/>
        <v>0</v>
      </c>
      <c r="AT278" s="108">
        <f t="shared" si="332"/>
        <v>0</v>
      </c>
      <c r="AU278" s="108">
        <f t="shared" si="332"/>
        <v>0</v>
      </c>
      <c r="AV278" s="108">
        <f t="shared" si="332"/>
        <v>0</v>
      </c>
      <c r="AW278" s="108">
        <f t="shared" si="332"/>
        <v>0</v>
      </c>
      <c r="AX278" s="108">
        <f t="shared" si="332"/>
        <v>0</v>
      </c>
      <c r="AY278" s="108">
        <f t="shared" si="332"/>
        <v>0</v>
      </c>
      <c r="AZ278" s="108">
        <f t="shared" si="332"/>
        <v>0</v>
      </c>
      <c r="BA278" s="108">
        <f t="shared" si="332"/>
        <v>0</v>
      </c>
      <c r="BB278" s="108">
        <f t="shared" si="332"/>
        <v>0</v>
      </c>
      <c r="BC278" s="108">
        <f t="shared" si="332"/>
        <v>0</v>
      </c>
      <c r="BD278" s="108">
        <f t="shared" si="332"/>
        <v>0</v>
      </c>
      <c r="BE278" s="108">
        <f t="shared" si="332"/>
        <v>0</v>
      </c>
      <c r="BF278" s="108">
        <f t="shared" si="332"/>
        <v>0</v>
      </c>
      <c r="BG278" s="108">
        <f t="shared" si="335"/>
        <v>0</v>
      </c>
      <c r="BH278" s="108">
        <f t="shared" si="335"/>
        <v>0</v>
      </c>
      <c r="BI278" s="108">
        <f t="shared" si="335"/>
        <v>0</v>
      </c>
      <c r="BJ278" s="108">
        <f t="shared" si="335"/>
        <v>0</v>
      </c>
      <c r="BK278" s="108">
        <f t="shared" si="335"/>
        <v>0</v>
      </c>
      <c r="BL278" s="108">
        <f t="shared" si="335"/>
        <v>0</v>
      </c>
      <c r="BM278" s="108">
        <f t="shared" si="335"/>
        <v>0</v>
      </c>
      <c r="BN278" s="108">
        <f t="shared" si="335"/>
        <v>0</v>
      </c>
      <c r="BO278" s="108">
        <f t="shared" si="335"/>
        <v>0</v>
      </c>
      <c r="BP278" s="108">
        <f t="shared" si="335"/>
        <v>0</v>
      </c>
      <c r="BQ278" s="108">
        <f t="shared" si="335"/>
        <v>0</v>
      </c>
      <c r="BR278" s="108">
        <f t="shared" si="335"/>
        <v>0</v>
      </c>
      <c r="BS278" s="108">
        <f t="shared" si="335"/>
        <v>0</v>
      </c>
      <c r="BT278" s="138"/>
      <c r="BU278" s="138"/>
      <c r="BV278" s="138"/>
      <c r="BW278" s="138"/>
      <c r="BX278" s="138"/>
    </row>
    <row r="279" spans="1:76" x14ac:dyDescent="0.3">
      <c r="A279" s="102" t="s">
        <v>294</v>
      </c>
      <c r="B279" s="109"/>
      <c r="C279" s="20"/>
      <c r="D279" s="116"/>
      <c r="E279" s="117"/>
      <c r="F279" s="109"/>
      <c r="G279" s="118"/>
      <c r="H279" s="120">
        <v>50</v>
      </c>
      <c r="I279" s="44">
        <f>IF(CheckDay&gt;=Q279,1,IF(CheckDay&lt;P279,0,IF(P279=CheckDay,(NETWORKDAYS(P279,CheckDay))/V279,NETWORKDAYS(P279,CheckDay)/V279)))</f>
        <v>1</v>
      </c>
      <c r="J279" s="33">
        <v>1</v>
      </c>
      <c r="K279" s="119">
        <f t="shared" si="336"/>
        <v>0.5</v>
      </c>
      <c r="L279" s="119">
        <f t="shared" si="337"/>
        <v>0.5</v>
      </c>
      <c r="M279" s="119">
        <f t="shared" si="328"/>
        <v>0</v>
      </c>
      <c r="N279" s="34">
        <f t="shared" si="329"/>
        <v>1</v>
      </c>
      <c r="O279" s="119" t="str">
        <f t="shared" si="330"/>
        <v>종료</v>
      </c>
      <c r="P279" s="104">
        <v>43143</v>
      </c>
      <c r="Q279" s="104">
        <v>43147</v>
      </c>
      <c r="R279" s="104"/>
      <c r="S279" s="104"/>
      <c r="T279" s="105"/>
      <c r="U279" s="106"/>
      <c r="V279" s="107">
        <f t="shared" si="331"/>
        <v>5</v>
      </c>
      <c r="W279" s="108">
        <f>IF(OR((AND($P279&lt;=W$4,AND($Q279&lt;=W$5,$Q279&gt;=W$4))),(AND(AND($P279&gt;=W$4,$P279&lt;=W$5),$Q279&gt;=W$5)),AND($P279&gt;=W$4,$Q279&lt;=W$5),AND($P279&lt;=W$4,$Q279&gt;=W$5)),1,0)</f>
        <v>0</v>
      </c>
      <c r="X279" s="108">
        <f t="shared" si="339"/>
        <v>0</v>
      </c>
      <c r="Y279" s="108">
        <f t="shared" si="339"/>
        <v>0</v>
      </c>
      <c r="Z279" s="108">
        <f t="shared" si="339"/>
        <v>0</v>
      </c>
      <c r="AA279" s="108">
        <f t="shared" si="339"/>
        <v>0</v>
      </c>
      <c r="AB279" s="108">
        <f t="shared" si="339"/>
        <v>0</v>
      </c>
      <c r="AC279" s="108">
        <f t="shared" si="339"/>
        <v>0</v>
      </c>
      <c r="AD279" s="108">
        <f t="shared" si="339"/>
        <v>0</v>
      </c>
      <c r="AE279" s="108">
        <f t="shared" si="339"/>
        <v>0</v>
      </c>
      <c r="AF279" s="108">
        <f t="shared" si="339"/>
        <v>0</v>
      </c>
      <c r="AG279" s="108">
        <f t="shared" si="339"/>
        <v>0</v>
      </c>
      <c r="AH279" s="108">
        <f t="shared" si="339"/>
        <v>0</v>
      </c>
      <c r="AI279" s="108">
        <f t="shared" si="339"/>
        <v>0</v>
      </c>
      <c r="AJ279" s="108">
        <f t="shared" si="339"/>
        <v>0</v>
      </c>
      <c r="AK279" s="108">
        <f t="shared" si="339"/>
        <v>0</v>
      </c>
      <c r="AL279" s="108">
        <f t="shared" si="339"/>
        <v>0</v>
      </c>
      <c r="AM279" s="108">
        <f t="shared" si="339"/>
        <v>0</v>
      </c>
      <c r="AN279" s="108">
        <f t="shared" si="339"/>
        <v>0</v>
      </c>
      <c r="AO279" s="108">
        <f t="shared" si="339"/>
        <v>0</v>
      </c>
      <c r="AP279" s="108">
        <f t="shared" si="339"/>
        <v>0</v>
      </c>
      <c r="AQ279" s="108">
        <f t="shared" si="339"/>
        <v>0</v>
      </c>
      <c r="AR279" s="108">
        <f t="shared" si="339"/>
        <v>0</v>
      </c>
      <c r="AS279" s="108">
        <f t="shared" si="339"/>
        <v>0</v>
      </c>
      <c r="AT279" s="108">
        <f t="shared" si="332"/>
        <v>0</v>
      </c>
      <c r="AU279" s="108">
        <f t="shared" si="332"/>
        <v>0</v>
      </c>
      <c r="AV279" s="108">
        <f t="shared" si="332"/>
        <v>0</v>
      </c>
      <c r="AW279" s="108">
        <f t="shared" si="332"/>
        <v>0</v>
      </c>
      <c r="AX279" s="108">
        <f t="shared" si="332"/>
        <v>0</v>
      </c>
      <c r="AY279" s="108">
        <f t="shared" si="332"/>
        <v>0</v>
      </c>
      <c r="AZ279" s="108">
        <f t="shared" si="332"/>
        <v>0</v>
      </c>
      <c r="BA279" s="108">
        <f t="shared" si="332"/>
        <v>0</v>
      </c>
      <c r="BB279" s="108">
        <f t="shared" si="332"/>
        <v>0</v>
      </c>
      <c r="BC279" s="108">
        <f t="shared" si="332"/>
        <v>0</v>
      </c>
      <c r="BD279" s="108">
        <f t="shared" si="332"/>
        <v>0</v>
      </c>
      <c r="BE279" s="108">
        <f t="shared" si="332"/>
        <v>0</v>
      </c>
      <c r="BF279" s="108">
        <f t="shared" si="332"/>
        <v>0</v>
      </c>
      <c r="BG279" s="108">
        <f t="shared" si="335"/>
        <v>0</v>
      </c>
      <c r="BH279" s="108">
        <f t="shared" si="335"/>
        <v>0</v>
      </c>
      <c r="BI279" s="108">
        <f t="shared" si="335"/>
        <v>0</v>
      </c>
      <c r="BJ279" s="108">
        <f t="shared" si="335"/>
        <v>0</v>
      </c>
      <c r="BK279" s="108">
        <f t="shared" si="335"/>
        <v>0</v>
      </c>
      <c r="BL279" s="108">
        <f t="shared" si="335"/>
        <v>0</v>
      </c>
      <c r="BM279" s="108">
        <f t="shared" si="335"/>
        <v>0</v>
      </c>
      <c r="BN279" s="108">
        <f t="shared" si="335"/>
        <v>0</v>
      </c>
      <c r="BO279" s="108">
        <f t="shared" si="335"/>
        <v>0</v>
      </c>
      <c r="BP279" s="108">
        <f t="shared" si="335"/>
        <v>0</v>
      </c>
      <c r="BQ279" s="108">
        <f t="shared" si="335"/>
        <v>0</v>
      </c>
      <c r="BR279" s="108">
        <f t="shared" si="335"/>
        <v>0</v>
      </c>
      <c r="BS279" s="108">
        <f t="shared" si="335"/>
        <v>0</v>
      </c>
      <c r="BT279" s="138"/>
      <c r="BU279" s="138"/>
      <c r="BV279" s="138"/>
      <c r="BW279" s="138"/>
      <c r="BX279" s="138"/>
    </row>
    <row r="280" spans="1:76" x14ac:dyDescent="0.3">
      <c r="A280" s="102" t="s">
        <v>295</v>
      </c>
      <c r="B280" s="109"/>
      <c r="C280" s="20"/>
      <c r="D280" s="116"/>
      <c r="E280" s="117"/>
      <c r="F280" s="109"/>
      <c r="G280" s="118"/>
      <c r="H280" s="120">
        <v>50</v>
      </c>
      <c r="I280" s="44">
        <f>IF(CheckDay&gt;=Q280,1,IF(CheckDay&lt;P280,0,IF(P280=CheckDay,(NETWORKDAYS(P280,CheckDay))/V280,NETWORKDAYS(P280,CheckDay)/V280)))</f>
        <v>1</v>
      </c>
      <c r="J280" s="33">
        <v>1</v>
      </c>
      <c r="K280" s="119">
        <f t="shared" si="336"/>
        <v>0.5</v>
      </c>
      <c r="L280" s="119">
        <f t="shared" si="337"/>
        <v>0.5</v>
      </c>
      <c r="M280" s="119">
        <f t="shared" si="328"/>
        <v>0</v>
      </c>
      <c r="N280" s="34">
        <f t="shared" si="329"/>
        <v>1</v>
      </c>
      <c r="O280" s="119" t="str">
        <f t="shared" si="330"/>
        <v>종료</v>
      </c>
      <c r="P280" s="104">
        <v>43164</v>
      </c>
      <c r="Q280" s="104">
        <v>43164</v>
      </c>
      <c r="R280" s="104"/>
      <c r="S280" s="104"/>
      <c r="T280" s="105"/>
      <c r="U280" s="106"/>
      <c r="V280" s="107">
        <f t="shared" si="331"/>
        <v>1</v>
      </c>
      <c r="W280" s="108">
        <f t="shared" ref="W280:BF295" si="340">IF(OR((AND($P280&lt;=W$4,AND($Q280&lt;=W$5,$Q280&gt;=W$4))),(AND(AND($P280&gt;=W$4,$P280&lt;=W$5),$Q280&gt;=W$5)),AND($P280&gt;=W$4,$Q280&lt;=W$5),AND($P280&lt;=W$4,$Q280&gt;=W$5)),1,0)</f>
        <v>0</v>
      </c>
      <c r="X280" s="108">
        <f t="shared" si="340"/>
        <v>0</v>
      </c>
      <c r="Y280" s="108">
        <f t="shared" si="340"/>
        <v>0</v>
      </c>
      <c r="Z280" s="108">
        <f t="shared" si="340"/>
        <v>0</v>
      </c>
      <c r="AA280" s="108">
        <f t="shared" si="340"/>
        <v>0</v>
      </c>
      <c r="AB280" s="108">
        <f t="shared" si="340"/>
        <v>0</v>
      </c>
      <c r="AC280" s="108">
        <f t="shared" si="340"/>
        <v>0</v>
      </c>
      <c r="AD280" s="108">
        <f t="shared" si="340"/>
        <v>0</v>
      </c>
      <c r="AE280" s="108">
        <f t="shared" si="340"/>
        <v>0</v>
      </c>
      <c r="AF280" s="108">
        <f t="shared" si="340"/>
        <v>0</v>
      </c>
      <c r="AG280" s="108">
        <f t="shared" si="340"/>
        <v>0</v>
      </c>
      <c r="AH280" s="108">
        <f t="shared" si="340"/>
        <v>0</v>
      </c>
      <c r="AI280" s="108">
        <f t="shared" si="340"/>
        <v>0</v>
      </c>
      <c r="AJ280" s="108">
        <f t="shared" si="340"/>
        <v>0</v>
      </c>
      <c r="AK280" s="108">
        <f t="shared" si="340"/>
        <v>0</v>
      </c>
      <c r="AL280" s="108">
        <f t="shared" si="340"/>
        <v>0</v>
      </c>
      <c r="AM280" s="108">
        <f t="shared" si="340"/>
        <v>0</v>
      </c>
      <c r="AN280" s="108">
        <f t="shared" si="340"/>
        <v>0</v>
      </c>
      <c r="AO280" s="108">
        <f t="shared" si="340"/>
        <v>0</v>
      </c>
      <c r="AP280" s="108">
        <f t="shared" si="340"/>
        <v>0</v>
      </c>
      <c r="AQ280" s="108">
        <f t="shared" si="340"/>
        <v>0</v>
      </c>
      <c r="AR280" s="108">
        <f t="shared" si="340"/>
        <v>0</v>
      </c>
      <c r="AS280" s="108">
        <f t="shared" si="340"/>
        <v>0</v>
      </c>
      <c r="AT280" s="108">
        <f t="shared" si="340"/>
        <v>0</v>
      </c>
      <c r="AU280" s="108">
        <f t="shared" si="340"/>
        <v>0</v>
      </c>
      <c r="AV280" s="108">
        <f t="shared" si="340"/>
        <v>0</v>
      </c>
      <c r="AW280" s="108">
        <f t="shared" si="340"/>
        <v>0</v>
      </c>
      <c r="AX280" s="108">
        <f t="shared" si="340"/>
        <v>0</v>
      </c>
      <c r="AY280" s="108">
        <f t="shared" si="340"/>
        <v>0</v>
      </c>
      <c r="AZ280" s="108">
        <f t="shared" si="340"/>
        <v>0</v>
      </c>
      <c r="BA280" s="108">
        <f t="shared" si="340"/>
        <v>0</v>
      </c>
      <c r="BB280" s="108">
        <f t="shared" si="332"/>
        <v>0</v>
      </c>
      <c r="BC280" s="108">
        <f t="shared" si="332"/>
        <v>0</v>
      </c>
      <c r="BD280" s="108">
        <f t="shared" si="332"/>
        <v>0</v>
      </c>
      <c r="BE280" s="108">
        <f t="shared" si="332"/>
        <v>0</v>
      </c>
      <c r="BF280" s="108">
        <f t="shared" si="340"/>
        <v>0</v>
      </c>
      <c r="BG280" s="108">
        <f t="shared" si="335"/>
        <v>0</v>
      </c>
      <c r="BH280" s="108">
        <f t="shared" si="335"/>
        <v>0</v>
      </c>
      <c r="BI280" s="108">
        <f t="shared" si="335"/>
        <v>0</v>
      </c>
      <c r="BJ280" s="108">
        <f t="shared" si="335"/>
        <v>0</v>
      </c>
      <c r="BK280" s="108">
        <f t="shared" ref="BG280:BS294" si="341">IF(OR((AND($P280&lt;=BK$4,AND($Q280&lt;=BK$5,$Q280&gt;=BK$4))),(AND(AND($P280&gt;=BK$4,$P280&lt;=BK$5),$Q280&gt;=BK$5)),AND($P280&gt;=BK$4,$Q280&lt;=BK$5),AND($P280&lt;=BK$4,$Q280&gt;=BK$5)),1,0)</f>
        <v>0</v>
      </c>
      <c r="BL280" s="108">
        <f t="shared" si="341"/>
        <v>0</v>
      </c>
      <c r="BM280" s="108">
        <f t="shared" si="341"/>
        <v>0</v>
      </c>
      <c r="BN280" s="108">
        <f t="shared" si="341"/>
        <v>0</v>
      </c>
      <c r="BO280" s="108">
        <f t="shared" si="341"/>
        <v>0</v>
      </c>
      <c r="BP280" s="108">
        <f t="shared" si="341"/>
        <v>0</v>
      </c>
      <c r="BQ280" s="108">
        <f t="shared" si="341"/>
        <v>0</v>
      </c>
      <c r="BR280" s="108">
        <f t="shared" si="341"/>
        <v>0</v>
      </c>
      <c r="BS280" s="108">
        <f t="shared" si="341"/>
        <v>0</v>
      </c>
      <c r="BT280" s="138"/>
      <c r="BU280" s="138"/>
      <c r="BV280" s="138"/>
      <c r="BW280" s="138"/>
      <c r="BX280" s="138"/>
    </row>
    <row r="281" spans="1:76" x14ac:dyDescent="0.3">
      <c r="A281" s="102" t="s">
        <v>296</v>
      </c>
      <c r="B281" s="109"/>
      <c r="C281" s="20"/>
      <c r="D281" s="116"/>
      <c r="E281" s="117"/>
      <c r="F281" s="109"/>
      <c r="G281" s="118"/>
      <c r="H281" s="120">
        <v>0</v>
      </c>
      <c r="I281" s="44">
        <f>IF(CheckDay&gt;=Q281,1,IF(CheckDay&lt;P281,0,IF(P281=CheckDay,(NETWORKDAYS(P281,CheckDay))/V281,NETWORKDAYS(P281,CheckDay)/V281)))</f>
        <v>1</v>
      </c>
      <c r="J281" s="33">
        <v>1</v>
      </c>
      <c r="K281" s="119">
        <f t="shared" si="336"/>
        <v>0</v>
      </c>
      <c r="L281" s="119">
        <f t="shared" si="337"/>
        <v>0</v>
      </c>
      <c r="M281" s="119">
        <f t="shared" si="328"/>
        <v>0</v>
      </c>
      <c r="N281" s="34">
        <f t="shared" si="329"/>
        <v>1</v>
      </c>
      <c r="O281" s="119" t="str">
        <f t="shared" si="330"/>
        <v>종료</v>
      </c>
      <c r="P281" s="104">
        <v>43164</v>
      </c>
      <c r="Q281" s="104">
        <v>43190</v>
      </c>
      <c r="R281" s="104"/>
      <c r="S281" s="104"/>
      <c r="T281" s="105"/>
      <c r="U281" s="106"/>
      <c r="V281" s="107">
        <f t="shared" si="331"/>
        <v>20</v>
      </c>
      <c r="W281" s="108">
        <f>IF(OR((AND($P281&lt;=W$4,AND($Q281&lt;=W$5,$Q281&gt;=W$4))),(AND(AND($P281&gt;=W$4,$P281&lt;=W$5),$Q281&gt;=W$5)),AND($P281&gt;=W$4,$Q281&lt;=W$5),AND($P281&lt;=W$4,$Q281&gt;=W$5)),1,0)</f>
        <v>0</v>
      </c>
      <c r="X281" s="108">
        <f t="shared" si="340"/>
        <v>0</v>
      </c>
      <c r="Y281" s="108">
        <f t="shared" si="340"/>
        <v>0</v>
      </c>
      <c r="Z281" s="108">
        <f t="shared" si="340"/>
        <v>0</v>
      </c>
      <c r="AA281" s="108">
        <f t="shared" si="340"/>
        <v>0</v>
      </c>
      <c r="AB281" s="108">
        <f t="shared" si="340"/>
        <v>0</v>
      </c>
      <c r="AC281" s="108">
        <f t="shared" si="340"/>
        <v>0</v>
      </c>
      <c r="AD281" s="108">
        <f t="shared" si="340"/>
        <v>0</v>
      </c>
      <c r="AE281" s="108">
        <f t="shared" si="340"/>
        <v>0</v>
      </c>
      <c r="AF281" s="108">
        <f t="shared" si="340"/>
        <v>0</v>
      </c>
      <c r="AG281" s="108">
        <f t="shared" si="340"/>
        <v>0</v>
      </c>
      <c r="AH281" s="108">
        <f t="shared" si="340"/>
        <v>0</v>
      </c>
      <c r="AI281" s="108">
        <f t="shared" si="340"/>
        <v>0</v>
      </c>
      <c r="AJ281" s="108">
        <f t="shared" si="340"/>
        <v>0</v>
      </c>
      <c r="AK281" s="108">
        <f t="shared" si="340"/>
        <v>0</v>
      </c>
      <c r="AL281" s="108">
        <f t="shared" si="340"/>
        <v>0</v>
      </c>
      <c r="AM281" s="108">
        <f t="shared" si="340"/>
        <v>0</v>
      </c>
      <c r="AN281" s="108">
        <f t="shared" si="340"/>
        <v>0</v>
      </c>
      <c r="AO281" s="108">
        <f t="shared" si="340"/>
        <v>0</v>
      </c>
      <c r="AP281" s="108">
        <f t="shared" si="340"/>
        <v>0</v>
      </c>
      <c r="AQ281" s="108">
        <f t="shared" si="340"/>
        <v>0</v>
      </c>
      <c r="AR281" s="108">
        <f t="shared" si="340"/>
        <v>0</v>
      </c>
      <c r="AS281" s="108">
        <f t="shared" si="340"/>
        <v>0</v>
      </c>
      <c r="AT281" s="108">
        <f t="shared" si="340"/>
        <v>0</v>
      </c>
      <c r="AU281" s="108">
        <f t="shared" si="340"/>
        <v>0</v>
      </c>
      <c r="AV281" s="108">
        <f t="shared" si="340"/>
        <v>0</v>
      </c>
      <c r="AW281" s="108">
        <f t="shared" si="340"/>
        <v>0</v>
      </c>
      <c r="AX281" s="108">
        <f t="shared" si="340"/>
        <v>0</v>
      </c>
      <c r="AY281" s="108">
        <f t="shared" si="340"/>
        <v>0</v>
      </c>
      <c r="AZ281" s="108">
        <f t="shared" si="340"/>
        <v>0</v>
      </c>
      <c r="BA281" s="108">
        <f t="shared" si="340"/>
        <v>0</v>
      </c>
      <c r="BB281" s="108">
        <f t="shared" si="332"/>
        <v>0</v>
      </c>
      <c r="BC281" s="108">
        <f t="shared" si="332"/>
        <v>0</v>
      </c>
      <c r="BD281" s="108">
        <f t="shared" si="332"/>
        <v>0</v>
      </c>
      <c r="BE281" s="108">
        <f t="shared" si="332"/>
        <v>0</v>
      </c>
      <c r="BF281" s="108">
        <f t="shared" si="340"/>
        <v>0</v>
      </c>
      <c r="BG281" s="108">
        <f t="shared" si="341"/>
        <v>0</v>
      </c>
      <c r="BH281" s="108">
        <f t="shared" si="341"/>
        <v>0</v>
      </c>
      <c r="BI281" s="108">
        <f t="shared" si="341"/>
        <v>0</v>
      </c>
      <c r="BJ281" s="108">
        <f t="shared" si="341"/>
        <v>0</v>
      </c>
      <c r="BK281" s="108">
        <f t="shared" si="341"/>
        <v>0</v>
      </c>
      <c r="BL281" s="108">
        <f t="shared" si="341"/>
        <v>0</v>
      </c>
      <c r="BM281" s="108">
        <f t="shared" si="341"/>
        <v>0</v>
      </c>
      <c r="BN281" s="108">
        <f t="shared" si="341"/>
        <v>0</v>
      </c>
      <c r="BO281" s="108">
        <f t="shared" si="341"/>
        <v>0</v>
      </c>
      <c r="BP281" s="108">
        <f t="shared" si="341"/>
        <v>0</v>
      </c>
      <c r="BQ281" s="108">
        <f t="shared" si="341"/>
        <v>0</v>
      </c>
      <c r="BR281" s="108">
        <f t="shared" si="341"/>
        <v>0</v>
      </c>
      <c r="BS281" s="108">
        <f t="shared" si="341"/>
        <v>0</v>
      </c>
      <c r="BT281" s="138"/>
      <c r="BU281" s="138"/>
      <c r="BV281" s="138"/>
      <c r="BW281" s="138"/>
      <c r="BX281" s="138"/>
    </row>
    <row r="282" spans="1:76" x14ac:dyDescent="0.3">
      <c r="A282" s="102" t="s">
        <v>297</v>
      </c>
      <c r="B282" s="109"/>
      <c r="C282" s="43" t="s">
        <v>298</v>
      </c>
      <c r="D282" s="81" t="s">
        <v>445</v>
      </c>
      <c r="E282" s="111"/>
      <c r="F282" s="43"/>
      <c r="G282" s="112"/>
      <c r="H282" s="45">
        <v>80</v>
      </c>
      <c r="I282" s="40">
        <f>SUM(K283,K287,K291,K297)</f>
        <v>1</v>
      </c>
      <c r="J282" s="40">
        <f>SUM(L283,L287,L291,L297)</f>
        <v>1</v>
      </c>
      <c r="K282" s="41">
        <f t="shared" si="336"/>
        <v>0.8</v>
      </c>
      <c r="L282" s="41">
        <f t="shared" si="337"/>
        <v>0.8</v>
      </c>
      <c r="M282" s="41">
        <f t="shared" si="328"/>
        <v>0</v>
      </c>
      <c r="N282" s="42">
        <f t="shared" si="329"/>
        <v>1</v>
      </c>
      <c r="O282" s="41" t="str">
        <f t="shared" si="330"/>
        <v>종료</v>
      </c>
      <c r="P282" s="47">
        <f>MIN(P283:P300)</f>
        <v>43143</v>
      </c>
      <c r="Q282" s="47">
        <f>MAX(Q283:Q300)</f>
        <v>43190</v>
      </c>
      <c r="R282" s="104"/>
      <c r="S282" s="104"/>
      <c r="T282" s="105"/>
      <c r="U282" s="106"/>
      <c r="V282" s="107">
        <f t="shared" si="331"/>
        <v>35</v>
      </c>
      <c r="W282" s="108">
        <f t="shared" ref="W282:AS297" si="342">IF(OR((AND($P282&lt;=W$4,AND($Q282&lt;=W$5,$Q282&gt;=W$4))),(AND(AND($P282&gt;=W$4,$P282&lt;=W$5),$Q282&gt;=W$5)),AND($P282&gt;=W$4,$Q282&lt;=W$5),AND($P282&lt;=W$4,$Q282&gt;=W$5)),1,0)</f>
        <v>0</v>
      </c>
      <c r="X282" s="108">
        <f t="shared" si="342"/>
        <v>0</v>
      </c>
      <c r="Y282" s="108">
        <f t="shared" si="342"/>
        <v>0</v>
      </c>
      <c r="Z282" s="108">
        <f t="shared" si="342"/>
        <v>0</v>
      </c>
      <c r="AA282" s="108">
        <f t="shared" si="342"/>
        <v>0</v>
      </c>
      <c r="AB282" s="108">
        <f t="shared" si="342"/>
        <v>0</v>
      </c>
      <c r="AC282" s="108">
        <f t="shared" si="342"/>
        <v>0</v>
      </c>
      <c r="AD282" s="108">
        <f t="shared" si="342"/>
        <v>0</v>
      </c>
      <c r="AE282" s="108">
        <f t="shared" si="342"/>
        <v>0</v>
      </c>
      <c r="AF282" s="108">
        <f t="shared" si="342"/>
        <v>0</v>
      </c>
      <c r="AG282" s="108">
        <f t="shared" si="342"/>
        <v>0</v>
      </c>
      <c r="AH282" s="108">
        <f t="shared" si="342"/>
        <v>0</v>
      </c>
      <c r="AI282" s="108">
        <f t="shared" si="342"/>
        <v>0</v>
      </c>
      <c r="AJ282" s="108">
        <f t="shared" si="342"/>
        <v>0</v>
      </c>
      <c r="AK282" s="108">
        <f t="shared" si="342"/>
        <v>0</v>
      </c>
      <c r="AL282" s="108">
        <f t="shared" si="342"/>
        <v>0</v>
      </c>
      <c r="AM282" s="108">
        <f t="shared" si="342"/>
        <v>0</v>
      </c>
      <c r="AN282" s="108">
        <f t="shared" si="342"/>
        <v>0</v>
      </c>
      <c r="AO282" s="108">
        <f t="shared" si="342"/>
        <v>0</v>
      </c>
      <c r="AP282" s="108">
        <f t="shared" si="342"/>
        <v>0</v>
      </c>
      <c r="AQ282" s="108">
        <f t="shared" si="342"/>
        <v>0</v>
      </c>
      <c r="AR282" s="108">
        <f t="shared" si="342"/>
        <v>0</v>
      </c>
      <c r="AS282" s="108">
        <f t="shared" si="342"/>
        <v>0</v>
      </c>
      <c r="AT282" s="108">
        <f t="shared" si="340"/>
        <v>0</v>
      </c>
      <c r="AU282" s="108">
        <f t="shared" si="340"/>
        <v>0</v>
      </c>
      <c r="AV282" s="108">
        <f t="shared" si="340"/>
        <v>0</v>
      </c>
      <c r="AW282" s="108">
        <f t="shared" si="340"/>
        <v>0</v>
      </c>
      <c r="AX282" s="108">
        <f t="shared" si="340"/>
        <v>0</v>
      </c>
      <c r="AY282" s="108">
        <f t="shared" si="340"/>
        <v>0</v>
      </c>
      <c r="AZ282" s="108">
        <f t="shared" si="340"/>
        <v>0</v>
      </c>
      <c r="BA282" s="108">
        <f t="shared" si="340"/>
        <v>0</v>
      </c>
      <c r="BB282" s="108">
        <f t="shared" si="332"/>
        <v>0</v>
      </c>
      <c r="BC282" s="108">
        <f t="shared" si="332"/>
        <v>0</v>
      </c>
      <c r="BD282" s="108">
        <f t="shared" si="332"/>
        <v>0</v>
      </c>
      <c r="BE282" s="108">
        <f t="shared" si="332"/>
        <v>0</v>
      </c>
      <c r="BF282" s="108">
        <f t="shared" si="340"/>
        <v>0</v>
      </c>
      <c r="BG282" s="108">
        <f t="shared" si="341"/>
        <v>0</v>
      </c>
      <c r="BH282" s="108">
        <f t="shared" si="341"/>
        <v>0</v>
      </c>
      <c r="BI282" s="108">
        <f t="shared" si="341"/>
        <v>0</v>
      </c>
      <c r="BJ282" s="108">
        <f t="shared" si="341"/>
        <v>0</v>
      </c>
      <c r="BK282" s="108">
        <f t="shared" si="341"/>
        <v>0</v>
      </c>
      <c r="BL282" s="108">
        <f t="shared" si="341"/>
        <v>0</v>
      </c>
      <c r="BM282" s="108">
        <f t="shared" si="341"/>
        <v>0</v>
      </c>
      <c r="BN282" s="108">
        <f t="shared" si="341"/>
        <v>0</v>
      </c>
      <c r="BO282" s="108">
        <f t="shared" si="341"/>
        <v>0</v>
      </c>
      <c r="BP282" s="108">
        <f t="shared" si="341"/>
        <v>0</v>
      </c>
      <c r="BQ282" s="108">
        <f t="shared" si="341"/>
        <v>0</v>
      </c>
      <c r="BR282" s="108">
        <f t="shared" si="341"/>
        <v>0</v>
      </c>
      <c r="BS282" s="108">
        <f t="shared" si="341"/>
        <v>0</v>
      </c>
      <c r="BT282" s="138"/>
      <c r="BU282" s="138"/>
      <c r="BV282" s="138"/>
      <c r="BW282" s="138"/>
      <c r="BX282" s="138"/>
    </row>
    <row r="283" spans="1:76" x14ac:dyDescent="0.3">
      <c r="A283" s="102" t="s">
        <v>299</v>
      </c>
      <c r="B283" s="109"/>
      <c r="C283" s="20"/>
      <c r="D283" s="113" t="s">
        <v>285</v>
      </c>
      <c r="E283" s="114"/>
      <c r="F283" s="53"/>
      <c r="G283" s="115"/>
      <c r="H283" s="38">
        <v>20</v>
      </c>
      <c r="I283" s="48">
        <f>SUM(K284:K286)</f>
        <v>1</v>
      </c>
      <c r="J283" s="49">
        <f>SUM(L284:L286)</f>
        <v>1</v>
      </c>
      <c r="K283" s="50">
        <f t="shared" si="336"/>
        <v>0.2</v>
      </c>
      <c r="L283" s="50">
        <f t="shared" si="337"/>
        <v>0.2</v>
      </c>
      <c r="M283" s="50">
        <f t="shared" si="328"/>
        <v>0</v>
      </c>
      <c r="N283" s="51">
        <f t="shared" si="329"/>
        <v>1</v>
      </c>
      <c r="O283" s="50" t="str">
        <f t="shared" si="330"/>
        <v>종료</v>
      </c>
      <c r="P283" s="26">
        <f>MIN(P284:P286)</f>
        <v>43143</v>
      </c>
      <c r="Q283" s="26">
        <f>MAX(Q284:Q286)</f>
        <v>43159</v>
      </c>
      <c r="R283" s="104"/>
      <c r="S283" s="104"/>
      <c r="T283" s="105"/>
      <c r="U283" s="106" t="str">
        <f>IF(ISBLANK(T283),"",(NETWORKDAYS(VLOOKUP(T283,$A$6:$Q$20,15,FALSE),P283)-1))</f>
        <v/>
      </c>
      <c r="V283" s="107">
        <f t="shared" si="331"/>
        <v>13</v>
      </c>
      <c r="W283" s="108">
        <f t="shared" si="342"/>
        <v>0</v>
      </c>
      <c r="X283" s="108">
        <f t="shared" si="342"/>
        <v>0</v>
      </c>
      <c r="Y283" s="108">
        <f t="shared" si="342"/>
        <v>0</v>
      </c>
      <c r="Z283" s="108">
        <f t="shared" si="342"/>
        <v>0</v>
      </c>
      <c r="AA283" s="108">
        <f t="shared" si="342"/>
        <v>0</v>
      </c>
      <c r="AB283" s="108">
        <f t="shared" si="342"/>
        <v>0</v>
      </c>
      <c r="AC283" s="108">
        <f t="shared" si="342"/>
        <v>0</v>
      </c>
      <c r="AD283" s="108">
        <f t="shared" si="342"/>
        <v>0</v>
      </c>
      <c r="AE283" s="108">
        <f t="shared" si="342"/>
        <v>0</v>
      </c>
      <c r="AF283" s="108">
        <f t="shared" si="342"/>
        <v>0</v>
      </c>
      <c r="AG283" s="108">
        <f t="shared" si="342"/>
        <v>0</v>
      </c>
      <c r="AH283" s="108">
        <f t="shared" si="342"/>
        <v>0</v>
      </c>
      <c r="AI283" s="108">
        <f t="shared" si="342"/>
        <v>0</v>
      </c>
      <c r="AJ283" s="108">
        <f t="shared" si="342"/>
        <v>0</v>
      </c>
      <c r="AK283" s="108">
        <f t="shared" si="342"/>
        <v>0</v>
      </c>
      <c r="AL283" s="108">
        <f t="shared" si="342"/>
        <v>0</v>
      </c>
      <c r="AM283" s="108">
        <f t="shared" si="342"/>
        <v>0</v>
      </c>
      <c r="AN283" s="108">
        <f t="shared" si="342"/>
        <v>0</v>
      </c>
      <c r="AO283" s="108">
        <f t="shared" si="342"/>
        <v>0</v>
      </c>
      <c r="AP283" s="108">
        <f t="shared" si="342"/>
        <v>0</v>
      </c>
      <c r="AQ283" s="108">
        <f t="shared" si="342"/>
        <v>0</v>
      </c>
      <c r="AR283" s="108">
        <f t="shared" si="342"/>
        <v>0</v>
      </c>
      <c r="AS283" s="108">
        <f t="shared" si="342"/>
        <v>0</v>
      </c>
      <c r="AT283" s="108">
        <f t="shared" si="340"/>
        <v>0</v>
      </c>
      <c r="AU283" s="108">
        <f t="shared" si="340"/>
        <v>0</v>
      </c>
      <c r="AV283" s="108">
        <f t="shared" si="340"/>
        <v>0</v>
      </c>
      <c r="AW283" s="108">
        <f t="shared" si="340"/>
        <v>0</v>
      </c>
      <c r="AX283" s="108">
        <f t="shared" si="340"/>
        <v>0</v>
      </c>
      <c r="AY283" s="108">
        <f t="shared" si="340"/>
        <v>0</v>
      </c>
      <c r="AZ283" s="108">
        <f t="shared" si="340"/>
        <v>0</v>
      </c>
      <c r="BA283" s="108">
        <f t="shared" si="340"/>
        <v>0</v>
      </c>
      <c r="BB283" s="108">
        <f t="shared" si="332"/>
        <v>0</v>
      </c>
      <c r="BC283" s="108">
        <f t="shared" si="332"/>
        <v>0</v>
      </c>
      <c r="BD283" s="108">
        <f t="shared" si="332"/>
        <v>0</v>
      </c>
      <c r="BE283" s="108">
        <f t="shared" si="332"/>
        <v>0</v>
      </c>
      <c r="BF283" s="108">
        <f t="shared" si="340"/>
        <v>0</v>
      </c>
      <c r="BG283" s="108">
        <f t="shared" si="341"/>
        <v>0</v>
      </c>
      <c r="BH283" s="108">
        <f t="shared" si="341"/>
        <v>0</v>
      </c>
      <c r="BI283" s="108">
        <f t="shared" si="341"/>
        <v>0</v>
      </c>
      <c r="BJ283" s="108">
        <f t="shared" si="341"/>
        <v>0</v>
      </c>
      <c r="BK283" s="108">
        <f t="shared" si="341"/>
        <v>0</v>
      </c>
      <c r="BL283" s="108">
        <f t="shared" si="341"/>
        <v>0</v>
      </c>
      <c r="BM283" s="108">
        <f t="shared" si="341"/>
        <v>0</v>
      </c>
      <c r="BN283" s="108">
        <f t="shared" si="341"/>
        <v>0</v>
      </c>
      <c r="BO283" s="108">
        <f t="shared" si="341"/>
        <v>0</v>
      </c>
      <c r="BP283" s="108">
        <f t="shared" si="341"/>
        <v>0</v>
      </c>
      <c r="BQ283" s="108">
        <f t="shared" si="341"/>
        <v>0</v>
      </c>
      <c r="BR283" s="108">
        <f t="shared" si="341"/>
        <v>0</v>
      </c>
      <c r="BS283" s="108">
        <f t="shared" si="341"/>
        <v>0</v>
      </c>
      <c r="BT283" s="138"/>
      <c r="BU283" s="138"/>
      <c r="BV283" s="138"/>
      <c r="BW283" s="138"/>
      <c r="BX283" s="138"/>
    </row>
    <row r="284" spans="1:76" x14ac:dyDescent="0.3">
      <c r="A284" s="102" t="s">
        <v>300</v>
      </c>
      <c r="B284" s="109"/>
      <c r="C284" s="20"/>
      <c r="D284" s="116"/>
      <c r="E284" s="121"/>
      <c r="F284" s="109"/>
      <c r="G284" s="118"/>
      <c r="H284" s="39">
        <v>20</v>
      </c>
      <c r="I284" s="44">
        <f>IF(CheckDay&gt;=Q284,1,IF(CheckDay&lt;P284,0,IF(P284=CheckDay,(NETWORKDAYS(P284,CheckDay))/V284,NETWORKDAYS(P284,CheckDay)/V284)))</f>
        <v>1</v>
      </c>
      <c r="J284" s="33">
        <v>1</v>
      </c>
      <c r="K284" s="119">
        <f t="shared" si="336"/>
        <v>0.2</v>
      </c>
      <c r="L284" s="119">
        <f t="shared" si="337"/>
        <v>0.2</v>
      </c>
      <c r="M284" s="119">
        <f t="shared" si="328"/>
        <v>0</v>
      </c>
      <c r="N284" s="34">
        <f t="shared" si="329"/>
        <v>1</v>
      </c>
      <c r="O284" s="119" t="str">
        <f t="shared" si="330"/>
        <v>종료</v>
      </c>
      <c r="P284" s="104">
        <v>43143</v>
      </c>
      <c r="Q284" s="104">
        <v>43147</v>
      </c>
      <c r="R284" s="104"/>
      <c r="S284" s="104"/>
      <c r="T284" s="105"/>
      <c r="U284" s="106" t="str">
        <f>IF(ISBLANK(T284),"",(NETWORKDAYS(VLOOKUP(T284,$A$6:$Q$20,15,FALSE),P284)-1))</f>
        <v/>
      </c>
      <c r="V284" s="107">
        <f t="shared" si="331"/>
        <v>5</v>
      </c>
      <c r="W284" s="108">
        <f t="shared" si="342"/>
        <v>0</v>
      </c>
      <c r="X284" s="108">
        <f t="shared" si="342"/>
        <v>0</v>
      </c>
      <c r="Y284" s="108">
        <f t="shared" si="342"/>
        <v>0</v>
      </c>
      <c r="Z284" s="108">
        <f t="shared" si="342"/>
        <v>0</v>
      </c>
      <c r="AA284" s="108">
        <f t="shared" si="342"/>
        <v>0</v>
      </c>
      <c r="AB284" s="108">
        <f t="shared" si="342"/>
        <v>0</v>
      </c>
      <c r="AC284" s="108">
        <f t="shared" si="342"/>
        <v>0</v>
      </c>
      <c r="AD284" s="108">
        <f t="shared" si="342"/>
        <v>0</v>
      </c>
      <c r="AE284" s="108">
        <f t="shared" si="342"/>
        <v>0</v>
      </c>
      <c r="AF284" s="108">
        <f t="shared" si="342"/>
        <v>0</v>
      </c>
      <c r="AG284" s="108">
        <f t="shared" si="342"/>
        <v>0</v>
      </c>
      <c r="AH284" s="108">
        <f t="shared" si="342"/>
        <v>0</v>
      </c>
      <c r="AI284" s="108">
        <f t="shared" si="342"/>
        <v>0</v>
      </c>
      <c r="AJ284" s="108">
        <f t="shared" si="342"/>
        <v>0</v>
      </c>
      <c r="AK284" s="108">
        <f t="shared" si="342"/>
        <v>0</v>
      </c>
      <c r="AL284" s="108">
        <f t="shared" si="342"/>
        <v>0</v>
      </c>
      <c r="AM284" s="108">
        <f t="shared" si="342"/>
        <v>0</v>
      </c>
      <c r="AN284" s="108">
        <f t="shared" si="342"/>
        <v>0</v>
      </c>
      <c r="AO284" s="108">
        <f t="shared" si="342"/>
        <v>0</v>
      </c>
      <c r="AP284" s="108">
        <f t="shared" si="342"/>
        <v>0</v>
      </c>
      <c r="AQ284" s="108">
        <f t="shared" si="342"/>
        <v>0</v>
      </c>
      <c r="AR284" s="108">
        <f t="shared" si="342"/>
        <v>0</v>
      </c>
      <c r="AS284" s="108">
        <f t="shared" si="342"/>
        <v>0</v>
      </c>
      <c r="AT284" s="108">
        <f t="shared" si="340"/>
        <v>0</v>
      </c>
      <c r="AU284" s="108">
        <f t="shared" si="340"/>
        <v>0</v>
      </c>
      <c r="AV284" s="108">
        <f t="shared" si="340"/>
        <v>0</v>
      </c>
      <c r="AW284" s="108">
        <f t="shared" si="340"/>
        <v>0</v>
      </c>
      <c r="AX284" s="108">
        <f t="shared" si="340"/>
        <v>0</v>
      </c>
      <c r="AY284" s="108">
        <f t="shared" si="340"/>
        <v>0</v>
      </c>
      <c r="AZ284" s="108">
        <f t="shared" si="340"/>
        <v>0</v>
      </c>
      <c r="BA284" s="108">
        <f t="shared" si="340"/>
        <v>0</v>
      </c>
      <c r="BB284" s="108">
        <f t="shared" si="332"/>
        <v>0</v>
      </c>
      <c r="BC284" s="108">
        <f t="shared" si="332"/>
        <v>0</v>
      </c>
      <c r="BD284" s="108">
        <f t="shared" si="332"/>
        <v>0</v>
      </c>
      <c r="BE284" s="108">
        <f t="shared" si="332"/>
        <v>0</v>
      </c>
      <c r="BF284" s="108">
        <f t="shared" si="340"/>
        <v>0</v>
      </c>
      <c r="BG284" s="108">
        <f t="shared" si="341"/>
        <v>0</v>
      </c>
      <c r="BH284" s="108">
        <f t="shared" si="341"/>
        <v>0</v>
      </c>
      <c r="BI284" s="108">
        <f t="shared" si="341"/>
        <v>0</v>
      </c>
      <c r="BJ284" s="108">
        <f t="shared" si="341"/>
        <v>0</v>
      </c>
      <c r="BK284" s="108">
        <f t="shared" si="341"/>
        <v>0</v>
      </c>
      <c r="BL284" s="108">
        <f t="shared" si="341"/>
        <v>0</v>
      </c>
      <c r="BM284" s="108">
        <f t="shared" si="341"/>
        <v>0</v>
      </c>
      <c r="BN284" s="108">
        <f t="shared" si="341"/>
        <v>0</v>
      </c>
      <c r="BO284" s="108">
        <f t="shared" si="341"/>
        <v>0</v>
      </c>
      <c r="BP284" s="108">
        <f t="shared" si="341"/>
        <v>0</v>
      </c>
      <c r="BQ284" s="108">
        <f t="shared" si="341"/>
        <v>0</v>
      </c>
      <c r="BR284" s="108">
        <f t="shared" si="341"/>
        <v>0</v>
      </c>
      <c r="BS284" s="108">
        <f t="shared" si="341"/>
        <v>0</v>
      </c>
      <c r="BT284" s="138"/>
      <c r="BU284" s="138"/>
      <c r="BV284" s="138"/>
      <c r="BW284" s="138"/>
      <c r="BX284" s="138"/>
    </row>
    <row r="285" spans="1:76" x14ac:dyDescent="0.3">
      <c r="A285" s="102" t="s">
        <v>301</v>
      </c>
      <c r="B285" s="109"/>
      <c r="C285" s="20"/>
      <c r="D285" s="116"/>
      <c r="E285" s="121"/>
      <c r="F285" s="109"/>
      <c r="G285" s="118"/>
      <c r="H285" s="39">
        <v>50</v>
      </c>
      <c r="I285" s="44">
        <f>IF(CheckDay&gt;=Q285,1,IF(CheckDay&lt;P285,0,IF(P285=CheckDay,(NETWORKDAYS(P285,CheckDay))/V285,NETWORKDAYS(P285,CheckDay)/V285)))</f>
        <v>1</v>
      </c>
      <c r="J285" s="33">
        <v>1</v>
      </c>
      <c r="K285" s="119">
        <f t="shared" si="336"/>
        <v>0.5</v>
      </c>
      <c r="L285" s="119">
        <f t="shared" si="337"/>
        <v>0.5</v>
      </c>
      <c r="M285" s="119">
        <f t="shared" si="328"/>
        <v>0</v>
      </c>
      <c r="N285" s="34">
        <f t="shared" si="329"/>
        <v>1</v>
      </c>
      <c r="O285" s="119" t="str">
        <f t="shared" si="330"/>
        <v>종료</v>
      </c>
      <c r="P285" s="104">
        <v>43143</v>
      </c>
      <c r="Q285" s="104">
        <v>43147</v>
      </c>
      <c r="R285" s="104"/>
      <c r="S285" s="104"/>
      <c r="T285" s="105"/>
      <c r="U285" s="106" t="str">
        <f>IF(ISBLANK(T285),"",(NETWORKDAYS(VLOOKUP(T285,$A$6:$Q$20,15,FALSE),P285)-1))</f>
        <v/>
      </c>
      <c r="V285" s="107">
        <f t="shared" si="331"/>
        <v>5</v>
      </c>
      <c r="W285" s="108">
        <f t="shared" si="342"/>
        <v>0</v>
      </c>
      <c r="X285" s="108">
        <f t="shared" si="342"/>
        <v>0</v>
      </c>
      <c r="Y285" s="108">
        <f t="shared" si="342"/>
        <v>0</v>
      </c>
      <c r="Z285" s="108">
        <f t="shared" si="342"/>
        <v>0</v>
      </c>
      <c r="AA285" s="108">
        <f t="shared" si="342"/>
        <v>0</v>
      </c>
      <c r="AB285" s="108">
        <f t="shared" si="342"/>
        <v>0</v>
      </c>
      <c r="AC285" s="108">
        <f t="shared" si="342"/>
        <v>0</v>
      </c>
      <c r="AD285" s="108">
        <f t="shared" si="342"/>
        <v>0</v>
      </c>
      <c r="AE285" s="108">
        <f t="shared" si="342"/>
        <v>0</v>
      </c>
      <c r="AF285" s="108">
        <f t="shared" si="342"/>
        <v>0</v>
      </c>
      <c r="AG285" s="108">
        <f t="shared" si="342"/>
        <v>0</v>
      </c>
      <c r="AH285" s="108">
        <f t="shared" si="342"/>
        <v>0</v>
      </c>
      <c r="AI285" s="108">
        <f t="shared" si="342"/>
        <v>0</v>
      </c>
      <c r="AJ285" s="108">
        <f t="shared" si="342"/>
        <v>0</v>
      </c>
      <c r="AK285" s="108">
        <f t="shared" si="342"/>
        <v>0</v>
      </c>
      <c r="AL285" s="108">
        <f t="shared" si="342"/>
        <v>0</v>
      </c>
      <c r="AM285" s="108">
        <f t="shared" si="342"/>
        <v>0</v>
      </c>
      <c r="AN285" s="108">
        <f t="shared" si="342"/>
        <v>0</v>
      </c>
      <c r="AO285" s="108">
        <f t="shared" si="342"/>
        <v>0</v>
      </c>
      <c r="AP285" s="108">
        <f t="shared" si="342"/>
        <v>0</v>
      </c>
      <c r="AQ285" s="108">
        <f t="shared" si="342"/>
        <v>0</v>
      </c>
      <c r="AR285" s="108">
        <f t="shared" si="340"/>
        <v>0</v>
      </c>
      <c r="AS285" s="108">
        <f t="shared" si="340"/>
        <v>0</v>
      </c>
      <c r="AT285" s="108">
        <f t="shared" si="340"/>
        <v>0</v>
      </c>
      <c r="AU285" s="108">
        <f t="shared" si="340"/>
        <v>0</v>
      </c>
      <c r="AV285" s="108">
        <f t="shared" si="340"/>
        <v>0</v>
      </c>
      <c r="AW285" s="108">
        <f t="shared" si="340"/>
        <v>0</v>
      </c>
      <c r="AX285" s="108">
        <f t="shared" si="340"/>
        <v>0</v>
      </c>
      <c r="AY285" s="108">
        <f t="shared" si="340"/>
        <v>0</v>
      </c>
      <c r="AZ285" s="108">
        <f t="shared" si="340"/>
        <v>0</v>
      </c>
      <c r="BA285" s="108">
        <f t="shared" si="340"/>
        <v>0</v>
      </c>
      <c r="BB285" s="108">
        <f t="shared" si="332"/>
        <v>0</v>
      </c>
      <c r="BC285" s="108">
        <f t="shared" si="332"/>
        <v>0</v>
      </c>
      <c r="BD285" s="108">
        <f t="shared" si="332"/>
        <v>0</v>
      </c>
      <c r="BE285" s="108">
        <f t="shared" si="332"/>
        <v>0</v>
      </c>
      <c r="BF285" s="108">
        <f t="shared" si="340"/>
        <v>0</v>
      </c>
      <c r="BG285" s="108">
        <f t="shared" si="341"/>
        <v>0</v>
      </c>
      <c r="BH285" s="108">
        <f t="shared" si="341"/>
        <v>0</v>
      </c>
      <c r="BI285" s="108">
        <f t="shared" si="341"/>
        <v>0</v>
      </c>
      <c r="BJ285" s="108">
        <f t="shared" si="341"/>
        <v>0</v>
      </c>
      <c r="BK285" s="108">
        <f t="shared" si="341"/>
        <v>0</v>
      </c>
      <c r="BL285" s="108">
        <f t="shared" si="341"/>
        <v>0</v>
      </c>
      <c r="BM285" s="108">
        <f t="shared" si="341"/>
        <v>0</v>
      </c>
      <c r="BN285" s="108">
        <f t="shared" si="341"/>
        <v>0</v>
      </c>
      <c r="BO285" s="108">
        <f t="shared" si="341"/>
        <v>0</v>
      </c>
      <c r="BP285" s="108">
        <f t="shared" si="341"/>
        <v>0</v>
      </c>
      <c r="BQ285" s="108">
        <f t="shared" si="341"/>
        <v>0</v>
      </c>
      <c r="BR285" s="108">
        <f t="shared" si="341"/>
        <v>0</v>
      </c>
      <c r="BS285" s="108">
        <f t="shared" si="341"/>
        <v>0</v>
      </c>
      <c r="BT285" s="138"/>
      <c r="BU285" s="138"/>
      <c r="BV285" s="138"/>
      <c r="BW285" s="138"/>
      <c r="BX285" s="138"/>
    </row>
    <row r="286" spans="1:76" x14ac:dyDescent="0.3">
      <c r="A286" s="102" t="s">
        <v>302</v>
      </c>
      <c r="B286" s="109"/>
      <c r="C286" s="20"/>
      <c r="D286" s="116"/>
      <c r="E286" s="121"/>
      <c r="F286" s="109"/>
      <c r="G286" s="118"/>
      <c r="H286" s="39">
        <v>30</v>
      </c>
      <c r="I286" s="44">
        <f>IF(CheckDay&gt;=Q286,1,IF(CheckDay&lt;P286,0,IF(P286=CheckDay,(NETWORKDAYS(P286,CheckDay))/V286,NETWORKDAYS(P286,CheckDay)/V286)))</f>
        <v>1</v>
      </c>
      <c r="J286" s="33">
        <v>1</v>
      </c>
      <c r="K286" s="119">
        <f t="shared" si="336"/>
        <v>0.3</v>
      </c>
      <c r="L286" s="119">
        <f t="shared" si="337"/>
        <v>0.3</v>
      </c>
      <c r="M286" s="119">
        <f t="shared" si="328"/>
        <v>0</v>
      </c>
      <c r="N286" s="34">
        <f t="shared" si="329"/>
        <v>1</v>
      </c>
      <c r="O286" s="119" t="str">
        <f t="shared" si="330"/>
        <v>종료</v>
      </c>
      <c r="P286" s="104">
        <v>43150</v>
      </c>
      <c r="Q286" s="104">
        <v>43159</v>
      </c>
      <c r="R286" s="104"/>
      <c r="S286" s="104"/>
      <c r="T286" s="105"/>
      <c r="U286" s="106"/>
      <c r="V286" s="107">
        <f t="shared" si="331"/>
        <v>8</v>
      </c>
      <c r="W286" s="108">
        <f t="shared" si="342"/>
        <v>0</v>
      </c>
      <c r="X286" s="108">
        <f t="shared" si="342"/>
        <v>0</v>
      </c>
      <c r="Y286" s="108">
        <f t="shared" si="342"/>
        <v>0</v>
      </c>
      <c r="Z286" s="108">
        <f t="shared" si="342"/>
        <v>0</v>
      </c>
      <c r="AA286" s="108">
        <f t="shared" si="342"/>
        <v>0</v>
      </c>
      <c r="AB286" s="108">
        <f t="shared" si="342"/>
        <v>0</v>
      </c>
      <c r="AC286" s="108">
        <f t="shared" si="342"/>
        <v>0</v>
      </c>
      <c r="AD286" s="108">
        <f t="shared" si="342"/>
        <v>0</v>
      </c>
      <c r="AE286" s="108">
        <f t="shared" si="342"/>
        <v>0</v>
      </c>
      <c r="AF286" s="108">
        <f t="shared" si="342"/>
        <v>0</v>
      </c>
      <c r="AG286" s="108">
        <f t="shared" si="342"/>
        <v>0</v>
      </c>
      <c r="AH286" s="108">
        <f t="shared" si="342"/>
        <v>0</v>
      </c>
      <c r="AI286" s="108">
        <f t="shared" si="342"/>
        <v>0</v>
      </c>
      <c r="AJ286" s="108">
        <f t="shared" si="342"/>
        <v>0</v>
      </c>
      <c r="AK286" s="108">
        <f t="shared" si="342"/>
        <v>0</v>
      </c>
      <c r="AL286" s="108">
        <f t="shared" si="342"/>
        <v>0</v>
      </c>
      <c r="AM286" s="108">
        <f t="shared" si="342"/>
        <v>0</v>
      </c>
      <c r="AN286" s="108">
        <f t="shared" si="342"/>
        <v>0</v>
      </c>
      <c r="AO286" s="108">
        <f t="shared" si="342"/>
        <v>0</v>
      </c>
      <c r="AP286" s="108">
        <f t="shared" si="342"/>
        <v>0</v>
      </c>
      <c r="AQ286" s="108">
        <f t="shared" si="342"/>
        <v>0</v>
      </c>
      <c r="AR286" s="108">
        <f t="shared" si="340"/>
        <v>0</v>
      </c>
      <c r="AS286" s="108">
        <f t="shared" si="340"/>
        <v>0</v>
      </c>
      <c r="AT286" s="108">
        <f t="shared" si="340"/>
        <v>0</v>
      </c>
      <c r="AU286" s="108">
        <f t="shared" si="340"/>
        <v>0</v>
      </c>
      <c r="AV286" s="108">
        <f t="shared" si="340"/>
        <v>0</v>
      </c>
      <c r="AW286" s="108">
        <f t="shared" si="340"/>
        <v>0</v>
      </c>
      <c r="AX286" s="108">
        <f t="shared" si="340"/>
        <v>0</v>
      </c>
      <c r="AY286" s="108">
        <f t="shared" si="340"/>
        <v>0</v>
      </c>
      <c r="AZ286" s="108">
        <f t="shared" si="340"/>
        <v>0</v>
      </c>
      <c r="BA286" s="108">
        <f t="shared" si="340"/>
        <v>0</v>
      </c>
      <c r="BB286" s="108">
        <f t="shared" si="332"/>
        <v>0</v>
      </c>
      <c r="BC286" s="108">
        <f t="shared" ref="BB286:BE292" si="343">IF(OR((AND($P286&lt;=BC$4,AND($Q286&lt;=BC$5,$Q286&gt;=BC$4))),(AND(AND($P286&gt;=BC$4,$P286&lt;=BC$5),$Q286&gt;=BC$5)),AND($P286&gt;=BC$4,$Q286&lt;=BC$5),AND($P286&lt;=BC$4,$Q286&gt;=BC$5)),1,0)</f>
        <v>0</v>
      </c>
      <c r="BD286" s="108">
        <f t="shared" si="343"/>
        <v>0</v>
      </c>
      <c r="BE286" s="108">
        <f t="shared" si="343"/>
        <v>0</v>
      </c>
      <c r="BF286" s="108">
        <f t="shared" si="340"/>
        <v>0</v>
      </c>
      <c r="BG286" s="108">
        <f t="shared" si="341"/>
        <v>0</v>
      </c>
      <c r="BH286" s="108">
        <f t="shared" si="341"/>
        <v>0</v>
      </c>
      <c r="BI286" s="108">
        <f t="shared" si="341"/>
        <v>0</v>
      </c>
      <c r="BJ286" s="108">
        <f t="shared" si="341"/>
        <v>0</v>
      </c>
      <c r="BK286" s="108">
        <f t="shared" si="341"/>
        <v>0</v>
      </c>
      <c r="BL286" s="108">
        <f t="shared" si="341"/>
        <v>0</v>
      </c>
      <c r="BM286" s="108">
        <f t="shared" si="341"/>
        <v>0</v>
      </c>
      <c r="BN286" s="108">
        <f t="shared" si="341"/>
        <v>0</v>
      </c>
      <c r="BO286" s="108">
        <f t="shared" si="341"/>
        <v>0</v>
      </c>
      <c r="BP286" s="108">
        <f t="shared" si="341"/>
        <v>0</v>
      </c>
      <c r="BQ286" s="108">
        <f t="shared" si="341"/>
        <v>0</v>
      </c>
      <c r="BR286" s="108">
        <f t="shared" si="341"/>
        <v>0</v>
      </c>
      <c r="BS286" s="108">
        <f t="shared" si="341"/>
        <v>0</v>
      </c>
      <c r="BT286" s="138"/>
      <c r="BU286" s="138"/>
      <c r="BV286" s="138"/>
      <c r="BW286" s="138"/>
      <c r="BX286" s="138"/>
    </row>
    <row r="287" spans="1:76" x14ac:dyDescent="0.3">
      <c r="A287" s="102" t="s">
        <v>303</v>
      </c>
      <c r="B287" s="109"/>
      <c r="C287" s="20"/>
      <c r="D287" s="113" t="s">
        <v>290</v>
      </c>
      <c r="E287" s="114"/>
      <c r="F287" s="53"/>
      <c r="G287" s="115"/>
      <c r="H287" s="38">
        <v>20</v>
      </c>
      <c r="I287" s="48">
        <f>SUM(K288:K290)</f>
        <v>1</v>
      </c>
      <c r="J287" s="49">
        <f>SUM(L288:L290)</f>
        <v>1</v>
      </c>
      <c r="K287" s="50">
        <f t="shared" si="336"/>
        <v>0.2</v>
      </c>
      <c r="L287" s="50">
        <f t="shared" si="337"/>
        <v>0.2</v>
      </c>
      <c r="M287" s="50">
        <f t="shared" si="328"/>
        <v>0</v>
      </c>
      <c r="N287" s="51">
        <f t="shared" si="329"/>
        <v>1</v>
      </c>
      <c r="O287" s="50" t="str">
        <f t="shared" si="330"/>
        <v>종료</v>
      </c>
      <c r="P287" s="26">
        <f>MIN(P288:P290)</f>
        <v>43157</v>
      </c>
      <c r="Q287" s="26">
        <f>MAX(Q288:Q290)</f>
        <v>43190</v>
      </c>
      <c r="R287" s="104"/>
      <c r="S287" s="104"/>
      <c r="T287" s="105"/>
      <c r="U287" s="106" t="str">
        <f>IF(ISBLANK(T287),"",(NETWORKDAYS(VLOOKUP(T287,$A$6:$Q$20,15,FALSE),P287)-1))</f>
        <v/>
      </c>
      <c r="V287" s="107">
        <f t="shared" si="331"/>
        <v>25</v>
      </c>
      <c r="W287" s="108">
        <f t="shared" si="342"/>
        <v>0</v>
      </c>
      <c r="X287" s="108">
        <f t="shared" si="342"/>
        <v>0</v>
      </c>
      <c r="Y287" s="108">
        <f t="shared" si="342"/>
        <v>0</v>
      </c>
      <c r="Z287" s="108">
        <f t="shared" si="342"/>
        <v>0</v>
      </c>
      <c r="AA287" s="108">
        <f t="shared" si="342"/>
        <v>0</v>
      </c>
      <c r="AB287" s="108">
        <f t="shared" si="342"/>
        <v>0</v>
      </c>
      <c r="AC287" s="108">
        <f t="shared" si="342"/>
        <v>0</v>
      </c>
      <c r="AD287" s="108">
        <f t="shared" si="342"/>
        <v>0</v>
      </c>
      <c r="AE287" s="108">
        <f t="shared" si="342"/>
        <v>0</v>
      </c>
      <c r="AF287" s="108">
        <f t="shared" si="342"/>
        <v>0</v>
      </c>
      <c r="AG287" s="108">
        <f t="shared" si="342"/>
        <v>0</v>
      </c>
      <c r="AH287" s="108">
        <f t="shared" si="342"/>
        <v>0</v>
      </c>
      <c r="AI287" s="108">
        <f t="shared" si="342"/>
        <v>0</v>
      </c>
      <c r="AJ287" s="108">
        <f t="shared" si="342"/>
        <v>0</v>
      </c>
      <c r="AK287" s="108">
        <f t="shared" si="342"/>
        <v>0</v>
      </c>
      <c r="AL287" s="108">
        <f t="shared" si="342"/>
        <v>0</v>
      </c>
      <c r="AM287" s="108">
        <f t="shared" si="342"/>
        <v>0</v>
      </c>
      <c r="AN287" s="108">
        <f t="shared" si="342"/>
        <v>0</v>
      </c>
      <c r="AO287" s="108">
        <f t="shared" si="342"/>
        <v>0</v>
      </c>
      <c r="AP287" s="108">
        <f t="shared" si="342"/>
        <v>0</v>
      </c>
      <c r="AQ287" s="108">
        <f t="shared" si="342"/>
        <v>0</v>
      </c>
      <c r="AR287" s="108">
        <f t="shared" si="342"/>
        <v>0</v>
      </c>
      <c r="AS287" s="108">
        <f t="shared" si="342"/>
        <v>0</v>
      </c>
      <c r="AT287" s="108">
        <f t="shared" si="340"/>
        <v>0</v>
      </c>
      <c r="AU287" s="108">
        <f t="shared" si="340"/>
        <v>0</v>
      </c>
      <c r="AV287" s="108">
        <f t="shared" si="340"/>
        <v>0</v>
      </c>
      <c r="AW287" s="108">
        <f t="shared" si="340"/>
        <v>0</v>
      </c>
      <c r="AX287" s="108">
        <f t="shared" si="340"/>
        <v>0</v>
      </c>
      <c r="AY287" s="108">
        <f t="shared" si="340"/>
        <v>0</v>
      </c>
      <c r="AZ287" s="108">
        <f t="shared" si="340"/>
        <v>0</v>
      </c>
      <c r="BA287" s="108">
        <f t="shared" si="340"/>
        <v>0</v>
      </c>
      <c r="BB287" s="108">
        <f t="shared" si="343"/>
        <v>0</v>
      </c>
      <c r="BC287" s="108">
        <f t="shared" si="343"/>
        <v>0</v>
      </c>
      <c r="BD287" s="108">
        <f t="shared" si="343"/>
        <v>0</v>
      </c>
      <c r="BE287" s="108">
        <f t="shared" si="343"/>
        <v>0</v>
      </c>
      <c r="BF287" s="108">
        <f t="shared" si="340"/>
        <v>0</v>
      </c>
      <c r="BG287" s="108">
        <f t="shared" si="341"/>
        <v>0</v>
      </c>
      <c r="BH287" s="108">
        <f t="shared" si="341"/>
        <v>0</v>
      </c>
      <c r="BI287" s="108">
        <f t="shared" si="341"/>
        <v>0</v>
      </c>
      <c r="BJ287" s="108">
        <f t="shared" si="341"/>
        <v>0</v>
      </c>
      <c r="BK287" s="108">
        <f t="shared" si="341"/>
        <v>0</v>
      </c>
      <c r="BL287" s="108">
        <f t="shared" si="341"/>
        <v>0</v>
      </c>
      <c r="BM287" s="108">
        <f t="shared" si="341"/>
        <v>0</v>
      </c>
      <c r="BN287" s="108">
        <f t="shared" si="341"/>
        <v>0</v>
      </c>
      <c r="BO287" s="108">
        <f t="shared" si="341"/>
        <v>0</v>
      </c>
      <c r="BP287" s="108">
        <f t="shared" si="341"/>
        <v>0</v>
      </c>
      <c r="BQ287" s="108">
        <f t="shared" si="341"/>
        <v>0</v>
      </c>
      <c r="BR287" s="108">
        <f t="shared" si="341"/>
        <v>0</v>
      </c>
      <c r="BS287" s="108">
        <f t="shared" si="341"/>
        <v>0</v>
      </c>
      <c r="BT287" s="138"/>
      <c r="BU287" s="138"/>
      <c r="BV287" s="138"/>
      <c r="BW287" s="138"/>
      <c r="BX287" s="138"/>
    </row>
    <row r="288" spans="1:76" x14ac:dyDescent="0.3">
      <c r="A288" s="102" t="s">
        <v>304</v>
      </c>
      <c r="B288" s="109"/>
      <c r="C288" s="20"/>
      <c r="D288" s="116"/>
      <c r="E288" s="121"/>
      <c r="F288" s="109"/>
      <c r="G288" s="118"/>
      <c r="H288" s="39">
        <v>20</v>
      </c>
      <c r="I288" s="44">
        <f>IF(CheckDay&gt;=Q288,1,IF(CheckDay&lt;P288,0,IF(P288=CheckDay,(NETWORKDAYS(P288,CheckDay))/V288,NETWORKDAYS(P288,CheckDay)/V288)))</f>
        <v>1</v>
      </c>
      <c r="J288" s="33">
        <v>1</v>
      </c>
      <c r="K288" s="119">
        <f t="shared" si="336"/>
        <v>0.2</v>
      </c>
      <c r="L288" s="119">
        <f t="shared" si="337"/>
        <v>0.2</v>
      </c>
      <c r="M288" s="119">
        <f t="shared" si="328"/>
        <v>0</v>
      </c>
      <c r="N288" s="34">
        <f t="shared" si="329"/>
        <v>1</v>
      </c>
      <c r="O288" s="119" t="str">
        <f t="shared" si="330"/>
        <v>종료</v>
      </c>
      <c r="P288" s="104">
        <v>43157</v>
      </c>
      <c r="Q288" s="104">
        <v>43190</v>
      </c>
      <c r="R288" s="104"/>
      <c r="S288" s="104"/>
      <c r="T288" s="105"/>
      <c r="U288" s="106" t="str">
        <f>IF(ISBLANK(T288),"",(NETWORKDAYS(VLOOKUP(T288,$A$6:$Q$20,15,FALSE),P288)-1))</f>
        <v/>
      </c>
      <c r="V288" s="107">
        <f t="shared" si="331"/>
        <v>25</v>
      </c>
      <c r="W288" s="108">
        <f t="shared" si="342"/>
        <v>0</v>
      </c>
      <c r="X288" s="108">
        <f t="shared" si="342"/>
        <v>0</v>
      </c>
      <c r="Y288" s="108">
        <f t="shared" si="342"/>
        <v>0</v>
      </c>
      <c r="Z288" s="108">
        <f t="shared" si="342"/>
        <v>0</v>
      </c>
      <c r="AA288" s="108">
        <f t="shared" si="342"/>
        <v>0</v>
      </c>
      <c r="AB288" s="108">
        <f t="shared" si="342"/>
        <v>0</v>
      </c>
      <c r="AC288" s="108">
        <f t="shared" si="342"/>
        <v>0</v>
      </c>
      <c r="AD288" s="108">
        <f t="shared" si="342"/>
        <v>0</v>
      </c>
      <c r="AE288" s="108">
        <f t="shared" si="342"/>
        <v>0</v>
      </c>
      <c r="AF288" s="108">
        <f t="shared" si="342"/>
        <v>0</v>
      </c>
      <c r="AG288" s="108">
        <f t="shared" si="342"/>
        <v>0</v>
      </c>
      <c r="AH288" s="108">
        <f t="shared" si="342"/>
        <v>0</v>
      </c>
      <c r="AI288" s="108">
        <f t="shared" si="342"/>
        <v>0</v>
      </c>
      <c r="AJ288" s="108">
        <f t="shared" si="342"/>
        <v>0</v>
      </c>
      <c r="AK288" s="108">
        <f t="shared" si="342"/>
        <v>0</v>
      </c>
      <c r="AL288" s="108">
        <f t="shared" si="342"/>
        <v>0</v>
      </c>
      <c r="AM288" s="108">
        <f t="shared" si="342"/>
        <v>0</v>
      </c>
      <c r="AN288" s="108">
        <f t="shared" si="342"/>
        <v>0</v>
      </c>
      <c r="AO288" s="108">
        <f t="shared" si="342"/>
        <v>0</v>
      </c>
      <c r="AP288" s="108">
        <f t="shared" si="342"/>
        <v>0</v>
      </c>
      <c r="AQ288" s="108">
        <f t="shared" si="342"/>
        <v>0</v>
      </c>
      <c r="AR288" s="108">
        <f t="shared" si="342"/>
        <v>0</v>
      </c>
      <c r="AS288" s="108">
        <f t="shared" si="342"/>
        <v>0</v>
      </c>
      <c r="AT288" s="108">
        <f t="shared" si="340"/>
        <v>0</v>
      </c>
      <c r="AU288" s="108">
        <f t="shared" si="340"/>
        <v>0</v>
      </c>
      <c r="AV288" s="108">
        <f t="shared" si="340"/>
        <v>0</v>
      </c>
      <c r="AW288" s="108">
        <f t="shared" si="340"/>
        <v>0</v>
      </c>
      <c r="AX288" s="108">
        <f t="shared" si="340"/>
        <v>0</v>
      </c>
      <c r="AY288" s="108">
        <f t="shared" si="340"/>
        <v>0</v>
      </c>
      <c r="AZ288" s="108">
        <f t="shared" si="340"/>
        <v>0</v>
      </c>
      <c r="BA288" s="108">
        <f t="shared" si="340"/>
        <v>0</v>
      </c>
      <c r="BB288" s="108">
        <f t="shared" si="343"/>
        <v>0</v>
      </c>
      <c r="BC288" s="108">
        <f t="shared" si="340"/>
        <v>0</v>
      </c>
      <c r="BD288" s="108">
        <f t="shared" si="340"/>
        <v>0</v>
      </c>
      <c r="BE288" s="108">
        <f t="shared" si="340"/>
        <v>0</v>
      </c>
      <c r="BF288" s="108">
        <f t="shared" si="340"/>
        <v>0</v>
      </c>
      <c r="BG288" s="108">
        <f t="shared" si="341"/>
        <v>0</v>
      </c>
      <c r="BH288" s="108">
        <f t="shared" si="341"/>
        <v>0</v>
      </c>
      <c r="BI288" s="108">
        <f t="shared" si="341"/>
        <v>0</v>
      </c>
      <c r="BJ288" s="108">
        <f t="shared" si="341"/>
        <v>0</v>
      </c>
      <c r="BK288" s="108">
        <f t="shared" si="341"/>
        <v>0</v>
      </c>
      <c r="BL288" s="108">
        <f t="shared" si="341"/>
        <v>0</v>
      </c>
      <c r="BM288" s="108">
        <f t="shared" si="341"/>
        <v>0</v>
      </c>
      <c r="BN288" s="108">
        <f t="shared" si="341"/>
        <v>0</v>
      </c>
      <c r="BO288" s="108">
        <f t="shared" si="341"/>
        <v>0</v>
      </c>
      <c r="BP288" s="108">
        <f t="shared" si="341"/>
        <v>0</v>
      </c>
      <c r="BQ288" s="108">
        <f t="shared" si="341"/>
        <v>0</v>
      </c>
      <c r="BR288" s="108">
        <f t="shared" si="341"/>
        <v>0</v>
      </c>
      <c r="BS288" s="108">
        <f t="shared" si="341"/>
        <v>0</v>
      </c>
      <c r="BT288" s="138"/>
      <c r="BU288" s="138"/>
      <c r="BV288" s="138"/>
      <c r="BW288" s="138"/>
      <c r="BX288" s="138"/>
    </row>
    <row r="289" spans="1:76" x14ac:dyDescent="0.3">
      <c r="A289" s="102" t="s">
        <v>305</v>
      </c>
      <c r="B289" s="109"/>
      <c r="C289" s="20"/>
      <c r="D289" s="116"/>
      <c r="E289" s="121"/>
      <c r="F289" s="109"/>
      <c r="G289" s="118"/>
      <c r="H289" s="39">
        <v>50</v>
      </c>
      <c r="I289" s="44">
        <f>IF(CheckDay&gt;=Q289,1,IF(CheckDay&lt;P289,0,IF(P289=CheckDay,(NETWORKDAYS(P289,CheckDay))/V289,NETWORKDAYS(P289,CheckDay)/V289)))</f>
        <v>1</v>
      </c>
      <c r="J289" s="33">
        <v>1</v>
      </c>
      <c r="K289" s="119">
        <f t="shared" si="336"/>
        <v>0.5</v>
      </c>
      <c r="L289" s="119">
        <f t="shared" si="337"/>
        <v>0.5</v>
      </c>
      <c r="M289" s="119">
        <f t="shared" si="328"/>
        <v>0</v>
      </c>
      <c r="N289" s="34">
        <f t="shared" si="329"/>
        <v>1</v>
      </c>
      <c r="O289" s="119" t="str">
        <f t="shared" si="330"/>
        <v>종료</v>
      </c>
      <c r="P289" s="104">
        <v>43157</v>
      </c>
      <c r="Q289" s="104">
        <v>43190</v>
      </c>
      <c r="R289" s="104"/>
      <c r="S289" s="104"/>
      <c r="T289" s="105"/>
      <c r="U289" s="106" t="str">
        <f>IF(ISBLANK(T289),"",(NETWORKDAYS(VLOOKUP(T289,$A$6:$Q$20,15,FALSE),P289)-1))</f>
        <v/>
      </c>
      <c r="V289" s="107">
        <f t="shared" si="331"/>
        <v>25</v>
      </c>
      <c r="W289" s="108">
        <f t="shared" si="342"/>
        <v>0</v>
      </c>
      <c r="X289" s="108">
        <f t="shared" si="342"/>
        <v>0</v>
      </c>
      <c r="Y289" s="108">
        <f t="shared" si="342"/>
        <v>0</v>
      </c>
      <c r="Z289" s="108">
        <f t="shared" si="342"/>
        <v>0</v>
      </c>
      <c r="AA289" s="108">
        <f t="shared" si="342"/>
        <v>0</v>
      </c>
      <c r="AB289" s="108">
        <f t="shared" si="342"/>
        <v>0</v>
      </c>
      <c r="AC289" s="108">
        <f t="shared" si="342"/>
        <v>0</v>
      </c>
      <c r="AD289" s="108">
        <f t="shared" si="342"/>
        <v>0</v>
      </c>
      <c r="AE289" s="108">
        <f t="shared" si="342"/>
        <v>0</v>
      </c>
      <c r="AF289" s="108">
        <f t="shared" si="342"/>
        <v>0</v>
      </c>
      <c r="AG289" s="108">
        <f t="shared" si="342"/>
        <v>0</v>
      </c>
      <c r="AH289" s="108">
        <f t="shared" si="342"/>
        <v>0</v>
      </c>
      <c r="AI289" s="108">
        <f t="shared" si="342"/>
        <v>0</v>
      </c>
      <c r="AJ289" s="108">
        <f t="shared" si="342"/>
        <v>0</v>
      </c>
      <c r="AK289" s="108">
        <f t="shared" si="342"/>
        <v>0</v>
      </c>
      <c r="AL289" s="108">
        <f t="shared" si="342"/>
        <v>0</v>
      </c>
      <c r="AM289" s="108">
        <f t="shared" si="342"/>
        <v>0</v>
      </c>
      <c r="AN289" s="108">
        <f t="shared" si="342"/>
        <v>0</v>
      </c>
      <c r="AO289" s="108">
        <f t="shared" si="342"/>
        <v>0</v>
      </c>
      <c r="AP289" s="108">
        <f t="shared" si="342"/>
        <v>0</v>
      </c>
      <c r="AQ289" s="108">
        <f t="shared" si="342"/>
        <v>0</v>
      </c>
      <c r="AR289" s="108">
        <f t="shared" si="340"/>
        <v>0</v>
      </c>
      <c r="AS289" s="108">
        <f t="shared" si="340"/>
        <v>0</v>
      </c>
      <c r="AT289" s="108">
        <f t="shared" si="340"/>
        <v>0</v>
      </c>
      <c r="AU289" s="108">
        <f t="shared" si="340"/>
        <v>0</v>
      </c>
      <c r="AV289" s="108">
        <f t="shared" si="340"/>
        <v>0</v>
      </c>
      <c r="AW289" s="108">
        <f t="shared" si="340"/>
        <v>0</v>
      </c>
      <c r="AX289" s="108">
        <f t="shared" si="340"/>
        <v>0</v>
      </c>
      <c r="AY289" s="108">
        <f t="shared" si="340"/>
        <v>0</v>
      </c>
      <c r="AZ289" s="108">
        <f t="shared" si="340"/>
        <v>0</v>
      </c>
      <c r="BA289" s="108">
        <f t="shared" si="340"/>
        <v>0</v>
      </c>
      <c r="BB289" s="108">
        <f t="shared" si="343"/>
        <v>0</v>
      </c>
      <c r="BC289" s="108">
        <f t="shared" si="340"/>
        <v>0</v>
      </c>
      <c r="BD289" s="108">
        <f t="shared" si="340"/>
        <v>0</v>
      </c>
      <c r="BE289" s="108">
        <f t="shared" si="340"/>
        <v>0</v>
      </c>
      <c r="BF289" s="108">
        <f t="shared" si="340"/>
        <v>0</v>
      </c>
      <c r="BG289" s="108">
        <f t="shared" si="341"/>
        <v>0</v>
      </c>
      <c r="BH289" s="108">
        <f t="shared" si="341"/>
        <v>0</v>
      </c>
      <c r="BI289" s="108">
        <f t="shared" si="341"/>
        <v>0</v>
      </c>
      <c r="BJ289" s="108">
        <f t="shared" si="341"/>
        <v>0</v>
      </c>
      <c r="BK289" s="108">
        <f t="shared" si="341"/>
        <v>0</v>
      </c>
      <c r="BL289" s="108">
        <f t="shared" si="341"/>
        <v>0</v>
      </c>
      <c r="BM289" s="108">
        <f t="shared" si="341"/>
        <v>0</v>
      </c>
      <c r="BN289" s="108">
        <f t="shared" si="341"/>
        <v>0</v>
      </c>
      <c r="BO289" s="108">
        <f t="shared" si="341"/>
        <v>0</v>
      </c>
      <c r="BP289" s="108">
        <f t="shared" si="341"/>
        <v>0</v>
      </c>
      <c r="BQ289" s="108">
        <f t="shared" si="341"/>
        <v>0</v>
      </c>
      <c r="BR289" s="108">
        <f t="shared" si="341"/>
        <v>0</v>
      </c>
      <c r="BS289" s="108">
        <f t="shared" si="341"/>
        <v>0</v>
      </c>
      <c r="BT289" s="138"/>
      <c r="BU289" s="138"/>
      <c r="BV289" s="138"/>
      <c r="BW289" s="138"/>
      <c r="BX289" s="138"/>
    </row>
    <row r="290" spans="1:76" x14ac:dyDescent="0.3">
      <c r="A290" s="102" t="s">
        <v>306</v>
      </c>
      <c r="B290" s="109"/>
      <c r="C290" s="20"/>
      <c r="D290" s="116"/>
      <c r="E290" s="121"/>
      <c r="F290" s="109"/>
      <c r="G290" s="118"/>
      <c r="H290" s="39">
        <v>30</v>
      </c>
      <c r="I290" s="44">
        <f>IF(CheckDay&gt;=Q290,1,IF(CheckDay&lt;P290,0,IF(P290=CheckDay,(NETWORKDAYS(P290,CheckDay))/V290,NETWORKDAYS(P290,CheckDay)/V290)))</f>
        <v>1</v>
      </c>
      <c r="J290" s="33">
        <v>1</v>
      </c>
      <c r="K290" s="119">
        <f t="shared" si="336"/>
        <v>0.3</v>
      </c>
      <c r="L290" s="119">
        <f t="shared" si="337"/>
        <v>0.3</v>
      </c>
      <c r="M290" s="119">
        <f t="shared" si="328"/>
        <v>0</v>
      </c>
      <c r="N290" s="34">
        <f t="shared" si="329"/>
        <v>1</v>
      </c>
      <c r="O290" s="119" t="str">
        <f t="shared" si="330"/>
        <v>종료</v>
      </c>
      <c r="P290" s="104">
        <v>43157</v>
      </c>
      <c r="Q290" s="104">
        <v>43190</v>
      </c>
      <c r="R290" s="104"/>
      <c r="S290" s="104"/>
      <c r="T290" s="105"/>
      <c r="U290" s="106"/>
      <c r="V290" s="107">
        <f t="shared" si="331"/>
        <v>25</v>
      </c>
      <c r="W290" s="108">
        <f t="shared" si="342"/>
        <v>0</v>
      </c>
      <c r="X290" s="108">
        <f t="shared" si="342"/>
        <v>0</v>
      </c>
      <c r="Y290" s="108">
        <f t="shared" si="342"/>
        <v>0</v>
      </c>
      <c r="Z290" s="108">
        <f t="shared" si="342"/>
        <v>0</v>
      </c>
      <c r="AA290" s="108">
        <f t="shared" si="342"/>
        <v>0</v>
      </c>
      <c r="AB290" s="108">
        <f t="shared" si="342"/>
        <v>0</v>
      </c>
      <c r="AC290" s="108">
        <f t="shared" si="342"/>
        <v>0</v>
      </c>
      <c r="AD290" s="108">
        <f t="shared" si="342"/>
        <v>0</v>
      </c>
      <c r="AE290" s="108">
        <f t="shared" si="342"/>
        <v>0</v>
      </c>
      <c r="AF290" s="108">
        <f t="shared" si="342"/>
        <v>0</v>
      </c>
      <c r="AG290" s="108">
        <f t="shared" si="342"/>
        <v>0</v>
      </c>
      <c r="AH290" s="108">
        <f t="shared" si="342"/>
        <v>0</v>
      </c>
      <c r="AI290" s="108">
        <f t="shared" si="342"/>
        <v>0</v>
      </c>
      <c r="AJ290" s="108">
        <f t="shared" si="342"/>
        <v>0</v>
      </c>
      <c r="AK290" s="108">
        <f t="shared" si="342"/>
        <v>0</v>
      </c>
      <c r="AL290" s="108">
        <f t="shared" si="342"/>
        <v>0</v>
      </c>
      <c r="AM290" s="108">
        <f t="shared" si="342"/>
        <v>0</v>
      </c>
      <c r="AN290" s="108">
        <f t="shared" si="342"/>
        <v>0</v>
      </c>
      <c r="AO290" s="108">
        <f t="shared" si="342"/>
        <v>0</v>
      </c>
      <c r="AP290" s="108">
        <f t="shared" si="342"/>
        <v>0</v>
      </c>
      <c r="AQ290" s="108">
        <f t="shared" si="342"/>
        <v>0</v>
      </c>
      <c r="AR290" s="108">
        <f t="shared" si="340"/>
        <v>0</v>
      </c>
      <c r="AS290" s="108">
        <f t="shared" si="340"/>
        <v>0</v>
      </c>
      <c r="AT290" s="108">
        <f t="shared" si="340"/>
        <v>0</v>
      </c>
      <c r="AU290" s="108">
        <f t="shared" si="340"/>
        <v>0</v>
      </c>
      <c r="AV290" s="108">
        <f t="shared" si="340"/>
        <v>0</v>
      </c>
      <c r="AW290" s="108">
        <f t="shared" si="340"/>
        <v>0</v>
      </c>
      <c r="AX290" s="108">
        <f t="shared" si="340"/>
        <v>0</v>
      </c>
      <c r="AY290" s="108">
        <f t="shared" si="340"/>
        <v>0</v>
      </c>
      <c r="AZ290" s="108">
        <f t="shared" si="340"/>
        <v>0</v>
      </c>
      <c r="BA290" s="108">
        <f t="shared" si="340"/>
        <v>0</v>
      </c>
      <c r="BB290" s="108">
        <f t="shared" si="343"/>
        <v>0</v>
      </c>
      <c r="BC290" s="108">
        <f t="shared" si="340"/>
        <v>0</v>
      </c>
      <c r="BD290" s="108">
        <f t="shared" si="340"/>
        <v>0</v>
      </c>
      <c r="BE290" s="108">
        <f t="shared" si="340"/>
        <v>0</v>
      </c>
      <c r="BF290" s="108">
        <f t="shared" si="340"/>
        <v>0</v>
      </c>
      <c r="BG290" s="108">
        <f t="shared" si="341"/>
        <v>0</v>
      </c>
      <c r="BH290" s="108">
        <f t="shared" si="341"/>
        <v>0</v>
      </c>
      <c r="BI290" s="108">
        <f t="shared" si="341"/>
        <v>0</v>
      </c>
      <c r="BJ290" s="108">
        <f t="shared" si="341"/>
        <v>0</v>
      </c>
      <c r="BK290" s="108">
        <f t="shared" si="341"/>
        <v>0</v>
      </c>
      <c r="BL290" s="108">
        <f t="shared" si="341"/>
        <v>0</v>
      </c>
      <c r="BM290" s="108">
        <f t="shared" si="341"/>
        <v>0</v>
      </c>
      <c r="BN290" s="108">
        <f t="shared" si="341"/>
        <v>0</v>
      </c>
      <c r="BO290" s="108">
        <f t="shared" si="341"/>
        <v>0</v>
      </c>
      <c r="BP290" s="108">
        <f t="shared" si="341"/>
        <v>0</v>
      </c>
      <c r="BQ290" s="108">
        <f t="shared" si="341"/>
        <v>0</v>
      </c>
      <c r="BR290" s="108">
        <f t="shared" si="341"/>
        <v>0</v>
      </c>
      <c r="BS290" s="108">
        <f t="shared" si="341"/>
        <v>0</v>
      </c>
      <c r="BT290" s="138"/>
      <c r="BU290" s="138"/>
      <c r="BV290" s="138"/>
      <c r="BW290" s="138"/>
      <c r="BX290" s="138"/>
    </row>
    <row r="291" spans="1:76" x14ac:dyDescent="0.3">
      <c r="A291" s="102" t="s">
        <v>307</v>
      </c>
      <c r="B291" s="109"/>
      <c r="C291" s="20"/>
      <c r="D291" s="113"/>
      <c r="E291" s="114"/>
      <c r="F291" s="53"/>
      <c r="G291" s="115"/>
      <c r="H291" s="38">
        <v>30</v>
      </c>
      <c r="I291" s="48">
        <f>SUM(K292:K296)</f>
        <v>1</v>
      </c>
      <c r="J291" s="49">
        <f>SUM(L292:L296)</f>
        <v>1</v>
      </c>
      <c r="K291" s="50">
        <f t="shared" si="336"/>
        <v>0.3</v>
      </c>
      <c r="L291" s="50">
        <f t="shared" si="337"/>
        <v>0.3</v>
      </c>
      <c r="M291" s="50">
        <f t="shared" si="328"/>
        <v>0</v>
      </c>
      <c r="N291" s="51">
        <f t="shared" si="329"/>
        <v>1</v>
      </c>
      <c r="O291" s="50" t="str">
        <f t="shared" si="330"/>
        <v>종료</v>
      </c>
      <c r="P291" s="26">
        <f>MIN(P292:P296)</f>
        <v>43143</v>
      </c>
      <c r="Q291" s="26">
        <f>MAX(Q292:Q296)</f>
        <v>43159</v>
      </c>
      <c r="R291" s="104"/>
      <c r="S291" s="104"/>
      <c r="T291" s="105"/>
      <c r="U291" s="106" t="str">
        <f>IF(ISBLANK(T291),"",(NETWORKDAYS(VLOOKUP(T291,$A$6:$Q$20,15,FALSE),P291)-1))</f>
        <v/>
      </c>
      <c r="V291" s="107">
        <f t="shared" si="331"/>
        <v>13</v>
      </c>
      <c r="W291" s="108">
        <f>IF(OR((AND($P291&lt;=W$4,AND($Q291&lt;=W$5,$Q291&gt;=W$4))),(AND(AND($P291&gt;=W$4,$P291&lt;=W$5),$Q291&gt;=W$5)),AND($P291&gt;=W$4,$Q291&lt;=W$5),AND($P291&lt;=W$4,$Q291&gt;=W$5)),1,0)</f>
        <v>0</v>
      </c>
      <c r="X291" s="108">
        <f t="shared" si="342"/>
        <v>0</v>
      </c>
      <c r="Y291" s="108">
        <f t="shared" si="342"/>
        <v>0</v>
      </c>
      <c r="Z291" s="108">
        <f t="shared" si="342"/>
        <v>0</v>
      </c>
      <c r="AA291" s="108">
        <f t="shared" si="342"/>
        <v>0</v>
      </c>
      <c r="AB291" s="108">
        <f t="shared" si="342"/>
        <v>0</v>
      </c>
      <c r="AC291" s="108">
        <f t="shared" si="342"/>
        <v>0</v>
      </c>
      <c r="AD291" s="108">
        <f t="shared" si="342"/>
        <v>0</v>
      </c>
      <c r="AE291" s="108">
        <f t="shared" si="342"/>
        <v>0</v>
      </c>
      <c r="AF291" s="108">
        <f t="shared" si="342"/>
        <v>0</v>
      </c>
      <c r="AG291" s="108">
        <f t="shared" si="342"/>
        <v>0</v>
      </c>
      <c r="AH291" s="108">
        <f t="shared" si="342"/>
        <v>0</v>
      </c>
      <c r="AI291" s="108">
        <f t="shared" si="342"/>
        <v>0</v>
      </c>
      <c r="AJ291" s="108">
        <f t="shared" si="342"/>
        <v>0</v>
      </c>
      <c r="AK291" s="108">
        <f t="shared" si="342"/>
        <v>0</v>
      </c>
      <c r="AL291" s="108">
        <f t="shared" si="342"/>
        <v>0</v>
      </c>
      <c r="AM291" s="108">
        <f t="shared" si="342"/>
        <v>0</v>
      </c>
      <c r="AN291" s="108">
        <f t="shared" si="342"/>
        <v>0</v>
      </c>
      <c r="AO291" s="108">
        <f t="shared" si="342"/>
        <v>0</v>
      </c>
      <c r="AP291" s="108">
        <f t="shared" si="342"/>
        <v>0</v>
      </c>
      <c r="AQ291" s="108">
        <f t="shared" si="342"/>
        <v>0</v>
      </c>
      <c r="AR291" s="108">
        <f t="shared" si="342"/>
        <v>0</v>
      </c>
      <c r="AS291" s="108">
        <f t="shared" si="342"/>
        <v>0</v>
      </c>
      <c r="AT291" s="108">
        <f t="shared" si="340"/>
        <v>0</v>
      </c>
      <c r="AU291" s="108">
        <f t="shared" si="340"/>
        <v>0</v>
      </c>
      <c r="AV291" s="108">
        <f t="shared" si="340"/>
        <v>0</v>
      </c>
      <c r="AW291" s="108">
        <f t="shared" si="340"/>
        <v>0</v>
      </c>
      <c r="AX291" s="108">
        <f t="shared" si="340"/>
        <v>0</v>
      </c>
      <c r="AY291" s="108">
        <f t="shared" si="340"/>
        <v>0</v>
      </c>
      <c r="AZ291" s="108">
        <f t="shared" si="340"/>
        <v>0</v>
      </c>
      <c r="BA291" s="108">
        <f t="shared" si="340"/>
        <v>0</v>
      </c>
      <c r="BB291" s="108">
        <f t="shared" si="343"/>
        <v>0</v>
      </c>
      <c r="BC291" s="108">
        <f t="shared" si="340"/>
        <v>0</v>
      </c>
      <c r="BD291" s="108">
        <f t="shared" si="340"/>
        <v>0</v>
      </c>
      <c r="BE291" s="108">
        <f t="shared" si="340"/>
        <v>0</v>
      </c>
      <c r="BF291" s="108">
        <f t="shared" si="340"/>
        <v>0</v>
      </c>
      <c r="BG291" s="108">
        <f t="shared" si="341"/>
        <v>0</v>
      </c>
      <c r="BH291" s="108">
        <f t="shared" si="341"/>
        <v>0</v>
      </c>
      <c r="BI291" s="108">
        <f t="shared" si="341"/>
        <v>0</v>
      </c>
      <c r="BJ291" s="108">
        <f t="shared" si="341"/>
        <v>0</v>
      </c>
      <c r="BK291" s="108">
        <f t="shared" si="341"/>
        <v>0</v>
      </c>
      <c r="BL291" s="108">
        <f t="shared" si="341"/>
        <v>0</v>
      </c>
      <c r="BM291" s="108">
        <f t="shared" si="341"/>
        <v>0</v>
      </c>
      <c r="BN291" s="108">
        <f t="shared" si="341"/>
        <v>0</v>
      </c>
      <c r="BO291" s="108">
        <f t="shared" si="341"/>
        <v>0</v>
      </c>
      <c r="BP291" s="108">
        <f t="shared" si="341"/>
        <v>0</v>
      </c>
      <c r="BQ291" s="108">
        <f t="shared" si="341"/>
        <v>0</v>
      </c>
      <c r="BR291" s="108">
        <f t="shared" si="341"/>
        <v>0</v>
      </c>
      <c r="BS291" s="108">
        <f t="shared" si="341"/>
        <v>0</v>
      </c>
      <c r="BT291" s="138"/>
      <c r="BU291" s="138"/>
      <c r="BV291" s="138"/>
      <c r="BW291" s="138"/>
      <c r="BX291" s="138"/>
    </row>
    <row r="292" spans="1:76" x14ac:dyDescent="0.3">
      <c r="A292" s="102" t="s">
        <v>308</v>
      </c>
      <c r="B292" s="109"/>
      <c r="C292" s="20"/>
      <c r="D292" s="116"/>
      <c r="E292" s="117"/>
      <c r="F292" s="109"/>
      <c r="G292" s="118"/>
      <c r="H292" s="120">
        <v>40</v>
      </c>
      <c r="I292" s="44">
        <f>IF(CheckDay&gt;=Q292,1,IF(CheckDay&lt;P292,0,IF(P292=CheckDay,(NETWORKDAYS(P292,CheckDay))/V292,NETWORKDAYS(P292,CheckDay)/V292)))</f>
        <v>1</v>
      </c>
      <c r="J292" s="33">
        <v>1</v>
      </c>
      <c r="K292" s="119">
        <f t="shared" si="336"/>
        <v>0.4</v>
      </c>
      <c r="L292" s="119">
        <f t="shared" si="337"/>
        <v>0.4</v>
      </c>
      <c r="M292" s="119">
        <f t="shared" si="328"/>
        <v>0</v>
      </c>
      <c r="N292" s="34">
        <f t="shared" si="329"/>
        <v>1</v>
      </c>
      <c r="O292" s="119" t="str">
        <f t="shared" si="330"/>
        <v>종료</v>
      </c>
      <c r="P292" s="104">
        <v>43143</v>
      </c>
      <c r="Q292" s="104">
        <v>43159</v>
      </c>
      <c r="R292" s="104"/>
      <c r="S292" s="104"/>
      <c r="T292" s="105"/>
      <c r="U292" s="106"/>
      <c r="V292" s="107">
        <f t="shared" si="331"/>
        <v>13</v>
      </c>
      <c r="W292" s="108">
        <f>IF(OR((AND($P292&lt;=W$4,AND($Q292&lt;=W$5,$Q292&gt;=W$4))),(AND(AND($P292&gt;=W$4,$P292&lt;=W$5),$Q292&gt;=W$5)),AND($P292&gt;=W$4,$Q292&lt;=W$5),AND($P292&lt;=W$4,$Q292&gt;=W$5)),1,0)</f>
        <v>0</v>
      </c>
      <c r="X292" s="108">
        <f t="shared" si="342"/>
        <v>0</v>
      </c>
      <c r="Y292" s="108">
        <f t="shared" si="342"/>
        <v>0</v>
      </c>
      <c r="Z292" s="108">
        <f t="shared" si="342"/>
        <v>0</v>
      </c>
      <c r="AA292" s="108">
        <f t="shared" si="342"/>
        <v>0</v>
      </c>
      <c r="AB292" s="108">
        <f t="shared" si="342"/>
        <v>0</v>
      </c>
      <c r="AC292" s="108">
        <f t="shared" si="342"/>
        <v>0</v>
      </c>
      <c r="AD292" s="108">
        <f t="shared" si="342"/>
        <v>0</v>
      </c>
      <c r="AE292" s="108">
        <f t="shared" si="342"/>
        <v>0</v>
      </c>
      <c r="AF292" s="108">
        <f t="shared" si="342"/>
        <v>0</v>
      </c>
      <c r="AG292" s="108">
        <f t="shared" si="342"/>
        <v>0</v>
      </c>
      <c r="AH292" s="108">
        <f t="shared" si="342"/>
        <v>0</v>
      </c>
      <c r="AI292" s="108">
        <f t="shared" si="342"/>
        <v>0</v>
      </c>
      <c r="AJ292" s="108">
        <f t="shared" si="342"/>
        <v>0</v>
      </c>
      <c r="AK292" s="108">
        <f t="shared" si="342"/>
        <v>0</v>
      </c>
      <c r="AL292" s="108">
        <f t="shared" si="342"/>
        <v>0</v>
      </c>
      <c r="AM292" s="108">
        <f t="shared" si="342"/>
        <v>0</v>
      </c>
      <c r="AN292" s="108">
        <f t="shared" si="342"/>
        <v>0</v>
      </c>
      <c r="AO292" s="108">
        <f t="shared" si="342"/>
        <v>0</v>
      </c>
      <c r="AP292" s="108">
        <f t="shared" si="342"/>
        <v>0</v>
      </c>
      <c r="AQ292" s="108">
        <f t="shared" si="342"/>
        <v>0</v>
      </c>
      <c r="AR292" s="108">
        <f t="shared" si="342"/>
        <v>0</v>
      </c>
      <c r="AS292" s="108">
        <f t="shared" si="342"/>
        <v>0</v>
      </c>
      <c r="AT292" s="108">
        <f t="shared" si="340"/>
        <v>0</v>
      </c>
      <c r="AU292" s="108">
        <f t="shared" si="340"/>
        <v>0</v>
      </c>
      <c r="AV292" s="108">
        <f t="shared" si="340"/>
        <v>0</v>
      </c>
      <c r="AW292" s="108">
        <f t="shared" si="340"/>
        <v>0</v>
      </c>
      <c r="AX292" s="108">
        <f t="shared" si="340"/>
        <v>0</v>
      </c>
      <c r="AY292" s="108">
        <f t="shared" si="340"/>
        <v>0</v>
      </c>
      <c r="AZ292" s="108">
        <f t="shared" si="340"/>
        <v>0</v>
      </c>
      <c r="BA292" s="108">
        <f t="shared" si="340"/>
        <v>0</v>
      </c>
      <c r="BB292" s="108">
        <f t="shared" si="343"/>
        <v>0</v>
      </c>
      <c r="BC292" s="108">
        <f t="shared" si="340"/>
        <v>0</v>
      </c>
      <c r="BD292" s="108">
        <f t="shared" si="340"/>
        <v>0</v>
      </c>
      <c r="BE292" s="108">
        <f t="shared" si="340"/>
        <v>0</v>
      </c>
      <c r="BF292" s="108">
        <f t="shared" si="340"/>
        <v>0</v>
      </c>
      <c r="BG292" s="108">
        <f t="shared" si="341"/>
        <v>0</v>
      </c>
      <c r="BH292" s="108">
        <f t="shared" si="341"/>
        <v>0</v>
      </c>
      <c r="BI292" s="108">
        <f t="shared" si="341"/>
        <v>0</v>
      </c>
      <c r="BJ292" s="108">
        <f t="shared" si="341"/>
        <v>0</v>
      </c>
      <c r="BK292" s="108">
        <f t="shared" si="341"/>
        <v>0</v>
      </c>
      <c r="BL292" s="108">
        <f t="shared" si="341"/>
        <v>0</v>
      </c>
      <c r="BM292" s="108">
        <f t="shared" si="341"/>
        <v>0</v>
      </c>
      <c r="BN292" s="108">
        <f t="shared" si="341"/>
        <v>0</v>
      </c>
      <c r="BO292" s="108">
        <f t="shared" si="341"/>
        <v>0</v>
      </c>
      <c r="BP292" s="108">
        <f t="shared" si="341"/>
        <v>0</v>
      </c>
      <c r="BQ292" s="108">
        <f t="shared" si="341"/>
        <v>0</v>
      </c>
      <c r="BR292" s="108">
        <f t="shared" si="341"/>
        <v>0</v>
      </c>
      <c r="BS292" s="108">
        <f t="shared" si="341"/>
        <v>0</v>
      </c>
      <c r="BT292" s="138"/>
      <c r="BU292" s="138"/>
      <c r="BV292" s="138"/>
      <c r="BW292" s="138"/>
      <c r="BX292" s="138"/>
    </row>
    <row r="293" spans="1:76" x14ac:dyDescent="0.3">
      <c r="A293" s="102" t="s">
        <v>309</v>
      </c>
      <c r="B293" s="109"/>
      <c r="C293" s="20"/>
      <c r="D293" s="116"/>
      <c r="E293" s="117"/>
      <c r="F293" s="109"/>
      <c r="G293" s="118"/>
      <c r="H293" s="120">
        <v>40</v>
      </c>
      <c r="I293" s="44">
        <f>IF(CheckDay&gt;=Q293,1,IF(CheckDay&lt;P293,0,IF(P293=CheckDay,(NETWORKDAYS(P293,CheckDay))/V293,NETWORKDAYS(P293,CheckDay)/V293)))</f>
        <v>1</v>
      </c>
      <c r="J293" s="33">
        <v>1</v>
      </c>
      <c r="K293" s="119">
        <f t="shared" si="336"/>
        <v>0.4</v>
      </c>
      <c r="L293" s="119">
        <f t="shared" si="337"/>
        <v>0.4</v>
      </c>
      <c r="M293" s="119">
        <f t="shared" si="328"/>
        <v>0</v>
      </c>
      <c r="N293" s="34">
        <f t="shared" si="329"/>
        <v>1</v>
      </c>
      <c r="O293" s="119" t="str">
        <f t="shared" si="330"/>
        <v>종료</v>
      </c>
      <c r="P293" s="104">
        <v>43143</v>
      </c>
      <c r="Q293" s="104">
        <v>43159</v>
      </c>
      <c r="R293" s="104"/>
      <c r="S293" s="104"/>
      <c r="T293" s="105"/>
      <c r="U293" s="106"/>
      <c r="V293" s="107">
        <f t="shared" si="331"/>
        <v>13</v>
      </c>
      <c r="W293" s="108">
        <f t="shared" si="340"/>
        <v>0</v>
      </c>
      <c r="X293" s="108">
        <f t="shared" si="340"/>
        <v>0</v>
      </c>
      <c r="Y293" s="108">
        <f t="shared" si="340"/>
        <v>0</v>
      </c>
      <c r="Z293" s="108">
        <f t="shared" si="340"/>
        <v>0</v>
      </c>
      <c r="AA293" s="108">
        <f t="shared" si="340"/>
        <v>0</v>
      </c>
      <c r="AB293" s="108">
        <f t="shared" si="340"/>
        <v>0</v>
      </c>
      <c r="AC293" s="108">
        <f t="shared" si="340"/>
        <v>0</v>
      </c>
      <c r="AD293" s="108">
        <f t="shared" si="340"/>
        <v>0</v>
      </c>
      <c r="AE293" s="108">
        <f t="shared" si="340"/>
        <v>0</v>
      </c>
      <c r="AF293" s="108">
        <f t="shared" si="340"/>
        <v>0</v>
      </c>
      <c r="AG293" s="108">
        <f t="shared" si="340"/>
        <v>0</v>
      </c>
      <c r="AH293" s="108">
        <f t="shared" si="340"/>
        <v>0</v>
      </c>
      <c r="AI293" s="108">
        <f t="shared" si="340"/>
        <v>0</v>
      </c>
      <c r="AJ293" s="108">
        <f t="shared" si="342"/>
        <v>0</v>
      </c>
      <c r="AK293" s="108">
        <f t="shared" si="342"/>
        <v>0</v>
      </c>
      <c r="AL293" s="108">
        <f t="shared" si="342"/>
        <v>0</v>
      </c>
      <c r="AM293" s="108">
        <f t="shared" si="342"/>
        <v>0</v>
      </c>
      <c r="AN293" s="108">
        <f t="shared" si="342"/>
        <v>0</v>
      </c>
      <c r="AO293" s="108">
        <f t="shared" si="342"/>
        <v>0</v>
      </c>
      <c r="AP293" s="108">
        <f t="shared" si="342"/>
        <v>0</v>
      </c>
      <c r="AQ293" s="108">
        <f t="shared" si="342"/>
        <v>0</v>
      </c>
      <c r="AR293" s="108">
        <f t="shared" si="342"/>
        <v>0</v>
      </c>
      <c r="AS293" s="108">
        <f t="shared" si="342"/>
        <v>0</v>
      </c>
      <c r="AT293" s="108">
        <f t="shared" si="340"/>
        <v>0</v>
      </c>
      <c r="AU293" s="108">
        <f t="shared" si="340"/>
        <v>0</v>
      </c>
      <c r="AV293" s="108">
        <f t="shared" si="340"/>
        <v>0</v>
      </c>
      <c r="AW293" s="108">
        <f t="shared" si="340"/>
        <v>0</v>
      </c>
      <c r="AX293" s="108">
        <f t="shared" si="340"/>
        <v>0</v>
      </c>
      <c r="AY293" s="108">
        <f t="shared" si="340"/>
        <v>0</v>
      </c>
      <c r="AZ293" s="108">
        <f t="shared" si="340"/>
        <v>0</v>
      </c>
      <c r="BA293" s="108">
        <f t="shared" si="340"/>
        <v>0</v>
      </c>
      <c r="BB293" s="108">
        <f t="shared" si="340"/>
        <v>0</v>
      </c>
      <c r="BC293" s="108">
        <f t="shared" si="340"/>
        <v>0</v>
      </c>
      <c r="BD293" s="108">
        <f t="shared" si="340"/>
        <v>0</v>
      </c>
      <c r="BE293" s="108">
        <f t="shared" si="340"/>
        <v>0</v>
      </c>
      <c r="BF293" s="108">
        <f t="shared" si="340"/>
        <v>0</v>
      </c>
      <c r="BG293" s="108">
        <f t="shared" si="341"/>
        <v>0</v>
      </c>
      <c r="BH293" s="108">
        <f t="shared" si="341"/>
        <v>0</v>
      </c>
      <c r="BI293" s="108">
        <f t="shared" si="341"/>
        <v>0</v>
      </c>
      <c r="BJ293" s="108">
        <f t="shared" si="341"/>
        <v>0</v>
      </c>
      <c r="BK293" s="108">
        <f t="shared" si="341"/>
        <v>0</v>
      </c>
      <c r="BL293" s="108">
        <f t="shared" si="341"/>
        <v>0</v>
      </c>
      <c r="BM293" s="108">
        <f t="shared" si="341"/>
        <v>0</v>
      </c>
      <c r="BN293" s="108">
        <f t="shared" si="341"/>
        <v>0</v>
      </c>
      <c r="BO293" s="108">
        <f t="shared" si="341"/>
        <v>0</v>
      </c>
      <c r="BP293" s="108">
        <f t="shared" si="341"/>
        <v>0</v>
      </c>
      <c r="BQ293" s="108">
        <f t="shared" si="341"/>
        <v>0</v>
      </c>
      <c r="BR293" s="108">
        <f t="shared" si="341"/>
        <v>0</v>
      </c>
      <c r="BS293" s="108">
        <f t="shared" si="341"/>
        <v>0</v>
      </c>
      <c r="BT293" s="138"/>
      <c r="BU293" s="138"/>
      <c r="BV293" s="138"/>
      <c r="BW293" s="138"/>
      <c r="BX293" s="138"/>
    </row>
    <row r="294" spans="1:76" x14ac:dyDescent="0.3">
      <c r="A294" s="102" t="s">
        <v>310</v>
      </c>
      <c r="B294" s="109"/>
      <c r="C294" s="20"/>
      <c r="D294" s="116"/>
      <c r="E294" s="117"/>
      <c r="F294" s="109"/>
      <c r="G294" s="118"/>
      <c r="H294" s="120">
        <v>10</v>
      </c>
      <c r="I294" s="44">
        <f>IF(CheckDay&gt;=Q294,1,IF(CheckDay&lt;P294,0,IF(P294=CheckDay,(NETWORKDAYS(P294,CheckDay))/V294,NETWORKDAYS(P294,CheckDay)/V294)))</f>
        <v>1</v>
      </c>
      <c r="J294" s="33">
        <v>1</v>
      </c>
      <c r="K294" s="119">
        <f t="shared" si="336"/>
        <v>0.1</v>
      </c>
      <c r="L294" s="119">
        <f t="shared" si="337"/>
        <v>0.1</v>
      </c>
      <c r="M294" s="119">
        <f t="shared" si="328"/>
        <v>0</v>
      </c>
      <c r="N294" s="34">
        <f t="shared" si="329"/>
        <v>1</v>
      </c>
      <c r="O294" s="119" t="str">
        <f t="shared" si="330"/>
        <v>종료</v>
      </c>
      <c r="P294" s="104">
        <v>43143</v>
      </c>
      <c r="Q294" s="104">
        <v>43159</v>
      </c>
      <c r="R294" s="104"/>
      <c r="S294" s="104"/>
      <c r="T294" s="105"/>
      <c r="U294" s="106"/>
      <c r="V294" s="107">
        <f t="shared" si="331"/>
        <v>13</v>
      </c>
      <c r="W294" s="108">
        <f>IF(OR((AND($P294&lt;=W$4,AND($Q294&lt;=W$5,$Q294&gt;=W$4))),(AND(AND($P294&gt;=W$4,$P294&lt;=W$5),$Q294&gt;=W$5)),AND($P294&gt;=W$4,$Q294&lt;=W$5),AND($P294&lt;=W$4,$Q294&gt;=W$5)),1,0)</f>
        <v>0</v>
      </c>
      <c r="X294" s="108">
        <f t="shared" si="340"/>
        <v>0</v>
      </c>
      <c r="Y294" s="108">
        <f t="shared" si="340"/>
        <v>0</v>
      </c>
      <c r="Z294" s="108">
        <f t="shared" si="340"/>
        <v>0</v>
      </c>
      <c r="AA294" s="108">
        <f t="shared" si="340"/>
        <v>0</v>
      </c>
      <c r="AB294" s="108">
        <f t="shared" si="340"/>
        <v>0</v>
      </c>
      <c r="AC294" s="108">
        <f t="shared" si="340"/>
        <v>0</v>
      </c>
      <c r="AD294" s="108">
        <f t="shared" si="340"/>
        <v>0</v>
      </c>
      <c r="AE294" s="108">
        <f t="shared" si="340"/>
        <v>0</v>
      </c>
      <c r="AF294" s="108">
        <f t="shared" si="340"/>
        <v>0</v>
      </c>
      <c r="AG294" s="108">
        <f t="shared" si="340"/>
        <v>0</v>
      </c>
      <c r="AH294" s="108">
        <f t="shared" si="340"/>
        <v>0</v>
      </c>
      <c r="AI294" s="108">
        <f t="shared" si="340"/>
        <v>0</v>
      </c>
      <c r="AJ294" s="108">
        <f t="shared" si="340"/>
        <v>0</v>
      </c>
      <c r="AK294" s="108">
        <f t="shared" si="340"/>
        <v>0</v>
      </c>
      <c r="AL294" s="108">
        <f t="shared" si="340"/>
        <v>0</v>
      </c>
      <c r="AM294" s="108">
        <f t="shared" si="340"/>
        <v>0</v>
      </c>
      <c r="AN294" s="108">
        <f t="shared" si="340"/>
        <v>0</v>
      </c>
      <c r="AO294" s="108">
        <f t="shared" si="340"/>
        <v>0</v>
      </c>
      <c r="AP294" s="108">
        <f t="shared" si="340"/>
        <v>0</v>
      </c>
      <c r="AQ294" s="108">
        <f t="shared" si="340"/>
        <v>0</v>
      </c>
      <c r="AR294" s="108">
        <f t="shared" si="340"/>
        <v>0</v>
      </c>
      <c r="AS294" s="108">
        <f t="shared" si="340"/>
        <v>0</v>
      </c>
      <c r="AT294" s="108">
        <f t="shared" si="340"/>
        <v>0</v>
      </c>
      <c r="AU294" s="108">
        <f t="shared" si="340"/>
        <v>0</v>
      </c>
      <c r="AV294" s="108">
        <f t="shared" si="340"/>
        <v>0</v>
      </c>
      <c r="AW294" s="108">
        <f t="shared" si="340"/>
        <v>0</v>
      </c>
      <c r="AX294" s="108">
        <f t="shared" si="340"/>
        <v>0</v>
      </c>
      <c r="AY294" s="108">
        <f t="shared" si="340"/>
        <v>0</v>
      </c>
      <c r="AZ294" s="108">
        <f t="shared" si="340"/>
        <v>0</v>
      </c>
      <c r="BA294" s="108">
        <f t="shared" si="340"/>
        <v>0</v>
      </c>
      <c r="BB294" s="108">
        <f t="shared" si="340"/>
        <v>0</v>
      </c>
      <c r="BC294" s="108">
        <f t="shared" si="340"/>
        <v>0</v>
      </c>
      <c r="BD294" s="108">
        <f t="shared" si="340"/>
        <v>0</v>
      </c>
      <c r="BE294" s="108">
        <f t="shared" si="340"/>
        <v>0</v>
      </c>
      <c r="BF294" s="108">
        <f t="shared" si="340"/>
        <v>0</v>
      </c>
      <c r="BG294" s="108">
        <f t="shared" si="341"/>
        <v>0</v>
      </c>
      <c r="BH294" s="108">
        <f t="shared" si="341"/>
        <v>0</v>
      </c>
      <c r="BI294" s="108">
        <f t="shared" si="341"/>
        <v>0</v>
      </c>
      <c r="BJ294" s="108">
        <f t="shared" si="341"/>
        <v>0</v>
      </c>
      <c r="BK294" s="108">
        <f t="shared" si="341"/>
        <v>0</v>
      </c>
      <c r="BL294" s="108">
        <f t="shared" si="341"/>
        <v>0</v>
      </c>
      <c r="BM294" s="108">
        <f t="shared" si="341"/>
        <v>0</v>
      </c>
      <c r="BN294" s="108">
        <f t="shared" ref="BN294:BS294" si="344">IF(OR((AND($P294&lt;=BN$4,AND($Q294&lt;=BN$5,$Q294&gt;=BN$4))),(AND(AND($P294&gt;=BN$4,$P294&lt;=BN$5),$Q294&gt;=BN$5)),AND($P294&gt;=BN$4,$Q294&lt;=BN$5),AND($P294&lt;=BN$4,$Q294&gt;=BN$5)),1,0)</f>
        <v>0</v>
      </c>
      <c r="BO294" s="108">
        <f t="shared" si="344"/>
        <v>0</v>
      </c>
      <c r="BP294" s="108">
        <f t="shared" si="344"/>
        <v>0</v>
      </c>
      <c r="BQ294" s="108">
        <f t="shared" si="344"/>
        <v>0</v>
      </c>
      <c r="BR294" s="108">
        <f t="shared" si="344"/>
        <v>0</v>
      </c>
      <c r="BS294" s="108">
        <f t="shared" si="344"/>
        <v>0</v>
      </c>
      <c r="BT294" s="138"/>
      <c r="BU294" s="138"/>
      <c r="BV294" s="138"/>
      <c r="BW294" s="138"/>
      <c r="BX294" s="138"/>
    </row>
    <row r="295" spans="1:76" x14ac:dyDescent="0.3">
      <c r="A295" s="102" t="s">
        <v>311</v>
      </c>
      <c r="B295" s="109"/>
      <c r="C295" s="20"/>
      <c r="D295" s="116"/>
      <c r="E295" s="117"/>
      <c r="F295" s="109"/>
      <c r="G295" s="118"/>
      <c r="H295" s="120">
        <v>5</v>
      </c>
      <c r="I295" s="44">
        <f>IF(CheckDay&gt;=Q295,1,IF(CheckDay&lt;P295,0,IF(P295=CheckDay,(NETWORKDAYS(P295,CheckDay))/V295,NETWORKDAYS(P295,CheckDay)/V295)))</f>
        <v>1</v>
      </c>
      <c r="J295" s="33">
        <v>1</v>
      </c>
      <c r="K295" s="119">
        <f t="shared" si="336"/>
        <v>0.05</v>
      </c>
      <c r="L295" s="119">
        <f t="shared" si="337"/>
        <v>0.05</v>
      </c>
      <c r="M295" s="119">
        <f t="shared" si="328"/>
        <v>0</v>
      </c>
      <c r="N295" s="34">
        <f t="shared" si="329"/>
        <v>1</v>
      </c>
      <c r="O295" s="119" t="str">
        <f t="shared" si="330"/>
        <v>종료</v>
      </c>
      <c r="P295" s="104">
        <v>43143</v>
      </c>
      <c r="Q295" s="104">
        <v>43159</v>
      </c>
      <c r="R295" s="104"/>
      <c r="S295" s="104"/>
      <c r="T295" s="105"/>
      <c r="U295" s="106"/>
      <c r="V295" s="107">
        <f t="shared" si="331"/>
        <v>13</v>
      </c>
      <c r="W295" s="108">
        <f>IF(OR((AND($P295&lt;=W$4,AND($Q295&lt;=W$5,$Q295&gt;=W$4))),(AND(AND($P295&gt;=W$4,$P295&lt;=W$5),$Q295&gt;=W$5)),AND($P295&gt;=W$4,$Q295&lt;=W$5),AND($P295&lt;=W$4,$Q295&gt;=W$5)),1,0)</f>
        <v>0</v>
      </c>
      <c r="X295" s="108">
        <f t="shared" si="340"/>
        <v>0</v>
      </c>
      <c r="Y295" s="108">
        <f t="shared" si="340"/>
        <v>0</v>
      </c>
      <c r="Z295" s="108">
        <f t="shared" si="340"/>
        <v>0</v>
      </c>
      <c r="AA295" s="108">
        <f t="shared" si="340"/>
        <v>0</v>
      </c>
      <c r="AB295" s="108">
        <f t="shared" si="340"/>
        <v>0</v>
      </c>
      <c r="AC295" s="108">
        <f t="shared" si="340"/>
        <v>0</v>
      </c>
      <c r="AD295" s="108">
        <f t="shared" si="340"/>
        <v>0</v>
      </c>
      <c r="AE295" s="108">
        <f t="shared" si="340"/>
        <v>0</v>
      </c>
      <c r="AF295" s="108">
        <f t="shared" si="340"/>
        <v>0</v>
      </c>
      <c r="AG295" s="108">
        <f t="shared" ref="AG295:BG295" si="345">IF(OR((AND($P295&lt;=AG$4,AND($Q295&lt;=AG$5,$Q295&gt;=AG$4))),(AND(AND($P295&gt;=AG$4,$P295&lt;=AG$5),$Q295&gt;=AG$5)),AND($P295&gt;=AG$4,$Q295&lt;=AG$5),AND($P295&lt;=AG$4,$Q295&gt;=AG$5)),1,0)</f>
        <v>0</v>
      </c>
      <c r="AH295" s="108">
        <f t="shared" si="345"/>
        <v>0</v>
      </c>
      <c r="AI295" s="108">
        <f t="shared" si="345"/>
        <v>0</v>
      </c>
      <c r="AJ295" s="108">
        <f t="shared" si="345"/>
        <v>0</v>
      </c>
      <c r="AK295" s="108">
        <f t="shared" si="345"/>
        <v>0</v>
      </c>
      <c r="AL295" s="108">
        <f t="shared" si="345"/>
        <v>0</v>
      </c>
      <c r="AM295" s="108">
        <f t="shared" si="345"/>
        <v>0</v>
      </c>
      <c r="AN295" s="108">
        <f t="shared" si="345"/>
        <v>0</v>
      </c>
      <c r="AO295" s="108">
        <f t="shared" si="345"/>
        <v>0</v>
      </c>
      <c r="AP295" s="108">
        <f t="shared" si="345"/>
        <v>0</v>
      </c>
      <c r="AQ295" s="108">
        <f t="shared" si="345"/>
        <v>0</v>
      </c>
      <c r="AR295" s="108">
        <f t="shared" si="345"/>
        <v>0</v>
      </c>
      <c r="AS295" s="108">
        <f t="shared" si="345"/>
        <v>0</v>
      </c>
      <c r="AT295" s="108">
        <f t="shared" si="345"/>
        <v>0</v>
      </c>
      <c r="AU295" s="108">
        <f t="shared" si="345"/>
        <v>0</v>
      </c>
      <c r="AV295" s="108">
        <f t="shared" si="345"/>
        <v>0</v>
      </c>
      <c r="AW295" s="108">
        <f t="shared" si="345"/>
        <v>0</v>
      </c>
      <c r="AX295" s="108">
        <f t="shared" si="345"/>
        <v>0</v>
      </c>
      <c r="AY295" s="108">
        <f t="shared" si="345"/>
        <v>0</v>
      </c>
      <c r="AZ295" s="108">
        <f t="shared" si="345"/>
        <v>0</v>
      </c>
      <c r="BA295" s="108">
        <f t="shared" si="345"/>
        <v>0</v>
      </c>
      <c r="BB295" s="108">
        <f t="shared" si="345"/>
        <v>0</v>
      </c>
      <c r="BC295" s="108">
        <f t="shared" si="345"/>
        <v>0</v>
      </c>
      <c r="BD295" s="108">
        <f t="shared" si="345"/>
        <v>0</v>
      </c>
      <c r="BE295" s="108">
        <f t="shared" si="345"/>
        <v>0</v>
      </c>
      <c r="BF295" s="108">
        <f t="shared" si="345"/>
        <v>0</v>
      </c>
      <c r="BG295" s="108">
        <f t="shared" si="345"/>
        <v>0</v>
      </c>
      <c r="BH295" s="108">
        <f t="shared" ref="BH295:BS296" si="346">IF(OR((AND($P295&lt;=BH$4,AND($Q295&lt;=BH$5,$Q295&gt;=BH$4))),(AND(AND($P295&gt;=BH$4,$P295&lt;=BH$5),$Q295&gt;=BH$5)),AND($P295&gt;=BH$4,$Q295&lt;=BH$5),AND($P295&lt;=BH$4,$Q295&gt;=BH$5)),1,0)</f>
        <v>0</v>
      </c>
      <c r="BI295" s="108">
        <f t="shared" si="346"/>
        <v>0</v>
      </c>
      <c r="BJ295" s="108">
        <f t="shared" si="346"/>
        <v>0</v>
      </c>
      <c r="BK295" s="108">
        <f t="shared" si="346"/>
        <v>0</v>
      </c>
      <c r="BL295" s="108">
        <f t="shared" si="346"/>
        <v>0</v>
      </c>
      <c r="BM295" s="108">
        <f t="shared" si="346"/>
        <v>0</v>
      </c>
      <c r="BN295" s="108">
        <f t="shared" si="346"/>
        <v>0</v>
      </c>
      <c r="BO295" s="108">
        <f t="shared" si="346"/>
        <v>0</v>
      </c>
      <c r="BP295" s="108">
        <f t="shared" si="346"/>
        <v>0</v>
      </c>
      <c r="BQ295" s="108">
        <f t="shared" si="346"/>
        <v>0</v>
      </c>
      <c r="BR295" s="108">
        <f t="shared" si="346"/>
        <v>0</v>
      </c>
      <c r="BS295" s="108">
        <f t="shared" si="346"/>
        <v>0</v>
      </c>
      <c r="BT295" s="138"/>
      <c r="BU295" s="138"/>
      <c r="BV295" s="138"/>
      <c r="BW295" s="138"/>
      <c r="BX295" s="138"/>
    </row>
    <row r="296" spans="1:76" x14ac:dyDescent="0.3">
      <c r="A296" s="102" t="s">
        <v>312</v>
      </c>
      <c r="B296" s="109"/>
      <c r="C296" s="20"/>
      <c r="D296" s="116"/>
      <c r="E296" s="117"/>
      <c r="F296" s="109"/>
      <c r="G296" s="118"/>
      <c r="H296" s="120">
        <v>5</v>
      </c>
      <c r="I296" s="44">
        <f>IF(CheckDay&gt;=Q296,1,IF(CheckDay&lt;P296,0,IF(P296=CheckDay,(NETWORKDAYS(P296,CheckDay))/V296,NETWORKDAYS(P296,CheckDay)/V296)))</f>
        <v>1</v>
      </c>
      <c r="J296" s="33">
        <v>1</v>
      </c>
      <c r="K296" s="119">
        <f t="shared" si="336"/>
        <v>0.05</v>
      </c>
      <c r="L296" s="119">
        <f t="shared" si="337"/>
        <v>0.05</v>
      </c>
      <c r="M296" s="119">
        <f t="shared" si="328"/>
        <v>0</v>
      </c>
      <c r="N296" s="34">
        <f t="shared" si="329"/>
        <v>1</v>
      </c>
      <c r="O296" s="119" t="str">
        <f t="shared" si="330"/>
        <v>종료</v>
      </c>
      <c r="P296" s="104">
        <v>43143</v>
      </c>
      <c r="Q296" s="104">
        <v>43159</v>
      </c>
      <c r="R296" s="104"/>
      <c r="S296" s="104"/>
      <c r="T296" s="105"/>
      <c r="U296" s="106"/>
      <c r="V296" s="107">
        <f t="shared" si="331"/>
        <v>13</v>
      </c>
      <c r="W296" s="108">
        <f>IF(OR((AND($P296&lt;=W$4,AND($Q296&lt;=W$5,$Q296&gt;=W$4))),(AND(AND($P296&gt;=W$4,$P296&lt;=W$5),$Q296&gt;=W$5)),AND($P296&gt;=W$4,$Q296&lt;=W$5),AND($P296&lt;=W$4,$Q296&gt;=W$5)),1,0)</f>
        <v>0</v>
      </c>
      <c r="X296" s="108">
        <f t="shared" ref="X296:BG300" si="347">IF(OR((AND($P296&lt;=X$4,AND($Q296&lt;=X$5,$Q296&gt;=X$4))),(AND(AND($P296&gt;=X$4,$P296&lt;=X$5),$Q296&gt;=X$5)),AND($P296&gt;=X$4,$Q296&lt;=X$5),AND($P296&lt;=X$4,$Q296&gt;=X$5)),1,0)</f>
        <v>0</v>
      </c>
      <c r="Y296" s="108">
        <f t="shared" si="347"/>
        <v>0</v>
      </c>
      <c r="Z296" s="108">
        <f t="shared" si="347"/>
        <v>0</v>
      </c>
      <c r="AA296" s="108">
        <f t="shared" si="347"/>
        <v>0</v>
      </c>
      <c r="AB296" s="108">
        <f t="shared" si="347"/>
        <v>0</v>
      </c>
      <c r="AC296" s="108">
        <f t="shared" si="347"/>
        <v>0</v>
      </c>
      <c r="AD296" s="108">
        <f t="shared" si="347"/>
        <v>0</v>
      </c>
      <c r="AE296" s="108">
        <f t="shared" si="347"/>
        <v>0</v>
      </c>
      <c r="AF296" s="108">
        <f t="shared" si="347"/>
        <v>0</v>
      </c>
      <c r="AG296" s="108">
        <f t="shared" si="347"/>
        <v>0</v>
      </c>
      <c r="AH296" s="108">
        <f t="shared" si="347"/>
        <v>0</v>
      </c>
      <c r="AI296" s="108">
        <f t="shared" si="347"/>
        <v>0</v>
      </c>
      <c r="AJ296" s="108">
        <f t="shared" si="347"/>
        <v>0</v>
      </c>
      <c r="AK296" s="108">
        <f t="shared" si="347"/>
        <v>0</v>
      </c>
      <c r="AL296" s="108">
        <f t="shared" si="347"/>
        <v>0</v>
      </c>
      <c r="AM296" s="108">
        <f t="shared" si="347"/>
        <v>0</v>
      </c>
      <c r="AN296" s="108">
        <f t="shared" si="347"/>
        <v>0</v>
      </c>
      <c r="AO296" s="108">
        <f t="shared" si="347"/>
        <v>0</v>
      </c>
      <c r="AP296" s="108">
        <f t="shared" si="347"/>
        <v>0</v>
      </c>
      <c r="AQ296" s="108">
        <f t="shared" si="347"/>
        <v>0</v>
      </c>
      <c r="AR296" s="108">
        <f t="shared" si="347"/>
        <v>0</v>
      </c>
      <c r="AS296" s="108">
        <f t="shared" si="347"/>
        <v>0</v>
      </c>
      <c r="AT296" s="108">
        <f t="shared" si="347"/>
        <v>0</v>
      </c>
      <c r="AU296" s="108">
        <f t="shared" si="347"/>
        <v>0</v>
      </c>
      <c r="AV296" s="108">
        <f t="shared" si="347"/>
        <v>0</v>
      </c>
      <c r="AW296" s="108">
        <f t="shared" si="347"/>
        <v>0</v>
      </c>
      <c r="AX296" s="108">
        <f t="shared" si="347"/>
        <v>0</v>
      </c>
      <c r="AY296" s="108">
        <f t="shared" si="347"/>
        <v>0</v>
      </c>
      <c r="AZ296" s="108">
        <f t="shared" si="347"/>
        <v>0</v>
      </c>
      <c r="BA296" s="108">
        <f t="shared" si="347"/>
        <v>0</v>
      </c>
      <c r="BB296" s="108">
        <f t="shared" si="347"/>
        <v>0</v>
      </c>
      <c r="BC296" s="108">
        <f t="shared" si="347"/>
        <v>0</v>
      </c>
      <c r="BD296" s="108">
        <f t="shared" si="347"/>
        <v>0</v>
      </c>
      <c r="BE296" s="108">
        <f t="shared" si="347"/>
        <v>0</v>
      </c>
      <c r="BF296" s="108">
        <f t="shared" si="347"/>
        <v>0</v>
      </c>
      <c r="BG296" s="108">
        <f t="shared" si="347"/>
        <v>0</v>
      </c>
      <c r="BH296" s="108">
        <f t="shared" si="346"/>
        <v>0</v>
      </c>
      <c r="BI296" s="108">
        <f t="shared" si="346"/>
        <v>0</v>
      </c>
      <c r="BJ296" s="108">
        <f t="shared" si="346"/>
        <v>0</v>
      </c>
      <c r="BK296" s="108">
        <f t="shared" si="346"/>
        <v>0</v>
      </c>
      <c r="BL296" s="108">
        <f t="shared" si="346"/>
        <v>0</v>
      </c>
      <c r="BM296" s="108">
        <f t="shared" si="346"/>
        <v>0</v>
      </c>
      <c r="BN296" s="108">
        <f t="shared" si="346"/>
        <v>0</v>
      </c>
      <c r="BO296" s="108">
        <f t="shared" si="346"/>
        <v>0</v>
      </c>
      <c r="BP296" s="108">
        <f t="shared" si="346"/>
        <v>0</v>
      </c>
      <c r="BQ296" s="108">
        <f t="shared" si="346"/>
        <v>0</v>
      </c>
      <c r="BR296" s="108">
        <f t="shared" si="346"/>
        <v>0</v>
      </c>
      <c r="BS296" s="108">
        <f t="shared" si="346"/>
        <v>0</v>
      </c>
      <c r="BT296" s="138"/>
      <c r="BU296" s="138"/>
      <c r="BV296" s="138"/>
      <c r="BW296" s="138"/>
      <c r="BX296" s="138"/>
    </row>
    <row r="297" spans="1:76" x14ac:dyDescent="0.3">
      <c r="A297" s="102" t="s">
        <v>307</v>
      </c>
      <c r="B297" s="109"/>
      <c r="C297" s="20"/>
      <c r="D297" s="113" t="s">
        <v>293</v>
      </c>
      <c r="E297" s="114"/>
      <c r="F297" s="53"/>
      <c r="G297" s="115"/>
      <c r="H297" s="38">
        <v>30</v>
      </c>
      <c r="I297" s="48">
        <f>SUM(K298:K300)</f>
        <v>1</v>
      </c>
      <c r="J297" s="49">
        <f>SUM(L298:L300)</f>
        <v>1</v>
      </c>
      <c r="K297" s="50">
        <f t="shared" si="336"/>
        <v>0.3</v>
      </c>
      <c r="L297" s="50">
        <f t="shared" si="337"/>
        <v>0.3</v>
      </c>
      <c r="M297" s="50">
        <f t="shared" si="328"/>
        <v>0</v>
      </c>
      <c r="N297" s="51">
        <f t="shared" si="329"/>
        <v>1</v>
      </c>
      <c r="O297" s="50" t="str">
        <f t="shared" si="330"/>
        <v>종료</v>
      </c>
      <c r="P297" s="26">
        <f>MIN(P298:P300)</f>
        <v>43157</v>
      </c>
      <c r="Q297" s="26">
        <f>MAX(Q298:Q300)</f>
        <v>43189</v>
      </c>
      <c r="R297" s="104"/>
      <c r="S297" s="104"/>
      <c r="T297" s="105"/>
      <c r="U297" s="106" t="str">
        <f>IF(ISBLANK(T297),"",(NETWORKDAYS(VLOOKUP(T297,$A$6:$Q$20,15,FALSE),P297)-1))</f>
        <v/>
      </c>
      <c r="V297" s="107">
        <f t="shared" si="331"/>
        <v>25</v>
      </c>
      <c r="W297" s="108">
        <f>IF(OR((AND($P297&lt;=W$4,AND($Q297&lt;=W$5,$Q297&gt;=W$4))),(AND(AND($P297&gt;=W$4,$P297&lt;=W$5),$Q297&gt;=W$5)),AND($P297&gt;=W$4,$Q297&lt;=W$5),AND($P297&lt;=W$4,$Q297&gt;=W$5)),1,0)</f>
        <v>0</v>
      </c>
      <c r="X297" s="108">
        <f t="shared" si="342"/>
        <v>0</v>
      </c>
      <c r="Y297" s="108">
        <f t="shared" si="342"/>
        <v>0</v>
      </c>
      <c r="Z297" s="108">
        <f t="shared" si="347"/>
        <v>0</v>
      </c>
      <c r="AA297" s="108">
        <f t="shared" si="347"/>
        <v>0</v>
      </c>
      <c r="AB297" s="108">
        <f t="shared" si="347"/>
        <v>0</v>
      </c>
      <c r="AC297" s="108">
        <f t="shared" si="347"/>
        <v>0</v>
      </c>
      <c r="AD297" s="108">
        <f t="shared" si="347"/>
        <v>0</v>
      </c>
      <c r="AE297" s="108">
        <f t="shared" si="347"/>
        <v>0</v>
      </c>
      <c r="AF297" s="108">
        <f t="shared" si="347"/>
        <v>0</v>
      </c>
      <c r="AG297" s="108">
        <f t="shared" si="347"/>
        <v>0</v>
      </c>
      <c r="AH297" s="108">
        <f t="shared" si="347"/>
        <v>0</v>
      </c>
      <c r="AI297" s="108">
        <f t="shared" si="347"/>
        <v>0</v>
      </c>
      <c r="AJ297" s="108">
        <f t="shared" si="347"/>
        <v>0</v>
      </c>
      <c r="AK297" s="108">
        <f t="shared" si="347"/>
        <v>0</v>
      </c>
      <c r="AL297" s="108">
        <f t="shared" si="347"/>
        <v>0</v>
      </c>
      <c r="AM297" s="108">
        <f t="shared" si="347"/>
        <v>0</v>
      </c>
      <c r="AN297" s="108">
        <f t="shared" si="347"/>
        <v>0</v>
      </c>
      <c r="AO297" s="108">
        <f t="shared" si="347"/>
        <v>0</v>
      </c>
      <c r="AP297" s="108">
        <f t="shared" si="347"/>
        <v>0</v>
      </c>
      <c r="AQ297" s="108">
        <f t="shared" si="347"/>
        <v>0</v>
      </c>
      <c r="AR297" s="108">
        <f t="shared" si="347"/>
        <v>0</v>
      </c>
      <c r="AS297" s="108">
        <f t="shared" si="347"/>
        <v>0</v>
      </c>
      <c r="AT297" s="108">
        <f t="shared" si="347"/>
        <v>0</v>
      </c>
      <c r="AU297" s="108">
        <f t="shared" si="347"/>
        <v>0</v>
      </c>
      <c r="AV297" s="108">
        <f t="shared" si="347"/>
        <v>0</v>
      </c>
      <c r="AW297" s="108">
        <f t="shared" si="347"/>
        <v>0</v>
      </c>
      <c r="AX297" s="108">
        <f t="shared" si="347"/>
        <v>0</v>
      </c>
      <c r="AY297" s="108">
        <f t="shared" si="347"/>
        <v>0</v>
      </c>
      <c r="AZ297" s="108">
        <f t="shared" si="347"/>
        <v>0</v>
      </c>
      <c r="BA297" s="108">
        <f t="shared" si="347"/>
        <v>0</v>
      </c>
      <c r="BB297" s="108">
        <f t="shared" si="347"/>
        <v>0</v>
      </c>
      <c r="BC297" s="108">
        <f t="shared" si="347"/>
        <v>0</v>
      </c>
      <c r="BD297" s="108">
        <f t="shared" si="347"/>
        <v>0</v>
      </c>
      <c r="BE297" s="108">
        <f t="shared" si="347"/>
        <v>0</v>
      </c>
      <c r="BF297" s="108">
        <f t="shared" si="347"/>
        <v>0</v>
      </c>
      <c r="BG297" s="108">
        <f t="shared" ref="BG297:BS301" si="348">IF(OR((AND($P297&lt;=BG$4,AND($Q297&lt;=BG$5,$Q297&gt;=BG$4))),(AND(AND($P297&gt;=BG$4,$P297&lt;=BG$5),$Q297&gt;=BG$5)),AND($P297&gt;=BG$4,$Q297&lt;=BG$5),AND($P297&lt;=BG$4,$Q297&gt;=BG$5)),1,0)</f>
        <v>0</v>
      </c>
      <c r="BH297" s="108">
        <f t="shared" si="348"/>
        <v>0</v>
      </c>
      <c r="BI297" s="108">
        <f t="shared" si="348"/>
        <v>0</v>
      </c>
      <c r="BJ297" s="108">
        <f t="shared" si="348"/>
        <v>0</v>
      </c>
      <c r="BK297" s="108">
        <f t="shared" si="348"/>
        <v>0</v>
      </c>
      <c r="BL297" s="108">
        <f t="shared" si="348"/>
        <v>0</v>
      </c>
      <c r="BM297" s="108">
        <f t="shared" si="348"/>
        <v>0</v>
      </c>
      <c r="BN297" s="108">
        <f t="shared" si="348"/>
        <v>0</v>
      </c>
      <c r="BO297" s="108">
        <f t="shared" si="348"/>
        <v>0</v>
      </c>
      <c r="BP297" s="108">
        <f t="shared" si="348"/>
        <v>0</v>
      </c>
      <c r="BQ297" s="108">
        <f t="shared" si="348"/>
        <v>0</v>
      </c>
      <c r="BR297" s="108">
        <f t="shared" si="348"/>
        <v>0</v>
      </c>
      <c r="BS297" s="108">
        <f t="shared" si="348"/>
        <v>0</v>
      </c>
      <c r="BT297" s="138"/>
      <c r="BU297" s="138"/>
      <c r="BV297" s="138"/>
      <c r="BW297" s="138"/>
      <c r="BX297" s="138"/>
    </row>
    <row r="298" spans="1:76" x14ac:dyDescent="0.3">
      <c r="A298" s="102" t="s">
        <v>308</v>
      </c>
      <c r="B298" s="109"/>
      <c r="C298" s="20"/>
      <c r="D298" s="116"/>
      <c r="E298" s="117"/>
      <c r="F298" s="109"/>
      <c r="G298" s="118"/>
      <c r="H298" s="120">
        <v>50</v>
      </c>
      <c r="I298" s="44">
        <f>IF(CheckDay&gt;=Q298,1,IF(CheckDay&lt;P298,0,IF(P298=CheckDay,(NETWORKDAYS(P298,CheckDay))/V298,NETWORKDAYS(P298,CheckDay)/V298)))</f>
        <v>1</v>
      </c>
      <c r="J298" s="33">
        <v>1</v>
      </c>
      <c r="K298" s="119">
        <f t="shared" si="336"/>
        <v>0.5</v>
      </c>
      <c r="L298" s="119">
        <f t="shared" si="337"/>
        <v>0.5</v>
      </c>
      <c r="M298" s="119">
        <f t="shared" si="328"/>
        <v>0</v>
      </c>
      <c r="N298" s="34">
        <f t="shared" si="329"/>
        <v>1</v>
      </c>
      <c r="O298" s="119" t="str">
        <f t="shared" si="330"/>
        <v>종료</v>
      </c>
      <c r="P298" s="104">
        <v>43157</v>
      </c>
      <c r="Q298" s="104">
        <v>43161</v>
      </c>
      <c r="R298" s="104"/>
      <c r="S298" s="104"/>
      <c r="T298" s="105"/>
      <c r="U298" s="106"/>
      <c r="V298" s="107">
        <f t="shared" si="331"/>
        <v>5</v>
      </c>
      <c r="W298" s="108">
        <f>IF(OR((AND($P298&lt;=W$4,AND($Q298&lt;=W$5,$Q298&gt;=W$4))),(AND(AND($P298&gt;=W$4,$P298&lt;=W$5),$Q298&gt;=W$5)),AND($P298&gt;=W$4,$Q298&lt;=W$5),AND($P298&lt;=W$4,$Q298&gt;=W$5)),1,0)</f>
        <v>0</v>
      </c>
      <c r="X298" s="108">
        <f t="shared" si="347"/>
        <v>0</v>
      </c>
      <c r="Y298" s="108">
        <f t="shared" si="347"/>
        <v>0</v>
      </c>
      <c r="Z298" s="108">
        <f t="shared" si="347"/>
        <v>0</v>
      </c>
      <c r="AA298" s="108">
        <f t="shared" si="347"/>
        <v>0</v>
      </c>
      <c r="AB298" s="108">
        <f t="shared" si="347"/>
        <v>0</v>
      </c>
      <c r="AC298" s="108">
        <f t="shared" si="347"/>
        <v>0</v>
      </c>
      <c r="AD298" s="108">
        <f t="shared" si="347"/>
        <v>0</v>
      </c>
      <c r="AE298" s="108">
        <f t="shared" si="347"/>
        <v>0</v>
      </c>
      <c r="AF298" s="108">
        <f t="shared" si="347"/>
        <v>0</v>
      </c>
      <c r="AG298" s="108">
        <f t="shared" si="347"/>
        <v>0</v>
      </c>
      <c r="AH298" s="108">
        <f t="shared" si="347"/>
        <v>0</v>
      </c>
      <c r="AI298" s="108">
        <f t="shared" si="347"/>
        <v>0</v>
      </c>
      <c r="AJ298" s="108">
        <f t="shared" si="347"/>
        <v>0</v>
      </c>
      <c r="AK298" s="108">
        <f t="shared" si="347"/>
        <v>0</v>
      </c>
      <c r="AL298" s="108">
        <f t="shared" si="347"/>
        <v>0</v>
      </c>
      <c r="AM298" s="108">
        <f t="shared" si="347"/>
        <v>0</v>
      </c>
      <c r="AN298" s="108">
        <f t="shared" si="347"/>
        <v>0</v>
      </c>
      <c r="AO298" s="108">
        <f t="shared" si="347"/>
        <v>0</v>
      </c>
      <c r="AP298" s="108">
        <f t="shared" si="347"/>
        <v>0</v>
      </c>
      <c r="AQ298" s="108">
        <f t="shared" si="347"/>
        <v>0</v>
      </c>
      <c r="AR298" s="108">
        <f t="shared" si="347"/>
        <v>0</v>
      </c>
      <c r="AS298" s="108">
        <f t="shared" si="347"/>
        <v>0</v>
      </c>
      <c r="AT298" s="108">
        <f t="shared" si="347"/>
        <v>0</v>
      </c>
      <c r="AU298" s="108">
        <f t="shared" si="347"/>
        <v>0</v>
      </c>
      <c r="AV298" s="108">
        <f t="shared" si="347"/>
        <v>0</v>
      </c>
      <c r="AW298" s="108">
        <f t="shared" si="347"/>
        <v>0</v>
      </c>
      <c r="AX298" s="108">
        <f t="shared" si="347"/>
        <v>0</v>
      </c>
      <c r="AY298" s="108">
        <f t="shared" si="347"/>
        <v>0</v>
      </c>
      <c r="AZ298" s="108">
        <f t="shared" si="347"/>
        <v>0</v>
      </c>
      <c r="BA298" s="108">
        <f t="shared" si="347"/>
        <v>0</v>
      </c>
      <c r="BB298" s="108">
        <f t="shared" si="347"/>
        <v>0</v>
      </c>
      <c r="BC298" s="108">
        <f t="shared" si="347"/>
        <v>0</v>
      </c>
      <c r="BD298" s="108">
        <f t="shared" si="347"/>
        <v>0</v>
      </c>
      <c r="BE298" s="108">
        <f t="shared" si="347"/>
        <v>0</v>
      </c>
      <c r="BF298" s="108">
        <f t="shared" si="347"/>
        <v>0</v>
      </c>
      <c r="BG298" s="108">
        <f t="shared" si="348"/>
        <v>0</v>
      </c>
      <c r="BH298" s="108">
        <f t="shared" si="348"/>
        <v>0</v>
      </c>
      <c r="BI298" s="108">
        <f t="shared" si="348"/>
        <v>0</v>
      </c>
      <c r="BJ298" s="108">
        <f t="shared" si="348"/>
        <v>0</v>
      </c>
      <c r="BK298" s="108">
        <f t="shared" si="348"/>
        <v>0</v>
      </c>
      <c r="BL298" s="108">
        <f t="shared" si="348"/>
        <v>0</v>
      </c>
      <c r="BM298" s="108">
        <f t="shared" si="348"/>
        <v>0</v>
      </c>
      <c r="BN298" s="108">
        <f t="shared" si="348"/>
        <v>0</v>
      </c>
      <c r="BO298" s="108">
        <f t="shared" si="348"/>
        <v>0</v>
      </c>
      <c r="BP298" s="108">
        <f t="shared" si="348"/>
        <v>0</v>
      </c>
      <c r="BQ298" s="108">
        <f t="shared" si="348"/>
        <v>0</v>
      </c>
      <c r="BR298" s="108">
        <f t="shared" si="348"/>
        <v>0</v>
      </c>
      <c r="BS298" s="108">
        <f t="shared" si="348"/>
        <v>0</v>
      </c>
      <c r="BT298" s="138"/>
      <c r="BU298" s="138"/>
      <c r="BV298" s="138"/>
      <c r="BW298" s="138"/>
      <c r="BX298" s="138"/>
    </row>
    <row r="299" spans="1:76" x14ac:dyDescent="0.3">
      <c r="A299" s="102" t="s">
        <v>309</v>
      </c>
      <c r="B299" s="109"/>
      <c r="C299" s="20"/>
      <c r="D299" s="116"/>
      <c r="E299" s="117"/>
      <c r="F299" s="109"/>
      <c r="G299" s="118"/>
      <c r="H299" s="120">
        <v>50</v>
      </c>
      <c r="I299" s="44">
        <f>IF(CheckDay&gt;=Q299,1,IF(CheckDay&lt;P299,0,IF(P299=CheckDay,(NETWORKDAYS(P299,CheckDay))/V299,NETWORKDAYS(P299,CheckDay)/V299)))</f>
        <v>1</v>
      </c>
      <c r="J299" s="33">
        <v>1</v>
      </c>
      <c r="K299" s="119">
        <f t="shared" si="336"/>
        <v>0.5</v>
      </c>
      <c r="L299" s="119">
        <f t="shared" si="337"/>
        <v>0.5</v>
      </c>
      <c r="M299" s="119">
        <f t="shared" si="328"/>
        <v>0</v>
      </c>
      <c r="N299" s="34">
        <f t="shared" si="329"/>
        <v>1</v>
      </c>
      <c r="O299" s="119" t="str">
        <f t="shared" si="330"/>
        <v>종료</v>
      </c>
      <c r="P299" s="104">
        <v>43164</v>
      </c>
      <c r="Q299" s="104">
        <v>43164</v>
      </c>
      <c r="R299" s="104"/>
      <c r="S299" s="104"/>
      <c r="T299" s="105"/>
      <c r="U299" s="106"/>
      <c r="V299" s="107">
        <f t="shared" si="331"/>
        <v>1</v>
      </c>
      <c r="W299" s="108">
        <f t="shared" ref="W299:BG301" si="349">IF(OR((AND($P299&lt;=W$4,AND($Q299&lt;=W$5,$Q299&gt;=W$4))),(AND(AND($P299&gt;=W$4,$P299&lt;=W$5),$Q299&gt;=W$5)),AND($P299&gt;=W$4,$Q299&lt;=W$5),AND($P299&lt;=W$4,$Q299&gt;=W$5)),1,0)</f>
        <v>0</v>
      </c>
      <c r="X299" s="108">
        <f t="shared" si="349"/>
        <v>0</v>
      </c>
      <c r="Y299" s="108">
        <f t="shared" si="349"/>
        <v>0</v>
      </c>
      <c r="Z299" s="108">
        <f t="shared" si="349"/>
        <v>0</v>
      </c>
      <c r="AA299" s="108">
        <f t="shared" si="349"/>
        <v>0</v>
      </c>
      <c r="AB299" s="108">
        <f t="shared" si="349"/>
        <v>0</v>
      </c>
      <c r="AC299" s="108">
        <f t="shared" si="349"/>
        <v>0</v>
      </c>
      <c r="AD299" s="108">
        <f t="shared" si="349"/>
        <v>0</v>
      </c>
      <c r="AE299" s="108">
        <f t="shared" si="349"/>
        <v>0</v>
      </c>
      <c r="AF299" s="108">
        <f t="shared" si="349"/>
        <v>0</v>
      </c>
      <c r="AG299" s="108">
        <f t="shared" si="349"/>
        <v>0</v>
      </c>
      <c r="AH299" s="108">
        <f t="shared" si="349"/>
        <v>0</v>
      </c>
      <c r="AI299" s="108">
        <f t="shared" si="349"/>
        <v>0</v>
      </c>
      <c r="AJ299" s="108">
        <f t="shared" si="349"/>
        <v>0</v>
      </c>
      <c r="AK299" s="108">
        <f t="shared" si="349"/>
        <v>0</v>
      </c>
      <c r="AL299" s="108">
        <f t="shared" si="349"/>
        <v>0</v>
      </c>
      <c r="AM299" s="108">
        <f t="shared" si="349"/>
        <v>0</v>
      </c>
      <c r="AN299" s="108">
        <f t="shared" si="349"/>
        <v>0</v>
      </c>
      <c r="AO299" s="108">
        <f t="shared" si="349"/>
        <v>0</v>
      </c>
      <c r="AP299" s="108">
        <f t="shared" si="349"/>
        <v>0</v>
      </c>
      <c r="AQ299" s="108">
        <f t="shared" si="349"/>
        <v>0</v>
      </c>
      <c r="AR299" s="108">
        <f t="shared" si="349"/>
        <v>0</v>
      </c>
      <c r="AS299" s="108">
        <f t="shared" si="349"/>
        <v>0</v>
      </c>
      <c r="AT299" s="108">
        <f t="shared" si="349"/>
        <v>0</v>
      </c>
      <c r="AU299" s="108">
        <f t="shared" si="349"/>
        <v>0</v>
      </c>
      <c r="AV299" s="108">
        <f t="shared" si="349"/>
        <v>0</v>
      </c>
      <c r="AW299" s="108">
        <f t="shared" si="349"/>
        <v>0</v>
      </c>
      <c r="AX299" s="108">
        <f t="shared" si="349"/>
        <v>0</v>
      </c>
      <c r="AY299" s="108">
        <f t="shared" si="349"/>
        <v>0</v>
      </c>
      <c r="AZ299" s="108">
        <f t="shared" si="349"/>
        <v>0</v>
      </c>
      <c r="BA299" s="108">
        <f t="shared" si="347"/>
        <v>0</v>
      </c>
      <c r="BB299" s="108">
        <f t="shared" si="347"/>
        <v>0</v>
      </c>
      <c r="BC299" s="108">
        <f t="shared" si="347"/>
        <v>0</v>
      </c>
      <c r="BD299" s="108">
        <f t="shared" si="347"/>
        <v>0</v>
      </c>
      <c r="BE299" s="108">
        <f t="shared" si="347"/>
        <v>0</v>
      </c>
      <c r="BF299" s="108">
        <f t="shared" si="349"/>
        <v>0</v>
      </c>
      <c r="BG299" s="108">
        <f t="shared" si="349"/>
        <v>0</v>
      </c>
      <c r="BH299" s="108">
        <f t="shared" si="348"/>
        <v>0</v>
      </c>
      <c r="BI299" s="108">
        <f t="shared" si="348"/>
        <v>0</v>
      </c>
      <c r="BJ299" s="108">
        <f t="shared" si="348"/>
        <v>0</v>
      </c>
      <c r="BK299" s="108">
        <f t="shared" si="348"/>
        <v>0</v>
      </c>
      <c r="BL299" s="108">
        <f t="shared" si="348"/>
        <v>0</v>
      </c>
      <c r="BM299" s="108">
        <f t="shared" si="348"/>
        <v>0</v>
      </c>
      <c r="BN299" s="108">
        <f t="shared" si="348"/>
        <v>0</v>
      </c>
      <c r="BO299" s="108">
        <f t="shared" si="348"/>
        <v>0</v>
      </c>
      <c r="BP299" s="108">
        <f t="shared" si="348"/>
        <v>0</v>
      </c>
      <c r="BQ299" s="108">
        <f t="shared" si="348"/>
        <v>0</v>
      </c>
      <c r="BR299" s="108">
        <f t="shared" si="348"/>
        <v>0</v>
      </c>
      <c r="BS299" s="108">
        <f t="shared" si="348"/>
        <v>0</v>
      </c>
      <c r="BT299" s="138"/>
      <c r="BU299" s="138"/>
      <c r="BV299" s="138"/>
      <c r="BW299" s="138"/>
      <c r="BX299" s="138"/>
    </row>
    <row r="300" spans="1:76" x14ac:dyDescent="0.3">
      <c r="A300" s="102" t="s">
        <v>310</v>
      </c>
      <c r="B300" s="109"/>
      <c r="C300" s="20"/>
      <c r="D300" s="116"/>
      <c r="E300" s="117"/>
      <c r="F300" s="109"/>
      <c r="G300" s="118"/>
      <c r="H300" s="120">
        <v>0</v>
      </c>
      <c r="I300" s="44">
        <f>IF(CheckDay&gt;=Q300,1,IF(CheckDay&lt;P300,0,IF(P300=CheckDay,(NETWORKDAYS(P300,CheckDay))/V300,NETWORKDAYS(P300,CheckDay)/V300)))</f>
        <v>1</v>
      </c>
      <c r="J300" s="33">
        <v>1</v>
      </c>
      <c r="K300" s="119">
        <f t="shared" si="336"/>
        <v>0</v>
      </c>
      <c r="L300" s="119">
        <f t="shared" si="337"/>
        <v>0</v>
      </c>
      <c r="M300" s="119">
        <f t="shared" si="328"/>
        <v>0</v>
      </c>
      <c r="N300" s="34">
        <f t="shared" si="329"/>
        <v>1</v>
      </c>
      <c r="O300" s="119" t="str">
        <f t="shared" si="330"/>
        <v>종료</v>
      </c>
      <c r="P300" s="104">
        <v>43164</v>
      </c>
      <c r="Q300" s="104">
        <v>43189</v>
      </c>
      <c r="R300" s="104"/>
      <c r="S300" s="104"/>
      <c r="T300" s="105"/>
      <c r="U300" s="106"/>
      <c r="V300" s="107">
        <f t="shared" si="331"/>
        <v>20</v>
      </c>
      <c r="W300" s="108">
        <f>IF(OR((AND($P300&lt;=W$4,AND($Q300&lt;=W$5,$Q300&gt;=W$4))),(AND(AND($P300&gt;=W$4,$P300&lt;=W$5),$Q300&gt;=W$5)),AND($P300&gt;=W$4,$Q300&lt;=W$5),AND($P300&lt;=W$4,$Q300&gt;=W$5)),1,0)</f>
        <v>0</v>
      </c>
      <c r="X300" s="108">
        <f t="shared" si="349"/>
        <v>0</v>
      </c>
      <c r="Y300" s="108">
        <f t="shared" si="349"/>
        <v>0</v>
      </c>
      <c r="Z300" s="108">
        <f t="shared" si="349"/>
        <v>0</v>
      </c>
      <c r="AA300" s="108">
        <f t="shared" si="349"/>
        <v>0</v>
      </c>
      <c r="AB300" s="108">
        <f t="shared" si="349"/>
        <v>0</v>
      </c>
      <c r="AC300" s="108">
        <f t="shared" si="349"/>
        <v>0</v>
      </c>
      <c r="AD300" s="108">
        <f t="shared" si="349"/>
        <v>0</v>
      </c>
      <c r="AE300" s="108">
        <f t="shared" si="349"/>
        <v>0</v>
      </c>
      <c r="AF300" s="108">
        <f t="shared" si="349"/>
        <v>0</v>
      </c>
      <c r="AG300" s="108">
        <f t="shared" si="349"/>
        <v>0</v>
      </c>
      <c r="AH300" s="108">
        <f t="shared" si="349"/>
        <v>0</v>
      </c>
      <c r="AI300" s="108">
        <f t="shared" si="349"/>
        <v>0</v>
      </c>
      <c r="AJ300" s="108">
        <f t="shared" si="349"/>
        <v>0</v>
      </c>
      <c r="AK300" s="108">
        <f t="shared" si="349"/>
        <v>0</v>
      </c>
      <c r="AL300" s="108">
        <f t="shared" si="349"/>
        <v>0</v>
      </c>
      <c r="AM300" s="108">
        <f t="shared" si="349"/>
        <v>0</v>
      </c>
      <c r="AN300" s="108">
        <f t="shared" si="349"/>
        <v>0</v>
      </c>
      <c r="AO300" s="108">
        <f t="shared" si="349"/>
        <v>0</v>
      </c>
      <c r="AP300" s="108">
        <f t="shared" si="349"/>
        <v>0</v>
      </c>
      <c r="AQ300" s="108">
        <f t="shared" si="349"/>
        <v>0</v>
      </c>
      <c r="AR300" s="108">
        <f t="shared" si="349"/>
        <v>0</v>
      </c>
      <c r="AS300" s="108">
        <f t="shared" si="349"/>
        <v>0</v>
      </c>
      <c r="AT300" s="108">
        <f t="shared" si="349"/>
        <v>0</v>
      </c>
      <c r="AU300" s="108">
        <f t="shared" si="349"/>
        <v>0</v>
      </c>
      <c r="AV300" s="108">
        <f t="shared" si="349"/>
        <v>0</v>
      </c>
      <c r="AW300" s="108">
        <f t="shared" si="349"/>
        <v>0</v>
      </c>
      <c r="AX300" s="108">
        <f t="shared" si="349"/>
        <v>0</v>
      </c>
      <c r="AY300" s="108">
        <f t="shared" si="349"/>
        <v>0</v>
      </c>
      <c r="AZ300" s="108">
        <f t="shared" si="349"/>
        <v>0</v>
      </c>
      <c r="BA300" s="108">
        <f t="shared" si="347"/>
        <v>0</v>
      </c>
      <c r="BB300" s="108">
        <f t="shared" si="347"/>
        <v>0</v>
      </c>
      <c r="BC300" s="108">
        <f t="shared" si="347"/>
        <v>0</v>
      </c>
      <c r="BD300" s="108">
        <f t="shared" si="347"/>
        <v>0</v>
      </c>
      <c r="BE300" s="108">
        <f t="shared" si="347"/>
        <v>0</v>
      </c>
      <c r="BF300" s="108">
        <f t="shared" si="349"/>
        <v>0</v>
      </c>
      <c r="BG300" s="108">
        <f t="shared" si="348"/>
        <v>0</v>
      </c>
      <c r="BH300" s="108">
        <f t="shared" si="348"/>
        <v>0</v>
      </c>
      <c r="BI300" s="108">
        <f t="shared" si="348"/>
        <v>0</v>
      </c>
      <c r="BJ300" s="108">
        <f t="shared" si="348"/>
        <v>0</v>
      </c>
      <c r="BK300" s="108">
        <f t="shared" si="348"/>
        <v>0</v>
      </c>
      <c r="BL300" s="108">
        <f t="shared" si="348"/>
        <v>0</v>
      </c>
      <c r="BM300" s="108">
        <f t="shared" si="348"/>
        <v>0</v>
      </c>
      <c r="BN300" s="108">
        <f t="shared" si="348"/>
        <v>0</v>
      </c>
      <c r="BO300" s="108">
        <f t="shared" si="348"/>
        <v>0</v>
      </c>
      <c r="BP300" s="108">
        <f t="shared" si="348"/>
        <v>0</v>
      </c>
      <c r="BQ300" s="108">
        <f t="shared" si="348"/>
        <v>0</v>
      </c>
      <c r="BR300" s="108">
        <f t="shared" si="348"/>
        <v>0</v>
      </c>
      <c r="BS300" s="108">
        <f t="shared" si="348"/>
        <v>0</v>
      </c>
      <c r="BT300" s="138"/>
      <c r="BU300" s="138"/>
      <c r="BV300" s="138"/>
      <c r="BW300" s="138"/>
      <c r="BX300" s="138"/>
    </row>
    <row r="301" spans="1:76" x14ac:dyDescent="0.3">
      <c r="A301" s="102" t="s">
        <v>313</v>
      </c>
      <c r="B301" s="31" t="s">
        <v>314</v>
      </c>
      <c r="C301" s="31" t="s">
        <v>385</v>
      </c>
      <c r="D301" s="79"/>
      <c r="E301" s="80"/>
      <c r="F301" s="31"/>
      <c r="G301" s="103"/>
      <c r="H301" s="35">
        <v>0</v>
      </c>
      <c r="I301" s="36">
        <f>SUM(K302,K311,K315,K320)</f>
        <v>0</v>
      </c>
      <c r="J301" s="36">
        <f>SUM(L302,L311,L315,L320)</f>
        <v>0</v>
      </c>
      <c r="K301" s="28">
        <f t="shared" si="336"/>
        <v>0</v>
      </c>
      <c r="L301" s="28">
        <f t="shared" si="337"/>
        <v>0</v>
      </c>
      <c r="M301" s="28">
        <f t="shared" si="328"/>
        <v>0</v>
      </c>
      <c r="N301" s="37" t="str">
        <f t="shared" si="329"/>
        <v/>
      </c>
      <c r="O301" s="28" t="str">
        <f t="shared" si="330"/>
        <v/>
      </c>
      <c r="P301" s="32">
        <f>MIN(P302:P322)</f>
        <v>0</v>
      </c>
      <c r="Q301" s="32">
        <f>MAX(Q302:Q322)</f>
        <v>0</v>
      </c>
      <c r="R301" s="104"/>
      <c r="S301" s="104"/>
      <c r="T301" s="105"/>
      <c r="U301" s="106" t="str">
        <f>IF(ISBLANK(T301),"",(NETWORKDAYS(VLOOKUP(T301,$A$6:$Q$20,15,FALSE),P301)-1))</f>
        <v/>
      </c>
      <c r="V301" s="107">
        <f t="shared" si="331"/>
        <v>0</v>
      </c>
      <c r="W301" s="108">
        <f t="shared" ref="W301:AS301" si="350">IF(OR((AND($P301&lt;=W$4,AND($Q301&lt;=W$5,$Q301&gt;=W$4))),(AND(AND($P301&gt;=W$4,$P301&lt;=W$5),$Q301&gt;=W$5)),AND($P301&gt;=W$4,$Q301&lt;=W$5),AND($P301&lt;=W$4,$Q301&gt;=W$5)),1,0)</f>
        <v>0</v>
      </c>
      <c r="X301" s="108">
        <f t="shared" si="350"/>
        <v>0</v>
      </c>
      <c r="Y301" s="108">
        <f t="shared" si="350"/>
        <v>0</v>
      </c>
      <c r="Z301" s="108">
        <f t="shared" si="350"/>
        <v>0</v>
      </c>
      <c r="AA301" s="108">
        <f t="shared" si="350"/>
        <v>0</v>
      </c>
      <c r="AB301" s="108">
        <f t="shared" si="350"/>
        <v>0</v>
      </c>
      <c r="AC301" s="108">
        <f t="shared" si="350"/>
        <v>0</v>
      </c>
      <c r="AD301" s="108">
        <f t="shared" si="350"/>
        <v>0</v>
      </c>
      <c r="AE301" s="108">
        <f t="shared" si="350"/>
        <v>0</v>
      </c>
      <c r="AF301" s="108">
        <f t="shared" si="350"/>
        <v>0</v>
      </c>
      <c r="AG301" s="108">
        <f t="shared" si="350"/>
        <v>0</v>
      </c>
      <c r="AH301" s="108">
        <f t="shared" si="350"/>
        <v>0</v>
      </c>
      <c r="AI301" s="108">
        <f t="shared" si="350"/>
        <v>0</v>
      </c>
      <c r="AJ301" s="108">
        <f t="shared" si="350"/>
        <v>0</v>
      </c>
      <c r="AK301" s="108">
        <f t="shared" si="350"/>
        <v>0</v>
      </c>
      <c r="AL301" s="108">
        <f t="shared" si="350"/>
        <v>0</v>
      </c>
      <c r="AM301" s="108">
        <f t="shared" si="349"/>
        <v>0</v>
      </c>
      <c r="AN301" s="108">
        <f t="shared" si="349"/>
        <v>0</v>
      </c>
      <c r="AO301" s="108">
        <f t="shared" si="349"/>
        <v>0</v>
      </c>
      <c r="AP301" s="108">
        <f t="shared" si="349"/>
        <v>0</v>
      </c>
      <c r="AQ301" s="108">
        <f t="shared" si="349"/>
        <v>0</v>
      </c>
      <c r="AR301" s="108">
        <f t="shared" si="350"/>
        <v>0</v>
      </c>
      <c r="AS301" s="108">
        <f t="shared" si="350"/>
        <v>0</v>
      </c>
      <c r="AT301" s="108">
        <f t="shared" si="349"/>
        <v>0</v>
      </c>
      <c r="AU301" s="108">
        <f t="shared" si="349"/>
        <v>0</v>
      </c>
      <c r="AV301" s="108">
        <f t="shared" si="349"/>
        <v>0</v>
      </c>
      <c r="AW301" s="108">
        <f t="shared" si="349"/>
        <v>0</v>
      </c>
      <c r="AX301" s="108">
        <f t="shared" si="349"/>
        <v>0</v>
      </c>
      <c r="AY301" s="108">
        <f t="shared" si="349"/>
        <v>0</v>
      </c>
      <c r="AZ301" s="108">
        <f t="shared" si="349"/>
        <v>0</v>
      </c>
      <c r="BA301" s="108">
        <f t="shared" si="349"/>
        <v>0</v>
      </c>
      <c r="BB301" s="108">
        <f t="shared" si="349"/>
        <v>0</v>
      </c>
      <c r="BC301" s="108">
        <f t="shared" si="349"/>
        <v>0</v>
      </c>
      <c r="BD301" s="108">
        <f t="shared" si="349"/>
        <v>0</v>
      </c>
      <c r="BE301" s="108">
        <f t="shared" si="349"/>
        <v>0</v>
      </c>
      <c r="BF301" s="108">
        <f t="shared" si="349"/>
        <v>0</v>
      </c>
      <c r="BG301" s="108">
        <f t="shared" si="348"/>
        <v>0</v>
      </c>
      <c r="BH301" s="108">
        <f t="shared" si="348"/>
        <v>0</v>
      </c>
      <c r="BI301" s="108">
        <f t="shared" si="348"/>
        <v>0</v>
      </c>
      <c r="BJ301" s="108">
        <f t="shared" si="348"/>
        <v>0</v>
      </c>
      <c r="BK301" s="108">
        <f t="shared" si="348"/>
        <v>0</v>
      </c>
      <c r="BL301" s="108">
        <f t="shared" si="348"/>
        <v>0</v>
      </c>
      <c r="BM301" s="108">
        <f t="shared" si="348"/>
        <v>0</v>
      </c>
      <c r="BN301" s="108">
        <f t="shared" si="348"/>
        <v>0</v>
      </c>
      <c r="BO301" s="108">
        <f t="shared" si="348"/>
        <v>0</v>
      </c>
      <c r="BP301" s="108">
        <f t="shared" si="348"/>
        <v>0</v>
      </c>
      <c r="BQ301" s="108">
        <f t="shared" si="348"/>
        <v>0</v>
      </c>
      <c r="BR301" s="108">
        <f t="shared" si="348"/>
        <v>0</v>
      </c>
      <c r="BS301" s="108">
        <f t="shared" si="348"/>
        <v>0</v>
      </c>
      <c r="BT301" s="138"/>
      <c r="BU301" s="138"/>
      <c r="BV301" s="138"/>
      <c r="BW301" s="138"/>
      <c r="BX301" s="138"/>
    </row>
  </sheetData>
  <mergeCells count="20">
    <mergeCell ref="U3:U5"/>
    <mergeCell ref="V3:V5"/>
    <mergeCell ref="O3:O5"/>
    <mergeCell ref="P3:P5"/>
    <mergeCell ref="Q3:Q5"/>
    <mergeCell ref="R3:R5"/>
    <mergeCell ref="S3:S5"/>
    <mergeCell ref="T3:T5"/>
    <mergeCell ref="N3:N5"/>
    <mergeCell ref="A3:A5"/>
    <mergeCell ref="B3:B5"/>
    <mergeCell ref="C3:E5"/>
    <mergeCell ref="F3:F5"/>
    <mergeCell ref="G3:G5"/>
    <mergeCell ref="H3:H5"/>
    <mergeCell ref="I3:I5"/>
    <mergeCell ref="J3:J5"/>
    <mergeCell ref="K3:K5"/>
    <mergeCell ref="L3:L5"/>
    <mergeCell ref="M3:M5"/>
  </mergeCells>
  <phoneticPr fontId="30" type="noConversion"/>
  <conditionalFormatting sqref="W13:AJ13 W15:AJ18 W180:AJ180 AR180:AU180 AR15:AU18 AR13:AU13 AZ13 AZ15:AZ18 AZ180 AZ20:AZ21 AR20:AU21 W20:AJ21 AZ167:AZ168 AR167:AU168 W167:AJ168 AZ230 AR230:AU230 W230:AJ230 W23:AZ25 W27:AZ27 BF230 BF167:BF168 BF20:BF21 BF180 BF15:BF18 BF13 BH13 BP13 BX13 BH15:BH18 BP15:BP18 BX15:BX18 BH180 BP180 BX180 BH20:BH21 BP20:BP21 BX20:BX21 BH167:BH168 BP167:BP168 BX167:BX168 BH230 BP230 BX230 BF23:BH25 BF27:BH27 BN27:BP27 BV27:BX27 BN23:BP25 BV23:BX25 BN230 BV230 BN167:BN168 BV167:BV168 BN20:BN21 BV20:BV21 BN180 BV180 BN15:BN18 BV15:BV18 BN13 BV13 W6:BX9 W11:BX11 W73:BX75">
    <cfRule type="cellIs" dxfId="1851" priority="3051" operator="equal">
      <formula>1</formula>
    </cfRule>
  </conditionalFormatting>
  <conditionalFormatting sqref="W6:AJ6 AR6:AU6 AZ6 BF6 BH6 BP6 BX6 BN6 BV6">
    <cfRule type="cellIs" dxfId="1850" priority="3050" operator="equal">
      <formula>1</formula>
    </cfRule>
  </conditionalFormatting>
  <conditionalFormatting sqref="W7:AJ7 W167:AJ167 AR167:AU167 AR7:AU7 AZ7 AZ167 BF167 BF7 BH7 BP7 BX7 BH167 BP167 BX167 BN167 BV167 BN7 BV7">
    <cfRule type="cellIs" dxfId="1849" priority="3048" operator="equal">
      <formula>1</formula>
    </cfRule>
    <cfRule type="cellIs" dxfId="1848" priority="3049" operator="equal">
      <formula>0.5</formula>
    </cfRule>
  </conditionalFormatting>
  <conditionalFormatting sqref="W168:AJ168 W8:AJ8 W16:AJ18 W180:AJ180 AR180:AU180 AR16:AU18 AR8:AU8 AR168:AU168 AZ168 AZ8 AZ16:AZ18 AZ180 AZ20 AR20:AU20 W20:AJ20 BF20 BF180 BF16:BF18 BF8 BF168 BH168 BP168 BX168 BH8 BP8 BX8 BH16:BH18 BP16:BP18 BX16:BX18 BH180 BP180 BX180 BH20 BP20 BX20 BN20 BV20 BN180 BV180 BN16:BN18 BV16:BV18 BN8 BV8 BN168 BV168">
    <cfRule type="cellIs" dxfId="1847" priority="3047" operator="equal">
      <formula>1</formula>
    </cfRule>
  </conditionalFormatting>
  <conditionalFormatting sqref="N167">
    <cfRule type="iconSet" priority="304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0">
    <cfRule type="iconSet" priority="30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0">
    <cfRule type="iconSet" priority="304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8">
    <cfRule type="iconSet" priority="30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">
    <cfRule type="iconSet" priority="30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:AJ12 AR12:AU12 AZ12 BF12 BH12 BP12 BX12 BN12 BV12">
    <cfRule type="cellIs" dxfId="1846" priority="3038" operator="equal">
      <formula>1</formula>
    </cfRule>
  </conditionalFormatting>
  <conditionalFormatting sqref="W14:AJ14 AR14:AU14 AZ14 BF14 BH14 BP14 BX14 BN14 BV14">
    <cfRule type="cellIs" dxfId="1845" priority="3037" operator="equal">
      <formula>1</formula>
    </cfRule>
  </conditionalFormatting>
  <conditionalFormatting sqref="W22:AJ22 AR22:AU22 AZ22 BF22 BH22 BP22 BX22 BN22 BV22">
    <cfRule type="cellIs" dxfId="1844" priority="3036" operator="equal">
      <formula>1</formula>
    </cfRule>
  </conditionalFormatting>
  <conditionalFormatting sqref="W22:AJ22 AR22:AU22 AZ22 BF22 BH22 BP22 BX22 BN22 BV22">
    <cfRule type="cellIs" dxfId="1843" priority="3035" operator="equal">
      <formula>1</formula>
    </cfRule>
  </conditionalFormatting>
  <conditionalFormatting sqref="N22">
    <cfRule type="iconSet" priority="303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30:AJ230 AR230:AU230 AZ230 BF230 BH230 BP230 BX230 BN230 BV230">
    <cfRule type="cellIs" dxfId="1842" priority="3024" operator="equal">
      <formula>1</formula>
    </cfRule>
    <cfRule type="cellIs" dxfId="1841" priority="3025" operator="equal">
      <formula>0.5</formula>
    </cfRule>
  </conditionalFormatting>
  <conditionalFormatting sqref="N230">
    <cfRule type="iconSet" priority="302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70:AJ270 AR270:AU270 AZ270 BF270 BH270 BP270 BX270 BN270 BV270">
    <cfRule type="cellIs" dxfId="1840" priority="3022" operator="equal">
      <formula>1</formula>
    </cfRule>
  </conditionalFormatting>
  <conditionalFormatting sqref="W270:AJ270 AR270:AU270 AZ270 BF270 BH270 BP270 BX270 BN270 BV270">
    <cfRule type="cellIs" dxfId="1839" priority="3020" operator="equal">
      <formula>1</formula>
    </cfRule>
    <cfRule type="cellIs" dxfId="1838" priority="3021" operator="equal">
      <formula>0.5</formula>
    </cfRule>
  </conditionalFormatting>
  <conditionalFormatting sqref="N270">
    <cfRule type="iconSet" priority="30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301:AJ301 AR301:AU301 AZ301 BF301 BH301 BP301 BX301 BN301 BV301">
    <cfRule type="cellIs" dxfId="1837" priority="3018" operator="equal">
      <formula>1</formula>
    </cfRule>
  </conditionalFormatting>
  <conditionalFormatting sqref="W301:AJ301 AR301:AU301 AZ301 BF301 BH301 BP301 BX301 BN301 BV301">
    <cfRule type="cellIs" dxfId="1836" priority="3016" operator="equal">
      <formula>1</formula>
    </cfRule>
    <cfRule type="cellIs" dxfId="1835" priority="3017" operator="equal">
      <formula>0.5</formula>
    </cfRule>
  </conditionalFormatting>
  <conditionalFormatting sqref="N301">
    <cfRule type="iconSet" priority="30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0:AQ180 AK15:AQ18 AK13:AQ13 AK20:AQ21 AK167:AQ168 AK230:AQ230">
    <cfRule type="cellIs" dxfId="1834" priority="3014" operator="equal">
      <formula>1</formula>
    </cfRule>
  </conditionalFormatting>
  <conditionalFormatting sqref="AK6:AQ6">
    <cfRule type="cellIs" dxfId="1833" priority="3013" operator="equal">
      <formula>1</formula>
    </cfRule>
  </conditionalFormatting>
  <conditionalFormatting sqref="AK167:AQ167 AK7:AQ7">
    <cfRule type="cellIs" dxfId="1832" priority="3011" operator="equal">
      <formula>1</formula>
    </cfRule>
    <cfRule type="cellIs" dxfId="1831" priority="3012" operator="equal">
      <formula>0.5</formula>
    </cfRule>
  </conditionalFormatting>
  <conditionalFormatting sqref="AK180:AQ180 AK16:AQ18 AK8:AQ8 AK168:AQ168 AK20:AQ20">
    <cfRule type="cellIs" dxfId="1830" priority="3010" operator="equal">
      <formula>1</formula>
    </cfRule>
  </conditionalFormatting>
  <conditionalFormatting sqref="AK12:AQ12">
    <cfRule type="cellIs" dxfId="1829" priority="3009" operator="equal">
      <formula>1</formula>
    </cfRule>
  </conditionalFormatting>
  <conditionalFormatting sqref="AK14:AQ14">
    <cfRule type="cellIs" dxfId="1828" priority="3008" operator="equal">
      <formula>1</formula>
    </cfRule>
  </conditionalFormatting>
  <conditionalFormatting sqref="AK22:AQ22">
    <cfRule type="cellIs" dxfId="1827" priority="3007" operator="equal">
      <formula>1</formula>
    </cfRule>
  </conditionalFormatting>
  <conditionalFormatting sqref="AK22:AQ22">
    <cfRule type="cellIs" dxfId="1826" priority="3006" operator="equal">
      <formula>1</formula>
    </cfRule>
  </conditionalFormatting>
  <conditionalFormatting sqref="AK230:AQ230">
    <cfRule type="cellIs" dxfId="1825" priority="3001" operator="equal">
      <formula>1</formula>
    </cfRule>
    <cfRule type="cellIs" dxfId="1824" priority="3002" operator="equal">
      <formula>0.5</formula>
    </cfRule>
  </conditionalFormatting>
  <conditionalFormatting sqref="AK270:AQ270">
    <cfRule type="cellIs" dxfId="1823" priority="3000" operator="equal">
      <formula>1</formula>
    </cfRule>
  </conditionalFormatting>
  <conditionalFormatting sqref="AK270:AQ270">
    <cfRule type="cellIs" dxfId="1822" priority="2998" operator="equal">
      <formula>1</formula>
    </cfRule>
    <cfRule type="cellIs" dxfId="1821" priority="2999" operator="equal">
      <formula>0.5</formula>
    </cfRule>
  </conditionalFormatting>
  <conditionalFormatting sqref="AK301:AQ301">
    <cfRule type="cellIs" dxfId="1820" priority="2997" operator="equal">
      <formula>1</formula>
    </cfRule>
  </conditionalFormatting>
  <conditionalFormatting sqref="AK301:AQ301">
    <cfRule type="cellIs" dxfId="1819" priority="2995" operator="equal">
      <formula>1</formula>
    </cfRule>
    <cfRule type="cellIs" dxfId="1818" priority="2996" operator="equal">
      <formula>0.5</formula>
    </cfRule>
  </conditionalFormatting>
  <conditionalFormatting sqref="AV13:AY13 AV15:AY18 AV180:AY180 AV20:AY21 AV167:AY168 AV230:AY230 BG13 BO13 BW13 BG15:BG18 BO15:BO18 BW15:BW18 BG180 BO180 BW180 BG20:BG21 BO20:BO21 BW20:BW21 BG167:BG168 BO167:BO168 BW167:BW168 BG230 BO230 BW230">
    <cfRule type="cellIs" dxfId="1817" priority="2994" operator="equal">
      <formula>1</formula>
    </cfRule>
  </conditionalFormatting>
  <conditionalFormatting sqref="AV6:AY6 BG6 BO6 BW6">
    <cfRule type="cellIs" dxfId="1816" priority="2993" operator="equal">
      <formula>1</formula>
    </cfRule>
  </conditionalFormatting>
  <conditionalFormatting sqref="AV7:AY7 AV167:AY167 BG7 BO7 BW7 BG167 BO167 BW167">
    <cfRule type="cellIs" dxfId="1815" priority="2991" operator="equal">
      <formula>1</formula>
    </cfRule>
    <cfRule type="cellIs" dxfId="1814" priority="2992" operator="equal">
      <formula>0.5</formula>
    </cfRule>
  </conditionalFormatting>
  <conditionalFormatting sqref="AV168:AY168 AV8:AY8 AV16:AY18 AV180:AY180 AV20:AY20 BG168 BO168 BW168 BG8 BO8 BW8 BG16:BG18 BO16:BO18 BW16:BW18 BG180 BO180 BW180 BG20 BO20 BW20">
    <cfRule type="cellIs" dxfId="1813" priority="2990" operator="equal">
      <formula>1</formula>
    </cfRule>
  </conditionalFormatting>
  <conditionalFormatting sqref="AV12:AY12 BG12 BO12 BW12">
    <cfRule type="cellIs" dxfId="1812" priority="2989" operator="equal">
      <formula>1</formula>
    </cfRule>
  </conditionalFormatting>
  <conditionalFormatting sqref="AV14:AY14 BG14 BO14 BW14">
    <cfRule type="cellIs" dxfId="1811" priority="2988" operator="equal">
      <formula>1</formula>
    </cfRule>
  </conditionalFormatting>
  <conditionalFormatting sqref="AV22:AY22 BG22 BO22 BW22">
    <cfRule type="cellIs" dxfId="1810" priority="2987" operator="equal">
      <formula>1</formula>
    </cfRule>
  </conditionalFormatting>
  <conditionalFormatting sqref="AV22:AY22 BG22 BO22 BW22">
    <cfRule type="cellIs" dxfId="1809" priority="2986" operator="equal">
      <formula>1</formula>
    </cfRule>
  </conditionalFormatting>
  <conditionalFormatting sqref="AV230:AY230 BG230 BO230 BW230">
    <cfRule type="cellIs" dxfId="1808" priority="2981" operator="equal">
      <formula>1</formula>
    </cfRule>
    <cfRule type="cellIs" dxfId="1807" priority="2982" operator="equal">
      <formula>0.5</formula>
    </cfRule>
  </conditionalFormatting>
  <conditionalFormatting sqref="AV270:AY270 BG270 BO270 BW270">
    <cfRule type="cellIs" dxfId="1806" priority="2980" operator="equal">
      <formula>1</formula>
    </cfRule>
  </conditionalFormatting>
  <conditionalFormatting sqref="AV270:AY270 BG270 BO270 BW270">
    <cfRule type="cellIs" dxfId="1805" priority="2978" operator="equal">
      <formula>1</formula>
    </cfRule>
    <cfRule type="cellIs" dxfId="1804" priority="2979" operator="equal">
      <formula>0.5</formula>
    </cfRule>
  </conditionalFormatting>
  <conditionalFormatting sqref="AV301:AY301 BG301 BO301 BW301">
    <cfRule type="cellIs" dxfId="1803" priority="2977" operator="equal">
      <formula>1</formula>
    </cfRule>
  </conditionalFormatting>
  <conditionalFormatting sqref="AV301:AY301 BG301 BO301 BW301">
    <cfRule type="cellIs" dxfId="1802" priority="2975" operator="equal">
      <formula>1</formula>
    </cfRule>
    <cfRule type="cellIs" dxfId="1801" priority="2976" operator="equal">
      <formula>0.5</formula>
    </cfRule>
  </conditionalFormatting>
  <conditionalFormatting sqref="W175:AJ176 AR175:AU176 AZ175:AZ176 BF175:BF176 BH175:BH176 BP175:BP176 BX175:BX176 BN175:BN176 BV175:BV176">
    <cfRule type="cellIs" dxfId="1800" priority="2974" operator="equal">
      <formula>1</formula>
    </cfRule>
  </conditionalFormatting>
  <conditionalFormatting sqref="N175">
    <cfRule type="iconSet" priority="29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5:AQ176">
    <cfRule type="cellIs" dxfId="1799" priority="2972" operator="equal">
      <formula>1</formula>
    </cfRule>
  </conditionalFormatting>
  <conditionalFormatting sqref="AV175:AY176 BG175:BG176 BO175:BO176 BW175:BW176">
    <cfRule type="cellIs" dxfId="1798" priority="2971" operator="equal">
      <formula>1</formula>
    </cfRule>
  </conditionalFormatting>
  <conditionalFormatting sqref="AZ177:AZ178 AR177:AU178 W177:AJ178 BF177:BF178 BH177:BH178 BP177:BP178 BX177:BX178 BN177:BN178 BV177:BV178">
    <cfRule type="cellIs" dxfId="1797" priority="2970" operator="equal">
      <formula>1</formula>
    </cfRule>
  </conditionalFormatting>
  <conditionalFormatting sqref="AK177:AQ178">
    <cfRule type="cellIs" dxfId="1796" priority="2969" operator="equal">
      <formula>1</formula>
    </cfRule>
  </conditionalFormatting>
  <conditionalFormatting sqref="AV177:AY178 BG177:BG178 BO177:BO178 BW177:BW178">
    <cfRule type="cellIs" dxfId="1795" priority="2968" operator="equal">
      <formula>1</formula>
    </cfRule>
  </conditionalFormatting>
  <conditionalFormatting sqref="W19:AJ19 AR19:AU19 AZ19 BF19 BH19 BP19 BX19 BN19 BV19">
    <cfRule type="cellIs" dxfId="1794" priority="2897" operator="equal">
      <formula>1</formula>
    </cfRule>
  </conditionalFormatting>
  <conditionalFormatting sqref="W19:AJ19 AR19:AU19 AZ19 BF19 BH19 BP19 BX19 BN19 BV19">
    <cfRule type="cellIs" dxfId="1793" priority="2896" operator="equal">
      <formula>1</formula>
    </cfRule>
  </conditionalFormatting>
  <conditionalFormatting sqref="N19">
    <cfRule type="iconSet" priority="28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:AQ19">
    <cfRule type="cellIs" dxfId="1792" priority="2894" operator="equal">
      <formula>1</formula>
    </cfRule>
  </conditionalFormatting>
  <conditionalFormatting sqref="AK19:AQ19">
    <cfRule type="cellIs" dxfId="1791" priority="2893" operator="equal">
      <formula>1</formula>
    </cfRule>
  </conditionalFormatting>
  <conditionalFormatting sqref="AV19:AY19 BG19 BO19 BW19">
    <cfRule type="cellIs" dxfId="1790" priority="2892" operator="equal">
      <formula>1</formula>
    </cfRule>
  </conditionalFormatting>
  <conditionalFormatting sqref="AV19:AY19 BG19 BO19 BW19">
    <cfRule type="cellIs" dxfId="1789" priority="2891" operator="equal">
      <formula>1</formula>
    </cfRule>
  </conditionalFormatting>
  <conditionalFormatting sqref="W70:AJ70 AR70:AU70 AZ70 BF70 BH70 BP70 BX70 BN70 BV70">
    <cfRule type="cellIs" dxfId="1788" priority="2837" operator="equal">
      <formula>1</formula>
    </cfRule>
  </conditionalFormatting>
  <conditionalFormatting sqref="W70:AJ70 AR70:AU70 AZ70 BF70 BH70 BP70 BX70 BN70 BV70">
    <cfRule type="cellIs" dxfId="1787" priority="2836" operator="equal">
      <formula>1</formula>
    </cfRule>
  </conditionalFormatting>
  <conditionalFormatting sqref="N70">
    <cfRule type="iconSet" priority="28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0:AQ70">
    <cfRule type="cellIs" dxfId="1786" priority="2831" operator="equal">
      <formula>1</formula>
    </cfRule>
  </conditionalFormatting>
  <conditionalFormatting sqref="AK70:AQ70">
    <cfRule type="cellIs" dxfId="1785" priority="2830" operator="equal">
      <formula>1</formula>
    </cfRule>
  </conditionalFormatting>
  <conditionalFormatting sqref="AV70:AY70 BG70 BO70 BW70">
    <cfRule type="cellIs" dxfId="1784" priority="2828" operator="equal">
      <formula>1</formula>
    </cfRule>
  </conditionalFormatting>
  <conditionalFormatting sqref="AV70:AY70 BG70 BO70 BW70">
    <cfRule type="cellIs" dxfId="1783" priority="2827" operator="equal">
      <formula>1</formula>
    </cfRule>
  </conditionalFormatting>
  <conditionalFormatting sqref="AZ47:AZ50 AR47:AU50 W47:AJ50 BF47:BF50 BH47:BH50 BP47:BP50 BX47:BX50 BN47:BN50 BV47:BV50">
    <cfRule type="cellIs" dxfId="1782" priority="2819" operator="equal">
      <formula>1</formula>
    </cfRule>
  </conditionalFormatting>
  <conditionalFormatting sqref="W47:AJ47 AR47:AU47 AZ47 BF47 BH47 BP47 BX47 BN47 BV47">
    <cfRule type="cellIs" dxfId="1781" priority="2817" operator="equal">
      <formula>1</formula>
    </cfRule>
    <cfRule type="cellIs" dxfId="1780" priority="2818" operator="equal">
      <formula>0.5</formula>
    </cfRule>
  </conditionalFormatting>
  <conditionalFormatting sqref="W48:AJ48 AR48:AU48 AZ48 BF48 BH48 BP48 BX48 BN48 BV48">
    <cfRule type="cellIs" dxfId="1779" priority="2816" operator="equal">
      <formula>1</formula>
    </cfRule>
  </conditionalFormatting>
  <conditionalFormatting sqref="N47">
    <cfRule type="iconSet" priority="28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9">
    <cfRule type="iconSet" priority="28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8">
    <cfRule type="iconSet" priority="28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7:AQ50">
    <cfRule type="cellIs" dxfId="1778" priority="2809" operator="equal">
      <formula>1</formula>
    </cfRule>
  </conditionalFormatting>
  <conditionalFormatting sqref="AK47:AQ47">
    <cfRule type="cellIs" dxfId="1777" priority="2807" operator="equal">
      <formula>1</formula>
    </cfRule>
    <cfRule type="cellIs" dxfId="1776" priority="2808" operator="equal">
      <formula>0.5</formula>
    </cfRule>
  </conditionalFormatting>
  <conditionalFormatting sqref="AK48:AQ48">
    <cfRule type="cellIs" dxfId="1775" priority="2806" operator="equal">
      <formula>1</formula>
    </cfRule>
  </conditionalFormatting>
  <conditionalFormatting sqref="AV47:AY50 BG47:BG50 BO47:BO50 BW47:BW50">
    <cfRule type="cellIs" dxfId="1774" priority="2804" operator="equal">
      <formula>1</formula>
    </cfRule>
  </conditionalFormatting>
  <conditionalFormatting sqref="AV47:AY47 BG47 BO47 BW47">
    <cfRule type="cellIs" dxfId="1773" priority="2802" operator="equal">
      <formula>1</formula>
    </cfRule>
    <cfRule type="cellIs" dxfId="1772" priority="2803" operator="equal">
      <formula>0.5</formula>
    </cfRule>
  </conditionalFormatting>
  <conditionalFormatting sqref="AV48:AY48 BG48 BO48 BW48">
    <cfRule type="cellIs" dxfId="1771" priority="2801" operator="equal">
      <formula>1</formula>
    </cfRule>
  </conditionalFormatting>
  <conditionalFormatting sqref="N50">
    <cfRule type="iconSet" priority="28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3:AZ54 AR53:AU54 W53:AJ54 BF53:BF54 BH53:BH54 BP53:BP54 BX53:BX54 BN53:BN54 BV53:BV54">
    <cfRule type="cellIs" dxfId="1770" priority="2798" operator="equal">
      <formula>1</formula>
    </cfRule>
  </conditionalFormatting>
  <conditionalFormatting sqref="N53">
    <cfRule type="iconSet" priority="27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3:AQ54">
    <cfRule type="cellIs" dxfId="1769" priority="2796" operator="equal">
      <formula>1</formula>
    </cfRule>
  </conditionalFormatting>
  <conditionalFormatting sqref="AV53:AY54 BG53:BG54 BO53:BO54 BW53:BW54">
    <cfRule type="cellIs" dxfId="1768" priority="2795" operator="equal">
      <formula>1</formula>
    </cfRule>
  </conditionalFormatting>
  <conditionalFormatting sqref="N54">
    <cfRule type="iconSet" priority="27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0:AJ40 AR40:AU40 AZ40 BF40 BH40 BP40 BX40 BN40 BV40">
    <cfRule type="cellIs" dxfId="1767" priority="2794" operator="equal">
      <formula>1</formula>
    </cfRule>
  </conditionalFormatting>
  <conditionalFormatting sqref="W40:AJ40 AR40:AU40 AZ40 BF40 BH40 BP40 BX40 BN40 BV40">
    <cfRule type="cellIs" dxfId="1766" priority="2793" operator="equal">
      <formula>1</formula>
    </cfRule>
  </conditionalFormatting>
  <conditionalFormatting sqref="N40">
    <cfRule type="iconSet" priority="27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0:AQ40">
    <cfRule type="cellIs" dxfId="1765" priority="2788" operator="equal">
      <formula>1</formula>
    </cfRule>
  </conditionalFormatting>
  <conditionalFormatting sqref="AK40:AQ40">
    <cfRule type="cellIs" dxfId="1764" priority="2787" operator="equal">
      <formula>1</formula>
    </cfRule>
  </conditionalFormatting>
  <conditionalFormatting sqref="AV40:AY40 BG40 BO40 BW40">
    <cfRule type="cellIs" dxfId="1763" priority="2785" operator="equal">
      <formula>1</formula>
    </cfRule>
  </conditionalFormatting>
  <conditionalFormatting sqref="AV40:AY40 BG40 BO40 BW40">
    <cfRule type="cellIs" dxfId="1762" priority="2784" operator="equal">
      <formula>1</formula>
    </cfRule>
  </conditionalFormatting>
  <conditionalFormatting sqref="AZ41:AZ42 AR41:AU42 W41:AJ42 BF41:BF42 BH41:BH42 BP41:BP42 BX41:BX42 BN41:BN42 BV41:BV42">
    <cfRule type="cellIs" dxfId="1761" priority="2771" operator="equal">
      <formula>1</formula>
    </cfRule>
  </conditionalFormatting>
  <conditionalFormatting sqref="N41">
    <cfRule type="iconSet" priority="27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1:AQ42">
    <cfRule type="cellIs" dxfId="1760" priority="2769" operator="equal">
      <formula>1</formula>
    </cfRule>
  </conditionalFormatting>
  <conditionalFormatting sqref="AV41:AY42 BG41:BG42 BO41:BO42 BW41:BW42">
    <cfRule type="cellIs" dxfId="1759" priority="2768" operator="equal">
      <formula>1</formula>
    </cfRule>
  </conditionalFormatting>
  <conditionalFormatting sqref="N42">
    <cfRule type="iconSet" priority="27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3:AJ43 AR43:AU43 AZ43 BF43 BH43 BP43 BX43 BN43 BV43">
    <cfRule type="cellIs" dxfId="1758" priority="2766" operator="equal">
      <formula>1</formula>
    </cfRule>
  </conditionalFormatting>
  <conditionalFormatting sqref="N43">
    <cfRule type="iconSet" priority="27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3:AQ43">
    <cfRule type="cellIs" dxfId="1757" priority="2765" operator="equal">
      <formula>1</formula>
    </cfRule>
  </conditionalFormatting>
  <conditionalFormatting sqref="AV43:AY43 BG43 BO43 BW43">
    <cfRule type="cellIs" dxfId="1756" priority="2764" operator="equal">
      <formula>1</formula>
    </cfRule>
  </conditionalFormatting>
  <conditionalFormatting sqref="W24:AJ24 AR24:AU24 AZ24 BF24 BH24 BP24 BX24 BN24 BV24">
    <cfRule type="cellIs" dxfId="1755" priority="2761" operator="equal">
      <formula>1</formula>
    </cfRule>
    <cfRule type="cellIs" dxfId="1754" priority="2762" operator="equal">
      <formula>0.5</formula>
    </cfRule>
  </conditionalFormatting>
  <conditionalFormatting sqref="W25:AJ25 AR25:AU25 AZ25 BF25 BH25 BP25 BX25 BN25 BV25">
    <cfRule type="cellIs" dxfId="1753" priority="2760" operator="equal">
      <formula>1</formula>
    </cfRule>
  </conditionalFormatting>
  <conditionalFormatting sqref="N24">
    <cfRule type="iconSet" priority="27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">
    <cfRule type="iconSet" priority="27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:AQ24">
    <cfRule type="cellIs" dxfId="1752" priority="2752" operator="equal">
      <formula>1</formula>
    </cfRule>
    <cfRule type="cellIs" dxfId="1751" priority="2753" operator="equal">
      <formula>0.5</formula>
    </cfRule>
  </conditionalFormatting>
  <conditionalFormatting sqref="AK25:AQ25">
    <cfRule type="cellIs" dxfId="1750" priority="2751" operator="equal">
      <formula>1</formula>
    </cfRule>
  </conditionalFormatting>
  <conditionalFormatting sqref="AV24:AY24 BG24 BO24 BW24">
    <cfRule type="cellIs" dxfId="1749" priority="2748" operator="equal">
      <formula>1</formula>
    </cfRule>
    <cfRule type="cellIs" dxfId="1748" priority="2749" operator="equal">
      <formula>0.5</formula>
    </cfRule>
  </conditionalFormatting>
  <conditionalFormatting sqref="AV25:AY25 BG25 BO25 BW25">
    <cfRule type="cellIs" dxfId="1747" priority="2747" operator="equal">
      <formula>1</formula>
    </cfRule>
  </conditionalFormatting>
  <conditionalFormatting sqref="N31">
    <cfRule type="iconSet" priority="27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6:AJ26 AR26:AU26 AZ26 AZ31 AR31:AU31 W31:AJ31 BF31 BF26 BH26 BP26 BX26 BH31 BP31 BX31 BN31 BV31 BN26 BV26">
    <cfRule type="cellIs" dxfId="1746" priority="2711" operator="equal">
      <formula>1</formula>
    </cfRule>
  </conditionalFormatting>
  <conditionalFormatting sqref="N26">
    <cfRule type="iconSet" priority="27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">
    <cfRule type="iconSet" priority="271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:AQ26 AK31:AQ31">
    <cfRule type="cellIs" dxfId="1745" priority="2709" operator="equal">
      <formula>1</formula>
    </cfRule>
  </conditionalFormatting>
  <conditionalFormatting sqref="AV26:AY26 AV31:AY31 BG26 BO26 BW26 BG31 BO31 BW31">
    <cfRule type="cellIs" dxfId="1744" priority="2708" operator="equal">
      <formula>1</formula>
    </cfRule>
  </conditionalFormatting>
  <conditionalFormatting sqref="AZ28:AZ30 AR28:AU30 W28:AJ30 BF28:BF30 BH28:BH30 BP28:BP30 BX28:BX30 BN28:BN30 BV28:BV30">
    <cfRule type="cellIs" dxfId="1743" priority="2706" operator="equal">
      <formula>1</formula>
    </cfRule>
  </conditionalFormatting>
  <conditionalFormatting sqref="N28:N30">
    <cfRule type="iconSet" priority="27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:AQ30">
    <cfRule type="cellIs" dxfId="1742" priority="2705" operator="equal">
      <formula>1</formula>
    </cfRule>
  </conditionalFormatting>
  <conditionalFormatting sqref="AV28:AY30 BG28:BG30 BO28:BO30 BW28:BW30">
    <cfRule type="cellIs" dxfId="1741" priority="2704" operator="equal">
      <formula>1</formula>
    </cfRule>
  </conditionalFormatting>
  <conditionalFormatting sqref="W113:AJ113 AR113:AU113 AZ113 BF113 BH113 BP113 BX113 BN113 BV113">
    <cfRule type="cellIs" dxfId="1740" priority="2703" operator="equal">
      <formula>1</formula>
    </cfRule>
  </conditionalFormatting>
  <conditionalFormatting sqref="W113:AJ113 AR113:AU113 AZ113 BF113 BH113 BP113 BX113 BN113 BV113">
    <cfRule type="cellIs" dxfId="1739" priority="2702" operator="equal">
      <formula>1</formula>
    </cfRule>
  </conditionalFormatting>
  <conditionalFormatting sqref="N113">
    <cfRule type="iconSet" priority="27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3:AQ113">
    <cfRule type="cellIs" dxfId="1738" priority="2697" operator="equal">
      <formula>1</formula>
    </cfRule>
  </conditionalFormatting>
  <conditionalFormatting sqref="AK113:AQ113">
    <cfRule type="cellIs" dxfId="1737" priority="2696" operator="equal">
      <formula>1</formula>
    </cfRule>
  </conditionalFormatting>
  <conditionalFormatting sqref="AV113:AY113 BG113 BO113 BW113">
    <cfRule type="cellIs" dxfId="1736" priority="2694" operator="equal">
      <formula>1</formula>
    </cfRule>
  </conditionalFormatting>
  <conditionalFormatting sqref="AV113:AY113 BG113 BO113 BW113">
    <cfRule type="cellIs" dxfId="1735" priority="2693" operator="equal">
      <formula>1</formula>
    </cfRule>
  </conditionalFormatting>
  <conditionalFormatting sqref="AZ132:AZ133 AR132:AU133 W132:AJ133 BF132:BF133 BH132:BH133 BP132:BP133 BX132:BX133 BN132:BN133 BV132:BV133">
    <cfRule type="cellIs" dxfId="1734" priority="2685" operator="equal">
      <formula>1</formula>
    </cfRule>
  </conditionalFormatting>
  <conditionalFormatting sqref="N132">
    <cfRule type="iconSet" priority="26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2:AQ133">
    <cfRule type="cellIs" dxfId="1733" priority="2683" operator="equal">
      <formula>1</formula>
    </cfRule>
  </conditionalFormatting>
  <conditionalFormatting sqref="AV132:AY133 BG132:BG133 BO132:BO133 BW132:BW133">
    <cfRule type="cellIs" dxfId="1732" priority="2682" operator="equal">
      <formula>1</formula>
    </cfRule>
  </conditionalFormatting>
  <conditionalFormatting sqref="N133">
    <cfRule type="iconSet" priority="26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5:AJ135 AR135:AU135 AZ135 BF135 BH135 BP135 BX135 BN135 BV135">
    <cfRule type="cellIs" dxfId="1731" priority="2680" operator="equal">
      <formula>1</formula>
    </cfRule>
  </conditionalFormatting>
  <conditionalFormatting sqref="N135">
    <cfRule type="iconSet" priority="26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5:AQ135">
    <cfRule type="cellIs" dxfId="1730" priority="2679" operator="equal">
      <formula>1</formula>
    </cfRule>
  </conditionalFormatting>
  <conditionalFormatting sqref="AV135:AY135 BG135 BO135 BW135">
    <cfRule type="cellIs" dxfId="1729" priority="2678" operator="equal">
      <formula>1</formula>
    </cfRule>
  </conditionalFormatting>
  <conditionalFormatting sqref="W94:AJ97 AR94:AU97 AZ94:AZ97 BF94:BF97 BH94:BH97 BP94:BP97 BX94:BX97 BN94:BN97 BV94:BV97">
    <cfRule type="cellIs" dxfId="1728" priority="2677" operator="equal">
      <formula>1</formula>
    </cfRule>
  </conditionalFormatting>
  <conditionalFormatting sqref="W94:AJ94 AR94:AU94 AZ94 BF94 BH94 BP94 BX94 BN94 BV94">
    <cfRule type="cellIs" dxfId="1727" priority="2675" operator="equal">
      <formula>1</formula>
    </cfRule>
    <cfRule type="cellIs" dxfId="1726" priority="2676" operator="equal">
      <formula>0.5</formula>
    </cfRule>
  </conditionalFormatting>
  <conditionalFormatting sqref="W95:AJ95 AR95:AU95 AZ95 BF95 BH95 BP95 BX95 BN95 BV95">
    <cfRule type="cellIs" dxfId="1725" priority="2674" operator="equal">
      <formula>1</formula>
    </cfRule>
  </conditionalFormatting>
  <conditionalFormatting sqref="N94">
    <cfRule type="iconSet" priority="26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6">
    <cfRule type="iconSet" priority="26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5">
    <cfRule type="iconSet" priority="26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4:AQ97">
    <cfRule type="cellIs" dxfId="1724" priority="2667" operator="equal">
      <formula>1</formula>
    </cfRule>
  </conditionalFormatting>
  <conditionalFormatting sqref="AK94:AQ94">
    <cfRule type="cellIs" dxfId="1723" priority="2665" operator="equal">
      <formula>1</formula>
    </cfRule>
    <cfRule type="cellIs" dxfId="1722" priority="2666" operator="equal">
      <formula>0.5</formula>
    </cfRule>
  </conditionalFormatting>
  <conditionalFormatting sqref="AK95:AQ95">
    <cfRule type="cellIs" dxfId="1721" priority="2664" operator="equal">
      <formula>1</formula>
    </cfRule>
  </conditionalFormatting>
  <conditionalFormatting sqref="AV94:AY97 BG94:BG97 BO94:BO97 BW94:BW97">
    <cfRule type="cellIs" dxfId="1720" priority="2662" operator="equal">
      <formula>1</formula>
    </cfRule>
  </conditionalFormatting>
  <conditionalFormatting sqref="AV94:AY94 BG94 BO94 BW94">
    <cfRule type="cellIs" dxfId="1719" priority="2660" operator="equal">
      <formula>1</formula>
    </cfRule>
    <cfRule type="cellIs" dxfId="1718" priority="2661" operator="equal">
      <formula>0.5</formula>
    </cfRule>
  </conditionalFormatting>
  <conditionalFormatting sqref="AV95:AY95 BG95 BO95 BW95">
    <cfRule type="cellIs" dxfId="1717" priority="2659" operator="equal">
      <formula>1</formula>
    </cfRule>
  </conditionalFormatting>
  <conditionalFormatting sqref="AZ110:AZ111 AR110:AU111 W110:AJ111 BF110:BF111 BH110:BH111 BP110:BP111 BX110:BX111 BN110:BN111 BV110:BV111">
    <cfRule type="cellIs" dxfId="1716" priority="2657" operator="equal">
      <formula>1</formula>
    </cfRule>
  </conditionalFormatting>
  <conditionalFormatting sqref="N110">
    <cfRule type="iconSet" priority="26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0:AQ111">
    <cfRule type="cellIs" dxfId="1715" priority="2655" operator="equal">
      <formula>1</formula>
    </cfRule>
  </conditionalFormatting>
  <conditionalFormatting sqref="AV110:AY111 BG110:BG111 BO110:BO111 BW110:BW111">
    <cfRule type="cellIs" dxfId="1714" priority="2654" operator="equal">
      <formula>1</formula>
    </cfRule>
  </conditionalFormatting>
  <conditionalFormatting sqref="W112:AJ112 AR112:AU112 AZ112 BF112 BH112 BP112 BX112 BN112 BV112">
    <cfRule type="cellIs" dxfId="1713" priority="2653" operator="equal">
      <formula>1</formula>
    </cfRule>
  </conditionalFormatting>
  <conditionalFormatting sqref="AK112:AQ112">
    <cfRule type="cellIs" dxfId="1712" priority="2652" operator="equal">
      <formula>1</formula>
    </cfRule>
  </conditionalFormatting>
  <conditionalFormatting sqref="AV112:AY112 BG112 BO112 BW112">
    <cfRule type="cellIs" dxfId="1711" priority="2651" operator="equal">
      <formula>1</formula>
    </cfRule>
  </conditionalFormatting>
  <conditionalFormatting sqref="AZ99:AZ100 AR99:AU100 W99:AJ100 BF99:BF100 BH99:BH100 BP99:BP100 BX99:BX100 BN99:BN100 BV99:BV100">
    <cfRule type="cellIs" dxfId="1710" priority="2650" operator="equal">
      <formula>1</formula>
    </cfRule>
  </conditionalFormatting>
  <conditionalFormatting sqref="N99">
    <cfRule type="iconSet" priority="26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9:AQ100">
    <cfRule type="cellIs" dxfId="1709" priority="2648" operator="equal">
      <formula>1</formula>
    </cfRule>
  </conditionalFormatting>
  <conditionalFormatting sqref="AV99:AY100 BG99:BG100 BO99:BO100 BW99:BW100">
    <cfRule type="cellIs" dxfId="1708" priority="2647" operator="equal">
      <formula>1</formula>
    </cfRule>
  </conditionalFormatting>
  <conditionalFormatting sqref="AZ106:AZ107 AR106:AU107 W106:AJ107 BF106:BF107 BH106:BH107 BP106:BP107 BX106:BX107 BN106:BN107 BV106:BV107">
    <cfRule type="cellIs" dxfId="1707" priority="2646" operator="equal">
      <formula>1</formula>
    </cfRule>
  </conditionalFormatting>
  <conditionalFormatting sqref="N106">
    <cfRule type="iconSet" priority="26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06:AQ107">
    <cfRule type="cellIs" dxfId="1706" priority="2644" operator="equal">
      <formula>1</formula>
    </cfRule>
  </conditionalFormatting>
  <conditionalFormatting sqref="AV106:AY107 BG106:BG107 BO106:BO107 BW106:BW107">
    <cfRule type="cellIs" dxfId="1705" priority="2643" operator="equal">
      <formula>1</formula>
    </cfRule>
  </conditionalFormatting>
  <conditionalFormatting sqref="W109:AJ109 AR109:AU109 AZ109 BF109 BH109 BP109 BX109 BN109 BV109">
    <cfRule type="cellIs" dxfId="1704" priority="2642" operator="equal">
      <formula>1</formula>
    </cfRule>
  </conditionalFormatting>
  <conditionalFormatting sqref="AK109:AQ109">
    <cfRule type="cellIs" dxfId="1703" priority="2641" operator="equal">
      <formula>1</formula>
    </cfRule>
  </conditionalFormatting>
  <conditionalFormatting sqref="AV109:AY109 BG109 BO109 BW109">
    <cfRule type="cellIs" dxfId="1702" priority="2640" operator="equal">
      <formula>1</formula>
    </cfRule>
  </conditionalFormatting>
  <conditionalFormatting sqref="AZ114:AZ115 AR114:AU115 W114:AJ115 BF114:BF115 BH114:BH115 BP114:BP115 BX114:BX115 BN114:BN115 BV114:BV115">
    <cfRule type="cellIs" dxfId="1701" priority="2639" operator="equal">
      <formula>1</formula>
    </cfRule>
  </conditionalFormatting>
  <conditionalFormatting sqref="N114">
    <cfRule type="iconSet" priority="26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4:AQ115">
    <cfRule type="cellIs" dxfId="1700" priority="2637" operator="equal">
      <formula>1</formula>
    </cfRule>
  </conditionalFormatting>
  <conditionalFormatting sqref="AV114:AY115 BG114:BG115 BO114:BO115 BW114:BW115">
    <cfRule type="cellIs" dxfId="1699" priority="2636" operator="equal">
      <formula>1</formula>
    </cfRule>
  </conditionalFormatting>
  <conditionalFormatting sqref="W118:AJ118 AR118:AU118 AZ118 BF118 BH118 BP118 BX118 BN118 BV118">
    <cfRule type="cellIs" dxfId="1698" priority="2635" operator="equal">
      <formula>1</formula>
    </cfRule>
  </conditionalFormatting>
  <conditionalFormatting sqref="AK118:AQ118">
    <cfRule type="cellIs" dxfId="1697" priority="2634" operator="equal">
      <formula>1</formula>
    </cfRule>
  </conditionalFormatting>
  <conditionalFormatting sqref="AV118:AY118 BG118 BO118 BW118">
    <cfRule type="cellIs" dxfId="1696" priority="2633" operator="equal">
      <formula>1</formula>
    </cfRule>
  </conditionalFormatting>
  <conditionalFormatting sqref="W117:AJ117 AR117:AU117 AZ117 BF117 BH117 BP117 BX117 BN117 BV117">
    <cfRule type="cellIs" dxfId="1695" priority="2632" operator="equal">
      <formula>1</formula>
    </cfRule>
  </conditionalFormatting>
  <conditionalFormatting sqref="AK117:AQ117">
    <cfRule type="cellIs" dxfId="1694" priority="2631" operator="equal">
      <formula>1</formula>
    </cfRule>
  </conditionalFormatting>
  <conditionalFormatting sqref="AV117:AY117 BG117 BO117 BW117">
    <cfRule type="cellIs" dxfId="1693" priority="2630" operator="equal">
      <formula>1</formula>
    </cfRule>
  </conditionalFormatting>
  <conditionalFormatting sqref="AZ98 AR98:AU98 W98:AJ98 BF98 BH98 BP98 BX98 BN98 BV98">
    <cfRule type="cellIs" dxfId="1692" priority="2629" operator="equal">
      <formula>1</formula>
    </cfRule>
  </conditionalFormatting>
  <conditionalFormatting sqref="AK98:AQ98">
    <cfRule type="cellIs" dxfId="1691" priority="2628" operator="equal">
      <formula>1</formula>
    </cfRule>
  </conditionalFormatting>
  <conditionalFormatting sqref="AV98:AY98 BG98 BO98 BW98">
    <cfRule type="cellIs" dxfId="1690" priority="2627" operator="equal">
      <formula>1</formula>
    </cfRule>
  </conditionalFormatting>
  <conditionalFormatting sqref="AZ108 AR108:AU108 W108:AJ108 BF108 BH108 BP108 BX108 BN108 BV108">
    <cfRule type="cellIs" dxfId="1689" priority="2626" operator="equal">
      <formula>1</formula>
    </cfRule>
  </conditionalFormatting>
  <conditionalFormatting sqref="AK108:AQ108">
    <cfRule type="cellIs" dxfId="1688" priority="2625" operator="equal">
      <formula>1</formula>
    </cfRule>
  </conditionalFormatting>
  <conditionalFormatting sqref="AV108:AY108 BG108 BO108 BW108">
    <cfRule type="cellIs" dxfId="1687" priority="2624" operator="equal">
      <formula>1</formula>
    </cfRule>
  </conditionalFormatting>
  <conditionalFormatting sqref="AZ119:AZ120 AR119:AU120 W119:AJ120 BF119:BF120 BH119:BH120 BP119:BP120 BX119:BX120 BN119:BN120 BV119:BV120">
    <cfRule type="cellIs" dxfId="1686" priority="2623" operator="equal">
      <formula>1</formula>
    </cfRule>
  </conditionalFormatting>
  <conditionalFormatting sqref="N119">
    <cfRule type="iconSet" priority="26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9:AQ120">
    <cfRule type="cellIs" dxfId="1685" priority="2621" operator="equal">
      <formula>1</formula>
    </cfRule>
  </conditionalFormatting>
  <conditionalFormatting sqref="AV119:AY120 BG119:BG120 BO119:BO120 BW119:BW120">
    <cfRule type="cellIs" dxfId="1684" priority="2620" operator="equal">
      <formula>1</formula>
    </cfRule>
  </conditionalFormatting>
  <conditionalFormatting sqref="N120">
    <cfRule type="iconSet" priority="30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6 AR166:AU166 W166:AJ166 BF166 BH166 BP166 BX166 BN166 BV166">
    <cfRule type="cellIs" dxfId="1683" priority="2618" operator="equal">
      <formula>1</formula>
    </cfRule>
  </conditionalFormatting>
  <conditionalFormatting sqref="AK166:AQ166">
    <cfRule type="cellIs" dxfId="1682" priority="2617" operator="equal">
      <formula>1</formula>
    </cfRule>
  </conditionalFormatting>
  <conditionalFormatting sqref="AV166:AY166 BG166 BO166 BW166">
    <cfRule type="cellIs" dxfId="1681" priority="2616" operator="equal">
      <formula>1</formula>
    </cfRule>
  </conditionalFormatting>
  <conditionalFormatting sqref="N166">
    <cfRule type="iconSet" priority="26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3:AZ165 AR163:AU165 W163:AJ165 BF163:BF165 BH163:BH165 BP163:BP165 BX163:BX165 BN163:BN165 BV163:BV165">
    <cfRule type="cellIs" dxfId="1680" priority="2614" operator="equal">
      <formula>1</formula>
    </cfRule>
  </conditionalFormatting>
  <conditionalFormatting sqref="AK163:AQ165">
    <cfRule type="cellIs" dxfId="1679" priority="2613" operator="equal">
      <formula>1</formula>
    </cfRule>
  </conditionalFormatting>
  <conditionalFormatting sqref="AV163:AY165 BG163:BG165 BO163:BO165 BW163:BW165">
    <cfRule type="cellIs" dxfId="1678" priority="2612" operator="equal">
      <formula>1</formula>
    </cfRule>
  </conditionalFormatting>
  <conditionalFormatting sqref="N163:N165">
    <cfRule type="iconSet" priority="26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6">
    <cfRule type="iconSet" priority="30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01:AZ102 AR101:AU102 W101:AJ102 BF101:BF102 BH101:BH102 BP101:BP102 BX101:BX102 BN101:BN102 BV101:BV102">
    <cfRule type="cellIs" dxfId="1677" priority="2599" operator="equal">
      <formula>1</formula>
    </cfRule>
  </conditionalFormatting>
  <conditionalFormatting sqref="AK101:AQ102">
    <cfRule type="cellIs" dxfId="1676" priority="2598" operator="equal">
      <formula>1</formula>
    </cfRule>
  </conditionalFormatting>
  <conditionalFormatting sqref="AV101:AY102 BG101:BG102 BO101:BO102 BW101:BW102">
    <cfRule type="cellIs" dxfId="1675" priority="2597" operator="equal">
      <formula>1</formula>
    </cfRule>
  </conditionalFormatting>
  <conditionalFormatting sqref="AZ55 AR55:AU55 W55:AJ55 BF55 BH55 BP55 BX55 BN55 BV55">
    <cfRule type="cellIs" dxfId="1674" priority="2579" operator="equal">
      <formula>1</formula>
    </cfRule>
  </conditionalFormatting>
  <conditionalFormatting sqref="AK55:AQ55">
    <cfRule type="cellIs" dxfId="1673" priority="2578" operator="equal">
      <formula>1</formula>
    </cfRule>
  </conditionalFormatting>
  <conditionalFormatting sqref="AV55:AY55 BG55 BO55 BW55">
    <cfRule type="cellIs" dxfId="1672" priority="2577" operator="equal">
      <formula>1</formula>
    </cfRule>
  </conditionalFormatting>
  <conditionalFormatting sqref="N55">
    <cfRule type="iconSet" priority="25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31:AZ233 AR231:AU233 W231:AJ233 BF231:BF233 BH231:BH233 BP231:BP233 BX231:BX233 BN231:BN233 BV231:BV233">
    <cfRule type="cellIs" dxfId="1671" priority="2576" operator="equal">
      <formula>1</formula>
    </cfRule>
  </conditionalFormatting>
  <conditionalFormatting sqref="W231:AJ231 AR231:AU231 AZ231 BF231 BH231 BP231 BX231 BN231 BV231">
    <cfRule type="cellIs" dxfId="1670" priority="2573" operator="equal">
      <formula>1</formula>
    </cfRule>
  </conditionalFormatting>
  <conditionalFormatting sqref="N231">
    <cfRule type="iconSet" priority="25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2">
    <cfRule type="iconSet" priority="25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3">
    <cfRule type="iconSet" priority="25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1:AQ233">
    <cfRule type="cellIs" dxfId="1669" priority="2571" operator="equal">
      <formula>1</formula>
    </cfRule>
  </conditionalFormatting>
  <conditionalFormatting sqref="AK231:AQ231">
    <cfRule type="cellIs" dxfId="1668" priority="2570" operator="equal">
      <formula>1</formula>
    </cfRule>
  </conditionalFormatting>
  <conditionalFormatting sqref="AV231:AY233 BG231:BG233 BO231:BO233 BW231:BW233">
    <cfRule type="cellIs" dxfId="1667" priority="2569" operator="equal">
      <formula>1</formula>
    </cfRule>
  </conditionalFormatting>
  <conditionalFormatting sqref="AV231:AY231 BG231 BO231 BW231">
    <cfRule type="cellIs" dxfId="1666" priority="2568" operator="equal">
      <formula>1</formula>
    </cfRule>
  </conditionalFormatting>
  <conditionalFormatting sqref="W234:AJ235 AR234:AU235 AZ234:AZ235 BF234:BF235 BH234:BH235 BP234:BP235 BX234:BX235 BN234:BN235 BV234:BV235">
    <cfRule type="cellIs" dxfId="1665" priority="2567" operator="equal">
      <formula>1</formula>
    </cfRule>
  </conditionalFormatting>
  <conditionalFormatting sqref="N234">
    <cfRule type="iconSet" priority="25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5">
    <cfRule type="iconSet" priority="256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4:AQ235">
    <cfRule type="cellIs" dxfId="1664" priority="2564" operator="equal">
      <formula>1</formula>
    </cfRule>
  </conditionalFormatting>
  <conditionalFormatting sqref="AV234:AY235 BG234:BG235 BO234:BO235 BW234:BW235">
    <cfRule type="cellIs" dxfId="1663" priority="2563" operator="equal">
      <formula>1</formula>
    </cfRule>
  </conditionalFormatting>
  <conditionalFormatting sqref="W236:AJ237 AR236:AU237 AZ236:AZ237 BF236:BF237 BH236:BH237 BP236:BP237 BX236:BX237 BN236:BN237 BV236:BV237">
    <cfRule type="cellIs" dxfId="1662" priority="2562" operator="equal">
      <formula>1</formula>
    </cfRule>
  </conditionalFormatting>
  <conditionalFormatting sqref="N236">
    <cfRule type="iconSet" priority="25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7">
    <cfRule type="iconSet" priority="256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6:AQ237">
    <cfRule type="cellIs" dxfId="1661" priority="2559" operator="equal">
      <formula>1</formula>
    </cfRule>
  </conditionalFormatting>
  <conditionalFormatting sqref="AV236:AY237 BG236:BG237 BO236:BO237 BW236:BW237">
    <cfRule type="cellIs" dxfId="1660" priority="2558" operator="equal">
      <formula>1</formula>
    </cfRule>
  </conditionalFormatting>
  <conditionalFormatting sqref="AZ260:AZ262 AR260:AU262 W260:AJ262 W267:AJ267 AR267:AU267 AZ267 AZ269 AR269:AU269 W269:AJ269 BF269 BF267 BF260:BF262 BH260:BH262 BP260:BP262 BX260:BX262 BH267 BP267 BX267 BH269 BP269 BX269 BN269 BV269 BN267 BV267 BN260:BN262 BV260:BV262">
    <cfRule type="cellIs" dxfId="1659" priority="2557" operator="equal">
      <formula>1</formula>
    </cfRule>
  </conditionalFormatting>
  <conditionalFormatting sqref="W260:AJ260 AR260:AU260 AZ260 BF260 BH260 BP260 BX260 BN260 BV260">
    <cfRule type="cellIs" dxfId="1658" priority="2553" operator="equal">
      <formula>1</formula>
    </cfRule>
  </conditionalFormatting>
  <conditionalFormatting sqref="N260">
    <cfRule type="iconSet" priority="25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7">
    <cfRule type="iconSet" priority="25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1">
    <cfRule type="iconSet" priority="25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9">
    <cfRule type="iconSet" priority="25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2">
    <cfRule type="iconSet" priority="25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0:AQ262 AK267:AQ267 AK269:AQ269">
    <cfRule type="cellIs" dxfId="1657" priority="2550" operator="equal">
      <formula>1</formula>
    </cfRule>
  </conditionalFormatting>
  <conditionalFormatting sqref="AK260:AQ260">
    <cfRule type="cellIs" dxfId="1656" priority="2549" operator="equal">
      <formula>1</formula>
    </cfRule>
  </conditionalFormatting>
  <conditionalFormatting sqref="AV260:AY262 AV267:AY267 AV269:AY269 BG260:BG262 BO260:BO262 BW260:BW262 BG267 BO267 BW267 BG269 BO269 BW269">
    <cfRule type="cellIs" dxfId="1655" priority="2548" operator="equal">
      <formula>1</formula>
    </cfRule>
  </conditionalFormatting>
  <conditionalFormatting sqref="AV260:AY260 BG260 BO260 BW260">
    <cfRule type="cellIs" dxfId="1654" priority="2547" operator="equal">
      <formula>1</formula>
    </cfRule>
  </conditionalFormatting>
  <conditionalFormatting sqref="W263:AJ264 AR263:AU264 AZ263:AZ264 BF263:BF264 BH263:BH264 BP263:BP264 BX263:BX264 BN263:BN264 BV263:BV264">
    <cfRule type="cellIs" dxfId="1653" priority="2546" operator="equal">
      <formula>1</formula>
    </cfRule>
  </conditionalFormatting>
  <conditionalFormatting sqref="N263">
    <cfRule type="iconSet" priority="25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4">
    <cfRule type="iconSet" priority="25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3:AQ264">
    <cfRule type="cellIs" dxfId="1652" priority="2543" operator="equal">
      <formula>1</formula>
    </cfRule>
  </conditionalFormatting>
  <conditionalFormatting sqref="AV263:AY264 BG263:BG264 BO263:BO264 BW263:BW264">
    <cfRule type="cellIs" dxfId="1651" priority="2542" operator="equal">
      <formula>1</formula>
    </cfRule>
  </conditionalFormatting>
  <conditionalFormatting sqref="W265:AJ266 AR265:AU266 AZ265:AZ266 BF265:BF266 BH265:BH266 BP265:BP266 BX265:BX266 BN265:BN266 BV265:BV266">
    <cfRule type="cellIs" dxfId="1650" priority="2541" operator="equal">
      <formula>1</formula>
    </cfRule>
  </conditionalFormatting>
  <conditionalFormatting sqref="N265">
    <cfRule type="iconSet" priority="25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6">
    <cfRule type="iconSet" priority="25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5:AQ266">
    <cfRule type="cellIs" dxfId="1649" priority="2538" operator="equal">
      <formula>1</formula>
    </cfRule>
  </conditionalFormatting>
  <conditionalFormatting sqref="AV265:AY266 BG265:BG266 BO265:BO266 BW265:BW266">
    <cfRule type="cellIs" dxfId="1648" priority="2537" operator="equal">
      <formula>1</formula>
    </cfRule>
  </conditionalFormatting>
  <conditionalFormatting sqref="W268:AJ268 AR268:AU268 AZ268 BF268 BH268 BP268 BX268 BN268 BV268">
    <cfRule type="cellIs" dxfId="1647" priority="2536" operator="equal">
      <formula>1</formula>
    </cfRule>
  </conditionalFormatting>
  <conditionalFormatting sqref="N268">
    <cfRule type="iconSet" priority="25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8:AQ268">
    <cfRule type="cellIs" dxfId="1646" priority="2534" operator="equal">
      <formula>1</formula>
    </cfRule>
  </conditionalFormatting>
  <conditionalFormatting sqref="AV268:AY268 BG268 BO268 BW268">
    <cfRule type="cellIs" dxfId="1645" priority="2533" operator="equal">
      <formula>1</formula>
    </cfRule>
  </conditionalFormatting>
  <conditionalFormatting sqref="W271:AJ273 W275:AJ275 AR275:AU275 AR271:AU273 AZ271:AZ273 AZ275 BF275 BF271:BF273 BH271:BH273 BP271:BP273 BX271:BX273 BH275 BP275 BX275 BN275 BV275 BN271:BN273 BV271:BV273">
    <cfRule type="cellIs" dxfId="1644" priority="2532" operator="equal">
      <formula>1</formula>
    </cfRule>
  </conditionalFormatting>
  <conditionalFormatting sqref="W271:AJ271 AR271:AU271 AZ271 BF271 BH271 BP271 BX271 BN271 BV271">
    <cfRule type="cellIs" dxfId="1643" priority="2531" operator="equal">
      <formula>1</formula>
    </cfRule>
  </conditionalFormatting>
  <conditionalFormatting sqref="N273 N275">
    <cfRule type="iconSet" priority="25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2">
    <cfRule type="iconSet" priority="25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1">
    <cfRule type="iconSet" priority="252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74:AJ274 AR274:AU274 AZ274 BF274 BH274 BP274 BX274 BN274 BV274">
    <cfRule type="cellIs" dxfId="1642" priority="2527" operator="equal">
      <formula>1</formula>
    </cfRule>
  </conditionalFormatting>
  <conditionalFormatting sqref="N274">
    <cfRule type="iconSet" priority="25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75:AQ275 AK271:AQ273">
    <cfRule type="cellIs" dxfId="1641" priority="2525" operator="equal">
      <formula>1</formula>
    </cfRule>
  </conditionalFormatting>
  <conditionalFormatting sqref="AK271:AQ271">
    <cfRule type="cellIs" dxfId="1640" priority="2524" operator="equal">
      <formula>1</formula>
    </cfRule>
  </conditionalFormatting>
  <conditionalFormatting sqref="AK274:AQ274">
    <cfRule type="cellIs" dxfId="1639" priority="2523" operator="equal">
      <formula>1</formula>
    </cfRule>
  </conditionalFormatting>
  <conditionalFormatting sqref="AV271:AY273 AV275:AY275 BG271:BG273 BO271:BO273 BW271:BW273 BG275 BO275 BW275">
    <cfRule type="cellIs" dxfId="1638" priority="2522" operator="equal">
      <formula>1</formula>
    </cfRule>
  </conditionalFormatting>
  <conditionalFormatting sqref="AV271:AY271 BG271 BO271 BW271">
    <cfRule type="cellIs" dxfId="1637" priority="2521" operator="equal">
      <formula>1</formula>
    </cfRule>
  </conditionalFormatting>
  <conditionalFormatting sqref="AV274:AY274 BG274 BO274 BW274">
    <cfRule type="cellIs" dxfId="1636" priority="2520" operator="equal">
      <formula>1</formula>
    </cfRule>
  </conditionalFormatting>
  <conditionalFormatting sqref="W281:AJ281 AR281:AU281 AZ281 AZ278:AZ279 AR278:AU279 W278:AJ279 BF278:BF279 BF281 BH281 BP281 BX281 BH278:BH279 BP278:BP279 BX278:BX279 BN278:BN279 BV278:BV279 BN281 BV281">
    <cfRule type="cellIs" dxfId="1635" priority="2518" operator="equal">
      <formula>1</formula>
    </cfRule>
  </conditionalFormatting>
  <conditionalFormatting sqref="N278">
    <cfRule type="iconSet" priority="25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9 N281">
    <cfRule type="iconSet" priority="25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80:AJ280 AR280:AU280 AZ280 BF280 BH280 BP280 BX280 BN280 BV280">
    <cfRule type="cellIs" dxfId="1634" priority="2516" operator="equal">
      <formula>1</formula>
    </cfRule>
  </conditionalFormatting>
  <conditionalFormatting sqref="N280">
    <cfRule type="iconSet" priority="25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1:AQ281 AK278:AQ279">
    <cfRule type="cellIs" dxfId="1633" priority="2514" operator="equal">
      <formula>1</formula>
    </cfRule>
  </conditionalFormatting>
  <conditionalFormatting sqref="AK280:AQ280">
    <cfRule type="cellIs" dxfId="1632" priority="2513" operator="equal">
      <formula>1</formula>
    </cfRule>
  </conditionalFormatting>
  <conditionalFormatting sqref="AV281:AY281 AV278:AY279 BG281 BO281 BW281 BG278:BG279 BO278:BO279 BW278:BW279">
    <cfRule type="cellIs" dxfId="1631" priority="2512" operator="equal">
      <formula>1</formula>
    </cfRule>
  </conditionalFormatting>
  <conditionalFormatting sqref="AV280:AY280 BG280 BO280 BW280">
    <cfRule type="cellIs" dxfId="1630" priority="2511" operator="equal">
      <formula>1</formula>
    </cfRule>
  </conditionalFormatting>
  <conditionalFormatting sqref="W282:AJ284 W286:AJ286 AR286:AU286 AR282:AU284 AZ282:AZ284 AZ286 BF286 BF282:BF284 BH282:BH284 BP282:BP284 BX282:BX284 BH286 BP286 BX286 BN286 BV286 BN282:BN284 BV282:BV284">
    <cfRule type="cellIs" dxfId="1629" priority="2510" operator="equal">
      <formula>1</formula>
    </cfRule>
  </conditionalFormatting>
  <conditionalFormatting sqref="W282:AJ282 AR282:AU282 AZ282 BF282 BH282 BP282 BX282 BN282 BV282">
    <cfRule type="cellIs" dxfId="1628" priority="2509" operator="equal">
      <formula>1</formula>
    </cfRule>
  </conditionalFormatting>
  <conditionalFormatting sqref="N284 N286">
    <cfRule type="iconSet" priority="25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83">
    <cfRule type="iconSet" priority="25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82">
    <cfRule type="iconSet" priority="25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85:AJ285 AR285:AU285 AZ285 BF285 BH285 BP285 BX285 BN285 BV285">
    <cfRule type="cellIs" dxfId="1627" priority="2505" operator="equal">
      <formula>1</formula>
    </cfRule>
  </conditionalFormatting>
  <conditionalFormatting sqref="N285">
    <cfRule type="iconSet" priority="250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6:AQ286 AK282:AQ284">
    <cfRule type="cellIs" dxfId="1626" priority="2503" operator="equal">
      <formula>1</formula>
    </cfRule>
  </conditionalFormatting>
  <conditionalFormatting sqref="AK282:AQ282">
    <cfRule type="cellIs" dxfId="1625" priority="2502" operator="equal">
      <formula>1</formula>
    </cfRule>
  </conditionalFormatting>
  <conditionalFormatting sqref="AK285:AQ285">
    <cfRule type="cellIs" dxfId="1624" priority="2501" operator="equal">
      <formula>1</formula>
    </cfRule>
  </conditionalFormatting>
  <conditionalFormatting sqref="AV282:AY284 AV286:AY286 BG282:BG284 BO282:BO284 BW282:BW284 BG286 BO286 BW286">
    <cfRule type="cellIs" dxfId="1623" priority="2500" operator="equal">
      <formula>1</formula>
    </cfRule>
  </conditionalFormatting>
  <conditionalFormatting sqref="AV282:AY282 BG282 BO282 BW282">
    <cfRule type="cellIs" dxfId="1622" priority="2499" operator="equal">
      <formula>1</formula>
    </cfRule>
  </conditionalFormatting>
  <conditionalFormatting sqref="AV285:AY285 BG285 BO285 BW285">
    <cfRule type="cellIs" dxfId="1621" priority="2498" operator="equal">
      <formula>1</formula>
    </cfRule>
  </conditionalFormatting>
  <conditionalFormatting sqref="W300:AJ300 AR300:AU300 AZ300 AZ297:AZ298 AR297:AU298 W297:AJ298 BF297:BF298 BF300 BH300 BP300 BX300 BH297:BH298 BP297:BP298 BX297:BX298 BN297:BN298 BV297:BV298 BN300 BV300">
    <cfRule type="cellIs" dxfId="1620" priority="2496" operator="equal">
      <formula>1</formula>
    </cfRule>
  </conditionalFormatting>
  <conditionalFormatting sqref="N297">
    <cfRule type="iconSet" priority="24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98 N300">
    <cfRule type="iconSet" priority="24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99:AJ299 AR299:AU299 AZ299 BF299 BH299 BP299 BX299 BN299 BV299">
    <cfRule type="cellIs" dxfId="1619" priority="2494" operator="equal">
      <formula>1</formula>
    </cfRule>
  </conditionalFormatting>
  <conditionalFormatting sqref="N299">
    <cfRule type="iconSet" priority="24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00:AQ300 AK297:AQ298">
    <cfRule type="cellIs" dxfId="1618" priority="2492" operator="equal">
      <formula>1</formula>
    </cfRule>
  </conditionalFormatting>
  <conditionalFormatting sqref="AK299:AQ299">
    <cfRule type="cellIs" dxfId="1617" priority="2491" operator="equal">
      <formula>1</formula>
    </cfRule>
  </conditionalFormatting>
  <conditionalFormatting sqref="AV300:AY300 AV297:AY298 BG300 BO300 BW300 BG297:BG298 BO297:BO298 BW297:BW298">
    <cfRule type="cellIs" dxfId="1616" priority="2490" operator="equal">
      <formula>1</formula>
    </cfRule>
  </conditionalFormatting>
  <conditionalFormatting sqref="AV299:AY299 BG299 BO299 BW299">
    <cfRule type="cellIs" dxfId="1615" priority="2489" operator="equal">
      <formula>1</formula>
    </cfRule>
  </conditionalFormatting>
  <conditionalFormatting sqref="W287:AJ288 W290:AJ290 AR290:AU290 AR287:AU288 AZ287:AZ288 AZ290 BF290 BF287:BF288 BH287:BH288 BP287:BP288 BX287:BX288 BH290 BP290 BX290 BN290 BV290 BN287:BN288 BV287:BV288">
    <cfRule type="cellIs" dxfId="1614" priority="2488" operator="equal">
      <formula>1</formula>
    </cfRule>
  </conditionalFormatting>
  <conditionalFormatting sqref="N288 N290">
    <cfRule type="iconSet" priority="24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87">
    <cfRule type="iconSet" priority="24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89:AJ289 AR289:AU289 AZ289 BF289 BH289 BP289 BX289 BN289 BV289">
    <cfRule type="cellIs" dxfId="1613" priority="2485" operator="equal">
      <formula>1</formula>
    </cfRule>
  </conditionalFormatting>
  <conditionalFormatting sqref="N289">
    <cfRule type="iconSet" priority="24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90:AQ290 AK287:AQ288">
    <cfRule type="cellIs" dxfId="1612" priority="2483" operator="equal">
      <formula>1</formula>
    </cfRule>
  </conditionalFormatting>
  <conditionalFormatting sqref="AK289:AQ289">
    <cfRule type="cellIs" dxfId="1611" priority="2482" operator="equal">
      <formula>1</formula>
    </cfRule>
  </conditionalFormatting>
  <conditionalFormatting sqref="AV287:AY288 AV290:AY290 BG287:BG288 BO287:BO288 BW287:BW288 BG290 BO290 BW290">
    <cfRule type="cellIs" dxfId="1610" priority="2481" operator="equal">
      <formula>1</formula>
    </cfRule>
  </conditionalFormatting>
  <conditionalFormatting sqref="AV289:AY289 BG289 BO289 BW289">
    <cfRule type="cellIs" dxfId="1609" priority="2480" operator="equal">
      <formula>1</formula>
    </cfRule>
  </conditionalFormatting>
  <conditionalFormatting sqref="W276:AJ277 AR276:AU277 AZ276:AZ277 BF276:BF277 BH276:BH277 BP276:BP277 BX276:BX277 BN276:BN277 BV276:BV277">
    <cfRule type="cellIs" dxfId="1608" priority="2479" operator="equal">
      <formula>1</formula>
    </cfRule>
  </conditionalFormatting>
  <conditionalFormatting sqref="N277">
    <cfRule type="iconSet" priority="24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6">
    <cfRule type="iconSet" priority="24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76:AQ277">
    <cfRule type="cellIs" dxfId="1607" priority="2476" operator="equal">
      <formula>1</formula>
    </cfRule>
  </conditionalFormatting>
  <conditionalFormatting sqref="AV276:AY277 BG276:BG277 BO276:BO277 BW276:BW277">
    <cfRule type="cellIs" dxfId="1606" priority="2475" operator="equal">
      <formula>1</formula>
    </cfRule>
  </conditionalFormatting>
  <conditionalFormatting sqref="AZ169:AZ170 AR169:AU170 W169:AJ170 BF169:BF170 BH169:BH170 BP169:BP170 BX169:BX170 BN169:BN170 BV169:BV170">
    <cfRule type="cellIs" dxfId="1605" priority="2461" operator="equal">
      <formula>1</formula>
    </cfRule>
  </conditionalFormatting>
  <conditionalFormatting sqref="N169">
    <cfRule type="iconSet" priority="24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69:AQ170">
    <cfRule type="cellIs" dxfId="1604" priority="2459" operator="equal">
      <formula>1</formula>
    </cfRule>
  </conditionalFormatting>
  <conditionalFormatting sqref="AV169:AY170 BG169:BG170 BO169:BO170 BW169:BW170">
    <cfRule type="cellIs" dxfId="1603" priority="2458" operator="equal">
      <formula>1</formula>
    </cfRule>
  </conditionalFormatting>
  <conditionalFormatting sqref="AZ171:AZ172 AR171:AU172 W171:AJ172 W174:AJ174 AR174:AU174 AZ174 BF174 BF171:BF172 BH171:BH172 BP171:BP172 BX171:BX172 BH174 BP174 BX174 BN174 BV174 BN171:BN172 BV171:BV172">
    <cfRule type="cellIs" dxfId="1602" priority="2456" operator="equal">
      <formula>1</formula>
    </cfRule>
  </conditionalFormatting>
  <conditionalFormatting sqref="N171:N174">
    <cfRule type="iconSet" priority="24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1:AQ172 AK174:AQ174">
    <cfRule type="cellIs" dxfId="1601" priority="2455" operator="equal">
      <formula>1</formula>
    </cfRule>
  </conditionalFormatting>
  <conditionalFormatting sqref="AV171:AY172 AV174:AY174 BG171:BG172 BO171:BO172 BW171:BW172 BG174 BO174 BW174">
    <cfRule type="cellIs" dxfId="1600" priority="2454" operator="equal">
      <formula>1</formula>
    </cfRule>
  </conditionalFormatting>
  <conditionalFormatting sqref="N170">
    <cfRule type="iconSet" priority="24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38:AZ240 AR238:AU240 W238:AJ240 W245:AJ245 AR245:AU245 AZ245 AZ247 AR247:AU247 W247:AJ247 BF247 BF245 BF238:BF240 BH238:BH240 BP238:BP240 BX238:BX240 BH245 BP245 BX245 BH247 BP247 BX247 BN247 BV247 BN245 BV245 BN238:BN240 BV238:BV240">
    <cfRule type="cellIs" dxfId="1599" priority="2453" operator="equal">
      <formula>1</formula>
    </cfRule>
  </conditionalFormatting>
  <conditionalFormatting sqref="W238:AJ238 AR238:AU238 AZ238 BF238 BH238 BP238 BX238 BN238 BV238">
    <cfRule type="cellIs" dxfId="1598" priority="2449" operator="equal">
      <formula>1</formula>
    </cfRule>
  </conditionalFormatting>
  <conditionalFormatting sqref="N238">
    <cfRule type="iconSet" priority="245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5">
    <cfRule type="iconSet" priority="244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9">
    <cfRule type="iconSet" priority="24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7">
    <cfRule type="iconSet" priority="24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0">
    <cfRule type="iconSet" priority="24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8:AQ240 AK245:AQ245 AK247:AQ247">
    <cfRule type="cellIs" dxfId="1597" priority="2446" operator="equal">
      <formula>1</formula>
    </cfRule>
  </conditionalFormatting>
  <conditionalFormatting sqref="AK238:AQ238">
    <cfRule type="cellIs" dxfId="1596" priority="2445" operator="equal">
      <formula>1</formula>
    </cfRule>
  </conditionalFormatting>
  <conditionalFormatting sqref="AV238:AY240 AV245:AY245 AV247:AY247 BG238:BG240 BO238:BO240 BW238:BW240 BG245 BO245 BW245 BG247 BO247 BW247">
    <cfRule type="cellIs" dxfId="1595" priority="2444" operator="equal">
      <formula>1</formula>
    </cfRule>
  </conditionalFormatting>
  <conditionalFormatting sqref="AV238:AY238 BG238 BO238 BW238">
    <cfRule type="cellIs" dxfId="1594" priority="2443" operator="equal">
      <formula>1</formula>
    </cfRule>
  </conditionalFormatting>
  <conditionalFormatting sqref="W241:AJ242 AR241:AU242 AZ241:AZ242 BF241:BF242 BH241:BH242 BP241:BP242 BX241:BX242 BN241:BN242 BV241:BV242">
    <cfRule type="cellIs" dxfId="1593" priority="2442" operator="equal">
      <formula>1</formula>
    </cfRule>
  </conditionalFormatting>
  <conditionalFormatting sqref="N241">
    <cfRule type="iconSet" priority="24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2">
    <cfRule type="iconSet" priority="24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1:AQ242">
    <cfRule type="cellIs" dxfId="1592" priority="2439" operator="equal">
      <formula>1</formula>
    </cfRule>
  </conditionalFormatting>
  <conditionalFormatting sqref="AV241:AY242 BG241:BG242 BO241:BO242 BW241:BW242">
    <cfRule type="cellIs" dxfId="1591" priority="2438" operator="equal">
      <formula>1</formula>
    </cfRule>
  </conditionalFormatting>
  <conditionalFormatting sqref="W243:AJ244 AR243:AU244 AZ243:AZ244 BF243:BF244 BH243:BH244 BP243:BP244 BX243:BX244 BN243:BN244 BV243:BV244">
    <cfRule type="cellIs" dxfId="1590" priority="2437" operator="equal">
      <formula>1</formula>
    </cfRule>
  </conditionalFormatting>
  <conditionalFormatting sqref="N243">
    <cfRule type="iconSet" priority="24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4">
    <cfRule type="iconSet" priority="24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3:AQ244">
    <cfRule type="cellIs" dxfId="1589" priority="2434" operator="equal">
      <formula>1</formula>
    </cfRule>
  </conditionalFormatting>
  <conditionalFormatting sqref="AV243:AY244 BG243:BG244 BO243:BO244 BW243:BW244">
    <cfRule type="cellIs" dxfId="1588" priority="2433" operator="equal">
      <formula>1</formula>
    </cfRule>
  </conditionalFormatting>
  <conditionalFormatting sqref="W246:AJ246 AR246:AU246 AZ246 BF246 BH246 BP246 BX246 BN246 BV246">
    <cfRule type="cellIs" dxfId="1587" priority="2432" operator="equal">
      <formula>1</formula>
    </cfRule>
  </conditionalFormatting>
  <conditionalFormatting sqref="N246">
    <cfRule type="iconSet" priority="243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6:AQ246">
    <cfRule type="cellIs" dxfId="1586" priority="2430" operator="equal">
      <formula>1</formula>
    </cfRule>
  </conditionalFormatting>
  <conditionalFormatting sqref="AV246:AY246 BG246 BO246 BW246">
    <cfRule type="cellIs" dxfId="1585" priority="2429" operator="equal">
      <formula>1</formula>
    </cfRule>
  </conditionalFormatting>
  <conditionalFormatting sqref="AZ248:AZ250 AR248:AU250 W248:AJ250 BF248:BF250 BH248:BH250 BP248:BP250 BX248:BX250 BN248:BN250 BV248:BV250">
    <cfRule type="cellIs" dxfId="1584" priority="2428" operator="equal">
      <formula>1</formula>
    </cfRule>
  </conditionalFormatting>
  <conditionalFormatting sqref="W248:AJ248 AR248:AU248 AZ248 BF248 BH248 BP248 BX248 BN248 BV248">
    <cfRule type="cellIs" dxfId="1583" priority="2425" operator="equal">
      <formula>1</formula>
    </cfRule>
  </conditionalFormatting>
  <conditionalFormatting sqref="N248">
    <cfRule type="iconSet" priority="24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9">
    <cfRule type="iconSet" priority="24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0">
    <cfRule type="iconSet" priority="24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8:AQ250">
    <cfRule type="cellIs" dxfId="1582" priority="2423" operator="equal">
      <formula>1</formula>
    </cfRule>
  </conditionalFormatting>
  <conditionalFormatting sqref="AK248:AQ248">
    <cfRule type="cellIs" dxfId="1581" priority="2422" operator="equal">
      <formula>1</formula>
    </cfRule>
  </conditionalFormatting>
  <conditionalFormatting sqref="AV248:AY250 BG248:BG250 BO248:BO250 BW248:BW250">
    <cfRule type="cellIs" dxfId="1580" priority="2421" operator="equal">
      <formula>1</formula>
    </cfRule>
  </conditionalFormatting>
  <conditionalFormatting sqref="AV248:AY248 BG248 BO248 BW248">
    <cfRule type="cellIs" dxfId="1579" priority="2420" operator="equal">
      <formula>1</formula>
    </cfRule>
  </conditionalFormatting>
  <conditionalFormatting sqref="W251:AJ252 AR251:AU252 AZ251:AZ252 BF251:BF252 BH251:BH252 BP251:BP252 BX251:BX252 BN251:BN252 BV251:BV252">
    <cfRule type="cellIs" dxfId="1578" priority="2419" operator="equal">
      <formula>1</formula>
    </cfRule>
  </conditionalFormatting>
  <conditionalFormatting sqref="N251">
    <cfRule type="iconSet" priority="24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2">
    <cfRule type="iconSet" priority="24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1:AQ252">
    <cfRule type="cellIs" dxfId="1577" priority="2416" operator="equal">
      <formula>1</formula>
    </cfRule>
  </conditionalFormatting>
  <conditionalFormatting sqref="AV251:AY252 BG251:BG252 BO251:BO252 BW251:BW252">
    <cfRule type="cellIs" dxfId="1576" priority="2415" operator="equal">
      <formula>1</formula>
    </cfRule>
  </conditionalFormatting>
  <conditionalFormatting sqref="W258:AJ259 AR258:AU259 AZ258:AZ259 BF258:BF259 BH258:BH259 BP258:BP259 BX258:BX259 BN258:BN259 BV258:BV259">
    <cfRule type="cellIs" dxfId="1575" priority="2414" operator="equal">
      <formula>1</formula>
    </cfRule>
  </conditionalFormatting>
  <conditionalFormatting sqref="N258">
    <cfRule type="iconSet" priority="241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9">
    <cfRule type="iconSet" priority="24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8:AQ259">
    <cfRule type="cellIs" dxfId="1574" priority="2411" operator="equal">
      <formula>1</formula>
    </cfRule>
  </conditionalFormatting>
  <conditionalFormatting sqref="AV258:AY259 BG258:BG259 BO258:BO259 BW258:BW259">
    <cfRule type="cellIs" dxfId="1573" priority="2410" operator="equal">
      <formula>1</formula>
    </cfRule>
  </conditionalFormatting>
  <conditionalFormatting sqref="W189:AJ190 AR189:AU190 AZ189:AZ190 BF189:BF190 BH189:BH190 BP189:BP190 BX189:BX190 BN189:BN190 BV189:BV190">
    <cfRule type="cellIs" dxfId="1572" priority="2401" operator="equal">
      <formula>1</formula>
    </cfRule>
  </conditionalFormatting>
  <conditionalFormatting sqref="N189">
    <cfRule type="iconSet" priority="24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9:AQ190">
    <cfRule type="cellIs" dxfId="1571" priority="2399" operator="equal">
      <formula>1</formula>
    </cfRule>
  </conditionalFormatting>
  <conditionalFormatting sqref="AV189:AY190 BG189:BG190 BO189:BO190 BW189:BW190">
    <cfRule type="cellIs" dxfId="1570" priority="2398" operator="equal">
      <formula>1</formula>
    </cfRule>
  </conditionalFormatting>
  <conditionalFormatting sqref="N190">
    <cfRule type="iconSet" priority="24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16:AJ116 AR116:AU116 AZ116 BF116 BH116 BP116 BX116 BN116 BV116">
    <cfRule type="cellIs" dxfId="1569" priority="2393" operator="equal">
      <formula>1</formula>
    </cfRule>
  </conditionalFormatting>
  <conditionalFormatting sqref="AK116:AQ116">
    <cfRule type="cellIs" dxfId="1568" priority="2392" operator="equal">
      <formula>1</formula>
    </cfRule>
  </conditionalFormatting>
  <conditionalFormatting sqref="AV116:AY116 BG116 BO116 BW116">
    <cfRule type="cellIs" dxfId="1567" priority="2391" operator="equal">
      <formula>1</formula>
    </cfRule>
  </conditionalFormatting>
  <conditionalFormatting sqref="AZ125:AZ126 AR125:AU126 W125:AJ126 BF125:BF126 BH125:BH126 BP125:BP126 BX125:BX126 BN125:BN126 BV125:BV126">
    <cfRule type="cellIs" dxfId="1566" priority="2389" operator="equal">
      <formula>1</formula>
    </cfRule>
  </conditionalFormatting>
  <conditionalFormatting sqref="N125">
    <cfRule type="iconSet" priority="23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5:AQ126">
    <cfRule type="cellIs" dxfId="1565" priority="2387" operator="equal">
      <formula>1</formula>
    </cfRule>
  </conditionalFormatting>
  <conditionalFormatting sqref="AV125:AY126 BG125:BG126 BO125:BO126 BW125:BW126">
    <cfRule type="cellIs" dxfId="1564" priority="2386" operator="equal">
      <formula>1</formula>
    </cfRule>
  </conditionalFormatting>
  <conditionalFormatting sqref="N126">
    <cfRule type="iconSet" priority="23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1:AJ131 AR131:AU131 AZ131 BF131 BH131 BP131 BX131 BN131 BV131">
    <cfRule type="cellIs" dxfId="1563" priority="2384" operator="equal">
      <formula>1</formula>
    </cfRule>
  </conditionalFormatting>
  <conditionalFormatting sqref="N131">
    <cfRule type="iconSet" priority="23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1:AQ131">
    <cfRule type="cellIs" dxfId="1562" priority="2383" operator="equal">
      <formula>1</formula>
    </cfRule>
  </conditionalFormatting>
  <conditionalFormatting sqref="AV131:AY131 BG131 BO131 BW131">
    <cfRule type="cellIs" dxfId="1561" priority="2382" operator="equal">
      <formula>1</formula>
    </cfRule>
  </conditionalFormatting>
  <conditionalFormatting sqref="W130:AJ130 AR130:AU130 AZ130 BF130 BH130 BP130 BX130 BN130 BV130">
    <cfRule type="cellIs" dxfId="1560" priority="2380" operator="equal">
      <formula>1</formula>
    </cfRule>
  </conditionalFormatting>
  <conditionalFormatting sqref="N130">
    <cfRule type="iconSet" priority="23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0:AQ130">
    <cfRule type="cellIs" dxfId="1559" priority="2379" operator="equal">
      <formula>1</formula>
    </cfRule>
  </conditionalFormatting>
  <conditionalFormatting sqref="AV130:AY130 BG130 BO130 BW130">
    <cfRule type="cellIs" dxfId="1558" priority="2378" operator="equal">
      <formula>1</formula>
    </cfRule>
  </conditionalFormatting>
  <conditionalFormatting sqref="W129:AJ129 AR129:AU129 AZ129 BF129 BH129 BP129 BX129 BN129 BV129">
    <cfRule type="cellIs" dxfId="1557" priority="2376" operator="equal">
      <formula>1</formula>
    </cfRule>
  </conditionalFormatting>
  <conditionalFormatting sqref="N129">
    <cfRule type="iconSet" priority="23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9:AQ129">
    <cfRule type="cellIs" dxfId="1556" priority="2375" operator="equal">
      <formula>1</formula>
    </cfRule>
  </conditionalFormatting>
  <conditionalFormatting sqref="AV129:AY129 BG129 BO129 BW129">
    <cfRule type="cellIs" dxfId="1555" priority="2374" operator="equal">
      <formula>1</formula>
    </cfRule>
  </conditionalFormatting>
  <conditionalFormatting sqref="W128:AJ128 AR128:AU128 AZ128 BF128 BH128 BP128 BX128 BN128 BV128">
    <cfRule type="cellIs" dxfId="1554" priority="2372" operator="equal">
      <formula>1</formula>
    </cfRule>
  </conditionalFormatting>
  <conditionalFormatting sqref="N128">
    <cfRule type="iconSet" priority="23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8:AQ128">
    <cfRule type="cellIs" dxfId="1553" priority="2371" operator="equal">
      <formula>1</formula>
    </cfRule>
  </conditionalFormatting>
  <conditionalFormatting sqref="AV128:AY128 BG128 BO128 BW128">
    <cfRule type="cellIs" dxfId="1552" priority="2370" operator="equal">
      <formula>1</formula>
    </cfRule>
  </conditionalFormatting>
  <conditionalFormatting sqref="W127:AJ127 AR127:AU127 AZ127 BF127 BH127 BP127 BX127 BN127 BV127">
    <cfRule type="cellIs" dxfId="1551" priority="2368" operator="equal">
      <formula>1</formula>
    </cfRule>
  </conditionalFormatting>
  <conditionalFormatting sqref="N127">
    <cfRule type="iconSet" priority="23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7:AQ127">
    <cfRule type="cellIs" dxfId="1550" priority="2367" operator="equal">
      <formula>1</formula>
    </cfRule>
  </conditionalFormatting>
  <conditionalFormatting sqref="AV127:AY127 BG127 BO127 BW127">
    <cfRule type="cellIs" dxfId="1549" priority="2366" operator="equal">
      <formula>1</formula>
    </cfRule>
  </conditionalFormatting>
  <conditionalFormatting sqref="AZ134 AR134:AU134 W134:AJ134 BF134 BH134 BP134 BX134 BN134 BV134">
    <cfRule type="cellIs" dxfId="1548" priority="2364" operator="equal">
      <formula>1</formula>
    </cfRule>
  </conditionalFormatting>
  <conditionalFormatting sqref="AK134:AQ134">
    <cfRule type="cellIs" dxfId="1547" priority="2363" operator="equal">
      <formula>1</formula>
    </cfRule>
  </conditionalFormatting>
  <conditionalFormatting sqref="AV134:AY134 BG134 BO134 BW134">
    <cfRule type="cellIs" dxfId="1546" priority="2362" operator="equal">
      <formula>1</formula>
    </cfRule>
  </conditionalFormatting>
  <conditionalFormatting sqref="N134">
    <cfRule type="iconSet" priority="23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6:AQ256">
    <cfRule type="cellIs" dxfId="1545" priority="2212" operator="equal">
      <formula>1</formula>
    </cfRule>
  </conditionalFormatting>
  <conditionalFormatting sqref="W257:AJ257 AR257:AU257 AZ257 BF257 BH257 BP257 BX257 BN257 BV257">
    <cfRule type="cellIs" dxfId="1544" priority="2210" operator="equal">
      <formula>1</formula>
    </cfRule>
  </conditionalFormatting>
  <conditionalFormatting sqref="AV257:AY257 BG257 BO257 BW257">
    <cfRule type="cellIs" dxfId="1543" priority="2207" operator="equal">
      <formula>1</formula>
    </cfRule>
  </conditionalFormatting>
  <conditionalFormatting sqref="W296:AJ296 AR296:AU296 AZ296 AZ291:AZ292 AR291:AU292 W291:AJ292 BF291:BF292 BF296 BH296 BP296 BX296 BH291:BH292 BP291:BP292 BX291:BX292 BN291:BN292 BV291:BV292 BN296 BV296">
    <cfRule type="cellIs" dxfId="1542" priority="2205" operator="equal">
      <formula>1</formula>
    </cfRule>
  </conditionalFormatting>
  <conditionalFormatting sqref="W293:AJ293 AR293:AU293 AZ293 BF293 BH293 BP293 BX293 BN293 BV293">
    <cfRule type="cellIs" dxfId="1541" priority="2203" operator="equal">
      <formula>1</formula>
    </cfRule>
  </conditionalFormatting>
  <conditionalFormatting sqref="AK296:AQ296 AK291:AQ292">
    <cfRule type="cellIs" dxfId="1540" priority="2201" operator="equal">
      <formula>1</formula>
    </cfRule>
  </conditionalFormatting>
  <conditionalFormatting sqref="AV296:AY296 AV291:AY292 BG296 BO296 BW296 BG291:BG292 BO291:BO292 BW291:BW292">
    <cfRule type="cellIs" dxfId="1539" priority="2199" operator="equal">
      <formula>1</formula>
    </cfRule>
  </conditionalFormatting>
  <conditionalFormatting sqref="W294:AJ294 AR294:AU294 AZ294 BF294 BH294 BP294 BX294 BN294 BV294">
    <cfRule type="cellIs" dxfId="1538" priority="2197" operator="equal">
      <formula>1</formula>
    </cfRule>
  </conditionalFormatting>
  <conditionalFormatting sqref="W146:AJ146 AR146:AU146 AZ146 BF146 BH146 BP146 BX146 BN146 BV146">
    <cfRule type="cellIs" dxfId="1537" priority="2342" operator="equal">
      <formula>1</formula>
    </cfRule>
  </conditionalFormatting>
  <conditionalFormatting sqref="N146">
    <cfRule type="iconSet" priority="234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6:AQ146">
    <cfRule type="cellIs" dxfId="1536" priority="2341" operator="equal">
      <formula>1</formula>
    </cfRule>
  </conditionalFormatting>
  <conditionalFormatting sqref="AV146:AY146 BG146 BO146 BW146">
    <cfRule type="cellIs" dxfId="1535" priority="2340" operator="equal">
      <formula>1</formula>
    </cfRule>
  </conditionalFormatting>
  <conditionalFormatting sqref="AZ145 AR145:AU145 W145:AJ145 BF145 BH145 BP145 BX145 BN145 BV145">
    <cfRule type="cellIs" dxfId="1534" priority="2338" operator="equal">
      <formula>1</formula>
    </cfRule>
  </conditionalFormatting>
  <conditionalFormatting sqref="AK145:AQ145">
    <cfRule type="cellIs" dxfId="1533" priority="2337" operator="equal">
      <formula>1</formula>
    </cfRule>
  </conditionalFormatting>
  <conditionalFormatting sqref="AV145:AY145 BG145 BO145 BW145">
    <cfRule type="cellIs" dxfId="1532" priority="2336" operator="equal">
      <formula>1</formula>
    </cfRule>
  </conditionalFormatting>
  <conditionalFormatting sqref="N145">
    <cfRule type="iconSet" priority="23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47:AZ148 AR147:AU148 W147:AJ148 BF147:BF148 BH147:BH148 BP147:BP148 BX147:BX148 BN147:BN148 BV147:BV148">
    <cfRule type="cellIs" dxfId="1531" priority="2334" operator="equal">
      <formula>1</formula>
    </cfRule>
  </conditionalFormatting>
  <conditionalFormatting sqref="N147">
    <cfRule type="iconSet" priority="23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7:AQ148">
    <cfRule type="cellIs" dxfId="1530" priority="2332" operator="equal">
      <formula>1</formula>
    </cfRule>
  </conditionalFormatting>
  <conditionalFormatting sqref="AV147:AY148 BG147:BG148 BO147:BO148 BW147:BW148">
    <cfRule type="cellIs" dxfId="1529" priority="2331" operator="equal">
      <formula>1</formula>
    </cfRule>
  </conditionalFormatting>
  <conditionalFormatting sqref="N148">
    <cfRule type="iconSet" priority="23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50:AJ150 AR150:AU150 AZ150 BF150 BH150 BP150 BX150 BN150 BV150">
    <cfRule type="cellIs" dxfId="1528" priority="2329" operator="equal">
      <formula>1</formula>
    </cfRule>
  </conditionalFormatting>
  <conditionalFormatting sqref="N150">
    <cfRule type="iconSet" priority="23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0:AQ150">
    <cfRule type="cellIs" dxfId="1527" priority="2328" operator="equal">
      <formula>1</formula>
    </cfRule>
  </conditionalFormatting>
  <conditionalFormatting sqref="AV150:AY150 BG150 BO150 BW150">
    <cfRule type="cellIs" dxfId="1526" priority="2327" operator="equal">
      <formula>1</formula>
    </cfRule>
  </conditionalFormatting>
  <conditionalFormatting sqref="AZ149 AR149:AU149 W149:AJ149 BF149 BH149 BP149 BX149 BN149 BV149">
    <cfRule type="cellIs" dxfId="1525" priority="2325" operator="equal">
      <formula>1</formula>
    </cfRule>
  </conditionalFormatting>
  <conditionalFormatting sqref="AK149:AQ149">
    <cfRule type="cellIs" dxfId="1524" priority="2324" operator="equal">
      <formula>1</formula>
    </cfRule>
  </conditionalFormatting>
  <conditionalFormatting sqref="AV149:AY149 BG149 BO149 BW149">
    <cfRule type="cellIs" dxfId="1523" priority="2323" operator="equal">
      <formula>1</formula>
    </cfRule>
  </conditionalFormatting>
  <conditionalFormatting sqref="N149">
    <cfRule type="iconSet" priority="23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3:AQ253">
    <cfRule type="cellIs" dxfId="1522" priority="2224" operator="equal">
      <formula>1</formula>
    </cfRule>
  </conditionalFormatting>
  <conditionalFormatting sqref="W254:AJ254 AR254:AU254 AZ254 BF254 BH254 BP254 BX254 BN254 BV254">
    <cfRule type="cellIs" dxfId="1521" priority="2222" operator="equal">
      <formula>1</formula>
    </cfRule>
  </conditionalFormatting>
  <conditionalFormatting sqref="AV254:AY254 BG254 BO254 BW254">
    <cfRule type="cellIs" dxfId="1520" priority="2219" operator="equal">
      <formula>1</formula>
    </cfRule>
  </conditionalFormatting>
  <conditionalFormatting sqref="W255:AJ255 AR255:AU255 AZ255 BF255 BH255 BP255 BX255 BN255 BV255">
    <cfRule type="cellIs" dxfId="1519" priority="2218" operator="equal">
      <formula>1</formula>
    </cfRule>
  </conditionalFormatting>
  <conditionalFormatting sqref="AV255:AY255 BG255 BO255 BW255">
    <cfRule type="cellIs" dxfId="1518" priority="2215" operator="equal">
      <formula>1</formula>
    </cfRule>
  </conditionalFormatting>
  <conditionalFormatting sqref="W256:AJ256 AR256:AU256 AZ256 BF256 BH256 BP256 BX256 BN256 BV256">
    <cfRule type="cellIs" dxfId="1517" priority="2214" operator="equal">
      <formula>1</formula>
    </cfRule>
  </conditionalFormatting>
  <conditionalFormatting sqref="AV256:AY256 BG256 BO256 BW256">
    <cfRule type="cellIs" dxfId="1516" priority="2211" operator="equal">
      <formula>1</formula>
    </cfRule>
  </conditionalFormatting>
  <conditionalFormatting sqref="AK257:AQ257">
    <cfRule type="cellIs" dxfId="1515" priority="2208" operator="equal">
      <formula>1</formula>
    </cfRule>
  </conditionalFormatting>
  <conditionalFormatting sqref="AZ32 AR32:AU32 W32:AJ32 BF32 BH32 BP32 BX32 BN32 BV32">
    <cfRule type="cellIs" dxfId="1514" priority="2300" operator="equal">
      <formula>1</formula>
    </cfRule>
  </conditionalFormatting>
  <conditionalFormatting sqref="N32">
    <cfRule type="iconSet" priority="22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2:AQ32">
    <cfRule type="cellIs" dxfId="1513" priority="2298" operator="equal">
      <formula>1</formula>
    </cfRule>
  </conditionalFormatting>
  <conditionalFormatting sqref="AV32:AY32 BG32 BO32 BW32">
    <cfRule type="cellIs" dxfId="1512" priority="2297" operator="equal">
      <formula>1</formula>
    </cfRule>
  </conditionalFormatting>
  <conditionalFormatting sqref="W34:AJ34 AR34:AU34 AZ34 BF34 BH34 BP34 BX34 BN34 BV34">
    <cfRule type="cellIs" dxfId="1511" priority="2292" operator="equal">
      <formula>1</formula>
    </cfRule>
  </conditionalFormatting>
  <conditionalFormatting sqref="N34">
    <cfRule type="iconSet" priority="22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4:AQ34">
    <cfRule type="cellIs" dxfId="1510" priority="2291" operator="equal">
      <formula>1</formula>
    </cfRule>
  </conditionalFormatting>
  <conditionalFormatting sqref="AV34:AY34 BG34 BO34 BW34">
    <cfRule type="cellIs" dxfId="1509" priority="2290" operator="equal">
      <formula>1</formula>
    </cfRule>
  </conditionalFormatting>
  <conditionalFormatting sqref="W33:AJ33 AR33:AU33 AZ33 BF33 BH33 BP33 BX33 BN33 BV33">
    <cfRule type="cellIs" dxfId="1508" priority="2288" operator="equal">
      <formula>1</formula>
    </cfRule>
  </conditionalFormatting>
  <conditionalFormatting sqref="N33">
    <cfRule type="iconSet" priority="22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3:AQ33">
    <cfRule type="cellIs" dxfId="1507" priority="2287" operator="equal">
      <formula>1</formula>
    </cfRule>
  </conditionalFormatting>
  <conditionalFormatting sqref="AV33:AY33 BG33 BO33 BW33">
    <cfRule type="cellIs" dxfId="1506" priority="2286" operator="equal">
      <formula>1</formula>
    </cfRule>
  </conditionalFormatting>
  <conditionalFormatting sqref="W35:AJ39 AR35:AU39 AZ35:AZ39 BF35:BF39 BH35:BH39 BP35:BP39 BX35:BX39 BN35:BN39 BV35:BV39">
    <cfRule type="cellIs" dxfId="1505" priority="2285" operator="equal">
      <formula>1</formula>
    </cfRule>
  </conditionalFormatting>
  <conditionalFormatting sqref="AK35:AQ39">
    <cfRule type="cellIs" dxfId="1504" priority="2284" operator="equal">
      <formula>1</formula>
    </cfRule>
  </conditionalFormatting>
  <conditionalFormatting sqref="AV35:AY39 BG35:BG39 BO35:BO39 BW35:BW39">
    <cfRule type="cellIs" dxfId="1503" priority="2283" operator="equal">
      <formula>1</formula>
    </cfRule>
  </conditionalFormatting>
  <conditionalFormatting sqref="N23">
    <cfRule type="iconSet" priority="30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4">
    <cfRule type="iconSet" priority="22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5">
    <cfRule type="iconSet" priority="22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">
    <cfRule type="iconSet" priority="22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7:N98">
    <cfRule type="iconSet" priority="22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7:N109">
    <cfRule type="iconSet" priority="22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1:N112">
    <cfRule type="iconSet" priority="22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5:N118">
    <cfRule type="iconSet" priority="22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3">
    <cfRule type="iconSet" priority="22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">
    <cfRule type="iconSet" priority="22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">
    <cfRule type="iconSet" priority="22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">
    <cfRule type="iconSet" priority="22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">
    <cfRule type="iconSet" priority="22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">
    <cfRule type="iconSet" priority="226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3:AJ173 AR173:AU173 AZ173 BF173 BH173 BP173 BX173 BN173 BV173">
    <cfRule type="cellIs" dxfId="1502" priority="2265" operator="equal">
      <formula>1</formula>
    </cfRule>
  </conditionalFormatting>
  <conditionalFormatting sqref="AK173:AQ173">
    <cfRule type="cellIs" dxfId="1501" priority="2264" operator="equal">
      <formula>1</formula>
    </cfRule>
  </conditionalFormatting>
  <conditionalFormatting sqref="AV173:AY173 BG173 BO173 BW173">
    <cfRule type="cellIs" dxfId="1500" priority="2263" operator="equal">
      <formula>1</formula>
    </cfRule>
  </conditionalFormatting>
  <conditionalFormatting sqref="W179:AJ179 AR179:AU179 AZ179 BF179 BH179 BP179 BX179 BN179 BV179">
    <cfRule type="cellIs" dxfId="1499" priority="2261" operator="equal">
      <formula>1</formula>
    </cfRule>
  </conditionalFormatting>
  <conditionalFormatting sqref="N179">
    <cfRule type="iconSet" priority="22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9:AQ179">
    <cfRule type="cellIs" dxfId="1498" priority="2260" operator="equal">
      <formula>1</formula>
    </cfRule>
  </conditionalFormatting>
  <conditionalFormatting sqref="AV179:AY179 BG179 BO179 BW179">
    <cfRule type="cellIs" dxfId="1497" priority="2259" operator="equal">
      <formula>1</formula>
    </cfRule>
  </conditionalFormatting>
  <conditionalFormatting sqref="N35:N39">
    <cfRule type="iconSet" priority="30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3:AJ194 AR193:AU194 AZ193:AZ194 BF193:BF194 BH193:BH194 BP193:BP194 BX193:BX194 BN193:BN194 BV193:BV194">
    <cfRule type="cellIs" dxfId="1496" priority="2257" operator="equal">
      <formula>1</formula>
    </cfRule>
  </conditionalFormatting>
  <conditionalFormatting sqref="AK193:AQ194">
    <cfRule type="cellIs" dxfId="1495" priority="2256" operator="equal">
      <formula>1</formula>
    </cfRule>
  </conditionalFormatting>
  <conditionalFormatting sqref="AV193:AY194 BG193:BG194 BO193:BO194 BW193:BW194">
    <cfRule type="cellIs" dxfId="1494" priority="2255" operator="equal">
      <formula>1</formula>
    </cfRule>
  </conditionalFormatting>
  <conditionalFormatting sqref="N193:N194">
    <cfRule type="iconSet" priority="22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1:AJ181 AR181:AU181 AZ181 BF181 BH181 BP181 BX181 BN181 BV181">
    <cfRule type="cellIs" dxfId="1493" priority="2254" operator="equal">
      <formula>1</formula>
    </cfRule>
  </conditionalFormatting>
  <conditionalFormatting sqref="N181">
    <cfRule type="iconSet" priority="22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1:AQ181">
    <cfRule type="cellIs" dxfId="1492" priority="2252" operator="equal">
      <formula>1</formula>
    </cfRule>
  </conditionalFormatting>
  <conditionalFormatting sqref="AV181:AY181 BG181 BO181 BW181">
    <cfRule type="cellIs" dxfId="1491" priority="2251" operator="equal">
      <formula>1</formula>
    </cfRule>
  </conditionalFormatting>
  <conditionalFormatting sqref="W188:AJ188 AR188:AU188 AZ188 BF188 BH188 BP188 BX188 BN188 BV188">
    <cfRule type="cellIs" dxfId="1490" priority="2249" operator="equal">
      <formula>1</formula>
    </cfRule>
  </conditionalFormatting>
  <conditionalFormatting sqref="AK188:AQ188">
    <cfRule type="cellIs" dxfId="1489" priority="2248" operator="equal">
      <formula>1</formula>
    </cfRule>
  </conditionalFormatting>
  <conditionalFormatting sqref="AV188:AY188 BG188 BO188 BW188">
    <cfRule type="cellIs" dxfId="1488" priority="2247" operator="equal">
      <formula>1</formula>
    </cfRule>
  </conditionalFormatting>
  <conditionalFormatting sqref="N188">
    <cfRule type="iconSet" priority="225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7:N178">
    <cfRule type="iconSet" priority="30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2">
    <cfRule type="iconSet" priority="30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5:AJ185 AR185:AU185 AZ185 BF185 BH185 BP185 BX185 BN185 BV185">
    <cfRule type="cellIs" dxfId="1487" priority="2237" operator="equal">
      <formula>1</formula>
    </cfRule>
  </conditionalFormatting>
  <conditionalFormatting sqref="AK185:AQ185">
    <cfRule type="cellIs" dxfId="1486" priority="2236" operator="equal">
      <formula>1</formula>
    </cfRule>
  </conditionalFormatting>
  <conditionalFormatting sqref="AV185:AY185 BG185 BO185 BW185">
    <cfRule type="cellIs" dxfId="1485" priority="2235" operator="equal">
      <formula>1</formula>
    </cfRule>
  </conditionalFormatting>
  <conditionalFormatting sqref="N185">
    <cfRule type="iconSet" priority="22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6:AJ186 AR186:AU186 AZ186 BF186 BH186 BP186 BX186 BN186 BV186">
    <cfRule type="cellIs" dxfId="1484" priority="2233" operator="equal">
      <formula>1</formula>
    </cfRule>
  </conditionalFormatting>
  <conditionalFormatting sqref="AK186:AQ186">
    <cfRule type="cellIs" dxfId="1483" priority="2232" operator="equal">
      <formula>1</formula>
    </cfRule>
  </conditionalFormatting>
  <conditionalFormatting sqref="AV186:AY186 BG186 BO186 BW186">
    <cfRule type="cellIs" dxfId="1482" priority="2231" operator="equal">
      <formula>1</formula>
    </cfRule>
  </conditionalFormatting>
  <conditionalFormatting sqref="N186">
    <cfRule type="iconSet" priority="223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7:AJ187 AR187:AU187 AZ187 BF187 BH187 BP187 BX187 BN187 BV187">
    <cfRule type="cellIs" dxfId="1481" priority="2229" operator="equal">
      <formula>1</formula>
    </cfRule>
  </conditionalFormatting>
  <conditionalFormatting sqref="AK187:AQ187">
    <cfRule type="cellIs" dxfId="1480" priority="2228" operator="equal">
      <formula>1</formula>
    </cfRule>
  </conditionalFormatting>
  <conditionalFormatting sqref="AV187:AY187 BG187 BO187 BW187">
    <cfRule type="cellIs" dxfId="1479" priority="2227" operator="equal">
      <formula>1</formula>
    </cfRule>
  </conditionalFormatting>
  <conditionalFormatting sqref="N187">
    <cfRule type="iconSet" priority="22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3:AJ253 AR253:AU253 AZ253 BF253 BH253 BP253 BX253 BN253 BV253">
    <cfRule type="cellIs" dxfId="1478" priority="2226" operator="equal">
      <formula>1</formula>
    </cfRule>
  </conditionalFormatting>
  <conditionalFormatting sqref="N253">
    <cfRule type="iconSet" priority="22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253:AY253 BG253 BO253 BW253">
    <cfRule type="cellIs" dxfId="1477" priority="2223" operator="equal">
      <formula>1</formula>
    </cfRule>
  </conditionalFormatting>
  <conditionalFormatting sqref="N254">
    <cfRule type="iconSet" priority="22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4:AQ254">
    <cfRule type="cellIs" dxfId="1476" priority="2220" operator="equal">
      <formula>1</formula>
    </cfRule>
  </conditionalFormatting>
  <conditionalFormatting sqref="N255">
    <cfRule type="iconSet" priority="22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5:AQ255">
    <cfRule type="cellIs" dxfId="1475" priority="2216" operator="equal">
      <formula>1</formula>
    </cfRule>
  </conditionalFormatting>
  <conditionalFormatting sqref="N256">
    <cfRule type="iconSet" priority="22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7">
    <cfRule type="iconSet" priority="220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91">
    <cfRule type="iconSet" priority="22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92 N296">
    <cfRule type="iconSet" priority="220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93">
    <cfRule type="iconSet" priority="22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93:AQ293">
    <cfRule type="cellIs" dxfId="1474" priority="2200" operator="equal">
      <formula>1</formula>
    </cfRule>
  </conditionalFormatting>
  <conditionalFormatting sqref="AV293:AY293 BG293 BO293 BW293">
    <cfRule type="cellIs" dxfId="1473" priority="2198" operator="equal">
      <formula>1</formula>
    </cfRule>
  </conditionalFormatting>
  <conditionalFormatting sqref="N294">
    <cfRule type="iconSet" priority="21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94:AQ294">
    <cfRule type="cellIs" dxfId="1472" priority="2195" operator="equal">
      <formula>1</formula>
    </cfRule>
  </conditionalFormatting>
  <conditionalFormatting sqref="AV294:AY294 BG294 BO294 BW294">
    <cfRule type="cellIs" dxfId="1471" priority="2194" operator="equal">
      <formula>1</formula>
    </cfRule>
  </conditionalFormatting>
  <conditionalFormatting sqref="W295:AJ295 AR295:AU295 AZ295 BF295 BH295 BP295 BX295 BN295 BV295">
    <cfRule type="cellIs" dxfId="1470" priority="2193" operator="equal">
      <formula>1</formula>
    </cfRule>
  </conditionalFormatting>
  <conditionalFormatting sqref="N295">
    <cfRule type="iconSet" priority="21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95:AQ295">
    <cfRule type="cellIs" dxfId="1469" priority="2191" operator="equal">
      <formula>1</formula>
    </cfRule>
  </conditionalFormatting>
  <conditionalFormatting sqref="AV295:AY295 BG295 BO295 BW295">
    <cfRule type="cellIs" dxfId="1468" priority="2190" operator="equal">
      <formula>1</formula>
    </cfRule>
  </conditionalFormatting>
  <conditionalFormatting sqref="W182:AJ182 AR182:AU182 AZ182 BF182 BH182 BP182 BX182 BN182 BV182">
    <cfRule type="cellIs" dxfId="1467" priority="2188" operator="equal">
      <formula>1</formula>
    </cfRule>
  </conditionalFormatting>
  <conditionalFormatting sqref="AK182:AQ182">
    <cfRule type="cellIs" dxfId="1466" priority="2187" operator="equal">
      <formula>1</formula>
    </cfRule>
  </conditionalFormatting>
  <conditionalFormatting sqref="AV182:AY182 BG182 BO182 BW182">
    <cfRule type="cellIs" dxfId="1465" priority="2186" operator="equal">
      <formula>1</formula>
    </cfRule>
  </conditionalFormatting>
  <conditionalFormatting sqref="N182">
    <cfRule type="iconSet" priority="21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3:AJ183 AR183:AU183 AZ183 BF183 BH183 BP183 BX183 BN183 BV183">
    <cfRule type="cellIs" dxfId="1464" priority="2184" operator="equal">
      <formula>1</formula>
    </cfRule>
  </conditionalFormatting>
  <conditionalFormatting sqref="AK183:AQ183">
    <cfRule type="cellIs" dxfId="1463" priority="2183" operator="equal">
      <formula>1</formula>
    </cfRule>
  </conditionalFormatting>
  <conditionalFormatting sqref="AV183:AY183 BG183 BO183 BW183">
    <cfRule type="cellIs" dxfId="1462" priority="2182" operator="equal">
      <formula>1</formula>
    </cfRule>
  </conditionalFormatting>
  <conditionalFormatting sqref="N183">
    <cfRule type="iconSet" priority="21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4:AJ184 AR184:AU184 AZ184 BF184 BH184 BP184 BX184 BN184 BV184">
    <cfRule type="cellIs" dxfId="1461" priority="2180" operator="equal">
      <formula>1</formula>
    </cfRule>
  </conditionalFormatting>
  <conditionalFormatting sqref="AK184:AQ184">
    <cfRule type="cellIs" dxfId="1460" priority="2179" operator="equal">
      <formula>1</formula>
    </cfRule>
  </conditionalFormatting>
  <conditionalFormatting sqref="AV184:AY184 BG184 BO184 BW184">
    <cfRule type="cellIs" dxfId="1459" priority="2178" operator="equal">
      <formula>1</formula>
    </cfRule>
  </conditionalFormatting>
  <conditionalFormatting sqref="N184">
    <cfRule type="iconSet" priority="21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0">
    <cfRule type="iconSet" priority="21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1">
    <cfRule type="iconSet" priority="21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">
    <cfRule type="iconSet" priority="21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1:AJ191 AR191:AU191 AZ191 BF191 BH191 BP191 BX191 BN191 BV191">
    <cfRule type="cellIs" dxfId="1458" priority="2168" operator="equal">
      <formula>1</formula>
    </cfRule>
  </conditionalFormatting>
  <conditionalFormatting sqref="AK191:AQ191">
    <cfRule type="cellIs" dxfId="1457" priority="2167" operator="equal">
      <formula>1</formula>
    </cfRule>
  </conditionalFormatting>
  <conditionalFormatting sqref="AV191:AY191 BG191 BO191 BW191">
    <cfRule type="cellIs" dxfId="1456" priority="2166" operator="equal">
      <formula>1</formula>
    </cfRule>
  </conditionalFormatting>
  <conditionalFormatting sqref="N191">
    <cfRule type="iconSet" priority="21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2:AJ192 AR192:AU192 AZ192 BF192 BH192 BP192 BX192 BN192 BV192">
    <cfRule type="cellIs" dxfId="1455" priority="2164" operator="equal">
      <formula>1</formula>
    </cfRule>
  </conditionalFormatting>
  <conditionalFormatting sqref="AK192:AQ192">
    <cfRule type="cellIs" dxfId="1454" priority="2163" operator="equal">
      <formula>1</formula>
    </cfRule>
  </conditionalFormatting>
  <conditionalFormatting sqref="AV192:AY192 BG192 BO192 BW192">
    <cfRule type="cellIs" dxfId="1453" priority="2162" operator="equal">
      <formula>1</formula>
    </cfRule>
  </conditionalFormatting>
  <conditionalFormatting sqref="N192">
    <cfRule type="iconSet" priority="21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6:AZ57 AR56:AU57 W56:AJ57 BH56:BH57 BP56:BP57 BX56:BX57">
    <cfRule type="cellIs" dxfId="1452" priority="2149" operator="equal">
      <formula>1</formula>
    </cfRule>
  </conditionalFormatting>
  <conditionalFormatting sqref="N56">
    <cfRule type="iconSet" priority="214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6:AQ57">
    <cfRule type="cellIs" dxfId="1451" priority="2147" operator="equal">
      <formula>1</formula>
    </cfRule>
  </conditionalFormatting>
  <conditionalFormatting sqref="AV56:AY57 BG56:BG57 BO56:BO57 BW56:BW57">
    <cfRule type="cellIs" dxfId="1450" priority="2146" operator="equal">
      <formula>1</formula>
    </cfRule>
  </conditionalFormatting>
  <conditionalFormatting sqref="N57">
    <cfRule type="iconSet" priority="215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58:AJ58 AR58:AU58 AZ58 BH58 BP58 BX58">
    <cfRule type="cellIs" dxfId="1449" priority="2145" operator="equal">
      <formula>1</formula>
    </cfRule>
  </conditionalFormatting>
  <conditionalFormatting sqref="AK58:AQ58">
    <cfRule type="cellIs" dxfId="1448" priority="2144" operator="equal">
      <formula>1</formula>
    </cfRule>
  </conditionalFormatting>
  <conditionalFormatting sqref="AV58:AY58 BG58 BO58 BW58">
    <cfRule type="cellIs" dxfId="1447" priority="2143" operator="equal">
      <formula>1</formula>
    </cfRule>
  </conditionalFormatting>
  <conditionalFormatting sqref="BF56:BF57 BN56:BN57 BV56:BV57">
    <cfRule type="cellIs" dxfId="1446" priority="2142" operator="equal">
      <formula>1</formula>
    </cfRule>
  </conditionalFormatting>
  <conditionalFormatting sqref="BF58 BN58 BV58">
    <cfRule type="cellIs" dxfId="1445" priority="2141" operator="equal">
      <formula>1</formula>
    </cfRule>
  </conditionalFormatting>
  <conditionalFormatting sqref="AZ71:AZ72 AR71:AU72 W71:AJ72 BH71:BH72 BP71:BP72 BX71:BX72">
    <cfRule type="cellIs" dxfId="1444" priority="2130" operator="equal">
      <formula>1</formula>
    </cfRule>
  </conditionalFormatting>
  <conditionalFormatting sqref="N71">
    <cfRule type="iconSet" priority="21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1:AQ72">
    <cfRule type="cellIs" dxfId="1443" priority="2128" operator="equal">
      <formula>1</formula>
    </cfRule>
  </conditionalFormatting>
  <conditionalFormatting sqref="AV71:AY72 BG71:BG72 BO71:BO72 BW71:BW72">
    <cfRule type="cellIs" dxfId="1442" priority="2127" operator="equal">
      <formula>1</formula>
    </cfRule>
  </conditionalFormatting>
  <conditionalFormatting sqref="N72">
    <cfRule type="iconSet" priority="213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0 AR90:AU90 W90:AJ90 BH90 BP90 BX90">
    <cfRule type="cellIs" dxfId="1441" priority="2104" operator="equal">
      <formula>1</formula>
    </cfRule>
  </conditionalFormatting>
  <conditionalFormatting sqref="AK90:AQ90">
    <cfRule type="cellIs" dxfId="1440" priority="2102" operator="equal">
      <formula>1</formula>
    </cfRule>
  </conditionalFormatting>
  <conditionalFormatting sqref="AV90:AY90 BG90 BO90 BW90">
    <cfRule type="cellIs" dxfId="1439" priority="2101" operator="equal">
      <formula>1</formula>
    </cfRule>
  </conditionalFormatting>
  <conditionalFormatting sqref="N90">
    <cfRule type="iconSet" priority="210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1:AZ92 AR91:AU92 W91:AJ92 BH91:BH92 BP91:BP92 BX91:BX92">
    <cfRule type="cellIs" dxfId="1438" priority="2099" operator="equal">
      <formula>1</formula>
    </cfRule>
  </conditionalFormatting>
  <conditionalFormatting sqref="N91">
    <cfRule type="iconSet" priority="20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1:AQ92">
    <cfRule type="cellIs" dxfId="1437" priority="2097" operator="equal">
      <formula>1</formula>
    </cfRule>
  </conditionalFormatting>
  <conditionalFormatting sqref="AV91:AY92 BG91:BG92 BO91:BO92 BW91:BW92">
    <cfRule type="cellIs" dxfId="1436" priority="2096" operator="equal">
      <formula>1</formula>
    </cfRule>
  </conditionalFormatting>
  <conditionalFormatting sqref="N92">
    <cfRule type="iconSet" priority="21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93:AJ93 AR93:AU93 AZ93 BH93 BP93 BX93">
    <cfRule type="cellIs" dxfId="1435" priority="2094" operator="equal">
      <formula>1</formula>
    </cfRule>
  </conditionalFormatting>
  <conditionalFormatting sqref="N93">
    <cfRule type="iconSet" priority="20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3:AQ93">
    <cfRule type="cellIs" dxfId="1434" priority="2093" operator="equal">
      <formula>1</formula>
    </cfRule>
  </conditionalFormatting>
  <conditionalFormatting sqref="AV93:AY93 BG93 BO93 BW93">
    <cfRule type="cellIs" dxfId="1433" priority="2092" operator="equal">
      <formula>1</formula>
    </cfRule>
  </conditionalFormatting>
  <conditionalFormatting sqref="AZ76:AZ77 AR76:AU77 W76:AJ77 BH76:BH77 BP76:BP77 BX76:BX77">
    <cfRule type="cellIs" dxfId="1432" priority="2090" operator="equal">
      <formula>1</formula>
    </cfRule>
  </conditionalFormatting>
  <conditionalFormatting sqref="N76">
    <cfRule type="iconSet" priority="20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6:AQ77">
    <cfRule type="cellIs" dxfId="1431" priority="2088" operator="equal">
      <formula>1</formula>
    </cfRule>
  </conditionalFormatting>
  <conditionalFormatting sqref="AV76:AY77 BG76:BG77 BO76:BO77 BW76:BW77">
    <cfRule type="cellIs" dxfId="1430" priority="2087" operator="equal">
      <formula>1</formula>
    </cfRule>
  </conditionalFormatting>
  <conditionalFormatting sqref="N77">
    <cfRule type="iconSet" priority="20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78:AJ78 AR78:AU78 AZ78 BH78 BP78 BX78">
    <cfRule type="cellIs" dxfId="1429" priority="2085" operator="equal">
      <formula>1</formula>
    </cfRule>
  </conditionalFormatting>
  <conditionalFormatting sqref="N78">
    <cfRule type="iconSet" priority="20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8:AQ78">
    <cfRule type="cellIs" dxfId="1428" priority="2084" operator="equal">
      <formula>1</formula>
    </cfRule>
  </conditionalFormatting>
  <conditionalFormatting sqref="AV78:AY78 BG78 BO78 BW78">
    <cfRule type="cellIs" dxfId="1427" priority="2083" operator="equal">
      <formula>1</formula>
    </cfRule>
  </conditionalFormatting>
  <conditionalFormatting sqref="BF71:BF72 BN71:BN72 BV71:BV72">
    <cfRule type="cellIs" dxfId="1426" priority="2080" operator="equal">
      <formula>1</formula>
    </cfRule>
  </conditionalFormatting>
  <conditionalFormatting sqref="BF90 BN90 BV90">
    <cfRule type="cellIs" dxfId="1425" priority="2074" operator="equal">
      <formula>1</formula>
    </cfRule>
  </conditionalFormatting>
  <conditionalFormatting sqref="BF91:BF92 BN91:BN92 BV91:BV92">
    <cfRule type="cellIs" dxfId="1424" priority="2073" operator="equal">
      <formula>1</formula>
    </cfRule>
  </conditionalFormatting>
  <conditionalFormatting sqref="BF93 BN93 BV93">
    <cfRule type="cellIs" dxfId="1423" priority="2072" operator="equal">
      <formula>1</formula>
    </cfRule>
  </conditionalFormatting>
  <conditionalFormatting sqref="BF76:BF77 BN76:BN77 BV76:BV77">
    <cfRule type="cellIs" dxfId="1422" priority="2071" operator="equal">
      <formula>1</formula>
    </cfRule>
  </conditionalFormatting>
  <conditionalFormatting sqref="BF78 BN78 BV78">
    <cfRule type="cellIs" dxfId="1421" priority="2070" operator="equal">
      <formula>1</formula>
    </cfRule>
  </conditionalFormatting>
  <conditionalFormatting sqref="BA27 BA23:BA25 BA230 BA167:BA168 BA20:BA21 BA180 BA15:BA18 BA13 BI27 BQ27 BI23:BI25 BQ23:BQ25 BI230 BQ230 BI167:BI168 BQ167:BQ168 BI20:BI21 BQ20:BQ21 BI180 BQ180 BI15:BI18 BQ15:BQ18 BI13 BQ13">
    <cfRule type="cellIs" dxfId="1420" priority="2069" operator="equal">
      <formula>1</formula>
    </cfRule>
  </conditionalFormatting>
  <conditionalFormatting sqref="BA6 BI6 BQ6">
    <cfRule type="cellIs" dxfId="1419" priority="2068" operator="equal">
      <formula>1</formula>
    </cfRule>
  </conditionalFormatting>
  <conditionalFormatting sqref="BA167 BA7 BI167 BQ167 BI7 BQ7">
    <cfRule type="cellIs" dxfId="1418" priority="2066" operator="equal">
      <formula>1</formula>
    </cfRule>
    <cfRule type="cellIs" dxfId="1417" priority="2067" operator="equal">
      <formula>0.5</formula>
    </cfRule>
  </conditionalFormatting>
  <conditionalFormatting sqref="BA20 BA180 BA16:BA18 BA8 BA168 BI20 BQ20 BI180 BQ180 BI16:BI18 BQ16:BQ18 BI8 BQ8 BI168 BQ168">
    <cfRule type="cellIs" dxfId="1416" priority="2065" operator="equal">
      <formula>1</formula>
    </cfRule>
  </conditionalFormatting>
  <conditionalFormatting sqref="BA12 BI12 BQ12">
    <cfRule type="cellIs" dxfId="1415" priority="2064" operator="equal">
      <formula>1</formula>
    </cfRule>
  </conditionalFormatting>
  <conditionalFormatting sqref="BA14 BI14 BQ14">
    <cfRule type="cellIs" dxfId="1414" priority="2063" operator="equal">
      <formula>1</formula>
    </cfRule>
  </conditionalFormatting>
  <conditionalFormatting sqref="BA22 BI22 BQ22">
    <cfRule type="cellIs" dxfId="1413" priority="2062" operator="equal">
      <formula>1</formula>
    </cfRule>
  </conditionalFormatting>
  <conditionalFormatting sqref="BA22 BI22 BQ22">
    <cfRule type="cellIs" dxfId="1412" priority="2061" operator="equal">
      <formula>1</formula>
    </cfRule>
  </conditionalFormatting>
  <conditionalFormatting sqref="BA230 BI230 BQ230">
    <cfRule type="cellIs" dxfId="1411" priority="2056" operator="equal">
      <formula>1</formula>
    </cfRule>
    <cfRule type="cellIs" dxfId="1410" priority="2057" operator="equal">
      <formula>0.5</formula>
    </cfRule>
  </conditionalFormatting>
  <conditionalFormatting sqref="BA270 BI270 BQ270">
    <cfRule type="cellIs" dxfId="1409" priority="2055" operator="equal">
      <formula>1</formula>
    </cfRule>
  </conditionalFormatting>
  <conditionalFormatting sqref="BA270 BI270 BQ270">
    <cfRule type="cellIs" dxfId="1408" priority="2053" operator="equal">
      <formula>1</formula>
    </cfRule>
    <cfRule type="cellIs" dxfId="1407" priority="2054" operator="equal">
      <formula>0.5</formula>
    </cfRule>
  </conditionalFormatting>
  <conditionalFormatting sqref="BA301 BI301 BQ301">
    <cfRule type="cellIs" dxfId="1406" priority="2052" operator="equal">
      <formula>1</formula>
    </cfRule>
  </conditionalFormatting>
  <conditionalFormatting sqref="BA301 BI301 BQ301">
    <cfRule type="cellIs" dxfId="1405" priority="2050" operator="equal">
      <formula>1</formula>
    </cfRule>
    <cfRule type="cellIs" dxfId="1404" priority="2051" operator="equal">
      <formula>0.5</formula>
    </cfRule>
  </conditionalFormatting>
  <conditionalFormatting sqref="BA175:BA176 BI175:BI176 BQ175:BQ176">
    <cfRule type="cellIs" dxfId="1403" priority="2049" operator="equal">
      <formula>1</formula>
    </cfRule>
  </conditionalFormatting>
  <conditionalFormatting sqref="BA177:BA178 BI177:BI178 BQ177:BQ178">
    <cfRule type="cellIs" dxfId="1402" priority="2048" operator="equal">
      <formula>1</formula>
    </cfRule>
  </conditionalFormatting>
  <conditionalFormatting sqref="BA234:BA235 BI234:BI235 BQ234:BQ235">
    <cfRule type="cellIs" dxfId="1401" priority="1949" operator="equal">
      <formula>1</formula>
    </cfRule>
  </conditionalFormatting>
  <conditionalFormatting sqref="BA236:BA237 BI236:BI237 BQ236:BQ237">
    <cfRule type="cellIs" dxfId="1400" priority="1948" operator="equal">
      <formula>1</formula>
    </cfRule>
  </conditionalFormatting>
  <conditionalFormatting sqref="BA19 BI19 BQ19">
    <cfRule type="cellIs" dxfId="1399" priority="2029" operator="equal">
      <formula>1</formula>
    </cfRule>
  </conditionalFormatting>
  <conditionalFormatting sqref="BA19 BI19 BQ19">
    <cfRule type="cellIs" dxfId="1398" priority="2028" operator="equal">
      <formula>1</formula>
    </cfRule>
  </conditionalFormatting>
  <conditionalFormatting sqref="BA70 BI70 BQ70">
    <cfRule type="cellIs" dxfId="1397" priority="2014" operator="equal">
      <formula>1</formula>
    </cfRule>
  </conditionalFormatting>
  <conditionalFormatting sqref="BA70 BI70 BQ70">
    <cfRule type="cellIs" dxfId="1396" priority="2013" operator="equal">
      <formula>1</formula>
    </cfRule>
  </conditionalFormatting>
  <conditionalFormatting sqref="BA47:BA50 BI47:BI50 BQ47:BQ50">
    <cfRule type="cellIs" dxfId="1395" priority="2010" operator="equal">
      <formula>1</formula>
    </cfRule>
  </conditionalFormatting>
  <conditionalFormatting sqref="BA47 BI47 BQ47">
    <cfRule type="cellIs" dxfId="1394" priority="2008" operator="equal">
      <formula>1</formula>
    </cfRule>
    <cfRule type="cellIs" dxfId="1393" priority="2009" operator="equal">
      <formula>0.5</formula>
    </cfRule>
  </conditionalFormatting>
  <conditionalFormatting sqref="BA48 BI48 BQ48">
    <cfRule type="cellIs" dxfId="1392" priority="2007" operator="equal">
      <formula>1</formula>
    </cfRule>
  </conditionalFormatting>
  <conditionalFormatting sqref="BA53:BA54 BI53:BI54 BQ53:BQ54">
    <cfRule type="cellIs" dxfId="1391" priority="2005" operator="equal">
      <formula>1</formula>
    </cfRule>
  </conditionalFormatting>
  <conditionalFormatting sqref="BA40 BI40 BQ40">
    <cfRule type="cellIs" dxfId="1390" priority="2004" operator="equal">
      <formula>1</formula>
    </cfRule>
  </conditionalFormatting>
  <conditionalFormatting sqref="BA40 BI40 BQ40">
    <cfRule type="cellIs" dxfId="1389" priority="2003" operator="equal">
      <formula>1</formula>
    </cfRule>
  </conditionalFormatting>
  <conditionalFormatting sqref="BA41:BA42 BI41:BI42 BQ41:BQ42">
    <cfRule type="cellIs" dxfId="1388" priority="1999" operator="equal">
      <formula>1</formula>
    </cfRule>
  </conditionalFormatting>
  <conditionalFormatting sqref="BA43 BI43 BQ43">
    <cfRule type="cellIs" dxfId="1387" priority="1998" operator="equal">
      <formula>1</formula>
    </cfRule>
  </conditionalFormatting>
  <conditionalFormatting sqref="BA24 BI24 BQ24">
    <cfRule type="cellIs" dxfId="1386" priority="1996" operator="equal">
      <formula>1</formula>
    </cfRule>
    <cfRule type="cellIs" dxfId="1385" priority="1997" operator="equal">
      <formula>0.5</formula>
    </cfRule>
  </conditionalFormatting>
  <conditionalFormatting sqref="BA25 BI25 BQ25">
    <cfRule type="cellIs" dxfId="1384" priority="1995" operator="equal">
      <formula>1</formula>
    </cfRule>
  </conditionalFormatting>
  <conditionalFormatting sqref="BA31 BA26 BI31 BQ31 BI26 BQ26">
    <cfRule type="cellIs" dxfId="1383" priority="1986" operator="equal">
      <formula>1</formula>
    </cfRule>
  </conditionalFormatting>
  <conditionalFormatting sqref="BA28:BA30 BI28:BI30 BQ28:BQ30">
    <cfRule type="cellIs" dxfId="1382" priority="1985" operator="equal">
      <formula>1</formula>
    </cfRule>
  </conditionalFormatting>
  <conditionalFormatting sqref="BA113 BI113 BQ113">
    <cfRule type="cellIs" dxfId="1381" priority="1984" operator="equal">
      <formula>1</formula>
    </cfRule>
  </conditionalFormatting>
  <conditionalFormatting sqref="BA113 BI113 BQ113">
    <cfRule type="cellIs" dxfId="1380" priority="1983" operator="equal">
      <formula>1</formula>
    </cfRule>
  </conditionalFormatting>
  <conditionalFormatting sqref="BA132:BA133 BI132:BI133 BQ132:BQ133">
    <cfRule type="cellIs" dxfId="1379" priority="1980" operator="equal">
      <formula>1</formula>
    </cfRule>
  </conditionalFormatting>
  <conditionalFormatting sqref="BA135 BI135 BQ135">
    <cfRule type="cellIs" dxfId="1378" priority="1979" operator="equal">
      <formula>1</formula>
    </cfRule>
  </conditionalFormatting>
  <conditionalFormatting sqref="BA94:BA97 BI94:BI97 BQ94:BQ97">
    <cfRule type="cellIs" dxfId="1377" priority="1978" operator="equal">
      <formula>1</formula>
    </cfRule>
  </conditionalFormatting>
  <conditionalFormatting sqref="BA94 BI94 BQ94">
    <cfRule type="cellIs" dxfId="1376" priority="1976" operator="equal">
      <formula>1</formula>
    </cfRule>
    <cfRule type="cellIs" dxfId="1375" priority="1977" operator="equal">
      <formula>0.5</formula>
    </cfRule>
  </conditionalFormatting>
  <conditionalFormatting sqref="BA95 BI95 BQ95">
    <cfRule type="cellIs" dxfId="1374" priority="1975" operator="equal">
      <formula>1</formula>
    </cfRule>
  </conditionalFormatting>
  <conditionalFormatting sqref="BA110:BA111 BI110:BI111 BQ110:BQ111">
    <cfRule type="cellIs" dxfId="1373" priority="1973" operator="equal">
      <formula>1</formula>
    </cfRule>
  </conditionalFormatting>
  <conditionalFormatting sqref="BA112 BI112 BQ112">
    <cfRule type="cellIs" dxfId="1372" priority="1972" operator="equal">
      <formula>1</formula>
    </cfRule>
  </conditionalFormatting>
  <conditionalFormatting sqref="BA99:BA100 BI99:BI100 BQ99:BQ100">
    <cfRule type="cellIs" dxfId="1371" priority="1971" operator="equal">
      <formula>1</formula>
    </cfRule>
  </conditionalFormatting>
  <conditionalFormatting sqref="BA106:BA107 BI106:BI107 BQ106:BQ107">
    <cfRule type="cellIs" dxfId="1370" priority="1970" operator="equal">
      <formula>1</formula>
    </cfRule>
  </conditionalFormatting>
  <conditionalFormatting sqref="BA109 BI109 BQ109">
    <cfRule type="cellIs" dxfId="1369" priority="1969" operator="equal">
      <formula>1</formula>
    </cfRule>
  </conditionalFormatting>
  <conditionalFormatting sqref="BA114:BA115 BI114:BI115 BQ114:BQ115">
    <cfRule type="cellIs" dxfId="1368" priority="1968" operator="equal">
      <formula>1</formula>
    </cfRule>
  </conditionalFormatting>
  <conditionalFormatting sqref="BA118 BI118 BQ118">
    <cfRule type="cellIs" dxfId="1367" priority="1967" operator="equal">
      <formula>1</formula>
    </cfRule>
  </conditionalFormatting>
  <conditionalFormatting sqref="BA117 BI117 BQ117">
    <cfRule type="cellIs" dxfId="1366" priority="1966" operator="equal">
      <formula>1</formula>
    </cfRule>
  </conditionalFormatting>
  <conditionalFormatting sqref="BA98 BI98 BQ98">
    <cfRule type="cellIs" dxfId="1365" priority="1965" operator="equal">
      <formula>1</formula>
    </cfRule>
  </conditionalFormatting>
  <conditionalFormatting sqref="BA108 BI108 BQ108">
    <cfRule type="cellIs" dxfId="1364" priority="1964" operator="equal">
      <formula>1</formula>
    </cfRule>
  </conditionalFormatting>
  <conditionalFormatting sqref="BA119:BA120 BI119:BI120 BQ119:BQ120">
    <cfRule type="cellIs" dxfId="1363" priority="1963" operator="equal">
      <formula>1</formula>
    </cfRule>
  </conditionalFormatting>
  <conditionalFormatting sqref="BA166 BI166 BQ166">
    <cfRule type="cellIs" dxfId="1362" priority="1962" operator="equal">
      <formula>1</formula>
    </cfRule>
  </conditionalFormatting>
  <conditionalFormatting sqref="BA163:BA165 BI163:BI165 BQ163:BQ165">
    <cfRule type="cellIs" dxfId="1361" priority="1961" operator="equal">
      <formula>1</formula>
    </cfRule>
  </conditionalFormatting>
  <conditionalFormatting sqref="BA101:BA102 BI101:BI102 BQ101:BQ102">
    <cfRule type="cellIs" dxfId="1360" priority="1957" operator="equal">
      <formula>1</formula>
    </cfRule>
  </conditionalFormatting>
  <conditionalFormatting sqref="BA55 BI55 BQ55">
    <cfRule type="cellIs" dxfId="1359" priority="1952" operator="equal">
      <formula>1</formula>
    </cfRule>
  </conditionalFormatting>
  <conditionalFormatting sqref="BA231:BA233 BI231:BI233 BQ231:BQ233">
    <cfRule type="cellIs" dxfId="1358" priority="1951" operator="equal">
      <formula>1</formula>
    </cfRule>
  </conditionalFormatting>
  <conditionalFormatting sqref="BA231 BI231 BQ231">
    <cfRule type="cellIs" dxfId="1357" priority="1950" operator="equal">
      <formula>1</formula>
    </cfRule>
  </conditionalFormatting>
  <conditionalFormatting sqref="BA269 BA267 BA260:BA262 BI269 BQ269 BI267 BQ267 BI260:BI262 BQ260:BQ262">
    <cfRule type="cellIs" dxfId="1356" priority="1947" operator="equal">
      <formula>1</formula>
    </cfRule>
  </conditionalFormatting>
  <conditionalFormatting sqref="BA260 BI260 BQ260">
    <cfRule type="cellIs" dxfId="1355" priority="1946" operator="equal">
      <formula>1</formula>
    </cfRule>
  </conditionalFormatting>
  <conditionalFormatting sqref="BA263:BA264 BI263:BI264 BQ263:BQ264">
    <cfRule type="cellIs" dxfId="1354" priority="1945" operator="equal">
      <formula>1</formula>
    </cfRule>
  </conditionalFormatting>
  <conditionalFormatting sqref="BA265:BA266 BI265:BI266 BQ265:BQ266">
    <cfRule type="cellIs" dxfId="1353" priority="1944" operator="equal">
      <formula>1</formula>
    </cfRule>
  </conditionalFormatting>
  <conditionalFormatting sqref="BA268 BI268 BQ268">
    <cfRule type="cellIs" dxfId="1352" priority="1943" operator="equal">
      <formula>1</formula>
    </cfRule>
  </conditionalFormatting>
  <conditionalFormatting sqref="BA275 BA271:BA273 BI275 BQ275 BI271:BI273 BQ271:BQ273">
    <cfRule type="cellIs" dxfId="1351" priority="1942" operator="equal">
      <formula>1</formula>
    </cfRule>
  </conditionalFormatting>
  <conditionalFormatting sqref="BA271 BI271 BQ271">
    <cfRule type="cellIs" dxfId="1350" priority="1941" operator="equal">
      <formula>1</formula>
    </cfRule>
  </conditionalFormatting>
  <conditionalFormatting sqref="BA274 BI274 BQ274">
    <cfRule type="cellIs" dxfId="1349" priority="1940" operator="equal">
      <formula>1</formula>
    </cfRule>
  </conditionalFormatting>
  <conditionalFormatting sqref="BA278:BA279 BA281 BI278:BI279 BQ278:BQ279 BI281 BQ281">
    <cfRule type="cellIs" dxfId="1348" priority="1939" operator="equal">
      <formula>1</formula>
    </cfRule>
  </conditionalFormatting>
  <conditionalFormatting sqref="BA280 BI280 BQ280">
    <cfRule type="cellIs" dxfId="1347" priority="1938" operator="equal">
      <formula>1</formula>
    </cfRule>
  </conditionalFormatting>
  <conditionalFormatting sqref="BA286 BA282:BA284 BI286 BQ286 BI282:BI284 BQ282:BQ284">
    <cfRule type="cellIs" dxfId="1346" priority="1937" operator="equal">
      <formula>1</formula>
    </cfRule>
  </conditionalFormatting>
  <conditionalFormatting sqref="BA282 BI282 BQ282">
    <cfRule type="cellIs" dxfId="1345" priority="1936" operator="equal">
      <formula>1</formula>
    </cfRule>
  </conditionalFormatting>
  <conditionalFormatting sqref="BA285 BI285 BQ285">
    <cfRule type="cellIs" dxfId="1344" priority="1935" operator="equal">
      <formula>1</formula>
    </cfRule>
  </conditionalFormatting>
  <conditionalFormatting sqref="BA297:BA298 BA300 BI297:BI298 BQ297:BQ298 BI300 BQ300">
    <cfRule type="cellIs" dxfId="1343" priority="1934" operator="equal">
      <formula>1</formula>
    </cfRule>
  </conditionalFormatting>
  <conditionalFormatting sqref="BA299 BI299 BQ299">
    <cfRule type="cellIs" dxfId="1342" priority="1933" operator="equal">
      <formula>1</formula>
    </cfRule>
  </conditionalFormatting>
  <conditionalFormatting sqref="BA290 BA287:BA288 BI290 BQ290 BI287:BI288 BQ287:BQ288">
    <cfRule type="cellIs" dxfId="1341" priority="1932" operator="equal">
      <formula>1</formula>
    </cfRule>
  </conditionalFormatting>
  <conditionalFormatting sqref="BA289 BI289 BQ289">
    <cfRule type="cellIs" dxfId="1340" priority="1931" operator="equal">
      <formula>1</formula>
    </cfRule>
  </conditionalFormatting>
  <conditionalFormatting sqref="BA276:BA277 BI276:BI277 BQ276:BQ277">
    <cfRule type="cellIs" dxfId="1339" priority="1930" operator="equal">
      <formula>1</formula>
    </cfRule>
  </conditionalFormatting>
  <conditionalFormatting sqref="BA169:BA170 BI169:BI170 BQ169:BQ170">
    <cfRule type="cellIs" dxfId="1338" priority="1926" operator="equal">
      <formula>1</formula>
    </cfRule>
  </conditionalFormatting>
  <conditionalFormatting sqref="BA174 BA171:BA172 BI174 BQ174 BI171:BI172 BQ171:BQ172">
    <cfRule type="cellIs" dxfId="1337" priority="1925" operator="equal">
      <formula>1</formula>
    </cfRule>
  </conditionalFormatting>
  <conditionalFormatting sqref="BA247 BA245 BA238:BA240 BI247 BQ247 BI245 BQ245 BI238:BI240 BQ238:BQ240">
    <cfRule type="cellIs" dxfId="1336" priority="1924" operator="equal">
      <formula>1</formula>
    </cfRule>
  </conditionalFormatting>
  <conditionalFormatting sqref="BA238 BI238 BQ238">
    <cfRule type="cellIs" dxfId="1335" priority="1923" operator="equal">
      <formula>1</formula>
    </cfRule>
  </conditionalFormatting>
  <conditionalFormatting sqref="BA241:BA242 BI241:BI242 BQ241:BQ242">
    <cfRule type="cellIs" dxfId="1334" priority="1922" operator="equal">
      <formula>1</formula>
    </cfRule>
  </conditionalFormatting>
  <conditionalFormatting sqref="BA243:BA244 BI243:BI244 BQ243:BQ244">
    <cfRule type="cellIs" dxfId="1333" priority="1921" operator="equal">
      <formula>1</formula>
    </cfRule>
  </conditionalFormatting>
  <conditionalFormatting sqref="BA246 BI246 BQ246">
    <cfRule type="cellIs" dxfId="1332" priority="1920" operator="equal">
      <formula>1</formula>
    </cfRule>
  </conditionalFormatting>
  <conditionalFormatting sqref="BA248:BA250 BI248:BI250 BQ248:BQ250">
    <cfRule type="cellIs" dxfId="1331" priority="1919" operator="equal">
      <formula>1</formula>
    </cfRule>
  </conditionalFormatting>
  <conditionalFormatting sqref="BA248 BI248 BQ248">
    <cfRule type="cellIs" dxfId="1330" priority="1918" operator="equal">
      <formula>1</formula>
    </cfRule>
  </conditionalFormatting>
  <conditionalFormatting sqref="BA251:BA252 BI251:BI252 BQ251:BQ252">
    <cfRule type="cellIs" dxfId="1329" priority="1917" operator="equal">
      <formula>1</formula>
    </cfRule>
  </conditionalFormatting>
  <conditionalFormatting sqref="BA258:BA259 BI258:BI259 BQ258:BQ259">
    <cfRule type="cellIs" dxfId="1328" priority="1916" operator="equal">
      <formula>1</formula>
    </cfRule>
  </conditionalFormatting>
  <conditionalFormatting sqref="BA189:BA190 BI189:BI190 BQ189:BQ190">
    <cfRule type="cellIs" dxfId="1327" priority="1913" operator="equal">
      <formula>1</formula>
    </cfRule>
  </conditionalFormatting>
  <conditionalFormatting sqref="BA116 BI116 BQ116">
    <cfRule type="cellIs" dxfId="1326" priority="1911" operator="equal">
      <formula>1</formula>
    </cfRule>
  </conditionalFormatting>
  <conditionalFormatting sqref="BA125:BA126 BI125:BI126 BQ125:BQ126">
    <cfRule type="cellIs" dxfId="1325" priority="1910" operator="equal">
      <formula>1</formula>
    </cfRule>
  </conditionalFormatting>
  <conditionalFormatting sqref="BA131 BI131 BQ131">
    <cfRule type="cellIs" dxfId="1324" priority="1909" operator="equal">
      <formula>1</formula>
    </cfRule>
  </conditionalFormatting>
  <conditionalFormatting sqref="BA130 BI130 BQ130">
    <cfRule type="cellIs" dxfId="1323" priority="1908" operator="equal">
      <formula>1</formula>
    </cfRule>
  </conditionalFormatting>
  <conditionalFormatting sqref="BA129 BI129 BQ129">
    <cfRule type="cellIs" dxfId="1322" priority="1907" operator="equal">
      <formula>1</formula>
    </cfRule>
  </conditionalFormatting>
  <conditionalFormatting sqref="BA128 BI128 BQ128">
    <cfRule type="cellIs" dxfId="1321" priority="1906" operator="equal">
      <formula>1</formula>
    </cfRule>
  </conditionalFormatting>
  <conditionalFormatting sqref="BA127 BI127 BQ127">
    <cfRule type="cellIs" dxfId="1320" priority="1905" operator="equal">
      <formula>1</formula>
    </cfRule>
  </conditionalFormatting>
  <conditionalFormatting sqref="BA134 BI134 BQ134">
    <cfRule type="cellIs" dxfId="1319" priority="1904" operator="equal">
      <formula>1</formula>
    </cfRule>
  </conditionalFormatting>
  <conditionalFormatting sqref="BB28:BB30 BJ28:BJ30 BR28:BR30">
    <cfRule type="cellIs" dxfId="1318" priority="1755" operator="equal">
      <formula>1</formula>
    </cfRule>
  </conditionalFormatting>
  <conditionalFormatting sqref="BB113 BJ113 BR113">
    <cfRule type="cellIs" dxfId="1317" priority="1754" operator="equal">
      <formula>1</formula>
    </cfRule>
  </conditionalFormatting>
  <conditionalFormatting sqref="BA146 BI146 BQ146">
    <cfRule type="cellIs" dxfId="1316" priority="1899" operator="equal">
      <formula>1</formula>
    </cfRule>
  </conditionalFormatting>
  <conditionalFormatting sqref="BA145 BI145 BQ145">
    <cfRule type="cellIs" dxfId="1315" priority="1898" operator="equal">
      <formula>1</formula>
    </cfRule>
  </conditionalFormatting>
  <conditionalFormatting sqref="BA147:BA148 BI147:BI148 BQ147:BQ148">
    <cfRule type="cellIs" dxfId="1314" priority="1897" operator="equal">
      <formula>1</formula>
    </cfRule>
  </conditionalFormatting>
  <conditionalFormatting sqref="BA150 BI150 BQ150">
    <cfRule type="cellIs" dxfId="1313" priority="1896" operator="equal">
      <formula>1</formula>
    </cfRule>
  </conditionalFormatting>
  <conditionalFormatting sqref="BA149 BI149 BQ149">
    <cfRule type="cellIs" dxfId="1312" priority="1895" operator="equal">
      <formula>1</formula>
    </cfRule>
  </conditionalFormatting>
  <conditionalFormatting sqref="BA32 BI32 BQ32">
    <cfRule type="cellIs" dxfId="1311" priority="1889" operator="equal">
      <formula>1</formula>
    </cfRule>
  </conditionalFormatting>
  <conditionalFormatting sqref="BA34 BI34 BQ34">
    <cfRule type="cellIs" dxfId="1310" priority="1887" operator="equal">
      <formula>1</formula>
    </cfRule>
  </conditionalFormatting>
  <conditionalFormatting sqref="BA33 BI33 BQ33">
    <cfRule type="cellIs" dxfId="1309" priority="1886" operator="equal">
      <formula>1</formula>
    </cfRule>
  </conditionalFormatting>
  <conditionalFormatting sqref="BA35:BA39 BI35:BI39 BQ35:BQ39">
    <cfRule type="cellIs" dxfId="1308" priority="1885" operator="equal">
      <formula>1</formula>
    </cfRule>
  </conditionalFormatting>
  <conditionalFormatting sqref="BA173 BI173 BQ173">
    <cfRule type="cellIs" dxfId="1307" priority="1883" operator="equal">
      <formula>1</formula>
    </cfRule>
  </conditionalFormatting>
  <conditionalFormatting sqref="BA179 BI179 BQ179">
    <cfRule type="cellIs" dxfId="1306" priority="1882" operator="equal">
      <formula>1</formula>
    </cfRule>
  </conditionalFormatting>
  <conditionalFormatting sqref="BA193:BA194 BI193:BI194 BQ193:BQ194">
    <cfRule type="cellIs" dxfId="1305" priority="1881" operator="equal">
      <formula>1</formula>
    </cfRule>
  </conditionalFormatting>
  <conditionalFormatting sqref="BA181 BI181 BQ181">
    <cfRule type="cellIs" dxfId="1304" priority="1880" operator="equal">
      <formula>1</formula>
    </cfRule>
  </conditionalFormatting>
  <conditionalFormatting sqref="BA188 BI188 BQ188">
    <cfRule type="cellIs" dxfId="1303" priority="1879" operator="equal">
      <formula>1</formula>
    </cfRule>
  </conditionalFormatting>
  <conditionalFormatting sqref="BA185 BI185 BQ185">
    <cfRule type="cellIs" dxfId="1302" priority="1876" operator="equal">
      <formula>1</formula>
    </cfRule>
  </conditionalFormatting>
  <conditionalFormatting sqref="BA186 BI186 BQ186">
    <cfRule type="cellIs" dxfId="1301" priority="1875" operator="equal">
      <formula>1</formula>
    </cfRule>
  </conditionalFormatting>
  <conditionalFormatting sqref="BA187 BI187 BQ187">
    <cfRule type="cellIs" dxfId="1300" priority="1874" operator="equal">
      <formula>1</formula>
    </cfRule>
  </conditionalFormatting>
  <conditionalFormatting sqref="BA253 BI253 BQ253">
    <cfRule type="cellIs" dxfId="1299" priority="1873" operator="equal">
      <formula>1</formula>
    </cfRule>
  </conditionalFormatting>
  <conditionalFormatting sqref="BA254 BI254 BQ254">
    <cfRule type="cellIs" dxfId="1298" priority="1872" operator="equal">
      <formula>1</formula>
    </cfRule>
  </conditionalFormatting>
  <conditionalFormatting sqref="BA255 BI255 BQ255">
    <cfRule type="cellIs" dxfId="1297" priority="1871" operator="equal">
      <formula>1</formula>
    </cfRule>
  </conditionalFormatting>
  <conditionalFormatting sqref="BA256 BI256 BQ256">
    <cfRule type="cellIs" dxfId="1296" priority="1870" operator="equal">
      <formula>1</formula>
    </cfRule>
  </conditionalFormatting>
  <conditionalFormatting sqref="BA257 BI257 BQ257">
    <cfRule type="cellIs" dxfId="1295" priority="1869" operator="equal">
      <formula>1</formula>
    </cfRule>
  </conditionalFormatting>
  <conditionalFormatting sqref="BA291:BA292 BA296 BI291:BI292 BQ291:BQ292 BI296 BQ296">
    <cfRule type="cellIs" dxfId="1294" priority="1868" operator="equal">
      <formula>1</formula>
    </cfRule>
  </conditionalFormatting>
  <conditionalFormatting sqref="BA293 BI293 BQ293">
    <cfRule type="cellIs" dxfId="1293" priority="1867" operator="equal">
      <formula>1</formula>
    </cfRule>
  </conditionalFormatting>
  <conditionalFormatting sqref="BA294 BI294 BQ294">
    <cfRule type="cellIs" dxfId="1292" priority="1866" operator="equal">
      <formula>1</formula>
    </cfRule>
  </conditionalFormatting>
  <conditionalFormatting sqref="BA295 BI295 BQ295">
    <cfRule type="cellIs" dxfId="1291" priority="1865" operator="equal">
      <formula>1</formula>
    </cfRule>
  </conditionalFormatting>
  <conditionalFormatting sqref="BA182 BI182 BQ182">
    <cfRule type="cellIs" dxfId="1290" priority="1864" operator="equal">
      <formula>1</formula>
    </cfRule>
  </conditionalFormatting>
  <conditionalFormatting sqref="BA183 BI183 BQ183">
    <cfRule type="cellIs" dxfId="1289" priority="1863" operator="equal">
      <formula>1</formula>
    </cfRule>
  </conditionalFormatting>
  <conditionalFormatting sqref="BA184 BI184 BQ184">
    <cfRule type="cellIs" dxfId="1288" priority="1862" operator="equal">
      <formula>1</formula>
    </cfRule>
  </conditionalFormatting>
  <conditionalFormatting sqref="BA191 BI191 BQ191">
    <cfRule type="cellIs" dxfId="1287" priority="1861" operator="equal">
      <formula>1</formula>
    </cfRule>
  </conditionalFormatting>
  <conditionalFormatting sqref="BA192 BI192 BQ192">
    <cfRule type="cellIs" dxfId="1286" priority="1860" operator="equal">
      <formula>1</formula>
    </cfRule>
  </conditionalFormatting>
  <conditionalFormatting sqref="BA56:BA57 BI56:BI57 BQ56:BQ57">
    <cfRule type="cellIs" dxfId="1285" priority="1854" operator="equal">
      <formula>1</formula>
    </cfRule>
  </conditionalFormatting>
  <conditionalFormatting sqref="BA58 BI58 BQ58">
    <cfRule type="cellIs" dxfId="1284" priority="1853" operator="equal">
      <formula>1</formula>
    </cfRule>
  </conditionalFormatting>
  <conditionalFormatting sqref="BA71:BA72 BI71:BI72 BQ71:BQ72">
    <cfRule type="cellIs" dxfId="1283" priority="1850" operator="equal">
      <formula>1</formula>
    </cfRule>
  </conditionalFormatting>
  <conditionalFormatting sqref="BA90 BI90 BQ90">
    <cfRule type="cellIs" dxfId="1282" priority="1844" operator="equal">
      <formula>1</formula>
    </cfRule>
  </conditionalFormatting>
  <conditionalFormatting sqref="BA91:BA92 BI91:BI92 BQ91:BQ92">
    <cfRule type="cellIs" dxfId="1281" priority="1843" operator="equal">
      <formula>1</formula>
    </cfRule>
  </conditionalFormatting>
  <conditionalFormatting sqref="BA93 BI93 BQ93">
    <cfRule type="cellIs" dxfId="1280" priority="1842" operator="equal">
      <formula>1</formula>
    </cfRule>
  </conditionalFormatting>
  <conditionalFormatting sqref="BA76:BA77 BI76:BI77 BQ76:BQ77">
    <cfRule type="cellIs" dxfId="1279" priority="1841" operator="equal">
      <formula>1</formula>
    </cfRule>
  </conditionalFormatting>
  <conditionalFormatting sqref="BA78 BI78 BQ78">
    <cfRule type="cellIs" dxfId="1278" priority="1840" operator="equal">
      <formula>1</formula>
    </cfRule>
  </conditionalFormatting>
  <conditionalFormatting sqref="BB13 BB15:BB18 BB180 BB20:BB21 BB167:BB168 BB230 BB23:BB25 BB27 BJ13 BR13 BJ15:BJ18 BR15:BR18 BJ180 BR180 BJ20:BJ21 BR20:BR21 BJ167:BJ168 BR167:BR168 BJ230 BR230 BJ23:BJ25 BR23:BR25 BJ27 BR27">
    <cfRule type="cellIs" dxfId="1277" priority="1839" operator="equal">
      <formula>1</formula>
    </cfRule>
  </conditionalFormatting>
  <conditionalFormatting sqref="BB6 BJ6 BR6">
    <cfRule type="cellIs" dxfId="1276" priority="1838" operator="equal">
      <formula>1</formula>
    </cfRule>
  </conditionalFormatting>
  <conditionalFormatting sqref="BB7 BB167 BJ7 BR7 BJ167 BR167">
    <cfRule type="cellIs" dxfId="1275" priority="1836" operator="equal">
      <formula>1</formula>
    </cfRule>
    <cfRule type="cellIs" dxfId="1274" priority="1837" operator="equal">
      <formula>0.5</formula>
    </cfRule>
  </conditionalFormatting>
  <conditionalFormatting sqref="BB168 BB8 BB16:BB18 BB180 BB20 BJ168 BR168 BJ8 BR8 BJ16:BJ18 BR16:BR18 BJ180 BR180 BJ20 BR20">
    <cfRule type="cellIs" dxfId="1273" priority="1835" operator="equal">
      <formula>1</formula>
    </cfRule>
  </conditionalFormatting>
  <conditionalFormatting sqref="BB12 BJ12 BR12">
    <cfRule type="cellIs" dxfId="1272" priority="1834" operator="equal">
      <formula>1</formula>
    </cfRule>
  </conditionalFormatting>
  <conditionalFormatting sqref="BB14 BJ14 BR14">
    <cfRule type="cellIs" dxfId="1271" priority="1833" operator="equal">
      <formula>1</formula>
    </cfRule>
  </conditionalFormatting>
  <conditionalFormatting sqref="BB22 BJ22 BR22">
    <cfRule type="cellIs" dxfId="1270" priority="1832" operator="equal">
      <formula>1</formula>
    </cfRule>
  </conditionalFormatting>
  <conditionalFormatting sqref="BB22 BJ22 BR22">
    <cfRule type="cellIs" dxfId="1269" priority="1831" operator="equal">
      <formula>1</formula>
    </cfRule>
  </conditionalFormatting>
  <conditionalFormatting sqref="BB230 BJ230 BR230">
    <cfRule type="cellIs" dxfId="1268" priority="1826" operator="equal">
      <formula>1</formula>
    </cfRule>
    <cfRule type="cellIs" dxfId="1267" priority="1827" operator="equal">
      <formula>0.5</formula>
    </cfRule>
  </conditionalFormatting>
  <conditionalFormatting sqref="BB270 BJ270 BR270">
    <cfRule type="cellIs" dxfId="1266" priority="1825" operator="equal">
      <formula>1</formula>
    </cfRule>
  </conditionalFormatting>
  <conditionalFormatting sqref="BB270 BJ270 BR270">
    <cfRule type="cellIs" dxfId="1265" priority="1823" operator="equal">
      <formula>1</formula>
    </cfRule>
    <cfRule type="cellIs" dxfId="1264" priority="1824" operator="equal">
      <formula>0.5</formula>
    </cfRule>
  </conditionalFormatting>
  <conditionalFormatting sqref="BB301 BJ301 BR301">
    <cfRule type="cellIs" dxfId="1263" priority="1822" operator="equal">
      <formula>1</formula>
    </cfRule>
  </conditionalFormatting>
  <conditionalFormatting sqref="BB301 BJ301 BR301">
    <cfRule type="cellIs" dxfId="1262" priority="1820" operator="equal">
      <formula>1</formula>
    </cfRule>
    <cfRule type="cellIs" dxfId="1261" priority="1821" operator="equal">
      <formula>0.5</formula>
    </cfRule>
  </conditionalFormatting>
  <conditionalFormatting sqref="BB175:BB176 BJ175:BJ176 BR175:BR176">
    <cfRule type="cellIs" dxfId="1260" priority="1819" operator="equal">
      <formula>1</formula>
    </cfRule>
  </conditionalFormatting>
  <conditionalFormatting sqref="BB177:BB178 BJ177:BJ178 BR177:BR178">
    <cfRule type="cellIs" dxfId="1259" priority="1818" operator="equal">
      <formula>1</formula>
    </cfRule>
  </conditionalFormatting>
  <conditionalFormatting sqref="BB234:BB235 BJ234:BJ235 BR234:BR235">
    <cfRule type="cellIs" dxfId="1258" priority="1719" operator="equal">
      <formula>1</formula>
    </cfRule>
  </conditionalFormatting>
  <conditionalFormatting sqref="BB236:BB237 BJ236:BJ237 BR236:BR237">
    <cfRule type="cellIs" dxfId="1257" priority="1718" operator="equal">
      <formula>1</formula>
    </cfRule>
  </conditionalFormatting>
  <conditionalFormatting sqref="BB19 BJ19 BR19">
    <cfRule type="cellIs" dxfId="1256" priority="1799" operator="equal">
      <formula>1</formula>
    </cfRule>
  </conditionalFormatting>
  <conditionalFormatting sqref="BB19 BJ19 BR19">
    <cfRule type="cellIs" dxfId="1255" priority="1798" operator="equal">
      <formula>1</formula>
    </cfRule>
  </conditionalFormatting>
  <conditionalFormatting sqref="BB70 BJ70 BR70">
    <cfRule type="cellIs" dxfId="1254" priority="1784" operator="equal">
      <formula>1</formula>
    </cfRule>
  </conditionalFormatting>
  <conditionalFormatting sqref="BB70 BJ70 BR70">
    <cfRule type="cellIs" dxfId="1253" priority="1783" operator="equal">
      <formula>1</formula>
    </cfRule>
  </conditionalFormatting>
  <conditionalFormatting sqref="BB47:BB50 BJ47:BJ50 BR47:BR50">
    <cfRule type="cellIs" dxfId="1252" priority="1780" operator="equal">
      <formula>1</formula>
    </cfRule>
  </conditionalFormatting>
  <conditionalFormatting sqref="BB47 BJ47 BR47">
    <cfRule type="cellIs" dxfId="1251" priority="1778" operator="equal">
      <formula>1</formula>
    </cfRule>
    <cfRule type="cellIs" dxfId="1250" priority="1779" operator="equal">
      <formula>0.5</formula>
    </cfRule>
  </conditionalFormatting>
  <conditionalFormatting sqref="BB48 BJ48 BR48">
    <cfRule type="cellIs" dxfId="1249" priority="1777" operator="equal">
      <formula>1</formula>
    </cfRule>
  </conditionalFormatting>
  <conditionalFormatting sqref="BB53:BB54 BJ53:BJ54 BR53:BR54">
    <cfRule type="cellIs" dxfId="1248" priority="1775" operator="equal">
      <formula>1</formula>
    </cfRule>
  </conditionalFormatting>
  <conditionalFormatting sqref="BB40 BJ40 BR40">
    <cfRule type="cellIs" dxfId="1247" priority="1774" operator="equal">
      <formula>1</formula>
    </cfRule>
  </conditionalFormatting>
  <conditionalFormatting sqref="BB40 BJ40 BR40">
    <cfRule type="cellIs" dxfId="1246" priority="1773" operator="equal">
      <formula>1</formula>
    </cfRule>
  </conditionalFormatting>
  <conditionalFormatting sqref="BB41:BB42 BJ41:BJ42 BR41:BR42">
    <cfRule type="cellIs" dxfId="1245" priority="1769" operator="equal">
      <formula>1</formula>
    </cfRule>
  </conditionalFormatting>
  <conditionalFormatting sqref="BB43 BJ43 BR43">
    <cfRule type="cellIs" dxfId="1244" priority="1768" operator="equal">
      <formula>1</formula>
    </cfRule>
  </conditionalFormatting>
  <conditionalFormatting sqref="BB24 BJ24 BR24">
    <cfRule type="cellIs" dxfId="1243" priority="1766" operator="equal">
      <formula>1</formula>
    </cfRule>
    <cfRule type="cellIs" dxfId="1242" priority="1767" operator="equal">
      <formula>0.5</formula>
    </cfRule>
  </conditionalFormatting>
  <conditionalFormatting sqref="BB25 BJ25 BR25">
    <cfRule type="cellIs" dxfId="1241" priority="1765" operator="equal">
      <formula>1</formula>
    </cfRule>
  </conditionalFormatting>
  <conditionalFormatting sqref="BB26 BB31 BJ26 BR26 BJ31 BR31">
    <cfRule type="cellIs" dxfId="1240" priority="1756" operator="equal">
      <formula>1</formula>
    </cfRule>
  </conditionalFormatting>
  <conditionalFormatting sqref="BB113 BJ113 BR113">
    <cfRule type="cellIs" dxfId="1239" priority="1753" operator="equal">
      <formula>1</formula>
    </cfRule>
  </conditionalFormatting>
  <conditionalFormatting sqref="BB132:BB133 BJ132:BJ133 BR132:BR133">
    <cfRule type="cellIs" dxfId="1238" priority="1750" operator="equal">
      <formula>1</formula>
    </cfRule>
  </conditionalFormatting>
  <conditionalFormatting sqref="BB135 BJ135 BR135">
    <cfRule type="cellIs" dxfId="1237" priority="1749" operator="equal">
      <formula>1</formula>
    </cfRule>
  </conditionalFormatting>
  <conditionalFormatting sqref="BB94:BB97 BJ94:BJ97 BR94:BR97">
    <cfRule type="cellIs" dxfId="1236" priority="1748" operator="equal">
      <formula>1</formula>
    </cfRule>
  </conditionalFormatting>
  <conditionalFormatting sqref="BB94 BJ94 BR94">
    <cfRule type="cellIs" dxfId="1235" priority="1746" operator="equal">
      <formula>1</formula>
    </cfRule>
    <cfRule type="cellIs" dxfId="1234" priority="1747" operator="equal">
      <formula>0.5</formula>
    </cfRule>
  </conditionalFormatting>
  <conditionalFormatting sqref="BB95 BJ95 BR95">
    <cfRule type="cellIs" dxfId="1233" priority="1745" operator="equal">
      <formula>1</formula>
    </cfRule>
  </conditionalFormatting>
  <conditionalFormatting sqref="BB110:BB111 BJ110:BJ111 BR110:BR111">
    <cfRule type="cellIs" dxfId="1232" priority="1743" operator="equal">
      <formula>1</formula>
    </cfRule>
  </conditionalFormatting>
  <conditionalFormatting sqref="BB112 BJ112 BR112">
    <cfRule type="cellIs" dxfId="1231" priority="1742" operator="equal">
      <formula>1</formula>
    </cfRule>
  </conditionalFormatting>
  <conditionalFormatting sqref="BB99:BB100 BJ99:BJ100 BR99:BR100">
    <cfRule type="cellIs" dxfId="1230" priority="1741" operator="equal">
      <formula>1</formula>
    </cfRule>
  </conditionalFormatting>
  <conditionalFormatting sqref="BB106:BB107 BJ106:BJ107 BR106:BR107">
    <cfRule type="cellIs" dxfId="1229" priority="1740" operator="equal">
      <formula>1</formula>
    </cfRule>
  </conditionalFormatting>
  <conditionalFormatting sqref="BB109 BJ109 BR109">
    <cfRule type="cellIs" dxfId="1228" priority="1739" operator="equal">
      <formula>1</formula>
    </cfRule>
  </conditionalFormatting>
  <conditionalFormatting sqref="BB114:BB115 BJ114:BJ115 BR114:BR115">
    <cfRule type="cellIs" dxfId="1227" priority="1738" operator="equal">
      <formula>1</formula>
    </cfRule>
  </conditionalFormatting>
  <conditionalFormatting sqref="BB118 BJ118 BR118">
    <cfRule type="cellIs" dxfId="1226" priority="1737" operator="equal">
      <formula>1</formula>
    </cfRule>
  </conditionalFormatting>
  <conditionalFormatting sqref="BB117 BJ117 BR117">
    <cfRule type="cellIs" dxfId="1225" priority="1736" operator="equal">
      <formula>1</formula>
    </cfRule>
  </conditionalFormatting>
  <conditionalFormatting sqref="BB98 BJ98 BR98">
    <cfRule type="cellIs" dxfId="1224" priority="1735" operator="equal">
      <formula>1</formula>
    </cfRule>
  </conditionalFormatting>
  <conditionalFormatting sqref="BB108 BJ108 BR108">
    <cfRule type="cellIs" dxfId="1223" priority="1734" operator="equal">
      <formula>1</formula>
    </cfRule>
  </conditionalFormatting>
  <conditionalFormatting sqref="BB119:BB120 BJ119:BJ120 BR119:BR120">
    <cfRule type="cellIs" dxfId="1222" priority="1733" operator="equal">
      <formula>1</formula>
    </cfRule>
  </conditionalFormatting>
  <conditionalFormatting sqref="BB166 BJ166 BR166">
    <cfRule type="cellIs" dxfId="1221" priority="1732" operator="equal">
      <formula>1</formula>
    </cfRule>
  </conditionalFormatting>
  <conditionalFormatting sqref="BB163:BB165 BJ163:BJ165 BR163:BR165">
    <cfRule type="cellIs" dxfId="1220" priority="1731" operator="equal">
      <formula>1</formula>
    </cfRule>
  </conditionalFormatting>
  <conditionalFormatting sqref="BB101:BB102 BJ101:BJ102 BR101:BR102">
    <cfRule type="cellIs" dxfId="1219" priority="1727" operator="equal">
      <formula>1</formula>
    </cfRule>
  </conditionalFormatting>
  <conditionalFormatting sqref="BB55 BJ55 BR55">
    <cfRule type="cellIs" dxfId="1218" priority="1722" operator="equal">
      <formula>1</formula>
    </cfRule>
  </conditionalFormatting>
  <conditionalFormatting sqref="BB231:BB233 BJ231:BJ233 BR231:BR233">
    <cfRule type="cellIs" dxfId="1217" priority="1721" operator="equal">
      <formula>1</formula>
    </cfRule>
  </conditionalFormatting>
  <conditionalFormatting sqref="BB231 BJ231 BR231">
    <cfRule type="cellIs" dxfId="1216" priority="1720" operator="equal">
      <formula>1</formula>
    </cfRule>
  </conditionalFormatting>
  <conditionalFormatting sqref="BB260:BB262 BB267 BB269 BJ260:BJ262 BR260:BR262 BJ267 BR267 BJ269 BR269">
    <cfRule type="cellIs" dxfId="1215" priority="1717" operator="equal">
      <formula>1</formula>
    </cfRule>
  </conditionalFormatting>
  <conditionalFormatting sqref="BB260 BJ260 BR260">
    <cfRule type="cellIs" dxfId="1214" priority="1716" operator="equal">
      <formula>1</formula>
    </cfRule>
  </conditionalFormatting>
  <conditionalFormatting sqref="BB263:BB264 BJ263:BJ264 BR263:BR264">
    <cfRule type="cellIs" dxfId="1213" priority="1715" operator="equal">
      <formula>1</formula>
    </cfRule>
  </conditionalFormatting>
  <conditionalFormatting sqref="BB265:BB266 BJ265:BJ266 BR265:BR266">
    <cfRule type="cellIs" dxfId="1212" priority="1714" operator="equal">
      <formula>1</formula>
    </cfRule>
  </conditionalFormatting>
  <conditionalFormatting sqref="BB268 BJ268 BR268">
    <cfRule type="cellIs" dxfId="1211" priority="1713" operator="equal">
      <formula>1</formula>
    </cfRule>
  </conditionalFormatting>
  <conditionalFormatting sqref="BB271:BB273 BB275 BJ271:BJ273 BR271:BR273 BJ275 BR275">
    <cfRule type="cellIs" dxfId="1210" priority="1712" operator="equal">
      <formula>1</formula>
    </cfRule>
  </conditionalFormatting>
  <conditionalFormatting sqref="BB271 BJ271 BR271">
    <cfRule type="cellIs" dxfId="1209" priority="1711" operator="equal">
      <formula>1</formula>
    </cfRule>
  </conditionalFormatting>
  <conditionalFormatting sqref="BB274 BJ274 BR274">
    <cfRule type="cellIs" dxfId="1208" priority="1710" operator="equal">
      <formula>1</formula>
    </cfRule>
  </conditionalFormatting>
  <conditionalFormatting sqref="BB281 BB278:BB279 BJ281 BR281 BJ278:BJ279 BR278:BR279">
    <cfRule type="cellIs" dxfId="1207" priority="1709" operator="equal">
      <formula>1</formula>
    </cfRule>
  </conditionalFormatting>
  <conditionalFormatting sqref="BB280 BJ280 BR280">
    <cfRule type="cellIs" dxfId="1206" priority="1708" operator="equal">
      <formula>1</formula>
    </cfRule>
  </conditionalFormatting>
  <conditionalFormatting sqref="BB282:BB284 BB286 BJ282:BJ284 BR282:BR284 BJ286 BR286">
    <cfRule type="cellIs" dxfId="1205" priority="1707" operator="equal">
      <formula>1</formula>
    </cfRule>
  </conditionalFormatting>
  <conditionalFormatting sqref="BB282 BJ282 BR282">
    <cfRule type="cellIs" dxfId="1204" priority="1706" operator="equal">
      <formula>1</formula>
    </cfRule>
  </conditionalFormatting>
  <conditionalFormatting sqref="BB285 BJ285 BR285">
    <cfRule type="cellIs" dxfId="1203" priority="1705" operator="equal">
      <formula>1</formula>
    </cfRule>
  </conditionalFormatting>
  <conditionalFormatting sqref="BB300 BB297:BB298 BJ300 BR300 BJ297:BJ298 BR297:BR298">
    <cfRule type="cellIs" dxfId="1202" priority="1704" operator="equal">
      <formula>1</formula>
    </cfRule>
  </conditionalFormatting>
  <conditionalFormatting sqref="BB299 BJ299 BR299">
    <cfRule type="cellIs" dxfId="1201" priority="1703" operator="equal">
      <formula>1</formula>
    </cfRule>
  </conditionalFormatting>
  <conditionalFormatting sqref="BB287:BB288 BB290 BJ287:BJ288 BR287:BR288 BJ290 BR290">
    <cfRule type="cellIs" dxfId="1200" priority="1702" operator="equal">
      <formula>1</formula>
    </cfRule>
  </conditionalFormatting>
  <conditionalFormatting sqref="BB289 BJ289 BR289">
    <cfRule type="cellIs" dxfId="1199" priority="1701" operator="equal">
      <formula>1</formula>
    </cfRule>
  </conditionalFormatting>
  <conditionalFormatting sqref="BB276:BB277 BJ276:BJ277 BR276:BR277">
    <cfRule type="cellIs" dxfId="1198" priority="1700" operator="equal">
      <formula>1</formula>
    </cfRule>
  </conditionalFormatting>
  <conditionalFormatting sqref="BB169:BB170 BJ169:BJ170 BR169:BR170">
    <cfRule type="cellIs" dxfId="1197" priority="1696" operator="equal">
      <formula>1</formula>
    </cfRule>
  </conditionalFormatting>
  <conditionalFormatting sqref="BB171:BB172 BB174 BJ171:BJ172 BR171:BR172 BJ174 BR174">
    <cfRule type="cellIs" dxfId="1196" priority="1695" operator="equal">
      <formula>1</formula>
    </cfRule>
  </conditionalFormatting>
  <conditionalFormatting sqref="BB238:BB240 BB245 BB247 BJ238:BJ240 BR238:BR240 BJ245 BR245 BJ247 BR247">
    <cfRule type="cellIs" dxfId="1195" priority="1694" operator="equal">
      <formula>1</formula>
    </cfRule>
  </conditionalFormatting>
  <conditionalFormatting sqref="BB238 BJ238 BR238">
    <cfRule type="cellIs" dxfId="1194" priority="1693" operator="equal">
      <formula>1</formula>
    </cfRule>
  </conditionalFormatting>
  <conditionalFormatting sqref="BB241:BB242 BJ241:BJ242 BR241:BR242">
    <cfRule type="cellIs" dxfId="1193" priority="1692" operator="equal">
      <formula>1</formula>
    </cfRule>
  </conditionalFormatting>
  <conditionalFormatting sqref="BB243:BB244 BJ243:BJ244 BR243:BR244">
    <cfRule type="cellIs" dxfId="1192" priority="1691" operator="equal">
      <formula>1</formula>
    </cfRule>
  </conditionalFormatting>
  <conditionalFormatting sqref="BB246 BJ246 BR246">
    <cfRule type="cellIs" dxfId="1191" priority="1690" operator="equal">
      <formula>1</formula>
    </cfRule>
  </conditionalFormatting>
  <conditionalFormatting sqref="BB248:BB250 BJ248:BJ250 BR248:BR250">
    <cfRule type="cellIs" dxfId="1190" priority="1689" operator="equal">
      <formula>1</formula>
    </cfRule>
  </conditionalFormatting>
  <conditionalFormatting sqref="BB248 BJ248 BR248">
    <cfRule type="cellIs" dxfId="1189" priority="1688" operator="equal">
      <formula>1</formula>
    </cfRule>
  </conditionalFormatting>
  <conditionalFormatting sqref="BB251:BB252 BJ251:BJ252 BR251:BR252">
    <cfRule type="cellIs" dxfId="1188" priority="1687" operator="equal">
      <formula>1</formula>
    </cfRule>
  </conditionalFormatting>
  <conditionalFormatting sqref="BB258:BB259 BJ258:BJ259 BR258:BR259">
    <cfRule type="cellIs" dxfId="1187" priority="1686" operator="equal">
      <formula>1</formula>
    </cfRule>
  </conditionalFormatting>
  <conditionalFormatting sqref="BB189:BB190 BJ189:BJ190 BR189:BR190">
    <cfRule type="cellIs" dxfId="1186" priority="1683" operator="equal">
      <formula>1</formula>
    </cfRule>
  </conditionalFormatting>
  <conditionalFormatting sqref="BB116 BJ116 BR116">
    <cfRule type="cellIs" dxfId="1185" priority="1681" operator="equal">
      <formula>1</formula>
    </cfRule>
  </conditionalFormatting>
  <conditionalFormatting sqref="BB125:BB126 BJ125:BJ126 BR125:BR126">
    <cfRule type="cellIs" dxfId="1184" priority="1680" operator="equal">
      <formula>1</formula>
    </cfRule>
  </conditionalFormatting>
  <conditionalFormatting sqref="BB131 BJ131 BR131">
    <cfRule type="cellIs" dxfId="1183" priority="1679" operator="equal">
      <formula>1</formula>
    </cfRule>
  </conditionalFormatting>
  <conditionalFormatting sqref="BB130 BJ130 BR130">
    <cfRule type="cellIs" dxfId="1182" priority="1678" operator="equal">
      <formula>1</formula>
    </cfRule>
  </conditionalFormatting>
  <conditionalFormatting sqref="BB129 BJ129 BR129">
    <cfRule type="cellIs" dxfId="1181" priority="1677" operator="equal">
      <formula>1</formula>
    </cfRule>
  </conditionalFormatting>
  <conditionalFormatting sqref="BB128 BJ128 BR128">
    <cfRule type="cellIs" dxfId="1180" priority="1676" operator="equal">
      <formula>1</formula>
    </cfRule>
  </conditionalFormatting>
  <conditionalFormatting sqref="BB127 BJ127 BR127">
    <cfRule type="cellIs" dxfId="1179" priority="1675" operator="equal">
      <formula>1</formula>
    </cfRule>
  </conditionalFormatting>
  <conditionalFormatting sqref="BB134 BJ134 BR134">
    <cfRule type="cellIs" dxfId="1178" priority="1674" operator="equal">
      <formula>1</formula>
    </cfRule>
  </conditionalFormatting>
  <conditionalFormatting sqref="BC28:BC30 BK28:BK30 BS28:BS30">
    <cfRule type="cellIs" dxfId="1177" priority="1525" operator="equal">
      <formula>1</formula>
    </cfRule>
  </conditionalFormatting>
  <conditionalFormatting sqref="BC113 BK113 BS113">
    <cfRule type="cellIs" dxfId="1176" priority="1524" operator="equal">
      <formula>1</formula>
    </cfRule>
  </conditionalFormatting>
  <conditionalFormatting sqref="BB146 BJ146 BR146">
    <cfRule type="cellIs" dxfId="1175" priority="1669" operator="equal">
      <formula>1</formula>
    </cfRule>
  </conditionalFormatting>
  <conditionalFormatting sqref="BB145 BJ145 BR145">
    <cfRule type="cellIs" dxfId="1174" priority="1668" operator="equal">
      <formula>1</formula>
    </cfRule>
  </conditionalFormatting>
  <conditionalFormatting sqref="BB147:BB148 BJ147:BJ148 BR147:BR148">
    <cfRule type="cellIs" dxfId="1173" priority="1667" operator="equal">
      <formula>1</formula>
    </cfRule>
  </conditionalFormatting>
  <conditionalFormatting sqref="BB150 BJ150 BR150">
    <cfRule type="cellIs" dxfId="1172" priority="1666" operator="equal">
      <formula>1</formula>
    </cfRule>
  </conditionalFormatting>
  <conditionalFormatting sqref="BB149 BJ149 BR149">
    <cfRule type="cellIs" dxfId="1171" priority="1665" operator="equal">
      <formula>1</formula>
    </cfRule>
  </conditionalFormatting>
  <conditionalFormatting sqref="BB32 BJ32 BR32">
    <cfRule type="cellIs" dxfId="1170" priority="1659" operator="equal">
      <formula>1</formula>
    </cfRule>
  </conditionalFormatting>
  <conditionalFormatting sqref="BB34 BJ34 BR34">
    <cfRule type="cellIs" dxfId="1169" priority="1657" operator="equal">
      <formula>1</formula>
    </cfRule>
  </conditionalFormatting>
  <conditionalFormatting sqref="BB33 BJ33 BR33">
    <cfRule type="cellIs" dxfId="1168" priority="1656" operator="equal">
      <formula>1</formula>
    </cfRule>
  </conditionalFormatting>
  <conditionalFormatting sqref="BB35:BB39 BJ35:BJ39 BR35:BR39">
    <cfRule type="cellIs" dxfId="1167" priority="1655" operator="equal">
      <formula>1</formula>
    </cfRule>
  </conditionalFormatting>
  <conditionalFormatting sqref="BB173 BJ173 BR173">
    <cfRule type="cellIs" dxfId="1166" priority="1653" operator="equal">
      <formula>1</formula>
    </cfRule>
  </conditionalFormatting>
  <conditionalFormatting sqref="BB179 BJ179 BR179">
    <cfRule type="cellIs" dxfId="1165" priority="1652" operator="equal">
      <formula>1</formula>
    </cfRule>
  </conditionalFormatting>
  <conditionalFormatting sqref="BB193:BB194 BJ193:BJ194 BR193:BR194">
    <cfRule type="cellIs" dxfId="1164" priority="1651" operator="equal">
      <formula>1</formula>
    </cfRule>
  </conditionalFormatting>
  <conditionalFormatting sqref="BB181 BJ181 BR181">
    <cfRule type="cellIs" dxfId="1163" priority="1650" operator="equal">
      <formula>1</formula>
    </cfRule>
  </conditionalFormatting>
  <conditionalFormatting sqref="BB188 BJ188 BR188">
    <cfRule type="cellIs" dxfId="1162" priority="1649" operator="equal">
      <formula>1</formula>
    </cfRule>
  </conditionalFormatting>
  <conditionalFormatting sqref="BB185 BJ185 BR185">
    <cfRule type="cellIs" dxfId="1161" priority="1646" operator="equal">
      <formula>1</formula>
    </cfRule>
  </conditionalFormatting>
  <conditionalFormatting sqref="BB186 BJ186 BR186">
    <cfRule type="cellIs" dxfId="1160" priority="1645" operator="equal">
      <formula>1</formula>
    </cfRule>
  </conditionalFormatting>
  <conditionalFormatting sqref="BB187 BJ187 BR187">
    <cfRule type="cellIs" dxfId="1159" priority="1644" operator="equal">
      <formula>1</formula>
    </cfRule>
  </conditionalFormatting>
  <conditionalFormatting sqref="BB253 BJ253 BR253">
    <cfRule type="cellIs" dxfId="1158" priority="1643" operator="equal">
      <formula>1</formula>
    </cfRule>
  </conditionalFormatting>
  <conditionalFormatting sqref="BB254 BJ254 BR254">
    <cfRule type="cellIs" dxfId="1157" priority="1642" operator="equal">
      <formula>1</formula>
    </cfRule>
  </conditionalFormatting>
  <conditionalFormatting sqref="BB255 BJ255 BR255">
    <cfRule type="cellIs" dxfId="1156" priority="1641" operator="equal">
      <formula>1</formula>
    </cfRule>
  </conditionalFormatting>
  <conditionalFormatting sqref="BB256 BJ256 BR256">
    <cfRule type="cellIs" dxfId="1155" priority="1640" operator="equal">
      <formula>1</formula>
    </cfRule>
  </conditionalFormatting>
  <conditionalFormatting sqref="BB257 BJ257 BR257">
    <cfRule type="cellIs" dxfId="1154" priority="1639" operator="equal">
      <formula>1</formula>
    </cfRule>
  </conditionalFormatting>
  <conditionalFormatting sqref="BB296 BB291:BB292 BJ296 BR296 BJ291:BJ292 BR291:BR292">
    <cfRule type="cellIs" dxfId="1153" priority="1638" operator="equal">
      <formula>1</formula>
    </cfRule>
  </conditionalFormatting>
  <conditionalFormatting sqref="BB293 BJ293 BR293">
    <cfRule type="cellIs" dxfId="1152" priority="1637" operator="equal">
      <formula>1</formula>
    </cfRule>
  </conditionalFormatting>
  <conditionalFormatting sqref="BB294 BJ294 BR294">
    <cfRule type="cellIs" dxfId="1151" priority="1636" operator="equal">
      <formula>1</formula>
    </cfRule>
  </conditionalFormatting>
  <conditionalFormatting sqref="BB295 BJ295 BR295">
    <cfRule type="cellIs" dxfId="1150" priority="1635" operator="equal">
      <formula>1</formula>
    </cfRule>
  </conditionalFormatting>
  <conditionalFormatting sqref="BB182 BJ182 BR182">
    <cfRule type="cellIs" dxfId="1149" priority="1634" operator="equal">
      <formula>1</formula>
    </cfRule>
  </conditionalFormatting>
  <conditionalFormatting sqref="BB183 BJ183 BR183">
    <cfRule type="cellIs" dxfId="1148" priority="1633" operator="equal">
      <formula>1</formula>
    </cfRule>
  </conditionalFormatting>
  <conditionalFormatting sqref="BB184 BJ184 BR184">
    <cfRule type="cellIs" dxfId="1147" priority="1632" operator="equal">
      <formula>1</formula>
    </cfRule>
  </conditionalFormatting>
  <conditionalFormatting sqref="BB191 BJ191 BR191">
    <cfRule type="cellIs" dxfId="1146" priority="1631" operator="equal">
      <formula>1</formula>
    </cfRule>
  </conditionalFormatting>
  <conditionalFormatting sqref="BB192 BJ192 BR192">
    <cfRule type="cellIs" dxfId="1145" priority="1630" operator="equal">
      <formula>1</formula>
    </cfRule>
  </conditionalFormatting>
  <conditionalFormatting sqref="BB56:BB57 BJ56:BJ57 BR56:BR57">
    <cfRule type="cellIs" dxfId="1144" priority="1624" operator="equal">
      <formula>1</formula>
    </cfRule>
  </conditionalFormatting>
  <conditionalFormatting sqref="BB58 BJ58 BR58">
    <cfRule type="cellIs" dxfId="1143" priority="1623" operator="equal">
      <formula>1</formula>
    </cfRule>
  </conditionalFormatting>
  <conditionalFormatting sqref="BB71:BB72 BJ71:BJ72 BR71:BR72">
    <cfRule type="cellIs" dxfId="1142" priority="1620" operator="equal">
      <formula>1</formula>
    </cfRule>
  </conditionalFormatting>
  <conditionalFormatting sqref="BB90 BJ90 BR90">
    <cfRule type="cellIs" dxfId="1141" priority="1614" operator="equal">
      <formula>1</formula>
    </cfRule>
  </conditionalFormatting>
  <conditionalFormatting sqref="BB91:BB92 BJ91:BJ92 BR91:BR92">
    <cfRule type="cellIs" dxfId="1140" priority="1613" operator="equal">
      <formula>1</formula>
    </cfRule>
  </conditionalFormatting>
  <conditionalFormatting sqref="BB93 BJ93 BR93">
    <cfRule type="cellIs" dxfId="1139" priority="1612" operator="equal">
      <formula>1</formula>
    </cfRule>
  </conditionalFormatting>
  <conditionalFormatting sqref="BB76:BB77 BJ76:BJ77 BR76:BR77">
    <cfRule type="cellIs" dxfId="1138" priority="1611" operator="equal">
      <formula>1</formula>
    </cfRule>
  </conditionalFormatting>
  <conditionalFormatting sqref="BB78 BJ78 BR78">
    <cfRule type="cellIs" dxfId="1137" priority="1610" operator="equal">
      <formula>1</formula>
    </cfRule>
  </conditionalFormatting>
  <conditionalFormatting sqref="BC27 BC23:BC25 BC230 BC167:BC168 BC20:BC21 BC180 BC15:BC18 BC13 BK27 BS27 BK23:BK25 BS23:BS25 BK230 BS230 BK167:BK168 BS167:BS168 BK20:BK21 BS20:BS21 BK180 BS180 BK15:BK18 BS15:BS18 BK13 BS13">
    <cfRule type="cellIs" dxfId="1136" priority="1609" operator="equal">
      <formula>1</formula>
    </cfRule>
  </conditionalFormatting>
  <conditionalFormatting sqref="BC6 BK6 BS6">
    <cfRule type="cellIs" dxfId="1135" priority="1608" operator="equal">
      <formula>1</formula>
    </cfRule>
  </conditionalFormatting>
  <conditionalFormatting sqref="BC167 BC7 BK167 BS167 BK7 BS7">
    <cfRule type="cellIs" dxfId="1134" priority="1606" operator="equal">
      <formula>1</formula>
    </cfRule>
    <cfRule type="cellIs" dxfId="1133" priority="1607" operator="equal">
      <formula>0.5</formula>
    </cfRule>
  </conditionalFormatting>
  <conditionalFormatting sqref="BC20 BC180 BC16:BC18 BC8 BC168 BK20 BS20 BK180 BS180 BK16:BK18 BS16:BS18 BK8 BS8 BK168 BS168">
    <cfRule type="cellIs" dxfId="1132" priority="1605" operator="equal">
      <formula>1</formula>
    </cfRule>
  </conditionalFormatting>
  <conditionalFormatting sqref="BC12 BK12 BS12">
    <cfRule type="cellIs" dxfId="1131" priority="1604" operator="equal">
      <formula>1</formula>
    </cfRule>
  </conditionalFormatting>
  <conditionalFormatting sqref="BC14 BK14 BS14">
    <cfRule type="cellIs" dxfId="1130" priority="1603" operator="equal">
      <formula>1</formula>
    </cfRule>
  </conditionalFormatting>
  <conditionalFormatting sqref="BC22 BK22 BS22">
    <cfRule type="cellIs" dxfId="1129" priority="1602" operator="equal">
      <formula>1</formula>
    </cfRule>
  </conditionalFormatting>
  <conditionalFormatting sqref="BC22 BK22 BS22">
    <cfRule type="cellIs" dxfId="1128" priority="1601" operator="equal">
      <formula>1</formula>
    </cfRule>
  </conditionalFormatting>
  <conditionalFormatting sqref="BC230 BK230 BS230">
    <cfRule type="cellIs" dxfId="1127" priority="1596" operator="equal">
      <formula>1</formula>
    </cfRule>
    <cfRule type="cellIs" dxfId="1126" priority="1597" operator="equal">
      <formula>0.5</formula>
    </cfRule>
  </conditionalFormatting>
  <conditionalFormatting sqref="BC270 BK270 BS270">
    <cfRule type="cellIs" dxfId="1125" priority="1595" operator="equal">
      <formula>1</formula>
    </cfRule>
  </conditionalFormatting>
  <conditionalFormatting sqref="BC270 BK270 BS270">
    <cfRule type="cellIs" dxfId="1124" priority="1593" operator="equal">
      <formula>1</formula>
    </cfRule>
    <cfRule type="cellIs" dxfId="1123" priority="1594" operator="equal">
      <formula>0.5</formula>
    </cfRule>
  </conditionalFormatting>
  <conditionalFormatting sqref="BC301 BK301 BS301">
    <cfRule type="cellIs" dxfId="1122" priority="1592" operator="equal">
      <formula>1</formula>
    </cfRule>
  </conditionalFormatting>
  <conditionalFormatting sqref="BC301 BK301 BS301">
    <cfRule type="cellIs" dxfId="1121" priority="1590" operator="equal">
      <formula>1</formula>
    </cfRule>
    <cfRule type="cellIs" dxfId="1120" priority="1591" operator="equal">
      <formula>0.5</formula>
    </cfRule>
  </conditionalFormatting>
  <conditionalFormatting sqref="BC175:BC176 BK175:BK176 BS175:BS176">
    <cfRule type="cellIs" dxfId="1119" priority="1589" operator="equal">
      <formula>1</formula>
    </cfRule>
  </conditionalFormatting>
  <conditionalFormatting sqref="BC177:BC178 BK177:BK178 BS177:BS178">
    <cfRule type="cellIs" dxfId="1118" priority="1588" operator="equal">
      <formula>1</formula>
    </cfRule>
  </conditionalFormatting>
  <conditionalFormatting sqref="BC234:BC235 BK234:BK235 BS234:BS235">
    <cfRule type="cellIs" dxfId="1117" priority="1489" operator="equal">
      <formula>1</formula>
    </cfRule>
  </conditionalFormatting>
  <conditionalFormatting sqref="BC236:BC237 BK236:BK237 BS236:BS237">
    <cfRule type="cellIs" dxfId="1116" priority="1488" operator="equal">
      <formula>1</formula>
    </cfRule>
  </conditionalFormatting>
  <conditionalFormatting sqref="BC19 BK19 BS19">
    <cfRule type="cellIs" dxfId="1115" priority="1569" operator="equal">
      <formula>1</formula>
    </cfRule>
  </conditionalFormatting>
  <conditionalFormatting sqref="BC19 BK19 BS19">
    <cfRule type="cellIs" dxfId="1114" priority="1568" operator="equal">
      <formula>1</formula>
    </cfRule>
  </conditionalFormatting>
  <conditionalFormatting sqref="BC70 BK70 BS70">
    <cfRule type="cellIs" dxfId="1113" priority="1554" operator="equal">
      <formula>1</formula>
    </cfRule>
  </conditionalFormatting>
  <conditionalFormatting sqref="BC70 BK70 BS70">
    <cfRule type="cellIs" dxfId="1112" priority="1553" operator="equal">
      <formula>1</formula>
    </cfRule>
  </conditionalFormatting>
  <conditionalFormatting sqref="BC47:BC50 BK47:BK50 BS47:BS50">
    <cfRule type="cellIs" dxfId="1111" priority="1550" operator="equal">
      <formula>1</formula>
    </cfRule>
  </conditionalFormatting>
  <conditionalFormatting sqref="BC47 BK47 BS47">
    <cfRule type="cellIs" dxfId="1110" priority="1548" operator="equal">
      <formula>1</formula>
    </cfRule>
    <cfRule type="cellIs" dxfId="1109" priority="1549" operator="equal">
      <formula>0.5</formula>
    </cfRule>
  </conditionalFormatting>
  <conditionalFormatting sqref="BC48 BK48 BS48">
    <cfRule type="cellIs" dxfId="1108" priority="1547" operator="equal">
      <formula>1</formula>
    </cfRule>
  </conditionalFormatting>
  <conditionalFormatting sqref="BC53:BC54 BK53:BK54 BS53:BS54">
    <cfRule type="cellIs" dxfId="1107" priority="1545" operator="equal">
      <formula>1</formula>
    </cfRule>
  </conditionalFormatting>
  <conditionalFormatting sqref="BC40 BK40 BS40">
    <cfRule type="cellIs" dxfId="1106" priority="1544" operator="equal">
      <formula>1</formula>
    </cfRule>
  </conditionalFormatting>
  <conditionalFormatting sqref="BC40 BK40 BS40">
    <cfRule type="cellIs" dxfId="1105" priority="1543" operator="equal">
      <formula>1</formula>
    </cfRule>
  </conditionalFormatting>
  <conditionalFormatting sqref="BC41:BC42 BK41:BK42 BS41:BS42">
    <cfRule type="cellIs" dxfId="1104" priority="1539" operator="equal">
      <formula>1</formula>
    </cfRule>
  </conditionalFormatting>
  <conditionalFormatting sqref="BC43 BK43 BS43">
    <cfRule type="cellIs" dxfId="1103" priority="1538" operator="equal">
      <formula>1</formula>
    </cfRule>
  </conditionalFormatting>
  <conditionalFormatting sqref="BC24 BK24 BS24">
    <cfRule type="cellIs" dxfId="1102" priority="1536" operator="equal">
      <formula>1</formula>
    </cfRule>
    <cfRule type="cellIs" dxfId="1101" priority="1537" operator="equal">
      <formula>0.5</formula>
    </cfRule>
  </conditionalFormatting>
  <conditionalFormatting sqref="BC25 BK25 BS25">
    <cfRule type="cellIs" dxfId="1100" priority="1535" operator="equal">
      <formula>1</formula>
    </cfRule>
  </conditionalFormatting>
  <conditionalFormatting sqref="BC31 BC26 BK31 BS31 BK26 BS26">
    <cfRule type="cellIs" dxfId="1099" priority="1526" operator="equal">
      <formula>1</formula>
    </cfRule>
  </conditionalFormatting>
  <conditionalFormatting sqref="BC113 BK113 BS113">
    <cfRule type="cellIs" dxfId="1098" priority="1523" operator="equal">
      <formula>1</formula>
    </cfRule>
  </conditionalFormatting>
  <conditionalFormatting sqref="BC132:BC133 BK132:BK133 BS132:BS133">
    <cfRule type="cellIs" dxfId="1097" priority="1520" operator="equal">
      <formula>1</formula>
    </cfRule>
  </conditionalFormatting>
  <conditionalFormatting sqref="BC135 BK135 BS135">
    <cfRule type="cellIs" dxfId="1096" priority="1519" operator="equal">
      <formula>1</formula>
    </cfRule>
  </conditionalFormatting>
  <conditionalFormatting sqref="BC94:BC97 BK94:BK97 BS94:BS97">
    <cfRule type="cellIs" dxfId="1095" priority="1518" operator="equal">
      <formula>1</formula>
    </cfRule>
  </conditionalFormatting>
  <conditionalFormatting sqref="BC94 BK94 BS94">
    <cfRule type="cellIs" dxfId="1094" priority="1516" operator="equal">
      <formula>1</formula>
    </cfRule>
    <cfRule type="cellIs" dxfId="1093" priority="1517" operator="equal">
      <formula>0.5</formula>
    </cfRule>
  </conditionalFormatting>
  <conditionalFormatting sqref="BC95 BK95 BS95">
    <cfRule type="cellIs" dxfId="1092" priority="1515" operator="equal">
      <formula>1</formula>
    </cfRule>
  </conditionalFormatting>
  <conditionalFormatting sqref="BC110:BC111 BK110:BK111 BS110:BS111">
    <cfRule type="cellIs" dxfId="1091" priority="1513" operator="equal">
      <formula>1</formula>
    </cfRule>
  </conditionalFormatting>
  <conditionalFormatting sqref="BC112 BK112 BS112">
    <cfRule type="cellIs" dxfId="1090" priority="1512" operator="equal">
      <formula>1</formula>
    </cfRule>
  </conditionalFormatting>
  <conditionalFormatting sqref="BC99:BC100 BK99:BK100 BS99:BS100">
    <cfRule type="cellIs" dxfId="1089" priority="1511" operator="equal">
      <formula>1</formula>
    </cfRule>
  </conditionalFormatting>
  <conditionalFormatting sqref="BC106:BC107 BK106:BK107 BS106:BS107">
    <cfRule type="cellIs" dxfId="1088" priority="1510" operator="equal">
      <formula>1</formula>
    </cfRule>
  </conditionalFormatting>
  <conditionalFormatting sqref="BC109 BK109 BS109">
    <cfRule type="cellIs" dxfId="1087" priority="1509" operator="equal">
      <formula>1</formula>
    </cfRule>
  </conditionalFormatting>
  <conditionalFormatting sqref="BC114:BC115 BK114:BK115 BS114:BS115">
    <cfRule type="cellIs" dxfId="1086" priority="1508" operator="equal">
      <formula>1</formula>
    </cfRule>
  </conditionalFormatting>
  <conditionalFormatting sqref="BC118 BK118 BS118">
    <cfRule type="cellIs" dxfId="1085" priority="1507" operator="equal">
      <formula>1</formula>
    </cfRule>
  </conditionalFormatting>
  <conditionalFormatting sqref="BC117 BK117 BS117">
    <cfRule type="cellIs" dxfId="1084" priority="1506" operator="equal">
      <formula>1</formula>
    </cfRule>
  </conditionalFormatting>
  <conditionalFormatting sqref="BC98 BK98 BS98">
    <cfRule type="cellIs" dxfId="1083" priority="1505" operator="equal">
      <formula>1</formula>
    </cfRule>
  </conditionalFormatting>
  <conditionalFormatting sqref="BC108 BK108 BS108">
    <cfRule type="cellIs" dxfId="1082" priority="1504" operator="equal">
      <formula>1</formula>
    </cfRule>
  </conditionalFormatting>
  <conditionalFormatting sqref="BC119:BC120 BK119:BK120 BS119:BS120">
    <cfRule type="cellIs" dxfId="1081" priority="1503" operator="equal">
      <formula>1</formula>
    </cfRule>
  </conditionalFormatting>
  <conditionalFormatting sqref="BC166 BK166 BS166">
    <cfRule type="cellIs" dxfId="1080" priority="1502" operator="equal">
      <formula>1</formula>
    </cfRule>
  </conditionalFormatting>
  <conditionalFormatting sqref="BC163:BC165 BK163:BK165 BS163:BS165">
    <cfRule type="cellIs" dxfId="1079" priority="1501" operator="equal">
      <formula>1</formula>
    </cfRule>
  </conditionalFormatting>
  <conditionalFormatting sqref="BC101:BC102 BK101:BK102 BS101:BS102">
    <cfRule type="cellIs" dxfId="1078" priority="1497" operator="equal">
      <formula>1</formula>
    </cfRule>
  </conditionalFormatting>
  <conditionalFormatting sqref="BC55 BK55 BS55">
    <cfRule type="cellIs" dxfId="1077" priority="1492" operator="equal">
      <formula>1</formula>
    </cfRule>
  </conditionalFormatting>
  <conditionalFormatting sqref="BC231:BC233 BK231:BK233 BS231:BS233">
    <cfRule type="cellIs" dxfId="1076" priority="1491" operator="equal">
      <formula>1</formula>
    </cfRule>
  </conditionalFormatting>
  <conditionalFormatting sqref="BC231 BK231 BS231">
    <cfRule type="cellIs" dxfId="1075" priority="1490" operator="equal">
      <formula>1</formula>
    </cfRule>
  </conditionalFormatting>
  <conditionalFormatting sqref="BC269 BC267 BC260:BC262 BK269 BS269 BK267 BS267 BK260:BK262 BS260:BS262">
    <cfRule type="cellIs" dxfId="1074" priority="1487" operator="equal">
      <formula>1</formula>
    </cfRule>
  </conditionalFormatting>
  <conditionalFormatting sqref="BC260 BK260 BS260">
    <cfRule type="cellIs" dxfId="1073" priority="1486" operator="equal">
      <formula>1</formula>
    </cfRule>
  </conditionalFormatting>
  <conditionalFormatting sqref="BC263:BC264 BK263:BK264 BS263:BS264">
    <cfRule type="cellIs" dxfId="1072" priority="1485" operator="equal">
      <formula>1</formula>
    </cfRule>
  </conditionalFormatting>
  <conditionalFormatting sqref="BC265:BC266 BK265:BK266 BS265:BS266">
    <cfRule type="cellIs" dxfId="1071" priority="1484" operator="equal">
      <formula>1</formula>
    </cfRule>
  </conditionalFormatting>
  <conditionalFormatting sqref="BC268 BK268 BS268">
    <cfRule type="cellIs" dxfId="1070" priority="1483" operator="equal">
      <formula>1</formula>
    </cfRule>
  </conditionalFormatting>
  <conditionalFormatting sqref="BC275 BC271:BC273 BK275 BS275 BK271:BK273 BS271:BS273">
    <cfRule type="cellIs" dxfId="1069" priority="1482" operator="equal">
      <formula>1</formula>
    </cfRule>
  </conditionalFormatting>
  <conditionalFormatting sqref="BC271 BK271 BS271">
    <cfRule type="cellIs" dxfId="1068" priority="1481" operator="equal">
      <formula>1</formula>
    </cfRule>
  </conditionalFormatting>
  <conditionalFormatting sqref="BC274 BK274 BS274">
    <cfRule type="cellIs" dxfId="1067" priority="1480" operator="equal">
      <formula>1</formula>
    </cfRule>
  </conditionalFormatting>
  <conditionalFormatting sqref="BC278:BC279 BC281 BK278:BK279 BS278:BS279 BK281 BS281">
    <cfRule type="cellIs" dxfId="1066" priority="1479" operator="equal">
      <formula>1</formula>
    </cfRule>
  </conditionalFormatting>
  <conditionalFormatting sqref="BC280 BK280 BS280">
    <cfRule type="cellIs" dxfId="1065" priority="1478" operator="equal">
      <formula>1</formula>
    </cfRule>
  </conditionalFormatting>
  <conditionalFormatting sqref="BC286 BC282:BC284 BK286 BS286 BK282:BK284 BS282:BS284">
    <cfRule type="cellIs" dxfId="1064" priority="1477" operator="equal">
      <formula>1</formula>
    </cfRule>
  </conditionalFormatting>
  <conditionalFormatting sqref="BC282 BK282 BS282">
    <cfRule type="cellIs" dxfId="1063" priority="1476" operator="equal">
      <formula>1</formula>
    </cfRule>
  </conditionalFormatting>
  <conditionalFormatting sqref="BC285 BK285 BS285">
    <cfRule type="cellIs" dxfId="1062" priority="1475" operator="equal">
      <formula>1</formula>
    </cfRule>
  </conditionalFormatting>
  <conditionalFormatting sqref="BC297:BC298 BC300 BK297:BK298 BS297:BS298 BK300 BS300">
    <cfRule type="cellIs" dxfId="1061" priority="1474" operator="equal">
      <formula>1</formula>
    </cfRule>
  </conditionalFormatting>
  <conditionalFormatting sqref="BC299 BK299 BS299">
    <cfRule type="cellIs" dxfId="1060" priority="1473" operator="equal">
      <formula>1</formula>
    </cfRule>
  </conditionalFormatting>
  <conditionalFormatting sqref="BC290 BC287:BC288 BK290 BS290 BK287:BK288 BS287:BS288">
    <cfRule type="cellIs" dxfId="1059" priority="1472" operator="equal">
      <formula>1</formula>
    </cfRule>
  </conditionalFormatting>
  <conditionalFormatting sqref="BC289 BK289 BS289">
    <cfRule type="cellIs" dxfId="1058" priority="1471" operator="equal">
      <formula>1</formula>
    </cfRule>
  </conditionalFormatting>
  <conditionalFormatting sqref="BC276:BC277 BK276:BK277 BS276:BS277">
    <cfRule type="cellIs" dxfId="1057" priority="1470" operator="equal">
      <formula>1</formula>
    </cfRule>
  </conditionalFormatting>
  <conditionalFormatting sqref="BC169:BC170 BK169:BK170 BS169:BS170">
    <cfRule type="cellIs" dxfId="1056" priority="1466" operator="equal">
      <formula>1</formula>
    </cfRule>
  </conditionalFormatting>
  <conditionalFormatting sqref="BC174 BC171:BC172 BK174 BS174 BK171:BK172 BS171:BS172">
    <cfRule type="cellIs" dxfId="1055" priority="1465" operator="equal">
      <formula>1</formula>
    </cfRule>
  </conditionalFormatting>
  <conditionalFormatting sqref="BC247 BC245 BC238:BC240 BK247 BS247 BK245 BS245 BK238:BK240 BS238:BS240">
    <cfRule type="cellIs" dxfId="1054" priority="1464" operator="equal">
      <formula>1</formula>
    </cfRule>
  </conditionalFormatting>
  <conditionalFormatting sqref="BC238 BK238 BS238">
    <cfRule type="cellIs" dxfId="1053" priority="1463" operator="equal">
      <formula>1</formula>
    </cfRule>
  </conditionalFormatting>
  <conditionalFormatting sqref="BC241:BC242 BK241:BK242 BS241:BS242">
    <cfRule type="cellIs" dxfId="1052" priority="1462" operator="equal">
      <formula>1</formula>
    </cfRule>
  </conditionalFormatting>
  <conditionalFormatting sqref="BC243:BC244 BK243:BK244 BS243:BS244">
    <cfRule type="cellIs" dxfId="1051" priority="1461" operator="equal">
      <formula>1</formula>
    </cfRule>
  </conditionalFormatting>
  <conditionalFormatting sqref="BC246 BK246 BS246">
    <cfRule type="cellIs" dxfId="1050" priority="1460" operator="equal">
      <formula>1</formula>
    </cfRule>
  </conditionalFormatting>
  <conditionalFormatting sqref="BC248:BC250 BK248:BK250 BS248:BS250">
    <cfRule type="cellIs" dxfId="1049" priority="1459" operator="equal">
      <formula>1</formula>
    </cfRule>
  </conditionalFormatting>
  <conditionalFormatting sqref="BC248 BK248 BS248">
    <cfRule type="cellIs" dxfId="1048" priority="1458" operator="equal">
      <formula>1</formula>
    </cfRule>
  </conditionalFormatting>
  <conditionalFormatting sqref="BC251:BC252 BK251:BK252 BS251:BS252">
    <cfRule type="cellIs" dxfId="1047" priority="1457" operator="equal">
      <formula>1</formula>
    </cfRule>
  </conditionalFormatting>
  <conditionalFormatting sqref="BC258:BC259 BK258:BK259 BS258:BS259">
    <cfRule type="cellIs" dxfId="1046" priority="1456" operator="equal">
      <formula>1</formula>
    </cfRule>
  </conditionalFormatting>
  <conditionalFormatting sqref="BC189:BC190 BK189:BK190 BS189:BS190">
    <cfRule type="cellIs" dxfId="1045" priority="1453" operator="equal">
      <formula>1</formula>
    </cfRule>
  </conditionalFormatting>
  <conditionalFormatting sqref="BC116 BK116 BS116">
    <cfRule type="cellIs" dxfId="1044" priority="1451" operator="equal">
      <formula>1</formula>
    </cfRule>
  </conditionalFormatting>
  <conditionalFormatting sqref="BC125:BC126 BK125:BK126 BS125:BS126">
    <cfRule type="cellIs" dxfId="1043" priority="1450" operator="equal">
      <formula>1</formula>
    </cfRule>
  </conditionalFormatting>
  <conditionalFormatting sqref="BC131 BK131 BS131">
    <cfRule type="cellIs" dxfId="1042" priority="1449" operator="equal">
      <formula>1</formula>
    </cfRule>
  </conditionalFormatting>
  <conditionalFormatting sqref="BC130 BK130 BS130">
    <cfRule type="cellIs" dxfId="1041" priority="1448" operator="equal">
      <formula>1</formula>
    </cfRule>
  </conditionalFormatting>
  <conditionalFormatting sqref="BC129 BK129 BS129">
    <cfRule type="cellIs" dxfId="1040" priority="1447" operator="equal">
      <formula>1</formula>
    </cfRule>
  </conditionalFormatting>
  <conditionalFormatting sqref="BC128 BK128 BS128">
    <cfRule type="cellIs" dxfId="1039" priority="1446" operator="equal">
      <formula>1</formula>
    </cfRule>
  </conditionalFormatting>
  <conditionalFormatting sqref="BC127 BK127 BS127">
    <cfRule type="cellIs" dxfId="1038" priority="1445" operator="equal">
      <formula>1</formula>
    </cfRule>
  </conditionalFormatting>
  <conditionalFormatting sqref="BC134 BK134 BS134">
    <cfRule type="cellIs" dxfId="1037" priority="1444" operator="equal">
      <formula>1</formula>
    </cfRule>
  </conditionalFormatting>
  <conditionalFormatting sqref="BD28:BD30 BL28:BL30 BT28:BT30">
    <cfRule type="cellIs" dxfId="1036" priority="1295" operator="equal">
      <formula>1</formula>
    </cfRule>
  </conditionalFormatting>
  <conditionalFormatting sqref="BD113 BL113 BT113">
    <cfRule type="cellIs" dxfId="1035" priority="1294" operator="equal">
      <formula>1</formula>
    </cfRule>
  </conditionalFormatting>
  <conditionalFormatting sqref="BC146 BK146 BS146">
    <cfRule type="cellIs" dxfId="1034" priority="1439" operator="equal">
      <formula>1</formula>
    </cfRule>
  </conditionalFormatting>
  <conditionalFormatting sqref="BC145 BK145 BS145">
    <cfRule type="cellIs" dxfId="1033" priority="1438" operator="equal">
      <formula>1</formula>
    </cfRule>
  </conditionalFormatting>
  <conditionalFormatting sqref="BC147:BC148 BK147:BK148 BS147:BS148">
    <cfRule type="cellIs" dxfId="1032" priority="1437" operator="equal">
      <formula>1</formula>
    </cfRule>
  </conditionalFormatting>
  <conditionalFormatting sqref="BC150 BK150 BS150">
    <cfRule type="cellIs" dxfId="1031" priority="1436" operator="equal">
      <formula>1</formula>
    </cfRule>
  </conditionalFormatting>
  <conditionalFormatting sqref="BC149 BK149 BS149">
    <cfRule type="cellIs" dxfId="1030" priority="1435" operator="equal">
      <formula>1</formula>
    </cfRule>
  </conditionalFormatting>
  <conditionalFormatting sqref="BC32 BK32 BS32">
    <cfRule type="cellIs" dxfId="1029" priority="1429" operator="equal">
      <formula>1</formula>
    </cfRule>
  </conditionalFormatting>
  <conditionalFormatting sqref="BC34 BK34 BS34">
    <cfRule type="cellIs" dxfId="1028" priority="1427" operator="equal">
      <formula>1</formula>
    </cfRule>
  </conditionalFormatting>
  <conditionalFormatting sqref="BC33 BK33 BS33">
    <cfRule type="cellIs" dxfId="1027" priority="1426" operator="equal">
      <formula>1</formula>
    </cfRule>
  </conditionalFormatting>
  <conditionalFormatting sqref="BC35:BC39 BK35:BK39 BS35:BS39">
    <cfRule type="cellIs" dxfId="1026" priority="1425" operator="equal">
      <formula>1</formula>
    </cfRule>
  </conditionalFormatting>
  <conditionalFormatting sqref="BC173 BK173 BS173">
    <cfRule type="cellIs" dxfId="1025" priority="1423" operator="equal">
      <formula>1</formula>
    </cfRule>
  </conditionalFormatting>
  <conditionalFormatting sqref="BC179 BK179 BS179">
    <cfRule type="cellIs" dxfId="1024" priority="1422" operator="equal">
      <formula>1</formula>
    </cfRule>
  </conditionalFormatting>
  <conditionalFormatting sqref="BC193:BC194 BK193:BK194 BS193:BS194">
    <cfRule type="cellIs" dxfId="1023" priority="1421" operator="equal">
      <formula>1</formula>
    </cfRule>
  </conditionalFormatting>
  <conditionalFormatting sqref="BC181 BK181 BS181">
    <cfRule type="cellIs" dxfId="1022" priority="1420" operator="equal">
      <formula>1</formula>
    </cfRule>
  </conditionalFormatting>
  <conditionalFormatting sqref="BC188 BK188 BS188">
    <cfRule type="cellIs" dxfId="1021" priority="1419" operator="equal">
      <formula>1</formula>
    </cfRule>
  </conditionalFormatting>
  <conditionalFormatting sqref="BC185 BK185 BS185">
    <cfRule type="cellIs" dxfId="1020" priority="1416" operator="equal">
      <formula>1</formula>
    </cfRule>
  </conditionalFormatting>
  <conditionalFormatting sqref="BC186 BK186 BS186">
    <cfRule type="cellIs" dxfId="1019" priority="1415" operator="equal">
      <formula>1</formula>
    </cfRule>
  </conditionalFormatting>
  <conditionalFormatting sqref="BC187 BK187 BS187">
    <cfRule type="cellIs" dxfId="1018" priority="1414" operator="equal">
      <formula>1</formula>
    </cfRule>
  </conditionalFormatting>
  <conditionalFormatting sqref="BC253 BK253 BS253">
    <cfRule type="cellIs" dxfId="1017" priority="1413" operator="equal">
      <formula>1</formula>
    </cfRule>
  </conditionalFormatting>
  <conditionalFormatting sqref="BC254 BK254 BS254">
    <cfRule type="cellIs" dxfId="1016" priority="1412" operator="equal">
      <formula>1</formula>
    </cfRule>
  </conditionalFormatting>
  <conditionalFormatting sqref="BC255 BK255 BS255">
    <cfRule type="cellIs" dxfId="1015" priority="1411" operator="equal">
      <formula>1</formula>
    </cfRule>
  </conditionalFormatting>
  <conditionalFormatting sqref="BC256 BK256 BS256">
    <cfRule type="cellIs" dxfId="1014" priority="1410" operator="equal">
      <formula>1</formula>
    </cfRule>
  </conditionalFormatting>
  <conditionalFormatting sqref="BC257 BK257 BS257">
    <cfRule type="cellIs" dxfId="1013" priority="1409" operator="equal">
      <formula>1</formula>
    </cfRule>
  </conditionalFormatting>
  <conditionalFormatting sqref="BC291:BC292 BC296 BK291:BK292 BS291:BS292 BK296 BS296">
    <cfRule type="cellIs" dxfId="1012" priority="1408" operator="equal">
      <formula>1</formula>
    </cfRule>
  </conditionalFormatting>
  <conditionalFormatting sqref="BC293 BK293 BS293">
    <cfRule type="cellIs" dxfId="1011" priority="1407" operator="equal">
      <formula>1</formula>
    </cfRule>
  </conditionalFormatting>
  <conditionalFormatting sqref="BC294 BK294 BS294">
    <cfRule type="cellIs" dxfId="1010" priority="1406" operator="equal">
      <formula>1</formula>
    </cfRule>
  </conditionalFormatting>
  <conditionalFormatting sqref="BC295 BK295 BS295">
    <cfRule type="cellIs" dxfId="1009" priority="1405" operator="equal">
      <formula>1</formula>
    </cfRule>
  </conditionalFormatting>
  <conditionalFormatting sqref="BC182 BK182 BS182">
    <cfRule type="cellIs" dxfId="1008" priority="1404" operator="equal">
      <formula>1</formula>
    </cfRule>
  </conditionalFormatting>
  <conditionalFormatting sqref="BC183 BK183 BS183">
    <cfRule type="cellIs" dxfId="1007" priority="1403" operator="equal">
      <formula>1</formula>
    </cfRule>
  </conditionalFormatting>
  <conditionalFormatting sqref="BC184 BK184 BS184">
    <cfRule type="cellIs" dxfId="1006" priority="1402" operator="equal">
      <formula>1</formula>
    </cfRule>
  </conditionalFormatting>
  <conditionalFormatting sqref="BC191 BK191 BS191">
    <cfRule type="cellIs" dxfId="1005" priority="1401" operator="equal">
      <formula>1</formula>
    </cfRule>
  </conditionalFormatting>
  <conditionalFormatting sqref="BC192 BK192 BS192">
    <cfRule type="cellIs" dxfId="1004" priority="1400" operator="equal">
      <formula>1</formula>
    </cfRule>
  </conditionalFormatting>
  <conditionalFormatting sqref="BC56:BC57 BK56:BK57 BS56:BS57">
    <cfRule type="cellIs" dxfId="1003" priority="1394" operator="equal">
      <formula>1</formula>
    </cfRule>
  </conditionalFormatting>
  <conditionalFormatting sqref="BC58 BK58 BS58">
    <cfRule type="cellIs" dxfId="1002" priority="1393" operator="equal">
      <formula>1</formula>
    </cfRule>
  </conditionalFormatting>
  <conditionalFormatting sqref="BC71:BC72 BK71:BK72 BS71:BS72">
    <cfRule type="cellIs" dxfId="1001" priority="1390" operator="equal">
      <formula>1</formula>
    </cfRule>
  </conditionalFormatting>
  <conditionalFormatting sqref="BC90 BK90 BS90">
    <cfRule type="cellIs" dxfId="1000" priority="1384" operator="equal">
      <formula>1</formula>
    </cfRule>
  </conditionalFormatting>
  <conditionalFormatting sqref="BC91:BC92 BK91:BK92 BS91:BS92">
    <cfRule type="cellIs" dxfId="999" priority="1383" operator="equal">
      <formula>1</formula>
    </cfRule>
  </conditionalFormatting>
  <conditionalFormatting sqref="BC93 BK93 BS93">
    <cfRule type="cellIs" dxfId="998" priority="1382" operator="equal">
      <formula>1</formula>
    </cfRule>
  </conditionalFormatting>
  <conditionalFormatting sqref="BC76:BC77 BK76:BK77 BS76:BS77">
    <cfRule type="cellIs" dxfId="997" priority="1381" operator="equal">
      <formula>1</formula>
    </cfRule>
  </conditionalFormatting>
  <conditionalFormatting sqref="BC78 BK78 BS78">
    <cfRule type="cellIs" dxfId="996" priority="1380" operator="equal">
      <formula>1</formula>
    </cfRule>
  </conditionalFormatting>
  <conditionalFormatting sqref="BD27 BD23:BD25 BD230 BD167:BD168 BD20:BD21 BD180 BD15:BD18 BD13 BL27 BT27 BL23:BL25 BT23:BT25 BL230 BT230 BL167:BL168 BT167:BT168 BL20:BL21 BT20:BT21 BL180 BT180 BL15:BL18 BT15:BT18 BL13 BT13">
    <cfRule type="cellIs" dxfId="995" priority="1379" operator="equal">
      <formula>1</formula>
    </cfRule>
  </conditionalFormatting>
  <conditionalFormatting sqref="BD6 BL6 BT6">
    <cfRule type="cellIs" dxfId="994" priority="1378" operator="equal">
      <formula>1</formula>
    </cfRule>
  </conditionalFormatting>
  <conditionalFormatting sqref="BD167 BD7 BL167 BT167 BL7 BT7">
    <cfRule type="cellIs" dxfId="993" priority="1376" operator="equal">
      <formula>1</formula>
    </cfRule>
    <cfRule type="cellIs" dxfId="992" priority="1377" operator="equal">
      <formula>0.5</formula>
    </cfRule>
  </conditionalFormatting>
  <conditionalFormatting sqref="BD20 BD180 BD16:BD18 BD8 BD168 BL20 BT20 BL180 BT180 BL16:BL18 BT16:BT18 BL8 BT8 BL168 BT168">
    <cfRule type="cellIs" dxfId="991" priority="1375" operator="equal">
      <formula>1</formula>
    </cfRule>
  </conditionalFormatting>
  <conditionalFormatting sqref="BD12 BL12 BT12">
    <cfRule type="cellIs" dxfId="990" priority="1374" operator="equal">
      <formula>1</formula>
    </cfRule>
  </conditionalFormatting>
  <conditionalFormatting sqref="BD14 BL14 BT14">
    <cfRule type="cellIs" dxfId="989" priority="1373" operator="equal">
      <formula>1</formula>
    </cfRule>
  </conditionalFormatting>
  <conditionalFormatting sqref="BD22 BL22 BT22">
    <cfRule type="cellIs" dxfId="988" priority="1372" operator="equal">
      <formula>1</formula>
    </cfRule>
  </conditionalFormatting>
  <conditionalFormatting sqref="BD22 BL22 BT22">
    <cfRule type="cellIs" dxfId="987" priority="1371" operator="equal">
      <formula>1</formula>
    </cfRule>
  </conditionalFormatting>
  <conditionalFormatting sqref="BD230 BL230 BT230">
    <cfRule type="cellIs" dxfId="986" priority="1366" operator="equal">
      <formula>1</formula>
    </cfRule>
    <cfRule type="cellIs" dxfId="985" priority="1367" operator="equal">
      <formula>0.5</formula>
    </cfRule>
  </conditionalFormatting>
  <conditionalFormatting sqref="BD270 BL270 BT270">
    <cfRule type="cellIs" dxfId="984" priority="1365" operator="equal">
      <formula>1</formula>
    </cfRule>
  </conditionalFormatting>
  <conditionalFormatting sqref="BD270 BL270 BT270">
    <cfRule type="cellIs" dxfId="983" priority="1363" operator="equal">
      <formula>1</formula>
    </cfRule>
    <cfRule type="cellIs" dxfId="982" priority="1364" operator="equal">
      <formula>0.5</formula>
    </cfRule>
  </conditionalFormatting>
  <conditionalFormatting sqref="BD301 BL301 BT301">
    <cfRule type="cellIs" dxfId="981" priority="1362" operator="equal">
      <formula>1</formula>
    </cfRule>
  </conditionalFormatting>
  <conditionalFormatting sqref="BD301 BL301 BT301">
    <cfRule type="cellIs" dxfId="980" priority="1360" operator="equal">
      <formula>1</formula>
    </cfRule>
    <cfRule type="cellIs" dxfId="979" priority="1361" operator="equal">
      <formula>0.5</formula>
    </cfRule>
  </conditionalFormatting>
  <conditionalFormatting sqref="BD175:BD176 BL175:BL176 BT175:BT176">
    <cfRule type="cellIs" dxfId="978" priority="1359" operator="equal">
      <formula>1</formula>
    </cfRule>
  </conditionalFormatting>
  <conditionalFormatting sqref="BD177:BD178 BL177:BL178 BT177:BT178">
    <cfRule type="cellIs" dxfId="977" priority="1358" operator="equal">
      <formula>1</formula>
    </cfRule>
  </conditionalFormatting>
  <conditionalFormatting sqref="BD234:BD235 BL234:BL235 BT234:BT235">
    <cfRule type="cellIs" dxfId="976" priority="1259" operator="equal">
      <formula>1</formula>
    </cfRule>
  </conditionalFormatting>
  <conditionalFormatting sqref="BD236:BD237 BL236:BL237 BT236:BT237">
    <cfRule type="cellIs" dxfId="975" priority="1258" operator="equal">
      <formula>1</formula>
    </cfRule>
  </conditionalFormatting>
  <conditionalFormatting sqref="BD19 BL19 BT19">
    <cfRule type="cellIs" dxfId="974" priority="1339" operator="equal">
      <formula>1</formula>
    </cfRule>
  </conditionalFormatting>
  <conditionalFormatting sqref="BD19 BL19 BT19">
    <cfRule type="cellIs" dxfId="973" priority="1338" operator="equal">
      <formula>1</formula>
    </cfRule>
  </conditionalFormatting>
  <conditionalFormatting sqref="BD70 BL70 BT70">
    <cfRule type="cellIs" dxfId="972" priority="1324" operator="equal">
      <formula>1</formula>
    </cfRule>
  </conditionalFormatting>
  <conditionalFormatting sqref="BD70 BL70 BT70">
    <cfRule type="cellIs" dxfId="971" priority="1323" operator="equal">
      <formula>1</formula>
    </cfRule>
  </conditionalFormatting>
  <conditionalFormatting sqref="BD47:BD50 BL47:BL50 BT47:BT50">
    <cfRule type="cellIs" dxfId="970" priority="1320" operator="equal">
      <formula>1</formula>
    </cfRule>
  </conditionalFormatting>
  <conditionalFormatting sqref="BD47 BL47 BT47">
    <cfRule type="cellIs" dxfId="969" priority="1318" operator="equal">
      <formula>1</formula>
    </cfRule>
    <cfRule type="cellIs" dxfId="968" priority="1319" operator="equal">
      <formula>0.5</formula>
    </cfRule>
  </conditionalFormatting>
  <conditionalFormatting sqref="BD48 BL48 BT48">
    <cfRule type="cellIs" dxfId="967" priority="1317" operator="equal">
      <formula>1</formula>
    </cfRule>
  </conditionalFormatting>
  <conditionalFormatting sqref="BD53:BD54 BL53:BL54 BT53:BT54">
    <cfRule type="cellIs" dxfId="966" priority="1315" operator="equal">
      <formula>1</formula>
    </cfRule>
  </conditionalFormatting>
  <conditionalFormatting sqref="BD40 BL40 BT40">
    <cfRule type="cellIs" dxfId="965" priority="1314" operator="equal">
      <formula>1</formula>
    </cfRule>
  </conditionalFormatting>
  <conditionalFormatting sqref="BD40 BL40 BT40">
    <cfRule type="cellIs" dxfId="964" priority="1313" operator="equal">
      <formula>1</formula>
    </cfRule>
  </conditionalFormatting>
  <conditionalFormatting sqref="BD41:BD42 BL41:BL42 BT41:BT42">
    <cfRule type="cellIs" dxfId="963" priority="1309" operator="equal">
      <formula>1</formula>
    </cfRule>
  </conditionalFormatting>
  <conditionalFormatting sqref="BD43 BL43 BT43">
    <cfRule type="cellIs" dxfId="962" priority="1308" operator="equal">
      <formula>1</formula>
    </cfRule>
  </conditionalFormatting>
  <conditionalFormatting sqref="BD24 BL24 BT24">
    <cfRule type="cellIs" dxfId="961" priority="1306" operator="equal">
      <formula>1</formula>
    </cfRule>
    <cfRule type="cellIs" dxfId="960" priority="1307" operator="equal">
      <formula>0.5</formula>
    </cfRule>
  </conditionalFormatting>
  <conditionalFormatting sqref="BD25 BL25 BT25">
    <cfRule type="cellIs" dxfId="959" priority="1305" operator="equal">
      <formula>1</formula>
    </cfRule>
  </conditionalFormatting>
  <conditionalFormatting sqref="BD31 BD26 BL31 BT31 BL26 BT26">
    <cfRule type="cellIs" dxfId="958" priority="1296" operator="equal">
      <formula>1</formula>
    </cfRule>
  </conditionalFormatting>
  <conditionalFormatting sqref="BD113 BL113 BT113">
    <cfRule type="cellIs" dxfId="957" priority="1293" operator="equal">
      <formula>1</formula>
    </cfRule>
  </conditionalFormatting>
  <conditionalFormatting sqref="BD132:BD133 BL132:BL133 BT132:BT133">
    <cfRule type="cellIs" dxfId="956" priority="1290" operator="equal">
      <formula>1</formula>
    </cfRule>
  </conditionalFormatting>
  <conditionalFormatting sqref="BD135 BL135 BT135">
    <cfRule type="cellIs" dxfId="955" priority="1289" operator="equal">
      <formula>1</formula>
    </cfRule>
  </conditionalFormatting>
  <conditionalFormatting sqref="BD94:BD97 BL94:BL97 BT94:BT97">
    <cfRule type="cellIs" dxfId="954" priority="1288" operator="equal">
      <formula>1</formula>
    </cfRule>
  </conditionalFormatting>
  <conditionalFormatting sqref="BD94 BL94 BT94">
    <cfRule type="cellIs" dxfId="953" priority="1286" operator="equal">
      <formula>1</formula>
    </cfRule>
    <cfRule type="cellIs" dxfId="952" priority="1287" operator="equal">
      <formula>0.5</formula>
    </cfRule>
  </conditionalFormatting>
  <conditionalFormatting sqref="BD95 BL95 BT95">
    <cfRule type="cellIs" dxfId="951" priority="1285" operator="equal">
      <formula>1</formula>
    </cfRule>
  </conditionalFormatting>
  <conditionalFormatting sqref="BD110:BD111 BL110:BL111 BT110:BT111">
    <cfRule type="cellIs" dxfId="950" priority="1283" operator="equal">
      <formula>1</formula>
    </cfRule>
  </conditionalFormatting>
  <conditionalFormatting sqref="BD112 BL112 BT112">
    <cfRule type="cellIs" dxfId="949" priority="1282" operator="equal">
      <formula>1</formula>
    </cfRule>
  </conditionalFormatting>
  <conditionalFormatting sqref="BD99:BD100 BL99:BL100 BT99:BT100">
    <cfRule type="cellIs" dxfId="948" priority="1281" operator="equal">
      <formula>1</formula>
    </cfRule>
  </conditionalFormatting>
  <conditionalFormatting sqref="BD106:BD107 BL106:BL107 BT106:BT107">
    <cfRule type="cellIs" dxfId="947" priority="1280" operator="equal">
      <formula>1</formula>
    </cfRule>
  </conditionalFormatting>
  <conditionalFormatting sqref="BD109 BL109 BT109">
    <cfRule type="cellIs" dxfId="946" priority="1279" operator="equal">
      <formula>1</formula>
    </cfRule>
  </conditionalFormatting>
  <conditionalFormatting sqref="BD114:BD115 BL114:BL115 BT114:BT115">
    <cfRule type="cellIs" dxfId="945" priority="1278" operator="equal">
      <formula>1</formula>
    </cfRule>
  </conditionalFormatting>
  <conditionalFormatting sqref="BD118 BL118 BT118">
    <cfRule type="cellIs" dxfId="944" priority="1277" operator="equal">
      <formula>1</formula>
    </cfRule>
  </conditionalFormatting>
  <conditionalFormatting sqref="BD117 BL117 BT117">
    <cfRule type="cellIs" dxfId="943" priority="1276" operator="equal">
      <formula>1</formula>
    </cfRule>
  </conditionalFormatting>
  <conditionalFormatting sqref="BD98 BL98 BT98">
    <cfRule type="cellIs" dxfId="942" priority="1275" operator="equal">
      <formula>1</formula>
    </cfRule>
  </conditionalFormatting>
  <conditionalFormatting sqref="BD108 BL108 BT108">
    <cfRule type="cellIs" dxfId="941" priority="1274" operator="equal">
      <formula>1</formula>
    </cfRule>
  </conditionalFormatting>
  <conditionalFormatting sqref="BD119:BD120 BL119:BL120 BT119:BT120">
    <cfRule type="cellIs" dxfId="940" priority="1273" operator="equal">
      <formula>1</formula>
    </cfRule>
  </conditionalFormatting>
  <conditionalFormatting sqref="BD166 BL166 BT166">
    <cfRule type="cellIs" dxfId="939" priority="1272" operator="equal">
      <formula>1</formula>
    </cfRule>
  </conditionalFormatting>
  <conditionalFormatting sqref="BD163:BD165 BL163:BL165 BT163:BT165">
    <cfRule type="cellIs" dxfId="938" priority="1271" operator="equal">
      <formula>1</formula>
    </cfRule>
  </conditionalFormatting>
  <conditionalFormatting sqref="BD101:BD102 BL101:BL102 BT101:BT102">
    <cfRule type="cellIs" dxfId="937" priority="1267" operator="equal">
      <formula>1</formula>
    </cfRule>
  </conditionalFormatting>
  <conditionalFormatting sqref="BD55 BL55 BT55">
    <cfRule type="cellIs" dxfId="936" priority="1262" operator="equal">
      <formula>1</formula>
    </cfRule>
  </conditionalFormatting>
  <conditionalFormatting sqref="BD231:BD233 BL231:BL233 BT231:BT233">
    <cfRule type="cellIs" dxfId="935" priority="1261" operator="equal">
      <formula>1</formula>
    </cfRule>
  </conditionalFormatting>
  <conditionalFormatting sqref="BD231 BL231 BT231">
    <cfRule type="cellIs" dxfId="934" priority="1260" operator="equal">
      <formula>1</formula>
    </cfRule>
  </conditionalFormatting>
  <conditionalFormatting sqref="BD269 BD267 BD260:BD262 BL269 BT269 BL267 BT267 BL260:BL262 BT260:BT262">
    <cfRule type="cellIs" dxfId="933" priority="1257" operator="equal">
      <formula>1</formula>
    </cfRule>
  </conditionalFormatting>
  <conditionalFormatting sqref="BD260 BL260 BT260">
    <cfRule type="cellIs" dxfId="932" priority="1256" operator="equal">
      <formula>1</formula>
    </cfRule>
  </conditionalFormatting>
  <conditionalFormatting sqref="BD263:BD264 BL263:BL264 BT263:BT264">
    <cfRule type="cellIs" dxfId="931" priority="1255" operator="equal">
      <formula>1</formula>
    </cfRule>
  </conditionalFormatting>
  <conditionalFormatting sqref="BD265:BD266 BL265:BL266 BT265:BT266">
    <cfRule type="cellIs" dxfId="930" priority="1254" operator="equal">
      <formula>1</formula>
    </cfRule>
  </conditionalFormatting>
  <conditionalFormatting sqref="BD268 BL268 BT268">
    <cfRule type="cellIs" dxfId="929" priority="1253" operator="equal">
      <formula>1</formula>
    </cfRule>
  </conditionalFormatting>
  <conditionalFormatting sqref="BD275 BD271:BD273 BL275 BT275 BL271:BL273 BT271:BT273">
    <cfRule type="cellIs" dxfId="928" priority="1252" operator="equal">
      <formula>1</formula>
    </cfRule>
  </conditionalFormatting>
  <conditionalFormatting sqref="BD271 BL271 BT271">
    <cfRule type="cellIs" dxfId="927" priority="1251" operator="equal">
      <formula>1</formula>
    </cfRule>
  </conditionalFormatting>
  <conditionalFormatting sqref="BD274 BL274 BT274">
    <cfRule type="cellIs" dxfId="926" priority="1250" operator="equal">
      <formula>1</formula>
    </cfRule>
  </conditionalFormatting>
  <conditionalFormatting sqref="BD278:BD279 BD281 BL278:BL279 BT278:BT279 BL281 BT281">
    <cfRule type="cellIs" dxfId="925" priority="1249" operator="equal">
      <formula>1</formula>
    </cfRule>
  </conditionalFormatting>
  <conditionalFormatting sqref="BD280 BL280 BT280">
    <cfRule type="cellIs" dxfId="924" priority="1248" operator="equal">
      <formula>1</formula>
    </cfRule>
  </conditionalFormatting>
  <conditionalFormatting sqref="BD286 BD282:BD284 BL286 BT286 BL282:BL284 BT282:BT284">
    <cfRule type="cellIs" dxfId="923" priority="1247" operator="equal">
      <formula>1</formula>
    </cfRule>
  </conditionalFormatting>
  <conditionalFormatting sqref="BD282 BL282 BT282">
    <cfRule type="cellIs" dxfId="922" priority="1246" operator="equal">
      <formula>1</formula>
    </cfRule>
  </conditionalFormatting>
  <conditionalFormatting sqref="BD285 BL285 BT285">
    <cfRule type="cellIs" dxfId="921" priority="1245" operator="equal">
      <formula>1</formula>
    </cfRule>
  </conditionalFormatting>
  <conditionalFormatting sqref="BD297:BD298 BD300 BL297:BL298 BT297:BT298 BL300 BT300">
    <cfRule type="cellIs" dxfId="920" priority="1244" operator="equal">
      <formula>1</formula>
    </cfRule>
  </conditionalFormatting>
  <conditionalFormatting sqref="BD299 BL299 BT299">
    <cfRule type="cellIs" dxfId="919" priority="1243" operator="equal">
      <formula>1</formula>
    </cfRule>
  </conditionalFormatting>
  <conditionalFormatting sqref="BD290 BD287:BD288 BL290 BT290 BL287:BL288 BT287:BT288">
    <cfRule type="cellIs" dxfId="918" priority="1242" operator="equal">
      <formula>1</formula>
    </cfRule>
  </conditionalFormatting>
  <conditionalFormatting sqref="BD289 BL289 BT289">
    <cfRule type="cellIs" dxfId="917" priority="1241" operator="equal">
      <formula>1</formula>
    </cfRule>
  </conditionalFormatting>
  <conditionalFormatting sqref="BD276:BD277 BL276:BL277 BT276:BT277">
    <cfRule type="cellIs" dxfId="916" priority="1240" operator="equal">
      <formula>1</formula>
    </cfRule>
  </conditionalFormatting>
  <conditionalFormatting sqref="BD169:BD170 BL169:BL170 BT169:BT170">
    <cfRule type="cellIs" dxfId="915" priority="1236" operator="equal">
      <formula>1</formula>
    </cfRule>
  </conditionalFormatting>
  <conditionalFormatting sqref="BD174 BD171:BD172 BL174 BT174 BL171:BL172 BT171:BT172">
    <cfRule type="cellIs" dxfId="914" priority="1235" operator="equal">
      <formula>1</formula>
    </cfRule>
  </conditionalFormatting>
  <conditionalFormatting sqref="BD247 BD245 BD238:BD240 BL247 BT247 BL245 BT245 BL238:BL240 BT238:BT240">
    <cfRule type="cellIs" dxfId="913" priority="1234" operator="equal">
      <formula>1</formula>
    </cfRule>
  </conditionalFormatting>
  <conditionalFormatting sqref="BD238 BL238 BT238">
    <cfRule type="cellIs" dxfId="912" priority="1233" operator="equal">
      <formula>1</formula>
    </cfRule>
  </conditionalFormatting>
  <conditionalFormatting sqref="BD241:BD242 BL241:BL242 BT241:BT242">
    <cfRule type="cellIs" dxfId="911" priority="1232" operator="equal">
      <formula>1</formula>
    </cfRule>
  </conditionalFormatting>
  <conditionalFormatting sqref="BD243:BD244 BL243:BL244 BT243:BT244">
    <cfRule type="cellIs" dxfId="910" priority="1231" operator="equal">
      <formula>1</formula>
    </cfRule>
  </conditionalFormatting>
  <conditionalFormatting sqref="BD246 BL246 BT246">
    <cfRule type="cellIs" dxfId="909" priority="1230" operator="equal">
      <formula>1</formula>
    </cfRule>
  </conditionalFormatting>
  <conditionalFormatting sqref="BD248:BD250 BL248:BL250 BT248:BT250">
    <cfRule type="cellIs" dxfId="908" priority="1229" operator="equal">
      <formula>1</formula>
    </cfRule>
  </conditionalFormatting>
  <conditionalFormatting sqref="BD248 BL248 BT248">
    <cfRule type="cellIs" dxfId="907" priority="1228" operator="equal">
      <formula>1</formula>
    </cfRule>
  </conditionalFormatting>
  <conditionalFormatting sqref="BD251:BD252 BL251:BL252 BT251:BT252">
    <cfRule type="cellIs" dxfId="906" priority="1227" operator="equal">
      <formula>1</formula>
    </cfRule>
  </conditionalFormatting>
  <conditionalFormatting sqref="BD258:BD259 BL258:BL259 BT258:BT259">
    <cfRule type="cellIs" dxfId="905" priority="1226" operator="equal">
      <formula>1</formula>
    </cfRule>
  </conditionalFormatting>
  <conditionalFormatting sqref="BD189:BD190 BL189:BL190 BT189:BT190">
    <cfRule type="cellIs" dxfId="904" priority="1223" operator="equal">
      <formula>1</formula>
    </cfRule>
  </conditionalFormatting>
  <conditionalFormatting sqref="BD116 BL116 BT116">
    <cfRule type="cellIs" dxfId="903" priority="1221" operator="equal">
      <formula>1</formula>
    </cfRule>
  </conditionalFormatting>
  <conditionalFormatting sqref="BD125:BD126 BL125:BL126 BT125:BT126">
    <cfRule type="cellIs" dxfId="902" priority="1220" operator="equal">
      <formula>1</formula>
    </cfRule>
  </conditionalFormatting>
  <conditionalFormatting sqref="BD131 BL131 BT131">
    <cfRule type="cellIs" dxfId="901" priority="1219" operator="equal">
      <formula>1</formula>
    </cfRule>
  </conditionalFormatting>
  <conditionalFormatting sqref="BD130 BL130 BT130">
    <cfRule type="cellIs" dxfId="900" priority="1218" operator="equal">
      <formula>1</formula>
    </cfRule>
  </conditionalFormatting>
  <conditionalFormatting sqref="BD129 BL129 BT129">
    <cfRule type="cellIs" dxfId="899" priority="1217" operator="equal">
      <formula>1</formula>
    </cfRule>
  </conditionalFormatting>
  <conditionalFormatting sqref="BD128 BL128 BT128">
    <cfRule type="cellIs" dxfId="898" priority="1216" operator="equal">
      <formula>1</formula>
    </cfRule>
  </conditionalFormatting>
  <conditionalFormatting sqref="BD127 BL127 BT127">
    <cfRule type="cellIs" dxfId="897" priority="1215" operator="equal">
      <formula>1</formula>
    </cfRule>
  </conditionalFormatting>
  <conditionalFormatting sqref="BD134 BL134 BT134">
    <cfRule type="cellIs" dxfId="896" priority="1214" operator="equal">
      <formula>1</formula>
    </cfRule>
  </conditionalFormatting>
  <conditionalFormatting sqref="BE28:BE30 BM28:BM30 BU28:BU30">
    <cfRule type="cellIs" dxfId="895" priority="1065" operator="equal">
      <formula>1</formula>
    </cfRule>
  </conditionalFormatting>
  <conditionalFormatting sqref="BE113 BM113 BU113">
    <cfRule type="cellIs" dxfId="894" priority="1064" operator="equal">
      <formula>1</formula>
    </cfRule>
  </conditionalFormatting>
  <conditionalFormatting sqref="BD146 BL146 BT146">
    <cfRule type="cellIs" dxfId="893" priority="1209" operator="equal">
      <formula>1</formula>
    </cfRule>
  </conditionalFormatting>
  <conditionalFormatting sqref="BD145 BL145 BT145">
    <cfRule type="cellIs" dxfId="892" priority="1208" operator="equal">
      <formula>1</formula>
    </cfRule>
  </conditionalFormatting>
  <conditionalFormatting sqref="BD147:BD148 BL147:BL148 BT147:BT148">
    <cfRule type="cellIs" dxfId="891" priority="1207" operator="equal">
      <formula>1</formula>
    </cfRule>
  </conditionalFormatting>
  <conditionalFormatting sqref="BD150 BL150 BT150">
    <cfRule type="cellIs" dxfId="890" priority="1206" operator="equal">
      <formula>1</formula>
    </cfRule>
  </conditionalFormatting>
  <conditionalFormatting sqref="BD149 BL149 BT149">
    <cfRule type="cellIs" dxfId="889" priority="1205" operator="equal">
      <formula>1</formula>
    </cfRule>
  </conditionalFormatting>
  <conditionalFormatting sqref="BD32 BL32 BT32">
    <cfRule type="cellIs" dxfId="888" priority="1199" operator="equal">
      <formula>1</formula>
    </cfRule>
  </conditionalFormatting>
  <conditionalFormatting sqref="BD34 BL34 BT34">
    <cfRule type="cellIs" dxfId="887" priority="1197" operator="equal">
      <formula>1</formula>
    </cfRule>
  </conditionalFormatting>
  <conditionalFormatting sqref="BD33 BL33 BT33">
    <cfRule type="cellIs" dxfId="886" priority="1196" operator="equal">
      <formula>1</formula>
    </cfRule>
  </conditionalFormatting>
  <conditionalFormatting sqref="BD35:BD39 BL35:BL39 BT35:BT39">
    <cfRule type="cellIs" dxfId="885" priority="1195" operator="equal">
      <formula>1</formula>
    </cfRule>
  </conditionalFormatting>
  <conditionalFormatting sqref="BD173 BL173 BT173">
    <cfRule type="cellIs" dxfId="884" priority="1193" operator="equal">
      <formula>1</formula>
    </cfRule>
  </conditionalFormatting>
  <conditionalFormatting sqref="BD179 BL179 BT179">
    <cfRule type="cellIs" dxfId="883" priority="1192" operator="equal">
      <formula>1</formula>
    </cfRule>
  </conditionalFormatting>
  <conditionalFormatting sqref="BD193:BD194 BL193:BL194 BT193:BT194">
    <cfRule type="cellIs" dxfId="882" priority="1191" operator="equal">
      <formula>1</formula>
    </cfRule>
  </conditionalFormatting>
  <conditionalFormatting sqref="BD181 BL181 BT181">
    <cfRule type="cellIs" dxfId="881" priority="1190" operator="equal">
      <formula>1</formula>
    </cfRule>
  </conditionalFormatting>
  <conditionalFormatting sqref="BD188 BL188 BT188">
    <cfRule type="cellIs" dxfId="880" priority="1189" operator="equal">
      <formula>1</formula>
    </cfRule>
  </conditionalFormatting>
  <conditionalFormatting sqref="BD185 BL185 BT185">
    <cfRule type="cellIs" dxfId="879" priority="1186" operator="equal">
      <formula>1</formula>
    </cfRule>
  </conditionalFormatting>
  <conditionalFormatting sqref="BD186 BL186 BT186">
    <cfRule type="cellIs" dxfId="878" priority="1185" operator="equal">
      <formula>1</formula>
    </cfRule>
  </conditionalFormatting>
  <conditionalFormatting sqref="BD187 BL187 BT187">
    <cfRule type="cellIs" dxfId="877" priority="1184" operator="equal">
      <formula>1</formula>
    </cfRule>
  </conditionalFormatting>
  <conditionalFormatting sqref="BD253 BL253 BT253">
    <cfRule type="cellIs" dxfId="876" priority="1183" operator="equal">
      <formula>1</formula>
    </cfRule>
  </conditionalFormatting>
  <conditionalFormatting sqref="BD254 BL254 BT254">
    <cfRule type="cellIs" dxfId="875" priority="1182" operator="equal">
      <formula>1</formula>
    </cfRule>
  </conditionalFormatting>
  <conditionalFormatting sqref="BD255 BL255 BT255">
    <cfRule type="cellIs" dxfId="874" priority="1181" operator="equal">
      <formula>1</formula>
    </cfRule>
  </conditionalFormatting>
  <conditionalFormatting sqref="BD256 BL256 BT256">
    <cfRule type="cellIs" dxfId="873" priority="1180" operator="equal">
      <formula>1</formula>
    </cfRule>
  </conditionalFormatting>
  <conditionalFormatting sqref="BD257 BL257 BT257">
    <cfRule type="cellIs" dxfId="872" priority="1179" operator="equal">
      <formula>1</formula>
    </cfRule>
  </conditionalFormatting>
  <conditionalFormatting sqref="BD291:BD292 BD296 BL291:BL292 BT291:BT292 BL296 BT296">
    <cfRule type="cellIs" dxfId="871" priority="1178" operator="equal">
      <formula>1</formula>
    </cfRule>
  </conditionalFormatting>
  <conditionalFormatting sqref="BD293 BL293 BT293">
    <cfRule type="cellIs" dxfId="870" priority="1177" operator="equal">
      <formula>1</formula>
    </cfRule>
  </conditionalFormatting>
  <conditionalFormatting sqref="BD294 BL294 BT294">
    <cfRule type="cellIs" dxfId="869" priority="1176" operator="equal">
      <formula>1</formula>
    </cfRule>
  </conditionalFormatting>
  <conditionalFormatting sqref="BD295 BL295 BT295">
    <cfRule type="cellIs" dxfId="868" priority="1175" operator="equal">
      <formula>1</formula>
    </cfRule>
  </conditionalFormatting>
  <conditionalFormatting sqref="BD182 BL182 BT182">
    <cfRule type="cellIs" dxfId="867" priority="1174" operator="equal">
      <formula>1</formula>
    </cfRule>
  </conditionalFormatting>
  <conditionalFormatting sqref="BD183 BL183 BT183">
    <cfRule type="cellIs" dxfId="866" priority="1173" operator="equal">
      <formula>1</formula>
    </cfRule>
  </conditionalFormatting>
  <conditionalFormatting sqref="BD184 BL184 BT184">
    <cfRule type="cellIs" dxfId="865" priority="1172" operator="equal">
      <formula>1</formula>
    </cfRule>
  </conditionalFormatting>
  <conditionalFormatting sqref="BD191 BL191 BT191">
    <cfRule type="cellIs" dxfId="864" priority="1171" operator="equal">
      <formula>1</formula>
    </cfRule>
  </conditionalFormatting>
  <conditionalFormatting sqref="BD192 BL192 BT192">
    <cfRule type="cellIs" dxfId="863" priority="1170" operator="equal">
      <formula>1</formula>
    </cfRule>
  </conditionalFormatting>
  <conditionalFormatting sqref="BD56:BD57 BL56:BL57 BT56:BT57">
    <cfRule type="cellIs" dxfId="862" priority="1164" operator="equal">
      <formula>1</formula>
    </cfRule>
  </conditionalFormatting>
  <conditionalFormatting sqref="BD58 BL58 BT58">
    <cfRule type="cellIs" dxfId="861" priority="1163" operator="equal">
      <formula>1</formula>
    </cfRule>
  </conditionalFormatting>
  <conditionalFormatting sqref="BD71:BD72 BL71:BL72 BT71:BT72">
    <cfRule type="cellIs" dxfId="860" priority="1160" operator="equal">
      <formula>1</formula>
    </cfRule>
  </conditionalFormatting>
  <conditionalFormatting sqref="BD90 BL90 BT90">
    <cfRule type="cellIs" dxfId="859" priority="1154" operator="equal">
      <formula>1</formula>
    </cfRule>
  </conditionalFormatting>
  <conditionalFormatting sqref="BD91:BD92 BL91:BL92 BT91:BT92">
    <cfRule type="cellIs" dxfId="858" priority="1153" operator="equal">
      <formula>1</formula>
    </cfRule>
  </conditionalFormatting>
  <conditionalFormatting sqref="BD93 BL93 BT93">
    <cfRule type="cellIs" dxfId="857" priority="1152" operator="equal">
      <formula>1</formula>
    </cfRule>
  </conditionalFormatting>
  <conditionalFormatting sqref="BD76:BD77 BL76:BL77 BT76:BT77">
    <cfRule type="cellIs" dxfId="856" priority="1151" operator="equal">
      <formula>1</formula>
    </cfRule>
  </conditionalFormatting>
  <conditionalFormatting sqref="BD78 BL78 BT78">
    <cfRule type="cellIs" dxfId="855" priority="1150" operator="equal">
      <formula>1</formula>
    </cfRule>
  </conditionalFormatting>
  <conditionalFormatting sqref="BE27 BE23:BE25 BE230 BE167:BE168 BE20:BE21 BE180 BE15:BE18 BE13 BM27 BU27 BM23:BM25 BU23:BU25 BM230 BU230 BM167:BM168 BU167:BU168 BM20:BM21 BU20:BU21 BM180 BU180 BM15:BM18 BU15:BU18 BM13 BU13">
    <cfRule type="cellIs" dxfId="854" priority="1149" operator="equal">
      <formula>1</formula>
    </cfRule>
  </conditionalFormatting>
  <conditionalFormatting sqref="BE6 BM6 BU6">
    <cfRule type="cellIs" dxfId="853" priority="1148" operator="equal">
      <formula>1</formula>
    </cfRule>
  </conditionalFormatting>
  <conditionalFormatting sqref="BE167 BE7 BM167 BU167 BM7 BU7">
    <cfRule type="cellIs" dxfId="852" priority="1146" operator="equal">
      <formula>1</formula>
    </cfRule>
    <cfRule type="cellIs" dxfId="851" priority="1147" operator="equal">
      <formula>0.5</formula>
    </cfRule>
  </conditionalFormatting>
  <conditionalFormatting sqref="BE20 BE180 BE16:BE18 BE8 BE168 BM20 BU20 BM180 BU180 BM16:BM18 BU16:BU18 BM8 BU8 BM168 BU168">
    <cfRule type="cellIs" dxfId="850" priority="1145" operator="equal">
      <formula>1</formula>
    </cfRule>
  </conditionalFormatting>
  <conditionalFormatting sqref="BE12 BM12 BU12">
    <cfRule type="cellIs" dxfId="849" priority="1144" operator="equal">
      <formula>1</formula>
    </cfRule>
  </conditionalFormatting>
  <conditionalFormatting sqref="BE14 BM14 BU14">
    <cfRule type="cellIs" dxfId="848" priority="1143" operator="equal">
      <formula>1</formula>
    </cfRule>
  </conditionalFormatting>
  <conditionalFormatting sqref="BE22 BM22 BU22">
    <cfRule type="cellIs" dxfId="847" priority="1142" operator="equal">
      <formula>1</formula>
    </cfRule>
  </conditionalFormatting>
  <conditionalFormatting sqref="BE22 BM22 BU22">
    <cfRule type="cellIs" dxfId="846" priority="1141" operator="equal">
      <formula>1</formula>
    </cfRule>
  </conditionalFormatting>
  <conditionalFormatting sqref="BE230 BM230 BU230">
    <cfRule type="cellIs" dxfId="845" priority="1136" operator="equal">
      <formula>1</formula>
    </cfRule>
    <cfRule type="cellIs" dxfId="844" priority="1137" operator="equal">
      <formula>0.5</formula>
    </cfRule>
  </conditionalFormatting>
  <conditionalFormatting sqref="BE270 BM270 BU270">
    <cfRule type="cellIs" dxfId="843" priority="1135" operator="equal">
      <formula>1</formula>
    </cfRule>
  </conditionalFormatting>
  <conditionalFormatting sqref="BE270 BM270 BU270">
    <cfRule type="cellIs" dxfId="842" priority="1133" operator="equal">
      <formula>1</formula>
    </cfRule>
    <cfRule type="cellIs" dxfId="841" priority="1134" operator="equal">
      <formula>0.5</formula>
    </cfRule>
  </conditionalFormatting>
  <conditionalFormatting sqref="BE301 BM301 BU301">
    <cfRule type="cellIs" dxfId="840" priority="1132" operator="equal">
      <formula>1</formula>
    </cfRule>
  </conditionalFormatting>
  <conditionalFormatting sqref="BE301 BM301 BU301">
    <cfRule type="cellIs" dxfId="839" priority="1130" operator="equal">
      <formula>1</formula>
    </cfRule>
    <cfRule type="cellIs" dxfId="838" priority="1131" operator="equal">
      <formula>0.5</formula>
    </cfRule>
  </conditionalFormatting>
  <conditionalFormatting sqref="BE175:BE176 BM175:BM176 BU175:BU176">
    <cfRule type="cellIs" dxfId="837" priority="1129" operator="equal">
      <formula>1</formula>
    </cfRule>
  </conditionalFormatting>
  <conditionalFormatting sqref="BE177:BE178 BM177:BM178 BU177:BU178">
    <cfRule type="cellIs" dxfId="836" priority="1128" operator="equal">
      <formula>1</formula>
    </cfRule>
  </conditionalFormatting>
  <conditionalFormatting sqref="BE234:BE235 BM234:BM235 BU234:BU235">
    <cfRule type="cellIs" dxfId="835" priority="1029" operator="equal">
      <formula>1</formula>
    </cfRule>
  </conditionalFormatting>
  <conditionalFormatting sqref="BE236:BE237 BM236:BM237 BU236:BU237">
    <cfRule type="cellIs" dxfId="834" priority="1028" operator="equal">
      <formula>1</formula>
    </cfRule>
  </conditionalFormatting>
  <conditionalFormatting sqref="BE19 BM19 BU19">
    <cfRule type="cellIs" dxfId="833" priority="1109" operator="equal">
      <formula>1</formula>
    </cfRule>
  </conditionalFormatting>
  <conditionalFormatting sqref="BE19 BM19 BU19">
    <cfRule type="cellIs" dxfId="832" priority="1108" operator="equal">
      <formula>1</formula>
    </cfRule>
  </conditionalFormatting>
  <conditionalFormatting sqref="BE70 BM70 BU70">
    <cfRule type="cellIs" dxfId="831" priority="1094" operator="equal">
      <formula>1</formula>
    </cfRule>
  </conditionalFormatting>
  <conditionalFormatting sqref="BE70 BM70 BU70">
    <cfRule type="cellIs" dxfId="830" priority="1093" operator="equal">
      <formula>1</formula>
    </cfRule>
  </conditionalFormatting>
  <conditionalFormatting sqref="BE47:BE50 BM47:BM50 BU47:BU50">
    <cfRule type="cellIs" dxfId="829" priority="1090" operator="equal">
      <formula>1</formula>
    </cfRule>
  </conditionalFormatting>
  <conditionalFormatting sqref="BE47 BM47 BU47">
    <cfRule type="cellIs" dxfId="828" priority="1088" operator="equal">
      <formula>1</formula>
    </cfRule>
    <cfRule type="cellIs" dxfId="827" priority="1089" operator="equal">
      <formula>0.5</formula>
    </cfRule>
  </conditionalFormatting>
  <conditionalFormatting sqref="BE48 BM48 BU48">
    <cfRule type="cellIs" dxfId="826" priority="1087" operator="equal">
      <formula>1</formula>
    </cfRule>
  </conditionalFormatting>
  <conditionalFormatting sqref="BE53:BE54 BM53:BM54 BU53:BU54">
    <cfRule type="cellIs" dxfId="825" priority="1085" operator="equal">
      <formula>1</formula>
    </cfRule>
  </conditionalFormatting>
  <conditionalFormatting sqref="BE40 BM40 BU40">
    <cfRule type="cellIs" dxfId="824" priority="1084" operator="equal">
      <formula>1</formula>
    </cfRule>
  </conditionalFormatting>
  <conditionalFormatting sqref="BE40 BM40 BU40">
    <cfRule type="cellIs" dxfId="823" priority="1083" operator="equal">
      <formula>1</formula>
    </cfRule>
  </conditionalFormatting>
  <conditionalFormatting sqref="BE41:BE42 BM41:BM42 BU41:BU42">
    <cfRule type="cellIs" dxfId="822" priority="1079" operator="equal">
      <formula>1</formula>
    </cfRule>
  </conditionalFormatting>
  <conditionalFormatting sqref="BE43 BM43 BU43">
    <cfRule type="cellIs" dxfId="821" priority="1078" operator="equal">
      <formula>1</formula>
    </cfRule>
  </conditionalFormatting>
  <conditionalFormatting sqref="BE24 BM24 BU24">
    <cfRule type="cellIs" dxfId="820" priority="1076" operator="equal">
      <formula>1</formula>
    </cfRule>
    <cfRule type="cellIs" dxfId="819" priority="1077" operator="equal">
      <formula>0.5</formula>
    </cfRule>
  </conditionalFormatting>
  <conditionalFormatting sqref="BE25 BM25 BU25">
    <cfRule type="cellIs" dxfId="818" priority="1075" operator="equal">
      <formula>1</formula>
    </cfRule>
  </conditionalFormatting>
  <conditionalFormatting sqref="BE31 BE26 BM31 BU31 BM26 BU26">
    <cfRule type="cellIs" dxfId="817" priority="1066" operator="equal">
      <formula>1</formula>
    </cfRule>
  </conditionalFormatting>
  <conditionalFormatting sqref="BE113 BM113 BU113">
    <cfRule type="cellIs" dxfId="816" priority="1063" operator="equal">
      <formula>1</formula>
    </cfRule>
  </conditionalFormatting>
  <conditionalFormatting sqref="BE132:BE133 BM132:BM133 BU132:BU133">
    <cfRule type="cellIs" dxfId="815" priority="1060" operator="equal">
      <formula>1</formula>
    </cfRule>
  </conditionalFormatting>
  <conditionalFormatting sqref="BE135 BM135 BU135">
    <cfRule type="cellIs" dxfId="814" priority="1059" operator="equal">
      <formula>1</formula>
    </cfRule>
  </conditionalFormatting>
  <conditionalFormatting sqref="BE94:BE97 BM94:BM97 BU94:BU97">
    <cfRule type="cellIs" dxfId="813" priority="1058" operator="equal">
      <formula>1</formula>
    </cfRule>
  </conditionalFormatting>
  <conditionalFormatting sqref="BE94 BM94 BU94">
    <cfRule type="cellIs" dxfId="812" priority="1056" operator="equal">
      <formula>1</formula>
    </cfRule>
    <cfRule type="cellIs" dxfId="811" priority="1057" operator="equal">
      <formula>0.5</formula>
    </cfRule>
  </conditionalFormatting>
  <conditionalFormatting sqref="BE95 BM95 BU95">
    <cfRule type="cellIs" dxfId="810" priority="1055" operator="equal">
      <formula>1</formula>
    </cfRule>
  </conditionalFormatting>
  <conditionalFormatting sqref="BE110:BE111 BM110:BM111 BU110:BU111">
    <cfRule type="cellIs" dxfId="809" priority="1053" operator="equal">
      <formula>1</formula>
    </cfRule>
  </conditionalFormatting>
  <conditionalFormatting sqref="BE112 BM112 BU112">
    <cfRule type="cellIs" dxfId="808" priority="1052" operator="equal">
      <formula>1</formula>
    </cfRule>
  </conditionalFormatting>
  <conditionalFormatting sqref="BE99:BE100 BM99:BM100 BU99:BU100">
    <cfRule type="cellIs" dxfId="807" priority="1051" operator="equal">
      <formula>1</formula>
    </cfRule>
  </conditionalFormatting>
  <conditionalFormatting sqref="BE106:BE107 BM106:BM107 BU106:BU107">
    <cfRule type="cellIs" dxfId="806" priority="1050" operator="equal">
      <formula>1</formula>
    </cfRule>
  </conditionalFormatting>
  <conditionalFormatting sqref="BE109 BM109 BU109">
    <cfRule type="cellIs" dxfId="805" priority="1049" operator="equal">
      <formula>1</formula>
    </cfRule>
  </conditionalFormatting>
  <conditionalFormatting sqref="BE114:BE115 BM114:BM115 BU114:BU115">
    <cfRule type="cellIs" dxfId="804" priority="1048" operator="equal">
      <formula>1</formula>
    </cfRule>
  </conditionalFormatting>
  <conditionalFormatting sqref="BE118 BM118 BU118">
    <cfRule type="cellIs" dxfId="803" priority="1047" operator="equal">
      <formula>1</formula>
    </cfRule>
  </conditionalFormatting>
  <conditionalFormatting sqref="BE117 BM117 BU117">
    <cfRule type="cellIs" dxfId="802" priority="1046" operator="equal">
      <formula>1</formula>
    </cfRule>
  </conditionalFormatting>
  <conditionalFormatting sqref="BE98 BM98 BU98">
    <cfRule type="cellIs" dxfId="801" priority="1045" operator="equal">
      <formula>1</formula>
    </cfRule>
  </conditionalFormatting>
  <conditionalFormatting sqref="BE108 BM108 BU108">
    <cfRule type="cellIs" dxfId="800" priority="1044" operator="equal">
      <formula>1</formula>
    </cfRule>
  </conditionalFormatting>
  <conditionalFormatting sqref="BE119:BE120 BM119:BM120 BU119:BU120">
    <cfRule type="cellIs" dxfId="799" priority="1043" operator="equal">
      <formula>1</formula>
    </cfRule>
  </conditionalFormatting>
  <conditionalFormatting sqref="BE166 BM166 BU166">
    <cfRule type="cellIs" dxfId="798" priority="1042" operator="equal">
      <formula>1</formula>
    </cfRule>
  </conditionalFormatting>
  <conditionalFormatting sqref="BE163:BE165 BM163:BM165 BU163:BU165">
    <cfRule type="cellIs" dxfId="797" priority="1041" operator="equal">
      <formula>1</formula>
    </cfRule>
  </conditionalFormatting>
  <conditionalFormatting sqref="BE101:BE102 BM101:BM102 BU101:BU102">
    <cfRule type="cellIs" dxfId="796" priority="1037" operator="equal">
      <formula>1</formula>
    </cfRule>
  </conditionalFormatting>
  <conditionalFormatting sqref="BE55 BM55 BU55">
    <cfRule type="cellIs" dxfId="795" priority="1032" operator="equal">
      <formula>1</formula>
    </cfRule>
  </conditionalFormatting>
  <conditionalFormatting sqref="BE231:BE233 BM231:BM233 BU231:BU233">
    <cfRule type="cellIs" dxfId="794" priority="1031" operator="equal">
      <formula>1</formula>
    </cfRule>
  </conditionalFormatting>
  <conditionalFormatting sqref="BE231 BM231 BU231">
    <cfRule type="cellIs" dxfId="793" priority="1030" operator="equal">
      <formula>1</formula>
    </cfRule>
  </conditionalFormatting>
  <conditionalFormatting sqref="BE269 BE267 BE260:BE262 BM269 BU269 BM267 BU267 BM260:BM262 BU260:BU262">
    <cfRule type="cellIs" dxfId="792" priority="1027" operator="equal">
      <formula>1</formula>
    </cfRule>
  </conditionalFormatting>
  <conditionalFormatting sqref="BE260 BM260 BU260">
    <cfRule type="cellIs" dxfId="791" priority="1026" operator="equal">
      <formula>1</formula>
    </cfRule>
  </conditionalFormatting>
  <conditionalFormatting sqref="BE263:BE264 BM263:BM264 BU263:BU264">
    <cfRule type="cellIs" dxfId="790" priority="1025" operator="equal">
      <formula>1</formula>
    </cfRule>
  </conditionalFormatting>
  <conditionalFormatting sqref="BE265:BE266 BM265:BM266 BU265:BU266">
    <cfRule type="cellIs" dxfId="789" priority="1024" operator="equal">
      <formula>1</formula>
    </cfRule>
  </conditionalFormatting>
  <conditionalFormatting sqref="BE268 BM268 BU268">
    <cfRule type="cellIs" dxfId="788" priority="1023" operator="equal">
      <formula>1</formula>
    </cfRule>
  </conditionalFormatting>
  <conditionalFormatting sqref="BE275 BE271:BE273 BM275 BU275 BM271:BM273 BU271:BU273">
    <cfRule type="cellIs" dxfId="787" priority="1022" operator="equal">
      <formula>1</formula>
    </cfRule>
  </conditionalFormatting>
  <conditionalFormatting sqref="BE271 BM271 BU271">
    <cfRule type="cellIs" dxfId="786" priority="1021" operator="equal">
      <formula>1</formula>
    </cfRule>
  </conditionalFormatting>
  <conditionalFormatting sqref="BE274 BM274 BU274">
    <cfRule type="cellIs" dxfId="785" priority="1020" operator="equal">
      <formula>1</formula>
    </cfRule>
  </conditionalFormatting>
  <conditionalFormatting sqref="BE278:BE279 BE281 BM278:BM279 BU278:BU279 BM281 BU281">
    <cfRule type="cellIs" dxfId="784" priority="1019" operator="equal">
      <formula>1</formula>
    </cfRule>
  </conditionalFormatting>
  <conditionalFormatting sqref="BE280 BM280 BU280">
    <cfRule type="cellIs" dxfId="783" priority="1018" operator="equal">
      <formula>1</formula>
    </cfRule>
  </conditionalFormatting>
  <conditionalFormatting sqref="BE286 BE282:BE284 BM286 BU286 BM282:BM284 BU282:BU284">
    <cfRule type="cellIs" dxfId="782" priority="1017" operator="equal">
      <formula>1</formula>
    </cfRule>
  </conditionalFormatting>
  <conditionalFormatting sqref="BE282 BM282 BU282">
    <cfRule type="cellIs" dxfId="781" priority="1016" operator="equal">
      <formula>1</formula>
    </cfRule>
  </conditionalFormatting>
  <conditionalFormatting sqref="BE285 BM285 BU285">
    <cfRule type="cellIs" dxfId="780" priority="1015" operator="equal">
      <formula>1</formula>
    </cfRule>
  </conditionalFormatting>
  <conditionalFormatting sqref="BE297:BE298 BE300 BM297:BM298 BU297:BU298 BM300 BU300">
    <cfRule type="cellIs" dxfId="779" priority="1014" operator="equal">
      <formula>1</formula>
    </cfRule>
  </conditionalFormatting>
  <conditionalFormatting sqref="BE299 BM299 BU299">
    <cfRule type="cellIs" dxfId="778" priority="1013" operator="equal">
      <formula>1</formula>
    </cfRule>
  </conditionalFormatting>
  <conditionalFormatting sqref="BE290 BE287:BE288 BM290 BU290 BM287:BM288 BU287:BU288">
    <cfRule type="cellIs" dxfId="777" priority="1012" operator="equal">
      <formula>1</formula>
    </cfRule>
  </conditionalFormatting>
  <conditionalFormatting sqref="BE289 BM289 BU289">
    <cfRule type="cellIs" dxfId="776" priority="1011" operator="equal">
      <formula>1</formula>
    </cfRule>
  </conditionalFormatting>
  <conditionalFormatting sqref="BE276:BE277 BM276:BM277 BU276:BU277">
    <cfRule type="cellIs" dxfId="775" priority="1010" operator="equal">
      <formula>1</formula>
    </cfRule>
  </conditionalFormatting>
  <conditionalFormatting sqref="BE169:BE170 BM169:BM170 BU169:BU170">
    <cfRule type="cellIs" dxfId="774" priority="1006" operator="equal">
      <formula>1</formula>
    </cfRule>
  </conditionalFormatting>
  <conditionalFormatting sqref="BE174 BE171:BE172 BM174 BU174 BM171:BM172 BU171:BU172">
    <cfRule type="cellIs" dxfId="773" priority="1005" operator="equal">
      <formula>1</formula>
    </cfRule>
  </conditionalFormatting>
  <conditionalFormatting sqref="BE247 BE245 BE238:BE240 BM247 BU247 BM245 BU245 BM238:BM240 BU238:BU240">
    <cfRule type="cellIs" dxfId="772" priority="1004" operator="equal">
      <formula>1</formula>
    </cfRule>
  </conditionalFormatting>
  <conditionalFormatting sqref="BE238 BM238 BU238">
    <cfRule type="cellIs" dxfId="771" priority="1003" operator="equal">
      <formula>1</formula>
    </cfRule>
  </conditionalFormatting>
  <conditionalFormatting sqref="BE241:BE242 BM241:BM242 BU241:BU242">
    <cfRule type="cellIs" dxfId="770" priority="1002" operator="equal">
      <formula>1</formula>
    </cfRule>
  </conditionalFormatting>
  <conditionalFormatting sqref="BE243:BE244 BM243:BM244 BU243:BU244">
    <cfRule type="cellIs" dxfId="769" priority="1001" operator="equal">
      <formula>1</formula>
    </cfRule>
  </conditionalFormatting>
  <conditionalFormatting sqref="BE246 BM246 BU246">
    <cfRule type="cellIs" dxfId="768" priority="1000" operator="equal">
      <formula>1</formula>
    </cfRule>
  </conditionalFormatting>
  <conditionalFormatting sqref="BE248:BE250 BM248:BM250 BU248:BU250">
    <cfRule type="cellIs" dxfId="767" priority="999" operator="equal">
      <formula>1</formula>
    </cfRule>
  </conditionalFormatting>
  <conditionalFormatting sqref="BE248 BM248 BU248">
    <cfRule type="cellIs" dxfId="766" priority="998" operator="equal">
      <formula>1</formula>
    </cfRule>
  </conditionalFormatting>
  <conditionalFormatting sqref="BE251:BE252 BM251:BM252 BU251:BU252">
    <cfRule type="cellIs" dxfId="765" priority="997" operator="equal">
      <formula>1</formula>
    </cfRule>
  </conditionalFormatting>
  <conditionalFormatting sqref="BE258:BE259 BM258:BM259 BU258:BU259">
    <cfRule type="cellIs" dxfId="764" priority="996" operator="equal">
      <formula>1</formula>
    </cfRule>
  </conditionalFormatting>
  <conditionalFormatting sqref="BE189:BE190 BM189:BM190 BU189:BU190">
    <cfRule type="cellIs" dxfId="763" priority="993" operator="equal">
      <formula>1</formula>
    </cfRule>
  </conditionalFormatting>
  <conditionalFormatting sqref="BE116 BM116 BU116">
    <cfRule type="cellIs" dxfId="762" priority="991" operator="equal">
      <formula>1</formula>
    </cfRule>
  </conditionalFormatting>
  <conditionalFormatting sqref="BE125:BE126 BM125:BM126 BU125:BU126">
    <cfRule type="cellIs" dxfId="761" priority="990" operator="equal">
      <formula>1</formula>
    </cfRule>
  </conditionalFormatting>
  <conditionalFormatting sqref="BE131 BM131 BU131">
    <cfRule type="cellIs" dxfId="760" priority="989" operator="equal">
      <formula>1</formula>
    </cfRule>
  </conditionalFormatting>
  <conditionalFormatting sqref="BE130 BM130 BU130">
    <cfRule type="cellIs" dxfId="759" priority="988" operator="equal">
      <formula>1</formula>
    </cfRule>
  </conditionalFormatting>
  <conditionalFormatting sqref="BE129 BM129 BU129">
    <cfRule type="cellIs" dxfId="758" priority="987" operator="equal">
      <formula>1</formula>
    </cfRule>
  </conditionalFormatting>
  <conditionalFormatting sqref="BE128 BM128 BU128">
    <cfRule type="cellIs" dxfId="757" priority="986" operator="equal">
      <formula>1</formula>
    </cfRule>
  </conditionalFormatting>
  <conditionalFormatting sqref="BE127 BM127 BU127">
    <cfRule type="cellIs" dxfId="756" priority="985" operator="equal">
      <formula>1</formula>
    </cfRule>
  </conditionalFormatting>
  <conditionalFormatting sqref="BE134 BM134 BU134">
    <cfRule type="cellIs" dxfId="755" priority="984" operator="equal">
      <formula>1</formula>
    </cfRule>
  </conditionalFormatting>
  <conditionalFormatting sqref="W162:AJ162 AR162:AU162 AZ162 BF162 BH162 BP162 BX162 BN162 BV162">
    <cfRule type="cellIs" dxfId="754" priority="834" operator="equal">
      <formula>1</formula>
    </cfRule>
  </conditionalFormatting>
  <conditionalFormatting sqref="AK162:AQ162">
    <cfRule type="cellIs" dxfId="753" priority="833" operator="equal">
      <formula>1</formula>
    </cfRule>
  </conditionalFormatting>
  <conditionalFormatting sqref="AV162:AY162 BG162 BO162 BW162">
    <cfRule type="cellIs" dxfId="752" priority="832" operator="equal">
      <formula>1</formula>
    </cfRule>
  </conditionalFormatting>
  <conditionalFormatting sqref="BE146 BM146 BU146">
    <cfRule type="cellIs" dxfId="751" priority="979" operator="equal">
      <formula>1</formula>
    </cfRule>
  </conditionalFormatting>
  <conditionalFormatting sqref="BE145 BM145 BU145">
    <cfRule type="cellIs" dxfId="750" priority="978" operator="equal">
      <formula>1</formula>
    </cfRule>
  </conditionalFormatting>
  <conditionalFormatting sqref="BE147:BE148 BM147:BM148 BU147:BU148">
    <cfRule type="cellIs" dxfId="749" priority="977" operator="equal">
      <formula>1</formula>
    </cfRule>
  </conditionalFormatting>
  <conditionalFormatting sqref="BE150 BM150 BU150">
    <cfRule type="cellIs" dxfId="748" priority="976" operator="equal">
      <formula>1</formula>
    </cfRule>
  </conditionalFormatting>
  <conditionalFormatting sqref="BE149 BM149 BU149">
    <cfRule type="cellIs" dxfId="747" priority="975" operator="equal">
      <formula>1</formula>
    </cfRule>
  </conditionalFormatting>
  <conditionalFormatting sqref="BA140:BA141 BI140:BI141 BQ140:BQ141">
    <cfRule type="cellIs" dxfId="746" priority="876" operator="equal">
      <formula>1</formula>
    </cfRule>
  </conditionalFormatting>
  <conditionalFormatting sqref="BA144 BI144 BQ144">
    <cfRule type="cellIs" dxfId="745" priority="875" operator="equal">
      <formula>1</formula>
    </cfRule>
  </conditionalFormatting>
  <conditionalFormatting sqref="BA143 BI143 BQ143">
    <cfRule type="cellIs" dxfId="744" priority="874" operator="equal">
      <formula>1</formula>
    </cfRule>
  </conditionalFormatting>
  <conditionalFormatting sqref="BA142 BI142 BQ142">
    <cfRule type="cellIs" dxfId="743" priority="873" operator="equal">
      <formula>1</formula>
    </cfRule>
  </conditionalFormatting>
  <conditionalFormatting sqref="BE32 BM32 BU32">
    <cfRule type="cellIs" dxfId="742" priority="969" operator="equal">
      <formula>1</formula>
    </cfRule>
  </conditionalFormatting>
  <conditionalFormatting sqref="BE34 BM34 BU34">
    <cfRule type="cellIs" dxfId="741" priority="967" operator="equal">
      <formula>1</formula>
    </cfRule>
  </conditionalFormatting>
  <conditionalFormatting sqref="BE33 BM33 BU33">
    <cfRule type="cellIs" dxfId="740" priority="966" operator="equal">
      <formula>1</formula>
    </cfRule>
  </conditionalFormatting>
  <conditionalFormatting sqref="BE35:BE39 BM35:BM39 BU35:BU39">
    <cfRule type="cellIs" dxfId="739" priority="965" operator="equal">
      <formula>1</formula>
    </cfRule>
  </conditionalFormatting>
  <conditionalFormatting sqref="BE173 BM173 BU173">
    <cfRule type="cellIs" dxfId="738" priority="963" operator="equal">
      <formula>1</formula>
    </cfRule>
  </conditionalFormatting>
  <conditionalFormatting sqref="BE179 BM179 BU179">
    <cfRule type="cellIs" dxfId="737" priority="962" operator="equal">
      <formula>1</formula>
    </cfRule>
  </conditionalFormatting>
  <conditionalFormatting sqref="BE193:BE194 BM193:BM194 BU193:BU194">
    <cfRule type="cellIs" dxfId="736" priority="961" operator="equal">
      <formula>1</formula>
    </cfRule>
  </conditionalFormatting>
  <conditionalFormatting sqref="BE181 BM181 BU181">
    <cfRule type="cellIs" dxfId="735" priority="960" operator="equal">
      <formula>1</formula>
    </cfRule>
  </conditionalFormatting>
  <conditionalFormatting sqref="BE188 BM188 BU188">
    <cfRule type="cellIs" dxfId="734" priority="959" operator="equal">
      <formula>1</formula>
    </cfRule>
  </conditionalFormatting>
  <conditionalFormatting sqref="BE185 BM185 BU185">
    <cfRule type="cellIs" dxfId="733" priority="956" operator="equal">
      <formula>1</formula>
    </cfRule>
  </conditionalFormatting>
  <conditionalFormatting sqref="BE186 BM186 BU186">
    <cfRule type="cellIs" dxfId="732" priority="955" operator="equal">
      <formula>1</formula>
    </cfRule>
  </conditionalFormatting>
  <conditionalFormatting sqref="BE187 BM187 BU187">
    <cfRule type="cellIs" dxfId="731" priority="954" operator="equal">
      <formula>1</formula>
    </cfRule>
  </conditionalFormatting>
  <conditionalFormatting sqref="BE253 BM253 BU253">
    <cfRule type="cellIs" dxfId="730" priority="953" operator="equal">
      <formula>1</formula>
    </cfRule>
  </conditionalFormatting>
  <conditionalFormatting sqref="BE254 BM254 BU254">
    <cfRule type="cellIs" dxfId="729" priority="952" operator="equal">
      <formula>1</formula>
    </cfRule>
  </conditionalFormatting>
  <conditionalFormatting sqref="BE255 BM255 BU255">
    <cfRule type="cellIs" dxfId="728" priority="951" operator="equal">
      <formula>1</formula>
    </cfRule>
  </conditionalFormatting>
  <conditionalFormatting sqref="BE256 BM256 BU256">
    <cfRule type="cellIs" dxfId="727" priority="950" operator="equal">
      <formula>1</formula>
    </cfRule>
  </conditionalFormatting>
  <conditionalFormatting sqref="BE257 BM257 BU257">
    <cfRule type="cellIs" dxfId="726" priority="949" operator="equal">
      <formula>1</formula>
    </cfRule>
  </conditionalFormatting>
  <conditionalFormatting sqref="BE291:BE292 BE296 BM291:BM292 BU291:BU292 BM296 BU296">
    <cfRule type="cellIs" dxfId="725" priority="948" operator="equal">
      <formula>1</formula>
    </cfRule>
  </conditionalFormatting>
  <conditionalFormatting sqref="BE293 BM293 BU293">
    <cfRule type="cellIs" dxfId="724" priority="947" operator="equal">
      <formula>1</formula>
    </cfRule>
  </conditionalFormatting>
  <conditionalFormatting sqref="BE294 BM294 BU294">
    <cfRule type="cellIs" dxfId="723" priority="946" operator="equal">
      <formula>1</formula>
    </cfRule>
  </conditionalFormatting>
  <conditionalFormatting sqref="BE295 BM295 BU295">
    <cfRule type="cellIs" dxfId="722" priority="945" operator="equal">
      <formula>1</formula>
    </cfRule>
  </conditionalFormatting>
  <conditionalFormatting sqref="BE182 BM182 BU182">
    <cfRule type="cellIs" dxfId="721" priority="944" operator="equal">
      <formula>1</formula>
    </cfRule>
  </conditionalFormatting>
  <conditionalFormatting sqref="BE183 BM183 BU183">
    <cfRule type="cellIs" dxfId="720" priority="943" operator="equal">
      <formula>1</formula>
    </cfRule>
  </conditionalFormatting>
  <conditionalFormatting sqref="BE184 BM184 BU184">
    <cfRule type="cellIs" dxfId="719" priority="942" operator="equal">
      <formula>1</formula>
    </cfRule>
  </conditionalFormatting>
  <conditionalFormatting sqref="BE191 BM191 BU191">
    <cfRule type="cellIs" dxfId="718" priority="941" operator="equal">
      <formula>1</formula>
    </cfRule>
  </conditionalFormatting>
  <conditionalFormatting sqref="BE192 BM192 BU192">
    <cfRule type="cellIs" dxfId="717" priority="940" operator="equal">
      <formula>1</formula>
    </cfRule>
  </conditionalFormatting>
  <conditionalFormatting sqref="BE56:BE57 BM56:BM57 BU56:BU57">
    <cfRule type="cellIs" dxfId="716" priority="934" operator="equal">
      <formula>1</formula>
    </cfRule>
  </conditionalFormatting>
  <conditionalFormatting sqref="BE58 BM58 BU58">
    <cfRule type="cellIs" dxfId="715" priority="933" operator="equal">
      <formula>1</formula>
    </cfRule>
  </conditionalFormatting>
  <conditionalFormatting sqref="BE71:BE72 BM71:BM72 BU71:BU72">
    <cfRule type="cellIs" dxfId="714" priority="930" operator="equal">
      <formula>1</formula>
    </cfRule>
  </conditionalFormatting>
  <conditionalFormatting sqref="BE90 BM90 BU90">
    <cfRule type="cellIs" dxfId="713" priority="924" operator="equal">
      <formula>1</formula>
    </cfRule>
  </conditionalFormatting>
  <conditionalFormatting sqref="BE91:BE92 BM91:BM92 BU91:BU92">
    <cfRule type="cellIs" dxfId="712" priority="923" operator="equal">
      <formula>1</formula>
    </cfRule>
  </conditionalFormatting>
  <conditionalFormatting sqref="BE93 BM93 BU93">
    <cfRule type="cellIs" dxfId="711" priority="922" operator="equal">
      <formula>1</formula>
    </cfRule>
  </conditionalFormatting>
  <conditionalFormatting sqref="BE76:BE77 BM76:BM77 BU76:BU77">
    <cfRule type="cellIs" dxfId="710" priority="921" operator="equal">
      <formula>1</formula>
    </cfRule>
  </conditionalFormatting>
  <conditionalFormatting sqref="BE78 BM78 BU78">
    <cfRule type="cellIs" dxfId="709" priority="920" operator="equal">
      <formula>1</formula>
    </cfRule>
  </conditionalFormatting>
  <conditionalFormatting sqref="N58">
    <cfRule type="iconSet" priority="30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4:AJ44 AR44:AU44 AZ44 BF44 BH44 BP44 BX44 BN44 BV44">
    <cfRule type="cellIs" dxfId="708" priority="909" operator="equal">
      <formula>1</formula>
    </cfRule>
  </conditionalFormatting>
  <conditionalFormatting sqref="N44">
    <cfRule type="iconSet" priority="9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4:AQ44">
    <cfRule type="cellIs" dxfId="707" priority="908" operator="equal">
      <formula>1</formula>
    </cfRule>
  </conditionalFormatting>
  <conditionalFormatting sqref="AV44:AY44 BG44 BO44 BW44">
    <cfRule type="cellIs" dxfId="706" priority="907" operator="equal">
      <formula>1</formula>
    </cfRule>
  </conditionalFormatting>
  <conditionalFormatting sqref="BA44 BI44 BQ44">
    <cfRule type="cellIs" dxfId="705" priority="906" operator="equal">
      <formula>1</formula>
    </cfRule>
  </conditionalFormatting>
  <conditionalFormatting sqref="BB44 BJ44 BR44">
    <cfRule type="cellIs" dxfId="704" priority="905" operator="equal">
      <formula>1</formula>
    </cfRule>
  </conditionalFormatting>
  <conditionalFormatting sqref="BC44 BK44 BS44">
    <cfRule type="cellIs" dxfId="703" priority="904" operator="equal">
      <formula>1</formula>
    </cfRule>
  </conditionalFormatting>
  <conditionalFormatting sqref="BD44 BL44 BT44">
    <cfRule type="cellIs" dxfId="702" priority="903" operator="equal">
      <formula>1</formula>
    </cfRule>
  </conditionalFormatting>
  <conditionalFormatting sqref="BE44 BM44 BU44">
    <cfRule type="cellIs" dxfId="701" priority="902" operator="equal">
      <formula>1</formula>
    </cfRule>
  </conditionalFormatting>
  <conditionalFormatting sqref="N11:N12">
    <cfRule type="iconSet" priority="30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0:BX10">
    <cfRule type="cellIs" dxfId="700" priority="900" operator="equal">
      <formula>1</formula>
    </cfRule>
  </conditionalFormatting>
  <conditionalFormatting sqref="N10">
    <cfRule type="iconSet" priority="9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9:AJ139 AR139:AU139 AZ139 BF139 BH139 BP139 BX139 BN139 BV139">
    <cfRule type="cellIs" dxfId="699" priority="899" operator="equal">
      <formula>1</formula>
    </cfRule>
  </conditionalFormatting>
  <conditionalFormatting sqref="W139:AJ139 AR139:AU139 AZ139 BF139 BH139 BP139 BX139 BN139 BV139">
    <cfRule type="cellIs" dxfId="698" priority="898" operator="equal">
      <formula>1</formula>
    </cfRule>
  </conditionalFormatting>
  <conditionalFormatting sqref="N139">
    <cfRule type="iconSet" priority="8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9:AQ139">
    <cfRule type="cellIs" dxfId="697" priority="896" operator="equal">
      <formula>1</formula>
    </cfRule>
  </conditionalFormatting>
  <conditionalFormatting sqref="AK139:AQ139">
    <cfRule type="cellIs" dxfId="696" priority="895" operator="equal">
      <formula>1</formula>
    </cfRule>
  </conditionalFormatting>
  <conditionalFormatting sqref="AV139:AY139 BG139 BO139 BW139">
    <cfRule type="cellIs" dxfId="695" priority="894" operator="equal">
      <formula>1</formula>
    </cfRule>
  </conditionalFormatting>
  <conditionalFormatting sqref="AV139:AY139 BG139 BO139 BW139">
    <cfRule type="cellIs" dxfId="694" priority="893" operator="equal">
      <formula>1</formula>
    </cfRule>
  </conditionalFormatting>
  <conditionalFormatting sqref="AZ140:AZ141 AR140:AU141 W140:AJ141 BF140:BF141 BH140:BH141 BP140:BP141 BX140:BX141 BN140:BN141 BV140:BV141">
    <cfRule type="cellIs" dxfId="693" priority="892" operator="equal">
      <formula>1</formula>
    </cfRule>
  </conditionalFormatting>
  <conditionalFormatting sqref="N140">
    <cfRule type="iconSet" priority="8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0:AQ141">
    <cfRule type="cellIs" dxfId="692" priority="890" operator="equal">
      <formula>1</formula>
    </cfRule>
  </conditionalFormatting>
  <conditionalFormatting sqref="AV140:AY141 BG140:BG141 BO140:BO141 BW140:BW141">
    <cfRule type="cellIs" dxfId="691" priority="889" operator="equal">
      <formula>1</formula>
    </cfRule>
  </conditionalFormatting>
  <conditionalFormatting sqref="W144:AJ144 AR144:AU144 AZ144 BF144 BH144 BP144 BX144 BN144 BV144">
    <cfRule type="cellIs" dxfId="690" priority="888" operator="equal">
      <formula>1</formula>
    </cfRule>
  </conditionalFormatting>
  <conditionalFormatting sqref="AK144:AQ144">
    <cfRule type="cellIs" dxfId="689" priority="887" operator="equal">
      <formula>1</formula>
    </cfRule>
  </conditionalFormatting>
  <conditionalFormatting sqref="AV144:AY144 BG144 BO144 BW144">
    <cfRule type="cellIs" dxfId="688" priority="886" operator="equal">
      <formula>1</formula>
    </cfRule>
  </conditionalFormatting>
  <conditionalFormatting sqref="W143:AJ143 AR143:AU143 AZ143 BF143 BH143 BP143 BX143 BN143 BV143">
    <cfRule type="cellIs" dxfId="687" priority="885" operator="equal">
      <formula>1</formula>
    </cfRule>
  </conditionalFormatting>
  <conditionalFormatting sqref="AK143:AQ143">
    <cfRule type="cellIs" dxfId="686" priority="884" operator="equal">
      <formula>1</formula>
    </cfRule>
  </conditionalFormatting>
  <conditionalFormatting sqref="AV143:AY143 BG143 BO143 BW143">
    <cfRule type="cellIs" dxfId="685" priority="883" operator="equal">
      <formula>1</formula>
    </cfRule>
  </conditionalFormatting>
  <conditionalFormatting sqref="W142:AJ142 AR142:AU142 AZ142 BF142 BH142 BP142 BX142 BN142 BV142">
    <cfRule type="cellIs" dxfId="684" priority="882" operator="equal">
      <formula>1</formula>
    </cfRule>
  </conditionalFormatting>
  <conditionalFormatting sqref="AK142:AQ142">
    <cfRule type="cellIs" dxfId="683" priority="881" operator="equal">
      <formula>1</formula>
    </cfRule>
  </conditionalFormatting>
  <conditionalFormatting sqref="AV142:AY142 BG142 BO142 BW142">
    <cfRule type="cellIs" dxfId="682" priority="880" operator="equal">
      <formula>1</formula>
    </cfRule>
  </conditionalFormatting>
  <conditionalFormatting sqref="N141:N144">
    <cfRule type="iconSet" priority="87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9 BI139 BQ139">
    <cfRule type="cellIs" dxfId="681" priority="878" operator="equal">
      <formula>1</formula>
    </cfRule>
  </conditionalFormatting>
  <conditionalFormatting sqref="BA139 BI139 BQ139">
    <cfRule type="cellIs" dxfId="680" priority="877" operator="equal">
      <formula>1</formula>
    </cfRule>
  </conditionalFormatting>
  <conditionalFormatting sqref="BB139 BJ139 BR139">
    <cfRule type="cellIs" dxfId="679" priority="872" operator="equal">
      <formula>1</formula>
    </cfRule>
  </conditionalFormatting>
  <conditionalFormatting sqref="BB139 BJ139 BR139">
    <cfRule type="cellIs" dxfId="678" priority="871" operator="equal">
      <formula>1</formula>
    </cfRule>
  </conditionalFormatting>
  <conditionalFormatting sqref="BB140:BB141 BJ140:BJ141 BR140:BR141">
    <cfRule type="cellIs" dxfId="677" priority="870" operator="equal">
      <formula>1</formula>
    </cfRule>
  </conditionalFormatting>
  <conditionalFormatting sqref="BB144 BJ144 BR144">
    <cfRule type="cellIs" dxfId="676" priority="869" operator="equal">
      <formula>1</formula>
    </cfRule>
  </conditionalFormatting>
  <conditionalFormatting sqref="BB143 BJ143 BR143">
    <cfRule type="cellIs" dxfId="675" priority="868" operator="equal">
      <formula>1</formula>
    </cfRule>
  </conditionalFormatting>
  <conditionalFormatting sqref="BB142 BJ142 BR142">
    <cfRule type="cellIs" dxfId="674" priority="867" operator="equal">
      <formula>1</formula>
    </cfRule>
  </conditionalFormatting>
  <conditionalFormatting sqref="BC139 BK139 BS139">
    <cfRule type="cellIs" dxfId="673" priority="866" operator="equal">
      <formula>1</formula>
    </cfRule>
  </conditionalFormatting>
  <conditionalFormatting sqref="BC139 BK139 BS139">
    <cfRule type="cellIs" dxfId="672" priority="865" operator="equal">
      <formula>1</formula>
    </cfRule>
  </conditionalFormatting>
  <conditionalFormatting sqref="BC140:BC141 BK140:BK141 BS140:BS141">
    <cfRule type="cellIs" dxfId="671" priority="864" operator="equal">
      <formula>1</formula>
    </cfRule>
  </conditionalFormatting>
  <conditionalFormatting sqref="BC144 BK144 BS144">
    <cfRule type="cellIs" dxfId="670" priority="863" operator="equal">
      <formula>1</formula>
    </cfRule>
  </conditionalFormatting>
  <conditionalFormatting sqref="BC143 BK143 BS143">
    <cfRule type="cellIs" dxfId="669" priority="862" operator="equal">
      <formula>1</formula>
    </cfRule>
  </conditionalFormatting>
  <conditionalFormatting sqref="BC142 BK142 BS142">
    <cfRule type="cellIs" dxfId="668" priority="861" operator="equal">
      <formula>1</formula>
    </cfRule>
  </conditionalFormatting>
  <conditionalFormatting sqref="BD139 BL139 BT139">
    <cfRule type="cellIs" dxfId="667" priority="860" operator="equal">
      <formula>1</formula>
    </cfRule>
  </conditionalFormatting>
  <conditionalFormatting sqref="BD139 BL139 BT139">
    <cfRule type="cellIs" dxfId="666" priority="859" operator="equal">
      <formula>1</formula>
    </cfRule>
  </conditionalFormatting>
  <conditionalFormatting sqref="BD140:BD141 BL140:BL141 BT140:BT141">
    <cfRule type="cellIs" dxfId="665" priority="858" operator="equal">
      <formula>1</formula>
    </cfRule>
  </conditionalFormatting>
  <conditionalFormatting sqref="BD144 BL144 BT144">
    <cfRule type="cellIs" dxfId="664" priority="857" operator="equal">
      <formula>1</formula>
    </cfRule>
  </conditionalFormatting>
  <conditionalFormatting sqref="BD143 BL143 BT143">
    <cfRule type="cellIs" dxfId="663" priority="856" operator="equal">
      <formula>1</formula>
    </cfRule>
  </conditionalFormatting>
  <conditionalFormatting sqref="BD142 BL142 BT142">
    <cfRule type="cellIs" dxfId="662" priority="855" operator="equal">
      <formula>1</formula>
    </cfRule>
  </conditionalFormatting>
  <conditionalFormatting sqref="BE139 BM139 BU139">
    <cfRule type="cellIs" dxfId="661" priority="854" operator="equal">
      <formula>1</formula>
    </cfRule>
  </conditionalFormatting>
  <conditionalFormatting sqref="BE139 BM139 BU139">
    <cfRule type="cellIs" dxfId="660" priority="853" operator="equal">
      <formula>1</formula>
    </cfRule>
  </conditionalFormatting>
  <conditionalFormatting sqref="BE140:BE141 BM140:BM141 BU140:BU141">
    <cfRule type="cellIs" dxfId="659" priority="852" operator="equal">
      <formula>1</formula>
    </cfRule>
  </conditionalFormatting>
  <conditionalFormatting sqref="BE144 BM144 BU144">
    <cfRule type="cellIs" dxfId="658" priority="851" operator="equal">
      <formula>1</formula>
    </cfRule>
  </conditionalFormatting>
  <conditionalFormatting sqref="BE143 BM143 BU143">
    <cfRule type="cellIs" dxfId="657" priority="850" operator="equal">
      <formula>1</formula>
    </cfRule>
  </conditionalFormatting>
  <conditionalFormatting sqref="BE142 BM142 BU142">
    <cfRule type="cellIs" dxfId="656" priority="849" operator="equal">
      <formula>1</formula>
    </cfRule>
  </conditionalFormatting>
  <conditionalFormatting sqref="W158:AJ158 AR158:AU158 AZ158 BF158 BH158 BP158 BX158 BN158 BV158">
    <cfRule type="cellIs" dxfId="655" priority="847" operator="equal">
      <formula>1</formula>
    </cfRule>
  </conditionalFormatting>
  <conditionalFormatting sqref="N158">
    <cfRule type="iconSet" priority="84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8:AQ158">
    <cfRule type="cellIs" dxfId="654" priority="846" operator="equal">
      <formula>1</formula>
    </cfRule>
  </conditionalFormatting>
  <conditionalFormatting sqref="AV158:AY158 BG158 BO158 BW158">
    <cfRule type="cellIs" dxfId="653" priority="845" operator="equal">
      <formula>1</formula>
    </cfRule>
  </conditionalFormatting>
  <conditionalFormatting sqref="AZ157 AR157:AU157 W157:AJ157 BF157 BH157 BP157 BX157 BN157 BV157">
    <cfRule type="cellIs" dxfId="652" priority="843" operator="equal">
      <formula>1</formula>
    </cfRule>
  </conditionalFormatting>
  <conditionalFormatting sqref="AK157:AQ157">
    <cfRule type="cellIs" dxfId="651" priority="842" operator="equal">
      <formula>1</formula>
    </cfRule>
  </conditionalFormatting>
  <conditionalFormatting sqref="AV157:AY157 BG157 BO157 BW157">
    <cfRule type="cellIs" dxfId="650" priority="841" operator="equal">
      <formula>1</formula>
    </cfRule>
  </conditionalFormatting>
  <conditionalFormatting sqref="N157">
    <cfRule type="iconSet" priority="8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59:AZ160 AR159:AU160 W159:AJ160 BF159:BF160 BH159:BH160 BP159:BP160 BX159:BX160 BN159:BN160 BV159:BV160">
    <cfRule type="cellIs" dxfId="649" priority="839" operator="equal">
      <formula>1</formula>
    </cfRule>
  </conditionalFormatting>
  <conditionalFormatting sqref="N159">
    <cfRule type="iconSet" priority="8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9:AQ160">
    <cfRule type="cellIs" dxfId="648" priority="837" operator="equal">
      <formula>1</formula>
    </cfRule>
  </conditionalFormatting>
  <conditionalFormatting sqref="AV159:AY160 BG159:BG160 BO159:BO160 BW159:BW160">
    <cfRule type="cellIs" dxfId="647" priority="836" operator="equal">
      <formula>1</formula>
    </cfRule>
  </conditionalFormatting>
  <conditionalFormatting sqref="N160">
    <cfRule type="iconSet" priority="8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2">
    <cfRule type="iconSet" priority="8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1 AR161:AU161 W161:AJ161 BF161 BH161 BP161 BX161 BN161 BV161">
    <cfRule type="cellIs" dxfId="646" priority="830" operator="equal">
      <formula>1</formula>
    </cfRule>
  </conditionalFormatting>
  <conditionalFormatting sqref="AK161:AQ161">
    <cfRule type="cellIs" dxfId="645" priority="829" operator="equal">
      <formula>1</formula>
    </cfRule>
  </conditionalFormatting>
  <conditionalFormatting sqref="AV161:AY161 BG161 BO161 BW161">
    <cfRule type="cellIs" dxfId="644" priority="828" operator="equal">
      <formula>1</formula>
    </cfRule>
  </conditionalFormatting>
  <conditionalFormatting sqref="N161">
    <cfRule type="iconSet" priority="83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8 BI158 BQ158">
    <cfRule type="cellIs" dxfId="643" priority="827" operator="equal">
      <formula>1</formula>
    </cfRule>
  </conditionalFormatting>
  <conditionalFormatting sqref="BA157 BI157 BQ157">
    <cfRule type="cellIs" dxfId="642" priority="826" operator="equal">
      <formula>1</formula>
    </cfRule>
  </conditionalFormatting>
  <conditionalFormatting sqref="BA159:BA160 BI159:BI160 BQ159:BQ160">
    <cfRule type="cellIs" dxfId="641" priority="825" operator="equal">
      <formula>1</formula>
    </cfRule>
  </conditionalFormatting>
  <conditionalFormatting sqref="BA162 BI162 BQ162">
    <cfRule type="cellIs" dxfId="640" priority="824" operator="equal">
      <formula>1</formula>
    </cfRule>
  </conditionalFormatting>
  <conditionalFormatting sqref="BA161 BI161 BQ161">
    <cfRule type="cellIs" dxfId="639" priority="823" operator="equal">
      <formula>1</formula>
    </cfRule>
  </conditionalFormatting>
  <conditionalFormatting sqref="BB158 BJ158 BR158">
    <cfRule type="cellIs" dxfId="638" priority="822" operator="equal">
      <formula>1</formula>
    </cfRule>
  </conditionalFormatting>
  <conditionalFormatting sqref="BB157 BJ157 BR157">
    <cfRule type="cellIs" dxfId="637" priority="821" operator="equal">
      <formula>1</formula>
    </cfRule>
  </conditionalFormatting>
  <conditionalFormatting sqref="BB159:BB160 BJ159:BJ160 BR159:BR160">
    <cfRule type="cellIs" dxfId="636" priority="820" operator="equal">
      <formula>1</formula>
    </cfRule>
  </conditionalFormatting>
  <conditionalFormatting sqref="BB162 BJ162 BR162">
    <cfRule type="cellIs" dxfId="635" priority="819" operator="equal">
      <formula>1</formula>
    </cfRule>
  </conditionalFormatting>
  <conditionalFormatting sqref="BB161 BJ161 BR161">
    <cfRule type="cellIs" dxfId="634" priority="818" operator="equal">
      <formula>1</formula>
    </cfRule>
  </conditionalFormatting>
  <conditionalFormatting sqref="BC158 BK158 BS158">
    <cfRule type="cellIs" dxfId="633" priority="817" operator="equal">
      <formula>1</formula>
    </cfRule>
  </conditionalFormatting>
  <conditionalFormatting sqref="BC157 BK157 BS157">
    <cfRule type="cellIs" dxfId="632" priority="816" operator="equal">
      <formula>1</formula>
    </cfRule>
  </conditionalFormatting>
  <conditionalFormatting sqref="BC159:BC160 BK159:BK160 BS159:BS160">
    <cfRule type="cellIs" dxfId="631" priority="815" operator="equal">
      <formula>1</formula>
    </cfRule>
  </conditionalFormatting>
  <conditionalFormatting sqref="BC162 BK162 BS162">
    <cfRule type="cellIs" dxfId="630" priority="814" operator="equal">
      <formula>1</formula>
    </cfRule>
  </conditionalFormatting>
  <conditionalFormatting sqref="BC161 BK161 BS161">
    <cfRule type="cellIs" dxfId="629" priority="813" operator="equal">
      <formula>1</formula>
    </cfRule>
  </conditionalFormatting>
  <conditionalFormatting sqref="BD158 BL158 BT158">
    <cfRule type="cellIs" dxfId="628" priority="812" operator="equal">
      <formula>1</formula>
    </cfRule>
  </conditionalFormatting>
  <conditionalFormatting sqref="BD157 BL157 BT157">
    <cfRule type="cellIs" dxfId="627" priority="811" operator="equal">
      <formula>1</formula>
    </cfRule>
  </conditionalFormatting>
  <conditionalFormatting sqref="BD159:BD160 BL159:BL160 BT159:BT160">
    <cfRule type="cellIs" dxfId="626" priority="810" operator="equal">
      <formula>1</formula>
    </cfRule>
  </conditionalFormatting>
  <conditionalFormatting sqref="BD162 BL162 BT162">
    <cfRule type="cellIs" dxfId="625" priority="809" operator="equal">
      <formula>1</formula>
    </cfRule>
  </conditionalFormatting>
  <conditionalFormatting sqref="BD161 BL161 BT161">
    <cfRule type="cellIs" dxfId="624" priority="808" operator="equal">
      <formula>1</formula>
    </cfRule>
  </conditionalFormatting>
  <conditionalFormatting sqref="BE158 BM158 BU158">
    <cfRule type="cellIs" dxfId="623" priority="807" operator="equal">
      <formula>1</formula>
    </cfRule>
  </conditionalFormatting>
  <conditionalFormatting sqref="BE157 BM157 BU157">
    <cfRule type="cellIs" dxfId="622" priority="806" operator="equal">
      <formula>1</formula>
    </cfRule>
  </conditionalFormatting>
  <conditionalFormatting sqref="BE159:BE160 BM159:BM160 BU159:BU160">
    <cfRule type="cellIs" dxfId="621" priority="805" operator="equal">
      <formula>1</formula>
    </cfRule>
  </conditionalFormatting>
  <conditionalFormatting sqref="BE162 BM162 BU162">
    <cfRule type="cellIs" dxfId="620" priority="804" operator="equal">
      <formula>1</formula>
    </cfRule>
  </conditionalFormatting>
  <conditionalFormatting sqref="BE161 BM161 BU161">
    <cfRule type="cellIs" dxfId="619" priority="803" operator="equal">
      <formula>1</formula>
    </cfRule>
  </conditionalFormatting>
  <conditionalFormatting sqref="W151:AJ151 AR151:AU151 AZ151 BF151 BH151 BP151 BX151 BN151 BV151">
    <cfRule type="cellIs" dxfId="618" priority="802" operator="equal">
      <formula>1</formula>
    </cfRule>
  </conditionalFormatting>
  <conditionalFormatting sqref="W151:AJ151 AR151:AU151 AZ151 BF151 BH151 BP151 BX151 BN151 BV151">
    <cfRule type="cellIs" dxfId="617" priority="801" operator="equal">
      <formula>1</formula>
    </cfRule>
  </conditionalFormatting>
  <conditionalFormatting sqref="N151">
    <cfRule type="iconSet" priority="8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1:AQ151">
    <cfRule type="cellIs" dxfId="616" priority="799" operator="equal">
      <formula>1</formula>
    </cfRule>
  </conditionalFormatting>
  <conditionalFormatting sqref="AK151:AQ151">
    <cfRule type="cellIs" dxfId="615" priority="798" operator="equal">
      <formula>1</formula>
    </cfRule>
  </conditionalFormatting>
  <conditionalFormatting sqref="AV151:AY151 BG151 BO151 BW151">
    <cfRule type="cellIs" dxfId="614" priority="797" operator="equal">
      <formula>1</formula>
    </cfRule>
  </conditionalFormatting>
  <conditionalFormatting sqref="AV151:AY151 BG151 BO151 BW151">
    <cfRule type="cellIs" dxfId="613" priority="796" operator="equal">
      <formula>1</formula>
    </cfRule>
  </conditionalFormatting>
  <conditionalFormatting sqref="AZ152:AZ153 AR152:AU153 W152:AJ153 BF152:BF153 BH152:BH153 BP152:BP153 BX152:BX153 BN152:BN153 BV152:BV153">
    <cfRule type="cellIs" dxfId="612" priority="795" operator="equal">
      <formula>1</formula>
    </cfRule>
  </conditionalFormatting>
  <conditionalFormatting sqref="N152">
    <cfRule type="iconSet" priority="7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2:AQ153">
    <cfRule type="cellIs" dxfId="611" priority="793" operator="equal">
      <formula>1</formula>
    </cfRule>
  </conditionalFormatting>
  <conditionalFormatting sqref="AV152:AY153 BG152:BG153 BO152:BO153 BW152:BW153">
    <cfRule type="cellIs" dxfId="610" priority="792" operator="equal">
      <formula>1</formula>
    </cfRule>
  </conditionalFormatting>
  <conditionalFormatting sqref="W156:AJ156 AR156:AU156 AZ156 BF156 BH156 BP156 BX156 BN156 BV156">
    <cfRule type="cellIs" dxfId="609" priority="791" operator="equal">
      <formula>1</formula>
    </cfRule>
  </conditionalFormatting>
  <conditionalFormatting sqref="AK156:AQ156">
    <cfRule type="cellIs" dxfId="608" priority="790" operator="equal">
      <formula>1</formula>
    </cfRule>
  </conditionalFormatting>
  <conditionalFormatting sqref="AV156:AY156 BG156 BO156 BW156">
    <cfRule type="cellIs" dxfId="607" priority="789" operator="equal">
      <formula>1</formula>
    </cfRule>
  </conditionalFormatting>
  <conditionalFormatting sqref="W155:AJ155 AR155:AU155 AZ155 BF155 BH155 BP155 BX155 BN155 BV155">
    <cfRule type="cellIs" dxfId="606" priority="788" operator="equal">
      <formula>1</formula>
    </cfRule>
  </conditionalFormatting>
  <conditionalFormatting sqref="AK155:AQ155">
    <cfRule type="cellIs" dxfId="605" priority="787" operator="equal">
      <formula>1</formula>
    </cfRule>
  </conditionalFormatting>
  <conditionalFormatting sqref="AV155:AY155 BG155 BO155 BW155">
    <cfRule type="cellIs" dxfId="604" priority="786" operator="equal">
      <formula>1</formula>
    </cfRule>
  </conditionalFormatting>
  <conditionalFormatting sqref="W154:AJ154 AR154:AU154 AZ154 BF154 BH154 BP154 BX154 BN154 BV154">
    <cfRule type="cellIs" dxfId="603" priority="785" operator="equal">
      <formula>1</formula>
    </cfRule>
  </conditionalFormatting>
  <conditionalFormatting sqref="AK154:AQ154">
    <cfRule type="cellIs" dxfId="602" priority="784" operator="equal">
      <formula>1</formula>
    </cfRule>
  </conditionalFormatting>
  <conditionalFormatting sqref="AV154:AY154 BG154 BO154 BW154">
    <cfRule type="cellIs" dxfId="601" priority="783" operator="equal">
      <formula>1</formula>
    </cfRule>
  </conditionalFormatting>
  <conditionalFormatting sqref="N153:N156">
    <cfRule type="iconSet" priority="7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1 BI151 BQ151">
    <cfRule type="cellIs" dxfId="600" priority="781" operator="equal">
      <formula>1</formula>
    </cfRule>
  </conditionalFormatting>
  <conditionalFormatting sqref="BA151 BI151 BQ151">
    <cfRule type="cellIs" dxfId="599" priority="780" operator="equal">
      <formula>1</formula>
    </cfRule>
  </conditionalFormatting>
  <conditionalFormatting sqref="BA152:BA153 BI152:BI153 BQ152:BQ153">
    <cfRule type="cellIs" dxfId="598" priority="779" operator="equal">
      <formula>1</formula>
    </cfRule>
  </conditionalFormatting>
  <conditionalFormatting sqref="BA156 BI156 BQ156">
    <cfRule type="cellIs" dxfId="597" priority="778" operator="equal">
      <formula>1</formula>
    </cfRule>
  </conditionalFormatting>
  <conditionalFormatting sqref="BA155 BI155 BQ155">
    <cfRule type="cellIs" dxfId="596" priority="777" operator="equal">
      <formula>1</formula>
    </cfRule>
  </conditionalFormatting>
  <conditionalFormatting sqref="BA154 BI154 BQ154">
    <cfRule type="cellIs" dxfId="595" priority="776" operator="equal">
      <formula>1</formula>
    </cfRule>
  </conditionalFormatting>
  <conditionalFormatting sqref="BB151 BJ151 BR151">
    <cfRule type="cellIs" dxfId="594" priority="775" operator="equal">
      <formula>1</formula>
    </cfRule>
  </conditionalFormatting>
  <conditionalFormatting sqref="BB151 BJ151 BR151">
    <cfRule type="cellIs" dxfId="593" priority="774" operator="equal">
      <formula>1</formula>
    </cfRule>
  </conditionalFormatting>
  <conditionalFormatting sqref="BB152:BB153 BJ152:BJ153 BR152:BR153">
    <cfRule type="cellIs" dxfId="592" priority="773" operator="equal">
      <formula>1</formula>
    </cfRule>
  </conditionalFormatting>
  <conditionalFormatting sqref="BB156 BJ156 BR156">
    <cfRule type="cellIs" dxfId="591" priority="772" operator="equal">
      <formula>1</formula>
    </cfRule>
  </conditionalFormatting>
  <conditionalFormatting sqref="BB155 BJ155 BR155">
    <cfRule type="cellIs" dxfId="590" priority="771" operator="equal">
      <formula>1</formula>
    </cfRule>
  </conditionalFormatting>
  <conditionalFormatting sqref="BB154 BJ154 BR154">
    <cfRule type="cellIs" dxfId="589" priority="770" operator="equal">
      <formula>1</formula>
    </cfRule>
  </conditionalFormatting>
  <conditionalFormatting sqref="BC151 BK151 BS151">
    <cfRule type="cellIs" dxfId="588" priority="769" operator="equal">
      <formula>1</formula>
    </cfRule>
  </conditionalFormatting>
  <conditionalFormatting sqref="BC151 BK151 BS151">
    <cfRule type="cellIs" dxfId="587" priority="768" operator="equal">
      <formula>1</formula>
    </cfRule>
  </conditionalFormatting>
  <conditionalFormatting sqref="BC152:BC153 BK152:BK153 BS152:BS153">
    <cfRule type="cellIs" dxfId="586" priority="767" operator="equal">
      <formula>1</formula>
    </cfRule>
  </conditionalFormatting>
  <conditionalFormatting sqref="BC156 BK156 BS156">
    <cfRule type="cellIs" dxfId="585" priority="766" operator="equal">
      <formula>1</formula>
    </cfRule>
  </conditionalFormatting>
  <conditionalFormatting sqref="BC155 BK155 BS155">
    <cfRule type="cellIs" dxfId="584" priority="765" operator="equal">
      <formula>1</formula>
    </cfRule>
  </conditionalFormatting>
  <conditionalFormatting sqref="BC154 BK154 BS154">
    <cfRule type="cellIs" dxfId="583" priority="764" operator="equal">
      <formula>1</formula>
    </cfRule>
  </conditionalFormatting>
  <conditionalFormatting sqref="BD151 BL151 BT151">
    <cfRule type="cellIs" dxfId="582" priority="763" operator="equal">
      <formula>1</formula>
    </cfRule>
  </conditionalFormatting>
  <conditionalFormatting sqref="BD151 BL151 BT151">
    <cfRule type="cellIs" dxfId="581" priority="762" operator="equal">
      <formula>1</formula>
    </cfRule>
  </conditionalFormatting>
  <conditionalFormatting sqref="BD152:BD153 BL152:BL153 BT152:BT153">
    <cfRule type="cellIs" dxfId="580" priority="761" operator="equal">
      <formula>1</formula>
    </cfRule>
  </conditionalFormatting>
  <conditionalFormatting sqref="BD156 BL156 BT156">
    <cfRule type="cellIs" dxfId="579" priority="760" operator="equal">
      <formula>1</formula>
    </cfRule>
  </conditionalFormatting>
  <conditionalFormatting sqref="BD155 BL155 BT155">
    <cfRule type="cellIs" dxfId="578" priority="759" operator="equal">
      <formula>1</formula>
    </cfRule>
  </conditionalFormatting>
  <conditionalFormatting sqref="BD154 BL154 BT154">
    <cfRule type="cellIs" dxfId="577" priority="758" operator="equal">
      <formula>1</formula>
    </cfRule>
  </conditionalFormatting>
  <conditionalFormatting sqref="BE151 BM151 BU151">
    <cfRule type="cellIs" dxfId="576" priority="757" operator="equal">
      <formula>1</formula>
    </cfRule>
  </conditionalFormatting>
  <conditionalFormatting sqref="BE151 BM151 BU151">
    <cfRule type="cellIs" dxfId="575" priority="756" operator="equal">
      <formula>1</formula>
    </cfRule>
  </conditionalFormatting>
  <conditionalFormatting sqref="BE152:BE153 BM152:BM153 BU152:BU153">
    <cfRule type="cellIs" dxfId="574" priority="755" operator="equal">
      <formula>1</formula>
    </cfRule>
  </conditionalFormatting>
  <conditionalFormatting sqref="BE156 BM156 BU156">
    <cfRule type="cellIs" dxfId="573" priority="754" operator="equal">
      <formula>1</formula>
    </cfRule>
  </conditionalFormatting>
  <conditionalFormatting sqref="BE155 BM155 BU155">
    <cfRule type="cellIs" dxfId="572" priority="753" operator="equal">
      <formula>1</formula>
    </cfRule>
  </conditionalFormatting>
  <conditionalFormatting sqref="BE154 BM154 BU154">
    <cfRule type="cellIs" dxfId="571" priority="752" operator="equal">
      <formula>1</formula>
    </cfRule>
  </conditionalFormatting>
  <conditionalFormatting sqref="W82:AJ82 AR82:AU82 AZ82 BF82 BH82 BP82 BX82 BN82 BV82">
    <cfRule type="cellIs" dxfId="570" priority="751" operator="equal">
      <formula>1</formula>
    </cfRule>
  </conditionalFormatting>
  <conditionalFormatting sqref="W82:AJ82 AR82:AU82 AZ82 BF82 BH82 BP82 BX82 BN82 BV82">
    <cfRule type="cellIs" dxfId="569" priority="750" operator="equal">
      <formula>1</formula>
    </cfRule>
  </conditionalFormatting>
  <conditionalFormatting sqref="N82">
    <cfRule type="iconSet" priority="7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2:AQ82">
    <cfRule type="cellIs" dxfId="568" priority="748" operator="equal">
      <formula>1</formula>
    </cfRule>
  </conditionalFormatting>
  <conditionalFormatting sqref="AK82:AQ82">
    <cfRule type="cellIs" dxfId="567" priority="747" operator="equal">
      <formula>1</formula>
    </cfRule>
  </conditionalFormatting>
  <conditionalFormatting sqref="AV82:AY82 BG82 BO82 BW82">
    <cfRule type="cellIs" dxfId="566" priority="746" operator="equal">
      <formula>1</formula>
    </cfRule>
  </conditionalFormatting>
  <conditionalFormatting sqref="AV82:AY82 BG82 BO82 BW82">
    <cfRule type="cellIs" dxfId="565" priority="745" operator="equal">
      <formula>1</formula>
    </cfRule>
  </conditionalFormatting>
  <conditionalFormatting sqref="AZ83:AZ84 AR83:AU84 W83:AJ84 BH83:BH84 BP83:BP84 BX83:BX84">
    <cfRule type="cellIs" dxfId="564" priority="743" operator="equal">
      <formula>1</formula>
    </cfRule>
  </conditionalFormatting>
  <conditionalFormatting sqref="N83">
    <cfRule type="iconSet" priority="74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3:AQ84">
    <cfRule type="cellIs" dxfId="563" priority="741" operator="equal">
      <formula>1</formula>
    </cfRule>
  </conditionalFormatting>
  <conditionalFormatting sqref="AV83:AY84 BG83:BG84 BO83:BO84 BW83:BW84">
    <cfRule type="cellIs" dxfId="562" priority="740" operator="equal">
      <formula>1</formula>
    </cfRule>
  </conditionalFormatting>
  <conditionalFormatting sqref="W86:AJ86 AR86:AU86 AZ86 BH86 BP86 BX86">
    <cfRule type="cellIs" dxfId="561" priority="738" operator="equal">
      <formula>1</formula>
    </cfRule>
  </conditionalFormatting>
  <conditionalFormatting sqref="N86">
    <cfRule type="iconSet" priority="7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6:AQ86">
    <cfRule type="cellIs" dxfId="560" priority="737" operator="equal">
      <formula>1</formula>
    </cfRule>
  </conditionalFormatting>
  <conditionalFormatting sqref="AV86:AY86 BG86 BO86 BW86">
    <cfRule type="cellIs" dxfId="559" priority="736" operator="equal">
      <formula>1</formula>
    </cfRule>
  </conditionalFormatting>
  <conditionalFormatting sqref="N84">
    <cfRule type="iconSet" priority="7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5:AJ85 AR85:AU85 AZ85 BH85 BP85 BX85">
    <cfRule type="cellIs" dxfId="558" priority="734" operator="equal">
      <formula>1</formula>
    </cfRule>
  </conditionalFormatting>
  <conditionalFormatting sqref="N85">
    <cfRule type="iconSet" priority="7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5:AQ85">
    <cfRule type="cellIs" dxfId="557" priority="733" operator="equal">
      <formula>1</formula>
    </cfRule>
  </conditionalFormatting>
  <conditionalFormatting sqref="AV85:AY85 BG85 BO85 BW85">
    <cfRule type="cellIs" dxfId="556" priority="732" operator="equal">
      <formula>1</formula>
    </cfRule>
  </conditionalFormatting>
  <conditionalFormatting sqref="AZ87:AZ88 AR87:AU88 W87:AJ88 BH87:BH88 BP87:BP88 BX87:BX88">
    <cfRule type="cellIs" dxfId="555" priority="730" operator="equal">
      <formula>1</formula>
    </cfRule>
  </conditionalFormatting>
  <conditionalFormatting sqref="N87">
    <cfRule type="iconSet" priority="7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7:AQ88">
    <cfRule type="cellIs" dxfId="554" priority="728" operator="equal">
      <formula>1</formula>
    </cfRule>
  </conditionalFormatting>
  <conditionalFormatting sqref="AV87:AY88 BG87:BG88 BO87:BO88 BW87:BW88">
    <cfRule type="cellIs" dxfId="553" priority="727" operator="equal">
      <formula>1</formula>
    </cfRule>
  </conditionalFormatting>
  <conditionalFormatting sqref="N88">
    <cfRule type="iconSet" priority="73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9:AJ89 AR89:AU89 AZ89 BH89 BP89 BX89">
    <cfRule type="cellIs" dxfId="552" priority="725" operator="equal">
      <formula>1</formula>
    </cfRule>
  </conditionalFormatting>
  <conditionalFormatting sqref="N89">
    <cfRule type="iconSet" priority="7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9:AQ89">
    <cfRule type="cellIs" dxfId="551" priority="724" operator="equal">
      <formula>1</formula>
    </cfRule>
  </conditionalFormatting>
  <conditionalFormatting sqref="AV89:AY89 BG89 BO89 BW89">
    <cfRule type="cellIs" dxfId="550" priority="723" operator="equal">
      <formula>1</formula>
    </cfRule>
  </conditionalFormatting>
  <conditionalFormatting sqref="BF83:BF84 BN83:BN84 BV83:BV84">
    <cfRule type="cellIs" dxfId="549" priority="722" operator="equal">
      <formula>1</formula>
    </cfRule>
  </conditionalFormatting>
  <conditionalFormatting sqref="BF86 BN86 BV86">
    <cfRule type="cellIs" dxfId="548" priority="721" operator="equal">
      <formula>1</formula>
    </cfRule>
  </conditionalFormatting>
  <conditionalFormatting sqref="BF85 BN85 BV85">
    <cfRule type="cellIs" dxfId="547" priority="720" operator="equal">
      <formula>1</formula>
    </cfRule>
  </conditionalFormatting>
  <conditionalFormatting sqref="BF87:BF88 BN87:BN88 BV87:BV88">
    <cfRule type="cellIs" dxfId="546" priority="719" operator="equal">
      <formula>1</formula>
    </cfRule>
  </conditionalFormatting>
  <conditionalFormatting sqref="BF89 BN89 BV89">
    <cfRule type="cellIs" dxfId="545" priority="718" operator="equal">
      <formula>1</formula>
    </cfRule>
  </conditionalFormatting>
  <conditionalFormatting sqref="BA82 BI82 BQ82">
    <cfRule type="cellIs" dxfId="544" priority="717" operator="equal">
      <formula>1</formula>
    </cfRule>
  </conditionalFormatting>
  <conditionalFormatting sqref="BA82 BI82 BQ82">
    <cfRule type="cellIs" dxfId="543" priority="716" operator="equal">
      <formula>1</formula>
    </cfRule>
  </conditionalFormatting>
  <conditionalFormatting sqref="BA83:BA84 BI83:BI84 BQ83:BQ84">
    <cfRule type="cellIs" dxfId="542" priority="715" operator="equal">
      <formula>1</formula>
    </cfRule>
  </conditionalFormatting>
  <conditionalFormatting sqref="BA86 BI86 BQ86">
    <cfRule type="cellIs" dxfId="541" priority="714" operator="equal">
      <formula>1</formula>
    </cfRule>
  </conditionalFormatting>
  <conditionalFormatting sqref="BA85 BI85 BQ85">
    <cfRule type="cellIs" dxfId="540" priority="713" operator="equal">
      <formula>1</formula>
    </cfRule>
  </conditionalFormatting>
  <conditionalFormatting sqref="BA87:BA88 BI87:BI88 BQ87:BQ88">
    <cfRule type="cellIs" dxfId="539" priority="712" operator="equal">
      <formula>1</formula>
    </cfRule>
  </conditionalFormatting>
  <conditionalFormatting sqref="BA89 BI89 BQ89">
    <cfRule type="cellIs" dxfId="538" priority="711" operator="equal">
      <formula>1</formula>
    </cfRule>
  </conditionalFormatting>
  <conditionalFormatting sqref="BB82 BJ82 BR82">
    <cfRule type="cellIs" dxfId="537" priority="710" operator="equal">
      <formula>1</formula>
    </cfRule>
  </conditionalFormatting>
  <conditionalFormatting sqref="BB82 BJ82 BR82">
    <cfRule type="cellIs" dxfId="536" priority="709" operator="equal">
      <formula>1</formula>
    </cfRule>
  </conditionalFormatting>
  <conditionalFormatting sqref="BB83:BB84 BJ83:BJ84 BR83:BR84">
    <cfRule type="cellIs" dxfId="535" priority="708" operator="equal">
      <formula>1</formula>
    </cfRule>
  </conditionalFormatting>
  <conditionalFormatting sqref="BB86 BJ86 BR86">
    <cfRule type="cellIs" dxfId="534" priority="707" operator="equal">
      <formula>1</formula>
    </cfRule>
  </conditionalFormatting>
  <conditionalFormatting sqref="BB85 BJ85 BR85">
    <cfRule type="cellIs" dxfId="533" priority="706" operator="equal">
      <formula>1</formula>
    </cfRule>
  </conditionalFormatting>
  <conditionalFormatting sqref="BB87:BB88 BJ87:BJ88 BR87:BR88">
    <cfRule type="cellIs" dxfId="532" priority="705" operator="equal">
      <formula>1</formula>
    </cfRule>
  </conditionalFormatting>
  <conditionalFormatting sqref="BB89 BJ89 BR89">
    <cfRule type="cellIs" dxfId="531" priority="704" operator="equal">
      <formula>1</formula>
    </cfRule>
  </conditionalFormatting>
  <conditionalFormatting sqref="BC82 BK82 BS82">
    <cfRule type="cellIs" dxfId="530" priority="703" operator="equal">
      <formula>1</formula>
    </cfRule>
  </conditionalFormatting>
  <conditionalFormatting sqref="BC82 BK82 BS82">
    <cfRule type="cellIs" dxfId="529" priority="702" operator="equal">
      <formula>1</formula>
    </cfRule>
  </conditionalFormatting>
  <conditionalFormatting sqref="BC83:BC84 BK83:BK84 BS83:BS84">
    <cfRule type="cellIs" dxfId="528" priority="701" operator="equal">
      <formula>1</formula>
    </cfRule>
  </conditionalFormatting>
  <conditionalFormatting sqref="BC86 BK86 BS86">
    <cfRule type="cellIs" dxfId="527" priority="700" operator="equal">
      <formula>1</formula>
    </cfRule>
  </conditionalFormatting>
  <conditionalFormatting sqref="BC85 BK85 BS85">
    <cfRule type="cellIs" dxfId="526" priority="699" operator="equal">
      <formula>1</formula>
    </cfRule>
  </conditionalFormatting>
  <conditionalFormatting sqref="BC87:BC88 BK87:BK88 BS87:BS88">
    <cfRule type="cellIs" dxfId="525" priority="698" operator="equal">
      <formula>1</formula>
    </cfRule>
  </conditionalFormatting>
  <conditionalFormatting sqref="BC89 BK89 BS89">
    <cfRule type="cellIs" dxfId="524" priority="697" operator="equal">
      <formula>1</formula>
    </cfRule>
  </conditionalFormatting>
  <conditionalFormatting sqref="BD82 BL82 BT82">
    <cfRule type="cellIs" dxfId="523" priority="696" operator="equal">
      <formula>1</formula>
    </cfRule>
  </conditionalFormatting>
  <conditionalFormatting sqref="BD82 BL82 BT82">
    <cfRule type="cellIs" dxfId="522" priority="695" operator="equal">
      <formula>1</formula>
    </cfRule>
  </conditionalFormatting>
  <conditionalFormatting sqref="BD83:BD84 BL83:BL84 BT83:BT84">
    <cfRule type="cellIs" dxfId="521" priority="694" operator="equal">
      <formula>1</formula>
    </cfRule>
  </conditionalFormatting>
  <conditionalFormatting sqref="BD86 BL86 BT86">
    <cfRule type="cellIs" dxfId="520" priority="693" operator="equal">
      <formula>1</formula>
    </cfRule>
  </conditionalFormatting>
  <conditionalFormatting sqref="BD85 BL85 BT85">
    <cfRule type="cellIs" dxfId="519" priority="692" operator="equal">
      <formula>1</formula>
    </cfRule>
  </conditionalFormatting>
  <conditionalFormatting sqref="BD87:BD88 BL87:BL88 BT87:BT88">
    <cfRule type="cellIs" dxfId="518" priority="691" operator="equal">
      <formula>1</formula>
    </cfRule>
  </conditionalFormatting>
  <conditionalFormatting sqref="BD89 BL89 BT89">
    <cfRule type="cellIs" dxfId="517" priority="690" operator="equal">
      <formula>1</formula>
    </cfRule>
  </conditionalFormatting>
  <conditionalFormatting sqref="BE82 BM82 BU82">
    <cfRule type="cellIs" dxfId="516" priority="689" operator="equal">
      <formula>1</formula>
    </cfRule>
  </conditionalFormatting>
  <conditionalFormatting sqref="BE82 BM82 BU82">
    <cfRule type="cellIs" dxfId="515" priority="688" operator="equal">
      <formula>1</formula>
    </cfRule>
  </conditionalFormatting>
  <conditionalFormatting sqref="BE83:BE84 BM83:BM84 BU83:BU84">
    <cfRule type="cellIs" dxfId="514" priority="687" operator="equal">
      <formula>1</formula>
    </cfRule>
  </conditionalFormatting>
  <conditionalFormatting sqref="BE86 BM86 BU86">
    <cfRule type="cellIs" dxfId="513" priority="686" operator="equal">
      <formula>1</formula>
    </cfRule>
  </conditionalFormatting>
  <conditionalFormatting sqref="BE85 BM85 BU85">
    <cfRule type="cellIs" dxfId="512" priority="685" operator="equal">
      <formula>1</formula>
    </cfRule>
  </conditionalFormatting>
  <conditionalFormatting sqref="BE87:BE88 BM87:BM88 BU87:BU88">
    <cfRule type="cellIs" dxfId="511" priority="684" operator="equal">
      <formula>1</formula>
    </cfRule>
  </conditionalFormatting>
  <conditionalFormatting sqref="BE89 BM89 BU89">
    <cfRule type="cellIs" dxfId="510" priority="683" operator="equal">
      <formula>1</formula>
    </cfRule>
  </conditionalFormatting>
  <conditionalFormatting sqref="W191:AJ192 AR191:AU192 AZ191:AZ192 BF191:BF192 BH191:BH192 BP191:BP192 BX191:BX192 BN191:BN192 BV191:BV192">
    <cfRule type="cellIs" dxfId="509" priority="681" operator="equal">
      <formula>1</formula>
    </cfRule>
  </conditionalFormatting>
  <conditionalFormatting sqref="AK191:AQ192">
    <cfRule type="cellIs" dxfId="508" priority="680" operator="equal">
      <formula>1</formula>
    </cfRule>
  </conditionalFormatting>
  <conditionalFormatting sqref="AV191:AY192 BG191:BG192 BO191:BO192 BW191:BW192">
    <cfRule type="cellIs" dxfId="507" priority="679" operator="equal">
      <formula>1</formula>
    </cfRule>
  </conditionalFormatting>
  <conditionalFormatting sqref="N191:N192">
    <cfRule type="iconSet" priority="6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9:AJ189 AR189:AU189 AZ189 BF189 BH189 BP189 BX189 BN189 BV189">
    <cfRule type="cellIs" dxfId="506" priority="677" operator="equal">
      <formula>1</formula>
    </cfRule>
  </conditionalFormatting>
  <conditionalFormatting sqref="AK189:AQ189">
    <cfRule type="cellIs" dxfId="505" priority="676" operator="equal">
      <formula>1</formula>
    </cfRule>
  </conditionalFormatting>
  <conditionalFormatting sqref="AV189:AY189 BG189 BO189 BW189">
    <cfRule type="cellIs" dxfId="504" priority="675" operator="equal">
      <formula>1</formula>
    </cfRule>
  </conditionalFormatting>
  <conditionalFormatting sqref="N189">
    <cfRule type="iconSet" priority="6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0:AJ190 AR190:AU190 AZ190 BF190 BH190 BP190 BX190 BN190 BV190">
    <cfRule type="cellIs" dxfId="503" priority="673" operator="equal">
      <formula>1</formula>
    </cfRule>
  </conditionalFormatting>
  <conditionalFormatting sqref="AK190:AQ190">
    <cfRule type="cellIs" dxfId="502" priority="672" operator="equal">
      <formula>1</formula>
    </cfRule>
  </conditionalFormatting>
  <conditionalFormatting sqref="AV190:AY190 BG190 BO190 BW190">
    <cfRule type="cellIs" dxfId="501" priority="671" operator="equal">
      <formula>1</formula>
    </cfRule>
  </conditionalFormatting>
  <conditionalFormatting sqref="N190">
    <cfRule type="iconSet" priority="6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1:BA192 BI191:BI192 BQ191:BQ192">
    <cfRule type="cellIs" dxfId="500" priority="670" operator="equal">
      <formula>1</formula>
    </cfRule>
  </conditionalFormatting>
  <conditionalFormatting sqref="BA189 BI189 BQ189">
    <cfRule type="cellIs" dxfId="499" priority="669" operator="equal">
      <formula>1</formula>
    </cfRule>
  </conditionalFormatting>
  <conditionalFormatting sqref="BA190 BI190 BQ190">
    <cfRule type="cellIs" dxfId="498" priority="668" operator="equal">
      <formula>1</formula>
    </cfRule>
  </conditionalFormatting>
  <conditionalFormatting sqref="BB191:BB192 BJ191:BJ192 BR191:BR192">
    <cfRule type="cellIs" dxfId="497" priority="667" operator="equal">
      <formula>1</formula>
    </cfRule>
  </conditionalFormatting>
  <conditionalFormatting sqref="BB189 BJ189 BR189">
    <cfRule type="cellIs" dxfId="496" priority="666" operator="equal">
      <formula>1</formula>
    </cfRule>
  </conditionalFormatting>
  <conditionalFormatting sqref="BB190 BJ190 BR190">
    <cfRule type="cellIs" dxfId="495" priority="665" operator="equal">
      <formula>1</formula>
    </cfRule>
  </conditionalFormatting>
  <conditionalFormatting sqref="BC191:BC192 BK191:BK192 BS191:BS192">
    <cfRule type="cellIs" dxfId="494" priority="664" operator="equal">
      <formula>1</formula>
    </cfRule>
  </conditionalFormatting>
  <conditionalFormatting sqref="BC189 BK189 BS189">
    <cfRule type="cellIs" dxfId="493" priority="663" operator="equal">
      <formula>1</formula>
    </cfRule>
  </conditionalFormatting>
  <conditionalFormatting sqref="BC190 BK190 BS190">
    <cfRule type="cellIs" dxfId="492" priority="662" operator="equal">
      <formula>1</formula>
    </cfRule>
  </conditionalFormatting>
  <conditionalFormatting sqref="BD191:BD192 BL191:BL192 BT191:BT192">
    <cfRule type="cellIs" dxfId="491" priority="661" operator="equal">
      <formula>1</formula>
    </cfRule>
  </conditionalFormatting>
  <conditionalFormatting sqref="BD189 BL189 BT189">
    <cfRule type="cellIs" dxfId="490" priority="660" operator="equal">
      <formula>1</formula>
    </cfRule>
  </conditionalFormatting>
  <conditionalFormatting sqref="BD190 BL190 BT190">
    <cfRule type="cellIs" dxfId="489" priority="659" operator="equal">
      <formula>1</formula>
    </cfRule>
  </conditionalFormatting>
  <conditionalFormatting sqref="BE191:BE192 BM191:BM192 BU191:BU192">
    <cfRule type="cellIs" dxfId="488" priority="658" operator="equal">
      <formula>1</formula>
    </cfRule>
  </conditionalFormatting>
  <conditionalFormatting sqref="BE189 BM189 BU189">
    <cfRule type="cellIs" dxfId="487" priority="657" operator="equal">
      <formula>1</formula>
    </cfRule>
  </conditionalFormatting>
  <conditionalFormatting sqref="BE190 BM190 BU190">
    <cfRule type="cellIs" dxfId="486" priority="656" operator="equal">
      <formula>1</formula>
    </cfRule>
  </conditionalFormatting>
  <conditionalFormatting sqref="W196:AJ196 AR196:AU196 AZ196 BF196 BH196 BP196 BX196 BN196 BV196">
    <cfRule type="cellIs" dxfId="485" priority="645" operator="equal">
      <formula>1</formula>
    </cfRule>
  </conditionalFormatting>
  <conditionalFormatting sqref="AK196:AQ196">
    <cfRule type="cellIs" dxfId="484" priority="644" operator="equal">
      <formula>1</formula>
    </cfRule>
  </conditionalFormatting>
  <conditionalFormatting sqref="AV196:AY196 BG196 BO196 BW196">
    <cfRule type="cellIs" dxfId="483" priority="643" operator="equal">
      <formula>1</formula>
    </cfRule>
  </conditionalFormatting>
  <conditionalFormatting sqref="N196">
    <cfRule type="iconSet" priority="64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5:AJ195 AR195:AU195 AZ195 BF195 BH195 BP195 BX195 BN195 BV195">
    <cfRule type="cellIs" dxfId="482" priority="641" operator="equal">
      <formula>1</formula>
    </cfRule>
  </conditionalFormatting>
  <conditionalFormatting sqref="AK195:AQ195">
    <cfRule type="cellIs" dxfId="481" priority="640" operator="equal">
      <formula>1</formula>
    </cfRule>
  </conditionalFormatting>
  <conditionalFormatting sqref="AV195:AY195 BG195 BO195 BW195">
    <cfRule type="cellIs" dxfId="480" priority="639" operator="equal">
      <formula>1</formula>
    </cfRule>
  </conditionalFormatting>
  <conditionalFormatting sqref="N195">
    <cfRule type="iconSet" priority="64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6 BI196 BQ196">
    <cfRule type="cellIs" dxfId="479" priority="628" operator="equal">
      <formula>1</formula>
    </cfRule>
  </conditionalFormatting>
  <conditionalFormatting sqref="BA195 BI195 BQ195">
    <cfRule type="cellIs" dxfId="478" priority="627" operator="equal">
      <formula>1</formula>
    </cfRule>
  </conditionalFormatting>
  <conditionalFormatting sqref="BB196 BJ196 BR196">
    <cfRule type="cellIs" dxfId="477" priority="622" operator="equal">
      <formula>1</formula>
    </cfRule>
  </conditionalFormatting>
  <conditionalFormatting sqref="BB195 BJ195 BR195">
    <cfRule type="cellIs" dxfId="476" priority="621" operator="equal">
      <formula>1</formula>
    </cfRule>
  </conditionalFormatting>
  <conditionalFormatting sqref="BC196 BK196 BS196">
    <cfRule type="cellIs" dxfId="475" priority="616" operator="equal">
      <formula>1</formula>
    </cfRule>
  </conditionalFormatting>
  <conditionalFormatting sqref="BC195 BK195 BS195">
    <cfRule type="cellIs" dxfId="474" priority="615" operator="equal">
      <formula>1</formula>
    </cfRule>
  </conditionalFormatting>
  <conditionalFormatting sqref="BD196 BL196 BT196">
    <cfRule type="cellIs" dxfId="473" priority="610" operator="equal">
      <formula>1</formula>
    </cfRule>
  </conditionalFormatting>
  <conditionalFormatting sqref="BD195 BL195 BT195">
    <cfRule type="cellIs" dxfId="472" priority="609" operator="equal">
      <formula>1</formula>
    </cfRule>
  </conditionalFormatting>
  <conditionalFormatting sqref="BE196 BM196 BU196">
    <cfRule type="cellIs" dxfId="471" priority="604" operator="equal">
      <formula>1</formula>
    </cfRule>
  </conditionalFormatting>
  <conditionalFormatting sqref="BE195 BM195 BU195">
    <cfRule type="cellIs" dxfId="470" priority="603" operator="equal">
      <formula>1</formula>
    </cfRule>
  </conditionalFormatting>
  <conditionalFormatting sqref="AZ213 AR213:AU213 W213:AJ213 BF213 BH213 BP213 BX213 BN213 BV213">
    <cfRule type="cellIs" dxfId="469" priority="571" operator="equal">
      <formula>1</formula>
    </cfRule>
  </conditionalFormatting>
  <conditionalFormatting sqref="W213:AJ213 AR213:AU213 AZ213 BF213 BH213 BP213 BX213 BN213 BV213">
    <cfRule type="cellIs" dxfId="468" priority="570" operator="equal">
      <formula>1</formula>
    </cfRule>
  </conditionalFormatting>
  <conditionalFormatting sqref="N213">
    <cfRule type="iconSet" priority="5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3:AQ213">
    <cfRule type="cellIs" dxfId="467" priority="568" operator="equal">
      <formula>1</formula>
    </cfRule>
  </conditionalFormatting>
  <conditionalFormatting sqref="AK213:AQ213">
    <cfRule type="cellIs" dxfId="466" priority="567" operator="equal">
      <formula>1</formula>
    </cfRule>
  </conditionalFormatting>
  <conditionalFormatting sqref="AV213:AY213 BG213 BO213 BW213">
    <cfRule type="cellIs" dxfId="465" priority="566" operator="equal">
      <formula>1</formula>
    </cfRule>
  </conditionalFormatting>
  <conditionalFormatting sqref="AV213:AY213 BG213 BO213 BW213">
    <cfRule type="cellIs" dxfId="464" priority="565" operator="equal">
      <formula>1</formula>
    </cfRule>
  </conditionalFormatting>
  <conditionalFormatting sqref="W220:AJ221 AR220:AU221 AZ220:AZ221 BF220:BF221 BH220:BH221 BP220:BP221 BX220:BX221 BN220:BN221 BV220:BV221">
    <cfRule type="cellIs" dxfId="463" priority="564" operator="equal">
      <formula>1</formula>
    </cfRule>
  </conditionalFormatting>
  <conditionalFormatting sqref="N220">
    <cfRule type="iconSet" priority="5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20:AQ221">
    <cfRule type="cellIs" dxfId="462" priority="562" operator="equal">
      <formula>1</formula>
    </cfRule>
  </conditionalFormatting>
  <conditionalFormatting sqref="AV220:AY221 BG220:BG221 BO220:BO221 BW220:BW221">
    <cfRule type="cellIs" dxfId="461" priority="561" operator="equal">
      <formula>1</formula>
    </cfRule>
  </conditionalFormatting>
  <conditionalFormatting sqref="AZ222:AZ223 AR222:AU223 W222:AJ223 BF222:BF223 BH222:BH223 BP222:BP223 BX222:BX223 BN222:BN223 BV222:BV223">
    <cfRule type="cellIs" dxfId="460" priority="560" operator="equal">
      <formula>1</formula>
    </cfRule>
  </conditionalFormatting>
  <conditionalFormatting sqref="AK222:AQ223">
    <cfRule type="cellIs" dxfId="459" priority="559" operator="equal">
      <formula>1</formula>
    </cfRule>
  </conditionalFormatting>
  <conditionalFormatting sqref="AV222:AY223 BG222:BG223 BO222:BO223 BW222:BW223">
    <cfRule type="cellIs" dxfId="458" priority="558" operator="equal">
      <formula>1</formula>
    </cfRule>
  </conditionalFormatting>
  <conditionalFormatting sqref="N221">
    <cfRule type="iconSet" priority="5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14:AZ215 AR214:AU215 W214:AJ215 BF214:BF215 BH214:BH215 BP214:BP215 BX214:BX215 BN214:BN215 BV214:BV215">
    <cfRule type="cellIs" dxfId="457" priority="556" operator="equal">
      <formula>1</formula>
    </cfRule>
  </conditionalFormatting>
  <conditionalFormatting sqref="N214">
    <cfRule type="iconSet" priority="5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4:AQ215">
    <cfRule type="cellIs" dxfId="456" priority="554" operator="equal">
      <formula>1</formula>
    </cfRule>
  </conditionalFormatting>
  <conditionalFormatting sqref="AV214:AY215 BG214:BG215 BO214:BO215 BW214:BW215">
    <cfRule type="cellIs" dxfId="455" priority="553" operator="equal">
      <formula>1</formula>
    </cfRule>
  </conditionalFormatting>
  <conditionalFormatting sqref="AZ216:AZ217 AR216:AU217 W216:AJ217 W219:AJ219 AR219:AU219 AZ219 BF219 BF216:BF217 BH216:BH217 BP216:BP217 BX216:BX217 BH219 BP219 BX219 BN219 BV219 BN216:BN217 BV216:BV217">
    <cfRule type="cellIs" dxfId="454" priority="551" operator="equal">
      <formula>1</formula>
    </cfRule>
  </conditionalFormatting>
  <conditionalFormatting sqref="N216:N219">
    <cfRule type="iconSet" priority="5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6:AQ217 AK219:AQ219">
    <cfRule type="cellIs" dxfId="453" priority="550" operator="equal">
      <formula>1</formula>
    </cfRule>
  </conditionalFormatting>
  <conditionalFormatting sqref="AV216:AY217 AV219:AY219 BG216:BG217 BO216:BO217 BW216:BW217 BG219 BO219 BW219">
    <cfRule type="cellIs" dxfId="452" priority="549" operator="equal">
      <formula>1</formula>
    </cfRule>
  </conditionalFormatting>
  <conditionalFormatting sqref="N215">
    <cfRule type="iconSet" priority="5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8:AJ218 AR218:AU218 AZ218 BF218 BH218 BP218 BX218 BN218 BV218">
    <cfRule type="cellIs" dxfId="451" priority="548" operator="equal">
      <formula>1</formula>
    </cfRule>
  </conditionalFormatting>
  <conditionalFormatting sqref="AK218:AQ218">
    <cfRule type="cellIs" dxfId="450" priority="547" operator="equal">
      <formula>1</formula>
    </cfRule>
  </conditionalFormatting>
  <conditionalFormatting sqref="AV218:AY218 BG218 BO218 BW218">
    <cfRule type="cellIs" dxfId="449" priority="546" operator="equal">
      <formula>1</formula>
    </cfRule>
  </conditionalFormatting>
  <conditionalFormatting sqref="W224:AJ224 AR224:AU224 AZ224 BF224 BH224 BP224 BX224 BN224 BV224">
    <cfRule type="cellIs" dxfId="448" priority="544" operator="equal">
      <formula>1</formula>
    </cfRule>
  </conditionalFormatting>
  <conditionalFormatting sqref="N224">
    <cfRule type="iconSet" priority="5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24:AQ224">
    <cfRule type="cellIs" dxfId="447" priority="543" operator="equal">
      <formula>1</formula>
    </cfRule>
  </conditionalFormatting>
  <conditionalFormatting sqref="AV224:AY224 BG224 BO224 BW224">
    <cfRule type="cellIs" dxfId="446" priority="542" operator="equal">
      <formula>1</formula>
    </cfRule>
  </conditionalFormatting>
  <conditionalFormatting sqref="N222:N223">
    <cfRule type="iconSet" priority="5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13 BI213 BQ213">
    <cfRule type="cellIs" dxfId="445" priority="541" operator="equal">
      <formula>1</formula>
    </cfRule>
  </conditionalFormatting>
  <conditionalFormatting sqref="BA213 BI213 BQ213">
    <cfRule type="cellIs" dxfId="444" priority="540" operator="equal">
      <formula>1</formula>
    </cfRule>
  </conditionalFormatting>
  <conditionalFormatting sqref="BA220:BA221 BI220:BI221 BQ220:BQ221">
    <cfRule type="cellIs" dxfId="443" priority="539" operator="equal">
      <formula>1</formula>
    </cfRule>
  </conditionalFormatting>
  <conditionalFormatting sqref="BA222:BA223 BI222:BI223 BQ222:BQ223">
    <cfRule type="cellIs" dxfId="442" priority="538" operator="equal">
      <formula>1</formula>
    </cfRule>
  </conditionalFormatting>
  <conditionalFormatting sqref="BA214:BA215 BI214:BI215 BQ214:BQ215">
    <cfRule type="cellIs" dxfId="441" priority="537" operator="equal">
      <formula>1</formula>
    </cfRule>
  </conditionalFormatting>
  <conditionalFormatting sqref="BA219 BA216:BA217 BI219 BQ219 BI216:BI217 BQ216:BQ217">
    <cfRule type="cellIs" dxfId="440" priority="536" operator="equal">
      <formula>1</formula>
    </cfRule>
  </conditionalFormatting>
  <conditionalFormatting sqref="BA218 BI218 BQ218">
    <cfRule type="cellIs" dxfId="439" priority="535" operator="equal">
      <formula>1</formula>
    </cfRule>
  </conditionalFormatting>
  <conditionalFormatting sqref="BA224 BI224 BQ224">
    <cfRule type="cellIs" dxfId="438" priority="534" operator="equal">
      <formula>1</formula>
    </cfRule>
  </conditionalFormatting>
  <conditionalFormatting sqref="BB213 BJ213 BR213">
    <cfRule type="cellIs" dxfId="437" priority="533" operator="equal">
      <formula>1</formula>
    </cfRule>
  </conditionalFormatting>
  <conditionalFormatting sqref="BB213 BJ213 BR213">
    <cfRule type="cellIs" dxfId="436" priority="532" operator="equal">
      <formula>1</formula>
    </cfRule>
  </conditionalFormatting>
  <conditionalFormatting sqref="BB220:BB221 BJ220:BJ221 BR220:BR221">
    <cfRule type="cellIs" dxfId="435" priority="531" operator="equal">
      <formula>1</formula>
    </cfRule>
  </conditionalFormatting>
  <conditionalFormatting sqref="BB222:BB223 BJ222:BJ223 BR222:BR223">
    <cfRule type="cellIs" dxfId="434" priority="530" operator="equal">
      <formula>1</formula>
    </cfRule>
  </conditionalFormatting>
  <conditionalFormatting sqref="BB214:BB215 BJ214:BJ215 BR214:BR215">
    <cfRule type="cellIs" dxfId="433" priority="529" operator="equal">
      <formula>1</formula>
    </cfRule>
  </conditionalFormatting>
  <conditionalFormatting sqref="BB216:BB217 BB219 BJ216:BJ217 BR216:BR217 BJ219 BR219">
    <cfRule type="cellIs" dxfId="432" priority="528" operator="equal">
      <formula>1</formula>
    </cfRule>
  </conditionalFormatting>
  <conditionalFormatting sqref="BB218 BJ218 BR218">
    <cfRule type="cellIs" dxfId="431" priority="527" operator="equal">
      <formula>1</formula>
    </cfRule>
  </conditionalFormatting>
  <conditionalFormatting sqref="BB224 BJ224 BR224">
    <cfRule type="cellIs" dxfId="430" priority="526" operator="equal">
      <formula>1</formula>
    </cfRule>
  </conditionalFormatting>
  <conditionalFormatting sqref="BC213 BK213 BS213">
    <cfRule type="cellIs" dxfId="429" priority="525" operator="equal">
      <formula>1</formula>
    </cfRule>
  </conditionalFormatting>
  <conditionalFormatting sqref="BC213 BK213 BS213">
    <cfRule type="cellIs" dxfId="428" priority="524" operator="equal">
      <formula>1</formula>
    </cfRule>
  </conditionalFormatting>
  <conditionalFormatting sqref="BC220:BC221 BK220:BK221 BS220:BS221">
    <cfRule type="cellIs" dxfId="427" priority="523" operator="equal">
      <formula>1</formula>
    </cfRule>
  </conditionalFormatting>
  <conditionalFormatting sqref="BC222:BC223 BK222:BK223 BS222:BS223">
    <cfRule type="cellIs" dxfId="426" priority="522" operator="equal">
      <formula>1</formula>
    </cfRule>
  </conditionalFormatting>
  <conditionalFormatting sqref="BC214:BC215 BK214:BK215 BS214:BS215">
    <cfRule type="cellIs" dxfId="425" priority="521" operator="equal">
      <formula>1</formula>
    </cfRule>
  </conditionalFormatting>
  <conditionalFormatting sqref="BC219 BC216:BC217 BK219 BS219 BK216:BK217 BS216:BS217">
    <cfRule type="cellIs" dxfId="424" priority="520" operator="equal">
      <formula>1</formula>
    </cfRule>
  </conditionalFormatting>
  <conditionalFormatting sqref="BC218 BK218 BS218">
    <cfRule type="cellIs" dxfId="423" priority="519" operator="equal">
      <formula>1</formula>
    </cfRule>
  </conditionalFormatting>
  <conditionalFormatting sqref="BC224 BK224 BS224">
    <cfRule type="cellIs" dxfId="422" priority="518" operator="equal">
      <formula>1</formula>
    </cfRule>
  </conditionalFormatting>
  <conditionalFormatting sqref="BD213 BL213 BT213">
    <cfRule type="cellIs" dxfId="421" priority="517" operator="equal">
      <formula>1</formula>
    </cfRule>
  </conditionalFormatting>
  <conditionalFormatting sqref="BD213 BL213 BT213">
    <cfRule type="cellIs" dxfId="420" priority="516" operator="equal">
      <formula>1</formula>
    </cfRule>
  </conditionalFormatting>
  <conditionalFormatting sqref="BD220:BD221 BL220:BL221 BT220:BT221">
    <cfRule type="cellIs" dxfId="419" priority="515" operator="equal">
      <formula>1</formula>
    </cfRule>
  </conditionalFormatting>
  <conditionalFormatting sqref="BD222:BD223 BL222:BL223 BT222:BT223">
    <cfRule type="cellIs" dxfId="418" priority="514" operator="equal">
      <formula>1</formula>
    </cfRule>
  </conditionalFormatting>
  <conditionalFormatting sqref="BD214:BD215 BL214:BL215 BT214:BT215">
    <cfRule type="cellIs" dxfId="417" priority="513" operator="equal">
      <formula>1</formula>
    </cfRule>
  </conditionalFormatting>
  <conditionalFormatting sqref="BD219 BD216:BD217 BL219 BT219 BL216:BL217 BT216:BT217">
    <cfRule type="cellIs" dxfId="416" priority="512" operator="equal">
      <formula>1</formula>
    </cfRule>
  </conditionalFormatting>
  <conditionalFormatting sqref="BD218 BL218 BT218">
    <cfRule type="cellIs" dxfId="415" priority="511" operator="equal">
      <formula>1</formula>
    </cfRule>
  </conditionalFormatting>
  <conditionalFormatting sqref="BD224 BL224 BT224">
    <cfRule type="cellIs" dxfId="414" priority="510" operator="equal">
      <formula>1</formula>
    </cfRule>
  </conditionalFormatting>
  <conditionalFormatting sqref="BE213 BM213 BU213">
    <cfRule type="cellIs" dxfId="413" priority="509" operator="equal">
      <formula>1</formula>
    </cfRule>
  </conditionalFormatting>
  <conditionalFormatting sqref="BE213 BM213 BU213">
    <cfRule type="cellIs" dxfId="412" priority="508" operator="equal">
      <formula>1</formula>
    </cfRule>
  </conditionalFormatting>
  <conditionalFormatting sqref="BE220:BE221 BM220:BM221 BU220:BU221">
    <cfRule type="cellIs" dxfId="411" priority="507" operator="equal">
      <formula>1</formula>
    </cfRule>
  </conditionalFormatting>
  <conditionalFormatting sqref="BE222:BE223 BM222:BM223 BU222:BU223">
    <cfRule type="cellIs" dxfId="410" priority="506" operator="equal">
      <formula>1</formula>
    </cfRule>
  </conditionalFormatting>
  <conditionalFormatting sqref="BE214:BE215 BM214:BM215 BU214:BU215">
    <cfRule type="cellIs" dxfId="409" priority="505" operator="equal">
      <formula>1</formula>
    </cfRule>
  </conditionalFormatting>
  <conditionalFormatting sqref="BE219 BE216:BE217 BM219 BU219 BM216:BM217 BU216:BU217">
    <cfRule type="cellIs" dxfId="408" priority="504" operator="equal">
      <formula>1</formula>
    </cfRule>
  </conditionalFormatting>
  <conditionalFormatting sqref="BE218 BM218 BU218">
    <cfRule type="cellIs" dxfId="407" priority="503" operator="equal">
      <formula>1</formula>
    </cfRule>
  </conditionalFormatting>
  <conditionalFormatting sqref="BE224 BM224 BU224">
    <cfRule type="cellIs" dxfId="406" priority="502" operator="equal">
      <formula>1</formula>
    </cfRule>
  </conditionalFormatting>
  <conditionalFormatting sqref="W205:AJ206 AR205:AU206 AZ205:AZ206 BF205:BF206 BH205:BH206 BP205:BP206 BX205:BX206 BN205:BN206 BV205:BV206">
    <cfRule type="cellIs" dxfId="405" priority="500" operator="equal">
      <formula>1</formula>
    </cfRule>
  </conditionalFormatting>
  <conditionalFormatting sqref="N205">
    <cfRule type="iconSet" priority="4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05:AQ206">
    <cfRule type="cellIs" dxfId="404" priority="498" operator="equal">
      <formula>1</formula>
    </cfRule>
  </conditionalFormatting>
  <conditionalFormatting sqref="AV205:AY206 BG205:BG206 BO205:BO206 BW205:BW206">
    <cfRule type="cellIs" dxfId="403" priority="497" operator="equal">
      <formula>1</formula>
    </cfRule>
  </conditionalFormatting>
  <conditionalFormatting sqref="N206">
    <cfRule type="iconSet" priority="5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9:AJ210 AR209:AU210 AZ209:AZ210 BF209:BF210 BH209:BH210 BP209:BP210 BX209:BX210 BN209:BN210 BV209:BV210">
    <cfRule type="cellIs" dxfId="402" priority="495" operator="equal">
      <formula>1</formula>
    </cfRule>
  </conditionalFormatting>
  <conditionalFormatting sqref="AK209:AQ210">
    <cfRule type="cellIs" dxfId="401" priority="494" operator="equal">
      <formula>1</formula>
    </cfRule>
  </conditionalFormatting>
  <conditionalFormatting sqref="AV209:AY210 BG209:BG210 BO209:BO210 BW209:BW210">
    <cfRule type="cellIs" dxfId="400" priority="493" operator="equal">
      <formula>1</formula>
    </cfRule>
  </conditionalFormatting>
  <conditionalFormatting sqref="N209:N210">
    <cfRule type="iconSet" priority="4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7:AJ197 AR197:AU197 AZ197 BF197 BH197 BP197 BX197 BN197 BV197">
    <cfRule type="cellIs" dxfId="399" priority="492" operator="equal">
      <formula>1</formula>
    </cfRule>
  </conditionalFormatting>
  <conditionalFormatting sqref="N197">
    <cfRule type="iconSet" priority="4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7:AQ197">
    <cfRule type="cellIs" dxfId="398" priority="490" operator="equal">
      <formula>1</formula>
    </cfRule>
  </conditionalFormatting>
  <conditionalFormatting sqref="AV197:AY197 BG197 BO197 BW197">
    <cfRule type="cellIs" dxfId="397" priority="489" operator="equal">
      <formula>1</formula>
    </cfRule>
  </conditionalFormatting>
  <conditionalFormatting sqref="W204:AJ204 AR204:AU204 AZ204 BF204 BH204 BP204 BX204 BN204 BV204">
    <cfRule type="cellIs" dxfId="396" priority="487" operator="equal">
      <formula>1</formula>
    </cfRule>
  </conditionalFormatting>
  <conditionalFormatting sqref="AK204:AQ204">
    <cfRule type="cellIs" dxfId="395" priority="486" operator="equal">
      <formula>1</formula>
    </cfRule>
  </conditionalFormatting>
  <conditionalFormatting sqref="AV204:AY204 BG204 BO204 BW204">
    <cfRule type="cellIs" dxfId="394" priority="485" operator="equal">
      <formula>1</formula>
    </cfRule>
  </conditionalFormatting>
  <conditionalFormatting sqref="N204">
    <cfRule type="iconSet" priority="4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1:AJ201 AR201:AU201 AZ201 BF201 BH201 BP201 BX201 BN201 BV201">
    <cfRule type="cellIs" dxfId="393" priority="483" operator="equal">
      <formula>1</formula>
    </cfRule>
  </conditionalFormatting>
  <conditionalFormatting sqref="AK201:AQ201">
    <cfRule type="cellIs" dxfId="392" priority="482" operator="equal">
      <formula>1</formula>
    </cfRule>
  </conditionalFormatting>
  <conditionalFormatting sqref="AV201:AY201 BG201 BO201 BW201">
    <cfRule type="cellIs" dxfId="391" priority="481" operator="equal">
      <formula>1</formula>
    </cfRule>
  </conditionalFormatting>
  <conditionalFormatting sqref="N201">
    <cfRule type="iconSet" priority="4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2:AJ202 AR202:AU202 AZ202 BF202 BH202 BP202 BX202 BN202 BV202">
    <cfRule type="cellIs" dxfId="390" priority="479" operator="equal">
      <formula>1</formula>
    </cfRule>
  </conditionalFormatting>
  <conditionalFormatting sqref="AK202:AQ202">
    <cfRule type="cellIs" dxfId="389" priority="478" operator="equal">
      <formula>1</formula>
    </cfRule>
  </conditionalFormatting>
  <conditionalFormatting sqref="AV202:AY202 BG202 BO202 BW202">
    <cfRule type="cellIs" dxfId="388" priority="477" operator="equal">
      <formula>1</formula>
    </cfRule>
  </conditionalFormatting>
  <conditionalFormatting sqref="N202">
    <cfRule type="iconSet" priority="4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3:AJ203 AR203:AU203 AZ203 BF203 BH203 BP203 BX203 BN203 BV203">
    <cfRule type="cellIs" dxfId="387" priority="475" operator="equal">
      <formula>1</formula>
    </cfRule>
  </conditionalFormatting>
  <conditionalFormatting sqref="AK203:AQ203">
    <cfRule type="cellIs" dxfId="386" priority="474" operator="equal">
      <formula>1</formula>
    </cfRule>
  </conditionalFormatting>
  <conditionalFormatting sqref="AV203:AY203 BG203 BO203 BW203">
    <cfRule type="cellIs" dxfId="385" priority="473" operator="equal">
      <formula>1</formula>
    </cfRule>
  </conditionalFormatting>
  <conditionalFormatting sqref="N203">
    <cfRule type="iconSet" priority="4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8:AJ198 AR198:AU198 AZ198 BF198 BH198 BP198 BX198 BN198 BV198">
    <cfRule type="cellIs" dxfId="384" priority="471" operator="equal">
      <formula>1</formula>
    </cfRule>
  </conditionalFormatting>
  <conditionalFormatting sqref="AK198:AQ198">
    <cfRule type="cellIs" dxfId="383" priority="470" operator="equal">
      <formula>1</formula>
    </cfRule>
  </conditionalFormatting>
  <conditionalFormatting sqref="AV198:AY198 BG198 BO198 BW198">
    <cfRule type="cellIs" dxfId="382" priority="469" operator="equal">
      <formula>1</formula>
    </cfRule>
  </conditionalFormatting>
  <conditionalFormatting sqref="N198">
    <cfRule type="iconSet" priority="4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9:AJ199 AR199:AU199 AZ199 BF199 BH199 BP199 BX199 BN199 BV199">
    <cfRule type="cellIs" dxfId="381" priority="467" operator="equal">
      <formula>1</formula>
    </cfRule>
  </conditionalFormatting>
  <conditionalFormatting sqref="AK199:AQ199">
    <cfRule type="cellIs" dxfId="380" priority="466" operator="equal">
      <formula>1</formula>
    </cfRule>
  </conditionalFormatting>
  <conditionalFormatting sqref="AV199:AY199 BG199 BO199 BW199">
    <cfRule type="cellIs" dxfId="379" priority="465" operator="equal">
      <formula>1</formula>
    </cfRule>
  </conditionalFormatting>
  <conditionalFormatting sqref="N199">
    <cfRule type="iconSet" priority="4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0:AJ200 AR200:AU200 AZ200 BF200 BH200 BP200 BX200 BN200 BV200">
    <cfRule type="cellIs" dxfId="378" priority="463" operator="equal">
      <formula>1</formula>
    </cfRule>
  </conditionalFormatting>
  <conditionalFormatting sqref="AK200:AQ200">
    <cfRule type="cellIs" dxfId="377" priority="462" operator="equal">
      <formula>1</formula>
    </cfRule>
  </conditionalFormatting>
  <conditionalFormatting sqref="AV200:AY200 BG200 BO200 BW200">
    <cfRule type="cellIs" dxfId="376" priority="461" operator="equal">
      <formula>1</formula>
    </cfRule>
  </conditionalFormatting>
  <conditionalFormatting sqref="N200">
    <cfRule type="iconSet" priority="4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7:AJ207 AR207:AU207 AZ207 BF207 BH207 BP207 BX207 BN207 BV207">
    <cfRule type="cellIs" dxfId="375" priority="459" operator="equal">
      <formula>1</formula>
    </cfRule>
  </conditionalFormatting>
  <conditionalFormatting sqref="AK207:AQ207">
    <cfRule type="cellIs" dxfId="374" priority="458" operator="equal">
      <formula>1</formula>
    </cfRule>
  </conditionalFormatting>
  <conditionalFormatting sqref="AV207:AY207 BG207 BO207 BW207">
    <cfRule type="cellIs" dxfId="373" priority="457" operator="equal">
      <formula>1</formula>
    </cfRule>
  </conditionalFormatting>
  <conditionalFormatting sqref="N207">
    <cfRule type="iconSet" priority="4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8:AJ208 AR208:AU208 AZ208 BF208 BH208 BP208 BX208 BN208 BV208">
    <cfRule type="cellIs" dxfId="372" priority="455" operator="equal">
      <formula>1</formula>
    </cfRule>
  </conditionalFormatting>
  <conditionalFormatting sqref="AK208:AQ208">
    <cfRule type="cellIs" dxfId="371" priority="454" operator="equal">
      <formula>1</formula>
    </cfRule>
  </conditionalFormatting>
  <conditionalFormatting sqref="AV208:AY208 BG208 BO208 BW208">
    <cfRule type="cellIs" dxfId="370" priority="453" operator="equal">
      <formula>1</formula>
    </cfRule>
  </conditionalFormatting>
  <conditionalFormatting sqref="N208">
    <cfRule type="iconSet" priority="4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5:BA206 BI205:BI206 BQ205:BQ206">
    <cfRule type="cellIs" dxfId="369" priority="452" operator="equal">
      <formula>1</formula>
    </cfRule>
  </conditionalFormatting>
  <conditionalFormatting sqref="BA209:BA210 BI209:BI210 BQ209:BQ210">
    <cfRule type="cellIs" dxfId="368" priority="451" operator="equal">
      <formula>1</formula>
    </cfRule>
  </conditionalFormatting>
  <conditionalFormatting sqref="BA197 BI197 BQ197">
    <cfRule type="cellIs" dxfId="367" priority="450" operator="equal">
      <formula>1</formula>
    </cfRule>
  </conditionalFormatting>
  <conditionalFormatting sqref="BA204 BI204 BQ204">
    <cfRule type="cellIs" dxfId="366" priority="449" operator="equal">
      <formula>1</formula>
    </cfRule>
  </conditionalFormatting>
  <conditionalFormatting sqref="BA201 BI201 BQ201">
    <cfRule type="cellIs" dxfId="365" priority="448" operator="equal">
      <formula>1</formula>
    </cfRule>
  </conditionalFormatting>
  <conditionalFormatting sqref="BA202 BI202 BQ202">
    <cfRule type="cellIs" dxfId="364" priority="447" operator="equal">
      <formula>1</formula>
    </cfRule>
  </conditionalFormatting>
  <conditionalFormatting sqref="BA203 BI203 BQ203">
    <cfRule type="cellIs" dxfId="363" priority="446" operator="equal">
      <formula>1</formula>
    </cfRule>
  </conditionalFormatting>
  <conditionalFormatting sqref="BA198 BI198 BQ198">
    <cfRule type="cellIs" dxfId="362" priority="445" operator="equal">
      <formula>1</formula>
    </cfRule>
  </conditionalFormatting>
  <conditionalFormatting sqref="BA199 BI199 BQ199">
    <cfRule type="cellIs" dxfId="361" priority="444" operator="equal">
      <formula>1</formula>
    </cfRule>
  </conditionalFormatting>
  <conditionalFormatting sqref="BA200 BI200 BQ200">
    <cfRule type="cellIs" dxfId="360" priority="443" operator="equal">
      <formula>1</formula>
    </cfRule>
  </conditionalFormatting>
  <conditionalFormatting sqref="BA207 BI207 BQ207">
    <cfRule type="cellIs" dxfId="359" priority="442" operator="equal">
      <formula>1</formula>
    </cfRule>
  </conditionalFormatting>
  <conditionalFormatting sqref="BA208 BI208 BQ208">
    <cfRule type="cellIs" dxfId="358" priority="441" operator="equal">
      <formula>1</formula>
    </cfRule>
  </conditionalFormatting>
  <conditionalFormatting sqref="BB205:BB206 BJ205:BJ206 BR205:BR206">
    <cfRule type="cellIs" dxfId="357" priority="440" operator="equal">
      <formula>1</formula>
    </cfRule>
  </conditionalFormatting>
  <conditionalFormatting sqref="BB209:BB210 BJ209:BJ210 BR209:BR210">
    <cfRule type="cellIs" dxfId="356" priority="439" operator="equal">
      <formula>1</formula>
    </cfRule>
  </conditionalFormatting>
  <conditionalFormatting sqref="BB197 BJ197 BR197">
    <cfRule type="cellIs" dxfId="355" priority="438" operator="equal">
      <formula>1</formula>
    </cfRule>
  </conditionalFormatting>
  <conditionalFormatting sqref="BB204 BJ204 BR204">
    <cfRule type="cellIs" dxfId="354" priority="437" operator="equal">
      <formula>1</formula>
    </cfRule>
  </conditionalFormatting>
  <conditionalFormatting sqref="BB201 BJ201 BR201">
    <cfRule type="cellIs" dxfId="353" priority="436" operator="equal">
      <formula>1</formula>
    </cfRule>
  </conditionalFormatting>
  <conditionalFormatting sqref="BB202 BJ202 BR202">
    <cfRule type="cellIs" dxfId="352" priority="435" operator="equal">
      <formula>1</formula>
    </cfRule>
  </conditionalFormatting>
  <conditionalFormatting sqref="BB203 BJ203 BR203">
    <cfRule type="cellIs" dxfId="351" priority="434" operator="equal">
      <formula>1</formula>
    </cfRule>
  </conditionalFormatting>
  <conditionalFormatting sqref="BB198 BJ198 BR198">
    <cfRule type="cellIs" dxfId="350" priority="433" operator="equal">
      <formula>1</formula>
    </cfRule>
  </conditionalFormatting>
  <conditionalFormatting sqref="BB199 BJ199 BR199">
    <cfRule type="cellIs" dxfId="349" priority="432" operator="equal">
      <formula>1</formula>
    </cfRule>
  </conditionalFormatting>
  <conditionalFormatting sqref="BB200 BJ200 BR200">
    <cfRule type="cellIs" dxfId="348" priority="431" operator="equal">
      <formula>1</formula>
    </cfRule>
  </conditionalFormatting>
  <conditionalFormatting sqref="BB207 BJ207 BR207">
    <cfRule type="cellIs" dxfId="347" priority="430" operator="equal">
      <formula>1</formula>
    </cfRule>
  </conditionalFormatting>
  <conditionalFormatting sqref="BB208 BJ208 BR208">
    <cfRule type="cellIs" dxfId="346" priority="429" operator="equal">
      <formula>1</formula>
    </cfRule>
  </conditionalFormatting>
  <conditionalFormatting sqref="BC205:BC206 BK205:BK206 BS205:BS206">
    <cfRule type="cellIs" dxfId="345" priority="428" operator="equal">
      <formula>1</formula>
    </cfRule>
  </conditionalFormatting>
  <conditionalFormatting sqref="BC209:BC210 BK209:BK210 BS209:BS210">
    <cfRule type="cellIs" dxfId="344" priority="427" operator="equal">
      <formula>1</formula>
    </cfRule>
  </conditionalFormatting>
  <conditionalFormatting sqref="BC197 BK197 BS197">
    <cfRule type="cellIs" dxfId="343" priority="426" operator="equal">
      <formula>1</formula>
    </cfRule>
  </conditionalFormatting>
  <conditionalFormatting sqref="BC204 BK204 BS204">
    <cfRule type="cellIs" dxfId="342" priority="425" operator="equal">
      <formula>1</formula>
    </cfRule>
  </conditionalFormatting>
  <conditionalFormatting sqref="BC201 BK201 BS201">
    <cfRule type="cellIs" dxfId="341" priority="424" operator="equal">
      <formula>1</formula>
    </cfRule>
  </conditionalFormatting>
  <conditionalFormatting sqref="BC202 BK202 BS202">
    <cfRule type="cellIs" dxfId="340" priority="423" operator="equal">
      <formula>1</formula>
    </cfRule>
  </conditionalFormatting>
  <conditionalFormatting sqref="BC203 BK203 BS203">
    <cfRule type="cellIs" dxfId="339" priority="422" operator="equal">
      <formula>1</formula>
    </cfRule>
  </conditionalFormatting>
  <conditionalFormatting sqref="BC198 BK198 BS198">
    <cfRule type="cellIs" dxfId="338" priority="421" operator="equal">
      <formula>1</formula>
    </cfRule>
  </conditionalFormatting>
  <conditionalFormatting sqref="BC199 BK199 BS199">
    <cfRule type="cellIs" dxfId="337" priority="420" operator="equal">
      <formula>1</formula>
    </cfRule>
  </conditionalFormatting>
  <conditionalFormatting sqref="BC200 BK200 BS200">
    <cfRule type="cellIs" dxfId="336" priority="419" operator="equal">
      <formula>1</formula>
    </cfRule>
  </conditionalFormatting>
  <conditionalFormatting sqref="BC207 BK207 BS207">
    <cfRule type="cellIs" dxfId="335" priority="418" operator="equal">
      <formula>1</formula>
    </cfRule>
  </conditionalFormatting>
  <conditionalFormatting sqref="BC208 BK208 BS208">
    <cfRule type="cellIs" dxfId="334" priority="417" operator="equal">
      <formula>1</formula>
    </cfRule>
  </conditionalFormatting>
  <conditionalFormatting sqref="BD205:BD206 BL205:BL206 BT205:BT206">
    <cfRule type="cellIs" dxfId="333" priority="416" operator="equal">
      <formula>1</formula>
    </cfRule>
  </conditionalFormatting>
  <conditionalFormatting sqref="BD209:BD210 BL209:BL210 BT209:BT210">
    <cfRule type="cellIs" dxfId="332" priority="415" operator="equal">
      <formula>1</formula>
    </cfRule>
  </conditionalFormatting>
  <conditionalFormatting sqref="BD197 BL197 BT197">
    <cfRule type="cellIs" dxfId="331" priority="414" operator="equal">
      <formula>1</formula>
    </cfRule>
  </conditionalFormatting>
  <conditionalFormatting sqref="BD204 BL204 BT204">
    <cfRule type="cellIs" dxfId="330" priority="413" operator="equal">
      <formula>1</formula>
    </cfRule>
  </conditionalFormatting>
  <conditionalFormatting sqref="BD201 BL201 BT201">
    <cfRule type="cellIs" dxfId="329" priority="412" operator="equal">
      <formula>1</formula>
    </cfRule>
  </conditionalFormatting>
  <conditionalFormatting sqref="BD202 BL202 BT202">
    <cfRule type="cellIs" dxfId="328" priority="411" operator="equal">
      <formula>1</formula>
    </cfRule>
  </conditionalFormatting>
  <conditionalFormatting sqref="BD203 BL203 BT203">
    <cfRule type="cellIs" dxfId="327" priority="410" operator="equal">
      <formula>1</formula>
    </cfRule>
  </conditionalFormatting>
  <conditionalFormatting sqref="BD198 BL198 BT198">
    <cfRule type="cellIs" dxfId="326" priority="409" operator="equal">
      <formula>1</formula>
    </cfRule>
  </conditionalFormatting>
  <conditionalFormatting sqref="BD199 BL199 BT199">
    <cfRule type="cellIs" dxfId="325" priority="408" operator="equal">
      <formula>1</formula>
    </cfRule>
  </conditionalFormatting>
  <conditionalFormatting sqref="BD200 BL200 BT200">
    <cfRule type="cellIs" dxfId="324" priority="407" operator="equal">
      <formula>1</formula>
    </cfRule>
  </conditionalFormatting>
  <conditionalFormatting sqref="BD207 BL207 BT207">
    <cfRule type="cellIs" dxfId="323" priority="406" operator="equal">
      <formula>1</formula>
    </cfRule>
  </conditionalFormatting>
  <conditionalFormatting sqref="BD208 BL208 BT208">
    <cfRule type="cellIs" dxfId="322" priority="405" operator="equal">
      <formula>1</formula>
    </cfRule>
  </conditionalFormatting>
  <conditionalFormatting sqref="BE205:BE206 BM205:BM206 BU205:BU206">
    <cfRule type="cellIs" dxfId="321" priority="404" operator="equal">
      <formula>1</formula>
    </cfRule>
  </conditionalFormatting>
  <conditionalFormatting sqref="BE209:BE210 BM209:BM210 BU209:BU210">
    <cfRule type="cellIs" dxfId="320" priority="403" operator="equal">
      <formula>1</formula>
    </cfRule>
  </conditionalFormatting>
  <conditionalFormatting sqref="BE197 BM197 BU197">
    <cfRule type="cellIs" dxfId="319" priority="402" operator="equal">
      <formula>1</formula>
    </cfRule>
  </conditionalFormatting>
  <conditionalFormatting sqref="BE204 BM204 BU204">
    <cfRule type="cellIs" dxfId="318" priority="401" operator="equal">
      <formula>1</formula>
    </cfRule>
  </conditionalFormatting>
  <conditionalFormatting sqref="BE201 BM201 BU201">
    <cfRule type="cellIs" dxfId="317" priority="400" operator="equal">
      <formula>1</formula>
    </cfRule>
  </conditionalFormatting>
  <conditionalFormatting sqref="BE202 BM202 BU202">
    <cfRule type="cellIs" dxfId="316" priority="399" operator="equal">
      <formula>1</formula>
    </cfRule>
  </conditionalFormatting>
  <conditionalFormatting sqref="BE203 BM203 BU203">
    <cfRule type="cellIs" dxfId="315" priority="398" operator="equal">
      <formula>1</formula>
    </cfRule>
  </conditionalFormatting>
  <conditionalFormatting sqref="BE198 BM198 BU198">
    <cfRule type="cellIs" dxfId="314" priority="397" operator="equal">
      <formula>1</formula>
    </cfRule>
  </conditionalFormatting>
  <conditionalFormatting sqref="BE199 BM199 BU199">
    <cfRule type="cellIs" dxfId="313" priority="396" operator="equal">
      <formula>1</formula>
    </cfRule>
  </conditionalFormatting>
  <conditionalFormatting sqref="BE200 BM200 BU200">
    <cfRule type="cellIs" dxfId="312" priority="395" operator="equal">
      <formula>1</formula>
    </cfRule>
  </conditionalFormatting>
  <conditionalFormatting sqref="BE207 BM207 BU207">
    <cfRule type="cellIs" dxfId="311" priority="394" operator="equal">
      <formula>1</formula>
    </cfRule>
  </conditionalFormatting>
  <conditionalFormatting sqref="BE208 BM208 BU208">
    <cfRule type="cellIs" dxfId="310" priority="393" operator="equal">
      <formula>1</formula>
    </cfRule>
  </conditionalFormatting>
  <conditionalFormatting sqref="W207:AJ208 AR207:AU208 AZ207:AZ208 BF207:BF208 BH207:BH208 BP207:BP208 BX207:BX208 BN207:BN208 BV207:BV208">
    <cfRule type="cellIs" dxfId="309" priority="391" operator="equal">
      <formula>1</formula>
    </cfRule>
  </conditionalFormatting>
  <conditionalFormatting sqref="AK207:AQ208">
    <cfRule type="cellIs" dxfId="308" priority="390" operator="equal">
      <formula>1</formula>
    </cfRule>
  </conditionalFormatting>
  <conditionalFormatting sqref="AV207:AY208 BG207:BG208 BO207:BO208 BW207:BW208">
    <cfRule type="cellIs" dxfId="307" priority="389" operator="equal">
      <formula>1</formula>
    </cfRule>
  </conditionalFormatting>
  <conditionalFormatting sqref="N207:N208">
    <cfRule type="iconSet" priority="3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5:AJ205 AR205:AU205 AZ205 BF205 BH205 BP205 BX205 BN205 BV205">
    <cfRule type="cellIs" dxfId="306" priority="387" operator="equal">
      <formula>1</formula>
    </cfRule>
  </conditionalFormatting>
  <conditionalFormatting sqref="AK205:AQ205">
    <cfRule type="cellIs" dxfId="305" priority="386" operator="equal">
      <formula>1</formula>
    </cfRule>
  </conditionalFormatting>
  <conditionalFormatting sqref="AV205:AY205 BG205 BO205 BW205">
    <cfRule type="cellIs" dxfId="304" priority="385" operator="equal">
      <formula>1</formula>
    </cfRule>
  </conditionalFormatting>
  <conditionalFormatting sqref="N205">
    <cfRule type="iconSet" priority="3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6:AJ206 AR206:AU206 AZ206 BF206 BH206 BP206 BX206 BN206 BV206">
    <cfRule type="cellIs" dxfId="303" priority="383" operator="equal">
      <formula>1</formula>
    </cfRule>
  </conditionalFormatting>
  <conditionalFormatting sqref="AK206:AQ206">
    <cfRule type="cellIs" dxfId="302" priority="382" operator="equal">
      <formula>1</formula>
    </cfRule>
  </conditionalFormatting>
  <conditionalFormatting sqref="AV206:AY206 BG206 BO206 BW206">
    <cfRule type="cellIs" dxfId="301" priority="381" operator="equal">
      <formula>1</formula>
    </cfRule>
  </conditionalFormatting>
  <conditionalFormatting sqref="N206">
    <cfRule type="iconSet" priority="3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7:BA208 BI207:BI208 BQ207:BQ208">
    <cfRule type="cellIs" dxfId="300" priority="380" operator="equal">
      <formula>1</formula>
    </cfRule>
  </conditionalFormatting>
  <conditionalFormatting sqref="BA205 BI205 BQ205">
    <cfRule type="cellIs" dxfId="299" priority="379" operator="equal">
      <formula>1</formula>
    </cfRule>
  </conditionalFormatting>
  <conditionalFormatting sqref="BA206 BI206 BQ206">
    <cfRule type="cellIs" dxfId="298" priority="378" operator="equal">
      <formula>1</formula>
    </cfRule>
  </conditionalFormatting>
  <conditionalFormatting sqref="BB207:BB208 BJ207:BJ208 BR207:BR208">
    <cfRule type="cellIs" dxfId="297" priority="377" operator="equal">
      <formula>1</formula>
    </cfRule>
  </conditionalFormatting>
  <conditionalFormatting sqref="BB205 BJ205 BR205">
    <cfRule type="cellIs" dxfId="296" priority="376" operator="equal">
      <formula>1</formula>
    </cfRule>
  </conditionalFormatting>
  <conditionalFormatting sqref="BB206 BJ206 BR206">
    <cfRule type="cellIs" dxfId="295" priority="375" operator="equal">
      <formula>1</formula>
    </cfRule>
  </conditionalFormatting>
  <conditionalFormatting sqref="BC207:BC208 BK207:BK208 BS207:BS208">
    <cfRule type="cellIs" dxfId="294" priority="374" operator="equal">
      <formula>1</formula>
    </cfRule>
  </conditionalFormatting>
  <conditionalFormatting sqref="BC205 BK205 BS205">
    <cfRule type="cellIs" dxfId="293" priority="373" operator="equal">
      <formula>1</formula>
    </cfRule>
  </conditionalFormatting>
  <conditionalFormatting sqref="BC206 BK206 BS206">
    <cfRule type="cellIs" dxfId="292" priority="372" operator="equal">
      <formula>1</formula>
    </cfRule>
  </conditionalFormatting>
  <conditionalFormatting sqref="BD207:BD208 BL207:BL208 BT207:BT208">
    <cfRule type="cellIs" dxfId="291" priority="371" operator="equal">
      <formula>1</formula>
    </cfRule>
  </conditionalFormatting>
  <conditionalFormatting sqref="BD205 BL205 BT205">
    <cfRule type="cellIs" dxfId="290" priority="370" operator="equal">
      <formula>1</formula>
    </cfRule>
  </conditionalFormatting>
  <conditionalFormatting sqref="BD206 BL206 BT206">
    <cfRule type="cellIs" dxfId="289" priority="369" operator="equal">
      <formula>1</formula>
    </cfRule>
  </conditionalFormatting>
  <conditionalFormatting sqref="BE207:BE208 BM207:BM208 BU207:BU208">
    <cfRule type="cellIs" dxfId="288" priority="368" operator="equal">
      <formula>1</formula>
    </cfRule>
  </conditionalFormatting>
  <conditionalFormatting sqref="BE205 BM205 BU205">
    <cfRule type="cellIs" dxfId="287" priority="367" operator="equal">
      <formula>1</formula>
    </cfRule>
  </conditionalFormatting>
  <conditionalFormatting sqref="BE206 BM206 BU206">
    <cfRule type="cellIs" dxfId="286" priority="366" operator="equal">
      <formula>1</formula>
    </cfRule>
  </conditionalFormatting>
  <conditionalFormatting sqref="W212:AJ212 AR212:AU212 AZ212 BF212 BH212 BP212 BX212 BN212 BV212">
    <cfRule type="cellIs" dxfId="285" priority="364" operator="equal">
      <formula>1</formula>
    </cfRule>
  </conditionalFormatting>
  <conditionalFormatting sqref="AK212:AQ212">
    <cfRule type="cellIs" dxfId="284" priority="363" operator="equal">
      <formula>1</formula>
    </cfRule>
  </conditionalFormatting>
  <conditionalFormatting sqref="AV212:AY212 BG212 BO212 BW212">
    <cfRule type="cellIs" dxfId="283" priority="362" operator="equal">
      <formula>1</formula>
    </cfRule>
  </conditionalFormatting>
  <conditionalFormatting sqref="N212">
    <cfRule type="iconSet" priority="3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1:AJ211 AR211:AU211 AZ211 BF211 BH211 BP211 BX211 BN211 BV211">
    <cfRule type="cellIs" dxfId="282" priority="360" operator="equal">
      <formula>1</formula>
    </cfRule>
  </conditionalFormatting>
  <conditionalFormatting sqref="AK211:AQ211">
    <cfRule type="cellIs" dxfId="281" priority="359" operator="equal">
      <formula>1</formula>
    </cfRule>
  </conditionalFormatting>
  <conditionalFormatting sqref="AV211:AY211 BG211 BO211 BW211">
    <cfRule type="cellIs" dxfId="280" priority="358" operator="equal">
      <formula>1</formula>
    </cfRule>
  </conditionalFormatting>
  <conditionalFormatting sqref="N211">
    <cfRule type="iconSet" priority="36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12 BI212 BQ212">
    <cfRule type="cellIs" dxfId="279" priority="357" operator="equal">
      <formula>1</formula>
    </cfRule>
  </conditionalFormatting>
  <conditionalFormatting sqref="BA211 BI211 BQ211">
    <cfRule type="cellIs" dxfId="278" priority="356" operator="equal">
      <formula>1</formula>
    </cfRule>
  </conditionalFormatting>
  <conditionalFormatting sqref="BB212 BJ212 BR212">
    <cfRule type="cellIs" dxfId="277" priority="355" operator="equal">
      <formula>1</formula>
    </cfRule>
  </conditionalFormatting>
  <conditionalFormatting sqref="BB211 BJ211 BR211">
    <cfRule type="cellIs" dxfId="276" priority="354" operator="equal">
      <formula>1</formula>
    </cfRule>
  </conditionalFormatting>
  <conditionalFormatting sqref="BC212 BK212 BS212">
    <cfRule type="cellIs" dxfId="275" priority="353" operator="equal">
      <formula>1</formula>
    </cfRule>
  </conditionalFormatting>
  <conditionalFormatting sqref="BC211 BK211 BS211">
    <cfRule type="cellIs" dxfId="274" priority="352" operator="equal">
      <formula>1</formula>
    </cfRule>
  </conditionalFormatting>
  <conditionalFormatting sqref="BD212 BL212 BT212">
    <cfRule type="cellIs" dxfId="273" priority="351" operator="equal">
      <formula>1</formula>
    </cfRule>
  </conditionalFormatting>
  <conditionalFormatting sqref="BD211 BL211 BT211">
    <cfRule type="cellIs" dxfId="272" priority="350" operator="equal">
      <formula>1</formula>
    </cfRule>
  </conditionalFormatting>
  <conditionalFormatting sqref="BE212 BM212 BU212">
    <cfRule type="cellIs" dxfId="271" priority="349" operator="equal">
      <formula>1</formula>
    </cfRule>
  </conditionalFormatting>
  <conditionalFormatting sqref="BE211 BM211 BU211">
    <cfRule type="cellIs" dxfId="270" priority="348" operator="equal">
      <formula>1</formula>
    </cfRule>
  </conditionalFormatting>
  <conditionalFormatting sqref="W225:AJ226 AR225:AU226 AZ225:AZ226 BF225:BF226 BH225:BH226 BP225:BP226 BX225:BX226 BN225:BN226 BV225:BV226">
    <cfRule type="cellIs" dxfId="269" priority="345" operator="equal">
      <formula>1</formula>
    </cfRule>
  </conditionalFormatting>
  <conditionalFormatting sqref="N225">
    <cfRule type="iconSet" priority="3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25:AQ226">
    <cfRule type="cellIs" dxfId="268" priority="343" operator="equal">
      <formula>1</formula>
    </cfRule>
  </conditionalFormatting>
  <conditionalFormatting sqref="AV225:AY226 BG225:BG226 BO225:BO226 BW225:BW226">
    <cfRule type="cellIs" dxfId="267" priority="342" operator="equal">
      <formula>1</formula>
    </cfRule>
  </conditionalFormatting>
  <conditionalFormatting sqref="AZ227:AZ228 AR227:AU228 W227:AJ228 BF227:BF228 BH227:BH228 BP227:BP228 BX227:BX228 BN227:BN228 BV227:BV228">
    <cfRule type="cellIs" dxfId="266" priority="341" operator="equal">
      <formula>1</formula>
    </cfRule>
  </conditionalFormatting>
  <conditionalFormatting sqref="AK227:AQ228">
    <cfRule type="cellIs" dxfId="265" priority="340" operator="equal">
      <formula>1</formula>
    </cfRule>
  </conditionalFormatting>
  <conditionalFormatting sqref="AV227:AY228 BG227:BG228 BO227:BO228 BW227:BW228">
    <cfRule type="cellIs" dxfId="264" priority="339" operator="equal">
      <formula>1</formula>
    </cfRule>
  </conditionalFormatting>
  <conditionalFormatting sqref="N226">
    <cfRule type="iconSet" priority="34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9:AJ229 AR229:AU229 AZ229 BF229 BH229 BP229 BX229 BN229 BV229">
    <cfRule type="cellIs" dxfId="263" priority="337" operator="equal">
      <formula>1</formula>
    </cfRule>
  </conditionalFormatting>
  <conditionalFormatting sqref="N229">
    <cfRule type="iconSet" priority="3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29:AQ229">
    <cfRule type="cellIs" dxfId="262" priority="336" operator="equal">
      <formula>1</formula>
    </cfRule>
  </conditionalFormatting>
  <conditionalFormatting sqref="AV229:AY229 BG229 BO229 BW229">
    <cfRule type="cellIs" dxfId="261" priority="335" operator="equal">
      <formula>1</formula>
    </cfRule>
  </conditionalFormatting>
  <conditionalFormatting sqref="N227:N228">
    <cfRule type="iconSet" priority="3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5:BA226 BI225:BI226 BQ225:BQ226">
    <cfRule type="cellIs" dxfId="260" priority="334" operator="equal">
      <formula>1</formula>
    </cfRule>
  </conditionalFormatting>
  <conditionalFormatting sqref="BA227:BA228 BI227:BI228 BQ227:BQ228">
    <cfRule type="cellIs" dxfId="259" priority="333" operator="equal">
      <formula>1</formula>
    </cfRule>
  </conditionalFormatting>
  <conditionalFormatting sqref="BA229 BI229 BQ229">
    <cfRule type="cellIs" dxfId="258" priority="332" operator="equal">
      <formula>1</formula>
    </cfRule>
  </conditionalFormatting>
  <conditionalFormatting sqref="BB225:BB226 BJ225:BJ226 BR225:BR226">
    <cfRule type="cellIs" dxfId="257" priority="331" operator="equal">
      <formula>1</formula>
    </cfRule>
  </conditionalFormatting>
  <conditionalFormatting sqref="BB227:BB228 BJ227:BJ228 BR227:BR228">
    <cfRule type="cellIs" dxfId="256" priority="330" operator="equal">
      <formula>1</formula>
    </cfRule>
  </conditionalFormatting>
  <conditionalFormatting sqref="BB229 BJ229 BR229">
    <cfRule type="cellIs" dxfId="255" priority="329" operator="equal">
      <formula>1</formula>
    </cfRule>
  </conditionalFormatting>
  <conditionalFormatting sqref="BC225:BC226 BK225:BK226 BS225:BS226">
    <cfRule type="cellIs" dxfId="254" priority="328" operator="equal">
      <formula>1</formula>
    </cfRule>
  </conditionalFormatting>
  <conditionalFormatting sqref="BC227:BC228 BK227:BK228 BS227:BS228">
    <cfRule type="cellIs" dxfId="253" priority="327" operator="equal">
      <formula>1</formula>
    </cfRule>
  </conditionalFormatting>
  <conditionalFormatting sqref="BC229 BK229 BS229">
    <cfRule type="cellIs" dxfId="252" priority="326" operator="equal">
      <formula>1</formula>
    </cfRule>
  </conditionalFormatting>
  <conditionalFormatting sqref="BD225:BD226 BL225:BL226 BT225:BT226">
    <cfRule type="cellIs" dxfId="251" priority="325" operator="equal">
      <formula>1</formula>
    </cfRule>
  </conditionalFormatting>
  <conditionalFormatting sqref="BD227:BD228 BL227:BL228 BT227:BT228">
    <cfRule type="cellIs" dxfId="250" priority="324" operator="equal">
      <formula>1</formula>
    </cfRule>
  </conditionalFormatting>
  <conditionalFormatting sqref="BD229 BL229 BT229">
    <cfRule type="cellIs" dxfId="249" priority="323" operator="equal">
      <formula>1</formula>
    </cfRule>
  </conditionalFormatting>
  <conditionalFormatting sqref="BE225:BE226 BM225:BM226 BU225:BU226">
    <cfRule type="cellIs" dxfId="248" priority="322" operator="equal">
      <formula>1</formula>
    </cfRule>
  </conditionalFormatting>
  <conditionalFormatting sqref="BE227:BE228 BM227:BM228 BU227:BU228">
    <cfRule type="cellIs" dxfId="247" priority="321" operator="equal">
      <formula>1</formula>
    </cfRule>
  </conditionalFormatting>
  <conditionalFormatting sqref="BE229 BM229 BU229">
    <cfRule type="cellIs" dxfId="246" priority="320" operator="equal">
      <formula>1</formula>
    </cfRule>
  </conditionalFormatting>
  <conditionalFormatting sqref="AZ103 AR103:AU103 W103:AJ103 BF103 BH103 BP103 BX103 BN103 BV103">
    <cfRule type="cellIs" dxfId="245" priority="318" operator="equal">
      <formula>1</formula>
    </cfRule>
  </conditionalFormatting>
  <conditionalFormatting sqref="AK103:AQ103">
    <cfRule type="cellIs" dxfId="244" priority="317" operator="equal">
      <formula>1</formula>
    </cfRule>
  </conditionalFormatting>
  <conditionalFormatting sqref="AV103:AY103 BG103 BO103 BW103">
    <cfRule type="cellIs" dxfId="243" priority="316" operator="equal">
      <formula>1</formula>
    </cfRule>
  </conditionalFormatting>
  <conditionalFormatting sqref="AZ104:AZ105 AR104:AU105 W104:AJ105 BF104:BF105 BH104:BH105 BP104:BP105 BX104:BX105 BN104:BN105 BV104:BV105">
    <cfRule type="cellIs" dxfId="242" priority="315" operator="equal">
      <formula>1</formula>
    </cfRule>
  </conditionalFormatting>
  <conditionalFormatting sqref="AK104:AQ105">
    <cfRule type="cellIs" dxfId="241" priority="314" operator="equal">
      <formula>1</formula>
    </cfRule>
  </conditionalFormatting>
  <conditionalFormatting sqref="AV104:AY105 BG104:BG105 BO104:BO105 BW104:BW105">
    <cfRule type="cellIs" dxfId="240" priority="313" operator="equal">
      <formula>1</formula>
    </cfRule>
  </conditionalFormatting>
  <conditionalFormatting sqref="N105">
    <cfRule type="iconSet" priority="3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3">
    <cfRule type="iconSet" priority="31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4">
    <cfRule type="iconSet" priority="3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03 BI103 BQ103">
    <cfRule type="cellIs" dxfId="239" priority="310" operator="equal">
      <formula>1</formula>
    </cfRule>
  </conditionalFormatting>
  <conditionalFormatting sqref="BA104:BA105 BI104:BI105 BQ104:BQ105">
    <cfRule type="cellIs" dxfId="238" priority="309" operator="equal">
      <formula>1</formula>
    </cfRule>
  </conditionalFormatting>
  <conditionalFormatting sqref="BB103 BJ103 BR103">
    <cfRule type="cellIs" dxfId="237" priority="308" operator="equal">
      <formula>1</formula>
    </cfRule>
  </conditionalFormatting>
  <conditionalFormatting sqref="BB104:BB105 BJ104:BJ105 BR104:BR105">
    <cfRule type="cellIs" dxfId="236" priority="307" operator="equal">
      <formula>1</formula>
    </cfRule>
  </conditionalFormatting>
  <conditionalFormatting sqref="BC103 BK103 BS103">
    <cfRule type="cellIs" dxfId="235" priority="306" operator="equal">
      <formula>1</formula>
    </cfRule>
  </conditionalFormatting>
  <conditionalFormatting sqref="BC104:BC105 BK104:BK105 BS104:BS105">
    <cfRule type="cellIs" dxfId="234" priority="305" operator="equal">
      <formula>1</formula>
    </cfRule>
  </conditionalFormatting>
  <conditionalFormatting sqref="BD103 BL103 BT103">
    <cfRule type="cellIs" dxfId="233" priority="304" operator="equal">
      <formula>1</formula>
    </cfRule>
  </conditionalFormatting>
  <conditionalFormatting sqref="BD104:BD105 BL104:BL105 BT104:BT105">
    <cfRule type="cellIs" dxfId="232" priority="303" operator="equal">
      <formula>1</formula>
    </cfRule>
  </conditionalFormatting>
  <conditionalFormatting sqref="BE103 BM103 BU103">
    <cfRule type="cellIs" dxfId="231" priority="302" operator="equal">
      <formula>1</formula>
    </cfRule>
  </conditionalFormatting>
  <conditionalFormatting sqref="BE104:BE105 BM104:BM105 BU104:BU105">
    <cfRule type="cellIs" dxfId="230" priority="301" operator="equal">
      <formula>1</formula>
    </cfRule>
  </conditionalFormatting>
  <conditionalFormatting sqref="AZ121 AR121:AU121 W121:AJ121 BF121 BH121 BP121 BX121 BN121 BV121">
    <cfRule type="cellIs" dxfId="229" priority="299" operator="equal">
      <formula>1</formula>
    </cfRule>
  </conditionalFormatting>
  <conditionalFormatting sqref="AK121:AQ121">
    <cfRule type="cellIs" dxfId="228" priority="298" operator="equal">
      <formula>1</formula>
    </cfRule>
  </conditionalFormatting>
  <conditionalFormatting sqref="AV121:AY121 BG121 BO121 BW121">
    <cfRule type="cellIs" dxfId="227" priority="297" operator="equal">
      <formula>1</formula>
    </cfRule>
  </conditionalFormatting>
  <conditionalFormatting sqref="N121">
    <cfRule type="iconSet" priority="3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4:AJ124 AR124:AU124 AZ124 BF124 BH124 BP124 BX124 BN124 BV124">
    <cfRule type="cellIs" dxfId="226" priority="295" operator="equal">
      <formula>1</formula>
    </cfRule>
  </conditionalFormatting>
  <conditionalFormatting sqref="N124">
    <cfRule type="iconSet" priority="2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4:AQ124">
    <cfRule type="cellIs" dxfId="225" priority="294" operator="equal">
      <formula>1</formula>
    </cfRule>
  </conditionalFormatting>
  <conditionalFormatting sqref="AV124:AY124 BG124 BO124 BW124">
    <cfRule type="cellIs" dxfId="224" priority="293" operator="equal">
      <formula>1</formula>
    </cfRule>
  </conditionalFormatting>
  <conditionalFormatting sqref="W123:AJ123 AR123:AU123 AZ123 BF123 BH123 BP123 BX123 BN123 BV123">
    <cfRule type="cellIs" dxfId="223" priority="291" operator="equal">
      <formula>1</formula>
    </cfRule>
  </conditionalFormatting>
  <conditionalFormatting sqref="N123">
    <cfRule type="iconSet" priority="2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3:AQ123">
    <cfRule type="cellIs" dxfId="222" priority="290" operator="equal">
      <formula>1</formula>
    </cfRule>
  </conditionalFormatting>
  <conditionalFormatting sqref="AV123:AY123 BG123 BO123 BW123">
    <cfRule type="cellIs" dxfId="221" priority="289" operator="equal">
      <formula>1</formula>
    </cfRule>
  </conditionalFormatting>
  <conditionalFormatting sqref="W122:AJ122 AR122:AU122 AZ122 BF122 BH122 BP122 BX122 BN122 BV122">
    <cfRule type="cellIs" dxfId="220" priority="287" operator="equal">
      <formula>1</formula>
    </cfRule>
  </conditionalFormatting>
  <conditionalFormatting sqref="N122">
    <cfRule type="iconSet" priority="2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2:AQ122">
    <cfRule type="cellIs" dxfId="219" priority="286" operator="equal">
      <formula>1</formula>
    </cfRule>
  </conditionalFormatting>
  <conditionalFormatting sqref="AV122:AY122 BG122 BO122 BW122">
    <cfRule type="cellIs" dxfId="218" priority="285" operator="equal">
      <formula>1</formula>
    </cfRule>
  </conditionalFormatting>
  <conditionalFormatting sqref="BA121 BI121 BQ121">
    <cfRule type="cellIs" dxfId="217" priority="284" operator="equal">
      <formula>1</formula>
    </cfRule>
  </conditionalFormatting>
  <conditionalFormatting sqref="BA124 BI124 BQ124">
    <cfRule type="cellIs" dxfId="216" priority="283" operator="equal">
      <formula>1</formula>
    </cfRule>
  </conditionalFormatting>
  <conditionalFormatting sqref="BA123 BI123 BQ123">
    <cfRule type="cellIs" dxfId="215" priority="282" operator="equal">
      <formula>1</formula>
    </cfRule>
  </conditionalFormatting>
  <conditionalFormatting sqref="BA122 BI122 BQ122">
    <cfRule type="cellIs" dxfId="214" priority="281" operator="equal">
      <formula>1</formula>
    </cfRule>
  </conditionalFormatting>
  <conditionalFormatting sqref="BB121 BJ121 BR121">
    <cfRule type="cellIs" dxfId="213" priority="280" operator="equal">
      <formula>1</formula>
    </cfRule>
  </conditionalFormatting>
  <conditionalFormatting sqref="BB124 BJ124 BR124">
    <cfRule type="cellIs" dxfId="212" priority="279" operator="equal">
      <formula>1</formula>
    </cfRule>
  </conditionalFormatting>
  <conditionalFormatting sqref="BB123 BJ123 BR123">
    <cfRule type="cellIs" dxfId="211" priority="278" operator="equal">
      <formula>1</formula>
    </cfRule>
  </conditionalFormatting>
  <conditionalFormatting sqref="BB122 BJ122 BR122">
    <cfRule type="cellIs" dxfId="210" priority="277" operator="equal">
      <formula>1</formula>
    </cfRule>
  </conditionalFormatting>
  <conditionalFormatting sqref="BC121 BK121 BS121">
    <cfRule type="cellIs" dxfId="209" priority="276" operator="equal">
      <formula>1</formula>
    </cfRule>
  </conditionalFormatting>
  <conditionalFormatting sqref="BC124 BK124 BS124">
    <cfRule type="cellIs" dxfId="208" priority="275" operator="equal">
      <formula>1</formula>
    </cfRule>
  </conditionalFormatting>
  <conditionalFormatting sqref="BC123 BK123 BS123">
    <cfRule type="cellIs" dxfId="207" priority="274" operator="equal">
      <formula>1</formula>
    </cfRule>
  </conditionalFormatting>
  <conditionalFormatting sqref="BC122 BK122 BS122">
    <cfRule type="cellIs" dxfId="206" priority="273" operator="equal">
      <formula>1</formula>
    </cfRule>
  </conditionalFormatting>
  <conditionalFormatting sqref="BD121 BL121 BT121">
    <cfRule type="cellIs" dxfId="205" priority="272" operator="equal">
      <formula>1</formula>
    </cfRule>
  </conditionalFormatting>
  <conditionalFormatting sqref="BD124 BL124 BT124">
    <cfRule type="cellIs" dxfId="204" priority="271" operator="equal">
      <formula>1</formula>
    </cfRule>
  </conditionalFormatting>
  <conditionalFormatting sqref="BD123 BL123 BT123">
    <cfRule type="cellIs" dxfId="203" priority="270" operator="equal">
      <formula>1</formula>
    </cfRule>
  </conditionalFormatting>
  <conditionalFormatting sqref="BD122 BL122 BT122">
    <cfRule type="cellIs" dxfId="202" priority="269" operator="equal">
      <formula>1</formula>
    </cfRule>
  </conditionalFormatting>
  <conditionalFormatting sqref="BE121 BM121 BU121">
    <cfRule type="cellIs" dxfId="201" priority="268" operator="equal">
      <formula>1</formula>
    </cfRule>
  </conditionalFormatting>
  <conditionalFormatting sqref="BE124 BM124 BU124">
    <cfRule type="cellIs" dxfId="200" priority="267" operator="equal">
      <formula>1</formula>
    </cfRule>
  </conditionalFormatting>
  <conditionalFormatting sqref="BE123 BM123 BU123">
    <cfRule type="cellIs" dxfId="199" priority="266" operator="equal">
      <formula>1</formula>
    </cfRule>
  </conditionalFormatting>
  <conditionalFormatting sqref="BE122 BM122 BU122">
    <cfRule type="cellIs" dxfId="198" priority="265" operator="equal">
      <formula>1</formula>
    </cfRule>
  </conditionalFormatting>
  <conditionalFormatting sqref="W137:AJ137 AR137:AU137 AZ137 BF137 BH137 BP137 BX137 BN137 BV137">
    <cfRule type="cellIs" dxfId="197" priority="263" operator="equal">
      <formula>1</formula>
    </cfRule>
  </conditionalFormatting>
  <conditionalFormatting sqref="N137">
    <cfRule type="iconSet" priority="2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7:AQ137">
    <cfRule type="cellIs" dxfId="196" priority="262" operator="equal">
      <formula>1</formula>
    </cfRule>
  </conditionalFormatting>
  <conditionalFormatting sqref="AV137:AY137 BG137 BO137 BW137">
    <cfRule type="cellIs" dxfId="195" priority="261" operator="equal">
      <formula>1</formula>
    </cfRule>
  </conditionalFormatting>
  <conditionalFormatting sqref="AZ136 AR136:AU136 W136:AJ136 BF136 BH136 BP136 BX136 BN136 BV136">
    <cfRule type="cellIs" dxfId="194" priority="259" operator="equal">
      <formula>1</formula>
    </cfRule>
  </conditionalFormatting>
  <conditionalFormatting sqref="AK136:AQ136">
    <cfRule type="cellIs" dxfId="193" priority="258" operator="equal">
      <formula>1</formula>
    </cfRule>
  </conditionalFormatting>
  <conditionalFormatting sqref="AV136:AY136 BG136 BO136 BW136">
    <cfRule type="cellIs" dxfId="192" priority="257" operator="equal">
      <formula>1</formula>
    </cfRule>
  </conditionalFormatting>
  <conditionalFormatting sqref="N136">
    <cfRule type="iconSet" priority="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7 BI137 BQ137">
    <cfRule type="cellIs" dxfId="191" priority="256" operator="equal">
      <formula>1</formula>
    </cfRule>
  </conditionalFormatting>
  <conditionalFormatting sqref="BA136 BI136 BQ136">
    <cfRule type="cellIs" dxfId="190" priority="255" operator="equal">
      <formula>1</formula>
    </cfRule>
  </conditionalFormatting>
  <conditionalFormatting sqref="BB137 BJ137 BR137">
    <cfRule type="cellIs" dxfId="189" priority="254" operator="equal">
      <formula>1</formula>
    </cfRule>
  </conditionalFormatting>
  <conditionalFormatting sqref="BB136 BJ136 BR136">
    <cfRule type="cellIs" dxfId="188" priority="253" operator="equal">
      <formula>1</formula>
    </cfRule>
  </conditionalFormatting>
  <conditionalFormatting sqref="BC137 BK137 BS137">
    <cfRule type="cellIs" dxfId="187" priority="252" operator="equal">
      <formula>1</formula>
    </cfRule>
  </conditionalFormatting>
  <conditionalFormatting sqref="BC136 BK136 BS136">
    <cfRule type="cellIs" dxfId="186" priority="251" operator="equal">
      <formula>1</formula>
    </cfRule>
  </conditionalFormatting>
  <conditionalFormatting sqref="BD137 BL137 BT137">
    <cfRule type="cellIs" dxfId="185" priority="250" operator="equal">
      <formula>1</formula>
    </cfRule>
  </conditionalFormatting>
  <conditionalFormatting sqref="BD136 BL136 BT136">
    <cfRule type="cellIs" dxfId="184" priority="249" operator="equal">
      <formula>1</formula>
    </cfRule>
  </conditionalFormatting>
  <conditionalFormatting sqref="BE137 BM137 BU137">
    <cfRule type="cellIs" dxfId="183" priority="248" operator="equal">
      <formula>1</formula>
    </cfRule>
  </conditionalFormatting>
  <conditionalFormatting sqref="BE136 BM136 BU136">
    <cfRule type="cellIs" dxfId="182" priority="247" operator="equal">
      <formula>1</formula>
    </cfRule>
  </conditionalFormatting>
  <conditionalFormatting sqref="W138:AJ138 AR138:AU138 AZ138 BF138 BH138 BP138 BX138 BN138 BV138">
    <cfRule type="cellIs" dxfId="181" priority="245" operator="equal">
      <formula>1</formula>
    </cfRule>
  </conditionalFormatting>
  <conditionalFormatting sqref="N138">
    <cfRule type="iconSet" priority="24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8:AQ138">
    <cfRule type="cellIs" dxfId="180" priority="244" operator="equal">
      <formula>1</formula>
    </cfRule>
  </conditionalFormatting>
  <conditionalFormatting sqref="AV138:AY138 BG138 BO138 BW138">
    <cfRule type="cellIs" dxfId="179" priority="243" operator="equal">
      <formula>1</formula>
    </cfRule>
  </conditionalFormatting>
  <conditionalFormatting sqref="BA138 BI138 BQ138">
    <cfRule type="cellIs" dxfId="178" priority="242" operator="equal">
      <formula>1</formula>
    </cfRule>
  </conditionalFormatting>
  <conditionalFormatting sqref="BB138 BJ138 BR138">
    <cfRule type="cellIs" dxfId="177" priority="241" operator="equal">
      <formula>1</formula>
    </cfRule>
  </conditionalFormatting>
  <conditionalFormatting sqref="BC138 BK138 BS138">
    <cfRule type="cellIs" dxfId="176" priority="240" operator="equal">
      <formula>1</formula>
    </cfRule>
  </conditionalFormatting>
  <conditionalFormatting sqref="BD138 BL138 BT138">
    <cfRule type="cellIs" dxfId="175" priority="239" operator="equal">
      <formula>1</formula>
    </cfRule>
  </conditionalFormatting>
  <conditionalFormatting sqref="BE138 BM138 BU138">
    <cfRule type="cellIs" dxfId="174" priority="238" operator="equal">
      <formula>1</formula>
    </cfRule>
  </conditionalFormatting>
  <conditionalFormatting sqref="N41">
    <cfRule type="iconSet" priority="2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2:AJ42 AR42:AU42 AZ42 BF42 BH42 BP42 BX42 BN42 BV42">
    <cfRule type="cellIs" dxfId="173" priority="235" operator="equal">
      <formula>1</formula>
    </cfRule>
  </conditionalFormatting>
  <conditionalFormatting sqref="N42">
    <cfRule type="iconSet" priority="2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2:AQ42">
    <cfRule type="cellIs" dxfId="172" priority="234" operator="equal">
      <formula>1</formula>
    </cfRule>
  </conditionalFormatting>
  <conditionalFormatting sqref="AV42:AY42 BG42 BO42 BW42">
    <cfRule type="cellIs" dxfId="171" priority="233" operator="equal">
      <formula>1</formula>
    </cfRule>
  </conditionalFormatting>
  <conditionalFormatting sqref="BA42 BI42 BQ42">
    <cfRule type="cellIs" dxfId="170" priority="232" operator="equal">
      <formula>1</formula>
    </cfRule>
  </conditionalFormatting>
  <conditionalFormatting sqref="BB42 BJ42 BR42">
    <cfRule type="cellIs" dxfId="169" priority="231" operator="equal">
      <formula>1</formula>
    </cfRule>
  </conditionalFormatting>
  <conditionalFormatting sqref="BC42 BK42 BS42">
    <cfRule type="cellIs" dxfId="168" priority="230" operator="equal">
      <formula>1</formula>
    </cfRule>
  </conditionalFormatting>
  <conditionalFormatting sqref="BD42 BL42 BT42">
    <cfRule type="cellIs" dxfId="167" priority="229" operator="equal">
      <formula>1</formula>
    </cfRule>
  </conditionalFormatting>
  <conditionalFormatting sqref="BE42 BM42 BU42">
    <cfRule type="cellIs" dxfId="166" priority="228" operator="equal">
      <formula>1</formula>
    </cfRule>
  </conditionalFormatting>
  <conditionalFormatting sqref="W43:AJ43 AR43:AU43 AZ43 BF43 BH43 BP43 BX43 BN43 BV43">
    <cfRule type="cellIs" dxfId="165" priority="226" operator="equal">
      <formula>1</formula>
    </cfRule>
  </conditionalFormatting>
  <conditionalFormatting sqref="N43">
    <cfRule type="iconSet" priority="2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3:AQ43">
    <cfRule type="cellIs" dxfId="164" priority="225" operator="equal">
      <formula>1</formula>
    </cfRule>
  </conditionalFormatting>
  <conditionalFormatting sqref="AV43:AY43 BG43 BO43 BW43">
    <cfRule type="cellIs" dxfId="163" priority="224" operator="equal">
      <formula>1</formula>
    </cfRule>
  </conditionalFormatting>
  <conditionalFormatting sqref="BA43 BI43 BQ43">
    <cfRule type="cellIs" dxfId="162" priority="223" operator="equal">
      <formula>1</formula>
    </cfRule>
  </conditionalFormatting>
  <conditionalFormatting sqref="BB43 BJ43 BR43">
    <cfRule type="cellIs" dxfId="161" priority="222" operator="equal">
      <formula>1</formula>
    </cfRule>
  </conditionalFormatting>
  <conditionalFormatting sqref="BC43 BK43 BS43">
    <cfRule type="cellIs" dxfId="160" priority="221" operator="equal">
      <formula>1</formula>
    </cfRule>
  </conditionalFormatting>
  <conditionalFormatting sqref="BD43 BL43 BT43">
    <cfRule type="cellIs" dxfId="159" priority="220" operator="equal">
      <formula>1</formula>
    </cfRule>
  </conditionalFormatting>
  <conditionalFormatting sqref="BE43 BM43 BU43">
    <cfRule type="cellIs" dxfId="158" priority="219" operator="equal">
      <formula>1</formula>
    </cfRule>
  </conditionalFormatting>
  <conditionalFormatting sqref="AZ45:AZ46 AR45:AU46 W45:AJ46 BF45:BF46 BH45:BH46 BP45:BP46 BX45:BX46 BN45:BN46 BV45:BV46">
    <cfRule type="cellIs" dxfId="157" priority="217" operator="equal">
      <formula>1</formula>
    </cfRule>
  </conditionalFormatting>
  <conditionalFormatting sqref="N45">
    <cfRule type="iconSet" priority="2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5:AQ46">
    <cfRule type="cellIs" dxfId="156" priority="215" operator="equal">
      <formula>1</formula>
    </cfRule>
  </conditionalFormatting>
  <conditionalFormatting sqref="AV45:AY46 BG45:BG46 BO45:BO46 BW45:BW46">
    <cfRule type="cellIs" dxfId="155" priority="214" operator="equal">
      <formula>1</formula>
    </cfRule>
  </conditionalFormatting>
  <conditionalFormatting sqref="N46">
    <cfRule type="iconSet" priority="2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45:BA46 BI45:BI46 BQ45:BQ46">
    <cfRule type="cellIs" dxfId="154" priority="209" operator="equal">
      <formula>1</formula>
    </cfRule>
  </conditionalFormatting>
  <conditionalFormatting sqref="BB45:BB46 BJ45:BJ46 BR45:BR46">
    <cfRule type="cellIs" dxfId="153" priority="207" operator="equal">
      <formula>1</formula>
    </cfRule>
  </conditionalFormatting>
  <conditionalFormatting sqref="BC45:BC46 BK45:BK46 BS45:BS46">
    <cfRule type="cellIs" dxfId="152" priority="205" operator="equal">
      <formula>1</formula>
    </cfRule>
  </conditionalFormatting>
  <conditionalFormatting sqref="BD45:BD46 BL45:BL46 BT45:BT46">
    <cfRule type="cellIs" dxfId="151" priority="203" operator="equal">
      <formula>1</formula>
    </cfRule>
  </conditionalFormatting>
  <conditionalFormatting sqref="BE45:BE46 BM45:BM46 BU45:BU46">
    <cfRule type="cellIs" dxfId="150" priority="201" operator="equal">
      <formula>1</formula>
    </cfRule>
  </conditionalFormatting>
  <conditionalFormatting sqref="N45">
    <cfRule type="iconSet" priority="1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6:AJ46 AR46:AU46 AZ46 BF46 BH46 BP46 BX46 BN46 BV46">
    <cfRule type="cellIs" dxfId="149" priority="188" operator="equal">
      <formula>1</formula>
    </cfRule>
  </conditionalFormatting>
  <conditionalFormatting sqref="N46">
    <cfRule type="iconSet" priority="1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6:AQ46">
    <cfRule type="cellIs" dxfId="148" priority="187" operator="equal">
      <formula>1</formula>
    </cfRule>
  </conditionalFormatting>
  <conditionalFormatting sqref="AV46:AY46 BG46 BO46 BW46">
    <cfRule type="cellIs" dxfId="147" priority="186" operator="equal">
      <formula>1</formula>
    </cfRule>
  </conditionalFormatting>
  <conditionalFormatting sqref="BA46 BI46 BQ46">
    <cfRule type="cellIs" dxfId="146" priority="185" operator="equal">
      <formula>1</formula>
    </cfRule>
  </conditionalFormatting>
  <conditionalFormatting sqref="BB46 BJ46 BR46">
    <cfRule type="cellIs" dxfId="145" priority="184" operator="equal">
      <formula>1</formula>
    </cfRule>
  </conditionalFormatting>
  <conditionalFormatting sqref="BC46 BK46 BS46">
    <cfRule type="cellIs" dxfId="144" priority="183" operator="equal">
      <formula>1</formula>
    </cfRule>
  </conditionalFormatting>
  <conditionalFormatting sqref="BD46 BL46 BT46">
    <cfRule type="cellIs" dxfId="143" priority="182" operator="equal">
      <formula>1</formula>
    </cfRule>
  </conditionalFormatting>
  <conditionalFormatting sqref="BE46 BM46 BU46">
    <cfRule type="cellIs" dxfId="142" priority="181" operator="equal">
      <formula>1</formula>
    </cfRule>
  </conditionalFormatting>
  <conditionalFormatting sqref="AZ73:AZ74 AR73:AU74 W73:AJ74 BH73:BH74 BP73:BP74 BX73:BX74">
    <cfRule type="cellIs" dxfId="141" priority="169" operator="equal">
      <formula>1</formula>
    </cfRule>
  </conditionalFormatting>
  <conditionalFormatting sqref="N73">
    <cfRule type="iconSet" priority="1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3:AQ74">
    <cfRule type="cellIs" dxfId="140" priority="167" operator="equal">
      <formula>1</formula>
    </cfRule>
  </conditionalFormatting>
  <conditionalFormatting sqref="AV73:AY74 BG73:BG74 BO73:BO74 BW73:BW74">
    <cfRule type="cellIs" dxfId="139" priority="166" operator="equal">
      <formula>1</formula>
    </cfRule>
  </conditionalFormatting>
  <conditionalFormatting sqref="N74">
    <cfRule type="iconSet" priority="1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75:AJ75 AR75:AU75 AZ75 BH75 BP75 BX75">
    <cfRule type="cellIs" dxfId="138" priority="165" operator="equal">
      <formula>1</formula>
    </cfRule>
  </conditionalFormatting>
  <conditionalFormatting sqref="AK75:AQ75">
    <cfRule type="cellIs" dxfId="137" priority="164" operator="equal">
      <formula>1</formula>
    </cfRule>
  </conditionalFormatting>
  <conditionalFormatting sqref="AV75:AY75 BG75 BO75 BW75">
    <cfRule type="cellIs" dxfId="136" priority="163" operator="equal">
      <formula>1</formula>
    </cfRule>
  </conditionalFormatting>
  <conditionalFormatting sqref="BF73:BF74 BN73:BN74 BV73:BV74">
    <cfRule type="cellIs" dxfId="135" priority="162" operator="equal">
      <formula>1</formula>
    </cfRule>
  </conditionalFormatting>
  <conditionalFormatting sqref="BF75 BN75 BV75">
    <cfRule type="cellIs" dxfId="134" priority="161" operator="equal">
      <formula>1</formula>
    </cfRule>
  </conditionalFormatting>
  <conditionalFormatting sqref="BA73:BA74 BI73:BI74 BQ73:BQ74">
    <cfRule type="cellIs" dxfId="133" priority="160" operator="equal">
      <formula>1</formula>
    </cfRule>
  </conditionalFormatting>
  <conditionalFormatting sqref="BA75 BI75 BQ75">
    <cfRule type="cellIs" dxfId="132" priority="159" operator="equal">
      <formula>1</formula>
    </cfRule>
  </conditionalFormatting>
  <conditionalFormatting sqref="BB73:BB74 BJ73:BJ74 BR73:BR74">
    <cfRule type="cellIs" dxfId="131" priority="158" operator="equal">
      <formula>1</formula>
    </cfRule>
  </conditionalFormatting>
  <conditionalFormatting sqref="BB75 BJ75 BR75">
    <cfRule type="cellIs" dxfId="130" priority="157" operator="equal">
      <formula>1</formula>
    </cfRule>
  </conditionalFormatting>
  <conditionalFormatting sqref="BC73:BC74 BK73:BK74 BS73:BS74">
    <cfRule type="cellIs" dxfId="129" priority="156" operator="equal">
      <formula>1</formula>
    </cfRule>
  </conditionalFormatting>
  <conditionalFormatting sqref="BC75 BK75 BS75">
    <cfRule type="cellIs" dxfId="128" priority="155" operator="equal">
      <formula>1</formula>
    </cfRule>
  </conditionalFormatting>
  <conditionalFormatting sqref="BD73:BD74 BL73:BL74 BT73:BT74">
    <cfRule type="cellIs" dxfId="127" priority="154" operator="equal">
      <formula>1</formula>
    </cfRule>
  </conditionalFormatting>
  <conditionalFormatting sqref="BD75 BL75 BT75">
    <cfRule type="cellIs" dxfId="126" priority="153" operator="equal">
      <formula>1</formula>
    </cfRule>
  </conditionalFormatting>
  <conditionalFormatting sqref="BE73:BE74 BM73:BM74 BU73:BU74">
    <cfRule type="cellIs" dxfId="125" priority="152" operator="equal">
      <formula>1</formula>
    </cfRule>
  </conditionalFormatting>
  <conditionalFormatting sqref="BE75 BM75 BU75">
    <cfRule type="cellIs" dxfId="124" priority="151" operator="equal">
      <formula>1</formula>
    </cfRule>
  </conditionalFormatting>
  <conditionalFormatting sqref="N75">
    <cfRule type="iconSet" priority="1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4:AZ65 AR64:AU65 W64:AJ65 BH64:BH65 BP64:BP65 BX64:BX65">
    <cfRule type="cellIs" dxfId="123" priority="148" operator="equal">
      <formula>1</formula>
    </cfRule>
  </conditionalFormatting>
  <conditionalFormatting sqref="N64">
    <cfRule type="iconSet" priority="1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64:AQ65">
    <cfRule type="cellIs" dxfId="122" priority="146" operator="equal">
      <formula>1</formula>
    </cfRule>
  </conditionalFormatting>
  <conditionalFormatting sqref="AV64:AY65 BG64:BG65 BO64:BO65 BW64:BW65">
    <cfRule type="cellIs" dxfId="121" priority="145" operator="equal">
      <formula>1</formula>
    </cfRule>
  </conditionalFormatting>
  <conditionalFormatting sqref="N65">
    <cfRule type="iconSet" priority="1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6:AJ66 AR66:AU66 AZ66 BH66 BP66 BX66">
    <cfRule type="cellIs" dxfId="120" priority="144" operator="equal">
      <formula>1</formula>
    </cfRule>
  </conditionalFormatting>
  <conditionalFormatting sqref="AK66:AQ66">
    <cfRule type="cellIs" dxfId="119" priority="143" operator="equal">
      <formula>1</formula>
    </cfRule>
  </conditionalFormatting>
  <conditionalFormatting sqref="AV66:AY66 BG66 BO66 BW66">
    <cfRule type="cellIs" dxfId="118" priority="142" operator="equal">
      <formula>1</formula>
    </cfRule>
  </conditionalFormatting>
  <conditionalFormatting sqref="BF64:BF65 BN64:BN65 BV64:BV65">
    <cfRule type="cellIs" dxfId="117" priority="141" operator="equal">
      <formula>1</formula>
    </cfRule>
  </conditionalFormatting>
  <conditionalFormatting sqref="BF66 BN66 BV66">
    <cfRule type="cellIs" dxfId="116" priority="140" operator="equal">
      <formula>1</formula>
    </cfRule>
  </conditionalFormatting>
  <conditionalFormatting sqref="BA64:BA65 BI64:BI65 BQ64:BQ65">
    <cfRule type="cellIs" dxfId="115" priority="139" operator="equal">
      <formula>1</formula>
    </cfRule>
  </conditionalFormatting>
  <conditionalFormatting sqref="BA66 BI66 BQ66">
    <cfRule type="cellIs" dxfId="114" priority="138" operator="equal">
      <formula>1</formula>
    </cfRule>
  </conditionalFormatting>
  <conditionalFormatting sqref="BB64:BB65 BJ64:BJ65 BR64:BR65">
    <cfRule type="cellIs" dxfId="113" priority="137" operator="equal">
      <formula>1</formula>
    </cfRule>
  </conditionalFormatting>
  <conditionalFormatting sqref="BB66 BJ66 BR66">
    <cfRule type="cellIs" dxfId="112" priority="136" operator="equal">
      <formula>1</formula>
    </cfRule>
  </conditionalFormatting>
  <conditionalFormatting sqref="BC64:BC65 BK64:BK65 BS64:BS65">
    <cfRule type="cellIs" dxfId="111" priority="135" operator="equal">
      <formula>1</formula>
    </cfRule>
  </conditionalFormatting>
  <conditionalFormatting sqref="BC66 BK66 BS66">
    <cfRule type="cellIs" dxfId="110" priority="134" operator="equal">
      <formula>1</formula>
    </cfRule>
  </conditionalFormatting>
  <conditionalFormatting sqref="BD64:BD65 BL64:BL65 BT64:BT65">
    <cfRule type="cellIs" dxfId="109" priority="133" operator="equal">
      <formula>1</formula>
    </cfRule>
  </conditionalFormatting>
  <conditionalFormatting sqref="BD66 BL66 BT66">
    <cfRule type="cellIs" dxfId="108" priority="132" operator="equal">
      <formula>1</formula>
    </cfRule>
  </conditionalFormatting>
  <conditionalFormatting sqref="BE64:BE65 BM64:BM65 BU64:BU65">
    <cfRule type="cellIs" dxfId="107" priority="131" operator="equal">
      <formula>1</formula>
    </cfRule>
  </conditionalFormatting>
  <conditionalFormatting sqref="BE66 BM66 BU66">
    <cfRule type="cellIs" dxfId="106" priority="130" operator="equal">
      <formula>1</formula>
    </cfRule>
  </conditionalFormatting>
  <conditionalFormatting sqref="N66">
    <cfRule type="iconSet" priority="15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79:AZ80 AR79:AU80 W79:AJ80 BH79:BH80 BP79:BP80 BX79:BX80">
    <cfRule type="cellIs" dxfId="105" priority="128" operator="equal">
      <formula>1</formula>
    </cfRule>
  </conditionalFormatting>
  <conditionalFormatting sqref="N79">
    <cfRule type="iconSet" priority="1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9:AQ80">
    <cfRule type="cellIs" dxfId="104" priority="126" operator="equal">
      <formula>1</formula>
    </cfRule>
  </conditionalFormatting>
  <conditionalFormatting sqref="AV79:AY80 BG79:BG80 BO79:BO80 BW79:BW80">
    <cfRule type="cellIs" dxfId="103" priority="125" operator="equal">
      <formula>1</formula>
    </cfRule>
  </conditionalFormatting>
  <conditionalFormatting sqref="N80">
    <cfRule type="iconSet" priority="1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1:AJ81 AR81:AU81 AZ81 BH81 BP81 BX81">
    <cfRule type="cellIs" dxfId="102" priority="123" operator="equal">
      <formula>1</formula>
    </cfRule>
  </conditionalFormatting>
  <conditionalFormatting sqref="N81">
    <cfRule type="iconSet" priority="1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1:AQ81">
    <cfRule type="cellIs" dxfId="101" priority="122" operator="equal">
      <formula>1</formula>
    </cfRule>
  </conditionalFormatting>
  <conditionalFormatting sqref="AV81:AY81 BG81 BO81 BW81">
    <cfRule type="cellIs" dxfId="100" priority="121" operator="equal">
      <formula>1</formula>
    </cfRule>
  </conditionalFormatting>
  <conditionalFormatting sqref="BF79:BF80 BN79:BN80 BV79:BV80">
    <cfRule type="cellIs" dxfId="99" priority="120" operator="equal">
      <formula>1</formula>
    </cfRule>
  </conditionalFormatting>
  <conditionalFormatting sqref="BF81 BN81 BV81">
    <cfRule type="cellIs" dxfId="98" priority="119" operator="equal">
      <formula>1</formula>
    </cfRule>
  </conditionalFormatting>
  <conditionalFormatting sqref="BA79:BA80 BI79:BI80 BQ79:BQ80">
    <cfRule type="cellIs" dxfId="97" priority="118" operator="equal">
      <formula>1</formula>
    </cfRule>
  </conditionalFormatting>
  <conditionalFormatting sqref="BA81 BI81 BQ81">
    <cfRule type="cellIs" dxfId="96" priority="117" operator="equal">
      <formula>1</formula>
    </cfRule>
  </conditionalFormatting>
  <conditionalFormatting sqref="BB79:BB80 BJ79:BJ80 BR79:BR80">
    <cfRule type="cellIs" dxfId="95" priority="116" operator="equal">
      <formula>1</formula>
    </cfRule>
  </conditionalFormatting>
  <conditionalFormatting sqref="BB81 BJ81 BR81">
    <cfRule type="cellIs" dxfId="94" priority="115" operator="equal">
      <formula>1</formula>
    </cfRule>
  </conditionalFormatting>
  <conditionalFormatting sqref="BC79:BC80 BK79:BK80 BS79:BS80">
    <cfRule type="cellIs" dxfId="93" priority="114" operator="equal">
      <formula>1</formula>
    </cfRule>
  </conditionalFormatting>
  <conditionalFormatting sqref="BC81 BK81 BS81">
    <cfRule type="cellIs" dxfId="92" priority="113" operator="equal">
      <formula>1</formula>
    </cfRule>
  </conditionalFormatting>
  <conditionalFormatting sqref="BD79:BD80 BL79:BL80 BT79:BT80">
    <cfRule type="cellIs" dxfId="91" priority="112" operator="equal">
      <formula>1</formula>
    </cfRule>
  </conditionalFormatting>
  <conditionalFormatting sqref="BD81 BL81 BT81">
    <cfRule type="cellIs" dxfId="90" priority="111" operator="equal">
      <formula>1</formula>
    </cfRule>
  </conditionalFormatting>
  <conditionalFormatting sqref="BE79:BE80 BM79:BM80 BU79:BU80">
    <cfRule type="cellIs" dxfId="89" priority="110" operator="equal">
      <formula>1</formula>
    </cfRule>
  </conditionalFormatting>
  <conditionalFormatting sqref="BE81 BM81 BU81">
    <cfRule type="cellIs" dxfId="88" priority="109" operator="equal">
      <formula>1</formula>
    </cfRule>
  </conditionalFormatting>
  <conditionalFormatting sqref="AZ52 AR52:AU52 W52:AJ52 BF52 BH52 BP52 BX52 BN52 BV52">
    <cfRule type="cellIs" dxfId="87" priority="107" operator="equal">
      <formula>1</formula>
    </cfRule>
  </conditionalFormatting>
  <conditionalFormatting sqref="AK52:AQ52">
    <cfRule type="cellIs" dxfId="86" priority="106" operator="equal">
      <formula>1</formula>
    </cfRule>
  </conditionalFormatting>
  <conditionalFormatting sqref="AV52:AY52 BG52 BO52 BW52">
    <cfRule type="cellIs" dxfId="85" priority="105" operator="equal">
      <formula>1</formula>
    </cfRule>
  </conditionalFormatting>
  <conditionalFormatting sqref="N52">
    <cfRule type="iconSet" priority="1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52 BI52 BQ52">
    <cfRule type="cellIs" dxfId="84" priority="104" operator="equal">
      <formula>1</formula>
    </cfRule>
  </conditionalFormatting>
  <conditionalFormatting sqref="BB52 BJ52 BR52">
    <cfRule type="cellIs" dxfId="83" priority="103" operator="equal">
      <formula>1</formula>
    </cfRule>
  </conditionalFormatting>
  <conditionalFormatting sqref="BC52 BK52 BS52">
    <cfRule type="cellIs" dxfId="82" priority="102" operator="equal">
      <formula>1</formula>
    </cfRule>
  </conditionalFormatting>
  <conditionalFormatting sqref="BD52 BL52 BT52">
    <cfRule type="cellIs" dxfId="81" priority="101" operator="equal">
      <formula>1</formula>
    </cfRule>
  </conditionalFormatting>
  <conditionalFormatting sqref="BE52 BM52 BU52">
    <cfRule type="cellIs" dxfId="80" priority="100" operator="equal">
      <formula>1</formula>
    </cfRule>
  </conditionalFormatting>
  <conditionalFormatting sqref="AZ51 AR51:AU51 W51:AJ51 BF51 BH51 BP51 BX51 BN51 BV51">
    <cfRule type="cellIs" dxfId="79" priority="98" operator="equal">
      <formula>1</formula>
    </cfRule>
  </conditionalFormatting>
  <conditionalFormatting sqref="AK51:AQ51">
    <cfRule type="cellIs" dxfId="78" priority="97" operator="equal">
      <formula>1</formula>
    </cfRule>
  </conditionalFormatting>
  <conditionalFormatting sqref="AV51:AY51 BG51 BO51 BW51">
    <cfRule type="cellIs" dxfId="77" priority="96" operator="equal">
      <formula>1</formula>
    </cfRule>
  </conditionalFormatting>
  <conditionalFormatting sqref="N51">
    <cfRule type="iconSet" priority="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51 BI51 BQ51">
    <cfRule type="cellIs" dxfId="76" priority="95" operator="equal">
      <formula>1</formula>
    </cfRule>
  </conditionalFormatting>
  <conditionalFormatting sqref="BB51 BJ51 BR51">
    <cfRule type="cellIs" dxfId="75" priority="94" operator="equal">
      <formula>1</formula>
    </cfRule>
  </conditionalFormatting>
  <conditionalFormatting sqref="BC51 BK51 BS51">
    <cfRule type="cellIs" dxfId="74" priority="93" operator="equal">
      <formula>1</formula>
    </cfRule>
  </conditionalFormatting>
  <conditionalFormatting sqref="BD51 BL51 BT51">
    <cfRule type="cellIs" dxfId="73" priority="92" operator="equal">
      <formula>1</formula>
    </cfRule>
  </conditionalFormatting>
  <conditionalFormatting sqref="BE51 BM51 BU51">
    <cfRule type="cellIs" dxfId="72" priority="91" operator="equal">
      <formula>1</formula>
    </cfRule>
  </conditionalFormatting>
  <conditionalFormatting sqref="AZ59 AR59:AU59 W59:AJ59 BH59 BP59 BX59">
    <cfRule type="cellIs" dxfId="71" priority="88" operator="equal">
      <formula>1</formula>
    </cfRule>
  </conditionalFormatting>
  <conditionalFormatting sqref="AK59:AQ59">
    <cfRule type="cellIs" dxfId="70" priority="87" operator="equal">
      <formula>1</formula>
    </cfRule>
  </conditionalFormatting>
  <conditionalFormatting sqref="AV59:AY59 BG59 BO59 BW59">
    <cfRule type="cellIs" dxfId="69" priority="86" operator="equal">
      <formula>1</formula>
    </cfRule>
  </conditionalFormatting>
  <conditionalFormatting sqref="N59">
    <cfRule type="iconSet" priority="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0:AJ60 AR60:AU60 AZ60 BH60 BP60 BX60">
    <cfRule type="cellIs" dxfId="68" priority="85" operator="equal">
      <formula>1</formula>
    </cfRule>
  </conditionalFormatting>
  <conditionalFormatting sqref="AK60:AQ60">
    <cfRule type="cellIs" dxfId="67" priority="84" operator="equal">
      <formula>1</formula>
    </cfRule>
  </conditionalFormatting>
  <conditionalFormatting sqref="AV60:AY60 BG60 BO60 BW60">
    <cfRule type="cellIs" dxfId="66" priority="83" operator="equal">
      <formula>1</formula>
    </cfRule>
  </conditionalFormatting>
  <conditionalFormatting sqref="BF59 BN59 BV59">
    <cfRule type="cellIs" dxfId="65" priority="82" operator="equal">
      <formula>1</formula>
    </cfRule>
  </conditionalFormatting>
  <conditionalFormatting sqref="BF60 BN60 BV60">
    <cfRule type="cellIs" dxfId="64" priority="81" operator="equal">
      <formula>1</formula>
    </cfRule>
  </conditionalFormatting>
  <conditionalFormatting sqref="BA59 BI59 BQ59">
    <cfRule type="cellIs" dxfId="63" priority="80" operator="equal">
      <formula>1</formula>
    </cfRule>
  </conditionalFormatting>
  <conditionalFormatting sqref="BA60 BI60 BQ60">
    <cfRule type="cellIs" dxfId="62" priority="79" operator="equal">
      <formula>1</formula>
    </cfRule>
  </conditionalFormatting>
  <conditionalFormatting sqref="BB59 BJ59 BR59">
    <cfRule type="cellIs" dxfId="61" priority="78" operator="equal">
      <formula>1</formula>
    </cfRule>
  </conditionalFormatting>
  <conditionalFormatting sqref="BB60 BJ60 BR60">
    <cfRule type="cellIs" dxfId="60" priority="77" operator="equal">
      <formula>1</formula>
    </cfRule>
  </conditionalFormatting>
  <conditionalFormatting sqref="BC59 BK59 BS59">
    <cfRule type="cellIs" dxfId="59" priority="76" operator="equal">
      <formula>1</formula>
    </cfRule>
  </conditionalFormatting>
  <conditionalFormatting sqref="BC60 BK60 BS60">
    <cfRule type="cellIs" dxfId="58" priority="75" operator="equal">
      <formula>1</formula>
    </cfRule>
  </conditionalFormatting>
  <conditionalFormatting sqref="BD59 BL59 BT59">
    <cfRule type="cellIs" dxfId="57" priority="74" operator="equal">
      <formula>1</formula>
    </cfRule>
  </conditionalFormatting>
  <conditionalFormatting sqref="BD60 BL60 BT60">
    <cfRule type="cellIs" dxfId="56" priority="73" operator="equal">
      <formula>1</formula>
    </cfRule>
  </conditionalFormatting>
  <conditionalFormatting sqref="BE59 BM59 BU59">
    <cfRule type="cellIs" dxfId="55" priority="72" operator="equal">
      <formula>1</formula>
    </cfRule>
  </conditionalFormatting>
  <conditionalFormatting sqref="BE60 BM60 BU60">
    <cfRule type="cellIs" dxfId="54" priority="71" operator="equal">
      <formula>1</formula>
    </cfRule>
  </conditionalFormatting>
  <conditionalFormatting sqref="N60">
    <cfRule type="iconSet" priority="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1 AR61:AU61 W61:AJ61 BH61 BP61 BX61">
    <cfRule type="cellIs" dxfId="53" priority="68" operator="equal">
      <formula>1</formula>
    </cfRule>
  </conditionalFormatting>
  <conditionalFormatting sqref="AK61:AQ61">
    <cfRule type="cellIs" dxfId="52" priority="67" operator="equal">
      <formula>1</formula>
    </cfRule>
  </conditionalFormatting>
  <conditionalFormatting sqref="AV61:AY61 BG61 BO61 BW61">
    <cfRule type="cellIs" dxfId="51" priority="66" operator="equal">
      <formula>1</formula>
    </cfRule>
  </conditionalFormatting>
  <conditionalFormatting sqref="N61">
    <cfRule type="iconSet" priority="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2:AJ62 AR62:AU62 AZ62 BH62 BP62 BX62">
    <cfRule type="cellIs" dxfId="50" priority="65" operator="equal">
      <formula>1</formula>
    </cfRule>
  </conditionalFormatting>
  <conditionalFormatting sqref="AK62:AQ62">
    <cfRule type="cellIs" dxfId="49" priority="64" operator="equal">
      <formula>1</formula>
    </cfRule>
  </conditionalFormatting>
  <conditionalFormatting sqref="AV62:AY62 BG62 BO62 BW62">
    <cfRule type="cellIs" dxfId="48" priority="63" operator="equal">
      <formula>1</formula>
    </cfRule>
  </conditionalFormatting>
  <conditionalFormatting sqref="BF61 BN61 BV61">
    <cfRule type="cellIs" dxfId="47" priority="62" operator="equal">
      <formula>1</formula>
    </cfRule>
  </conditionalFormatting>
  <conditionalFormatting sqref="BF62 BN62 BV62">
    <cfRule type="cellIs" dxfId="46" priority="61" operator="equal">
      <formula>1</formula>
    </cfRule>
  </conditionalFormatting>
  <conditionalFormatting sqref="BA61 BI61 BQ61">
    <cfRule type="cellIs" dxfId="45" priority="60" operator="equal">
      <formula>1</formula>
    </cfRule>
  </conditionalFormatting>
  <conditionalFormatting sqref="BA62 BI62 BQ62">
    <cfRule type="cellIs" dxfId="44" priority="59" operator="equal">
      <formula>1</formula>
    </cfRule>
  </conditionalFormatting>
  <conditionalFormatting sqref="BB61 BJ61 BR61">
    <cfRule type="cellIs" dxfId="43" priority="58" operator="equal">
      <formula>1</formula>
    </cfRule>
  </conditionalFormatting>
  <conditionalFormatting sqref="BB62 BJ62 BR62">
    <cfRule type="cellIs" dxfId="42" priority="57" operator="equal">
      <formula>1</formula>
    </cfRule>
  </conditionalFormatting>
  <conditionalFormatting sqref="BC61 BK61 BS61">
    <cfRule type="cellIs" dxfId="41" priority="56" operator="equal">
      <formula>1</formula>
    </cfRule>
  </conditionalFormatting>
  <conditionalFormatting sqref="BC62 BK62 BS62">
    <cfRule type="cellIs" dxfId="40" priority="55" operator="equal">
      <formula>1</formula>
    </cfRule>
  </conditionalFormatting>
  <conditionalFormatting sqref="BD61 BL61 BT61">
    <cfRule type="cellIs" dxfId="39" priority="54" operator="equal">
      <formula>1</formula>
    </cfRule>
  </conditionalFormatting>
  <conditionalFormatting sqref="BD62 BL62 BT62">
    <cfRule type="cellIs" dxfId="38" priority="53" operator="equal">
      <formula>1</formula>
    </cfRule>
  </conditionalFormatting>
  <conditionalFormatting sqref="BE61 BM61 BU61">
    <cfRule type="cellIs" dxfId="37" priority="52" operator="equal">
      <formula>1</formula>
    </cfRule>
  </conditionalFormatting>
  <conditionalFormatting sqref="BE62 BM62 BU62">
    <cfRule type="cellIs" dxfId="36" priority="51" operator="equal">
      <formula>1</formula>
    </cfRule>
  </conditionalFormatting>
  <conditionalFormatting sqref="N62">
    <cfRule type="iconSet" priority="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3 AR63:AU63 W63:AJ63 BH63 BP63 BX63">
    <cfRule type="cellIs" dxfId="35" priority="48" operator="equal">
      <formula>1</formula>
    </cfRule>
  </conditionalFormatting>
  <conditionalFormatting sqref="AK63:AQ63">
    <cfRule type="cellIs" dxfId="34" priority="47" operator="equal">
      <formula>1</formula>
    </cfRule>
  </conditionalFormatting>
  <conditionalFormatting sqref="AV63:AY63 BG63 BO63 BW63">
    <cfRule type="cellIs" dxfId="33" priority="46" operator="equal">
      <formula>1</formula>
    </cfRule>
  </conditionalFormatting>
  <conditionalFormatting sqref="N63">
    <cfRule type="iconSet" priority="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F63 BN63 BV63">
    <cfRule type="cellIs" dxfId="32" priority="42" operator="equal">
      <formula>1</formula>
    </cfRule>
  </conditionalFormatting>
  <conditionalFormatting sqref="BA63 BI63 BQ63">
    <cfRule type="cellIs" dxfId="31" priority="40" operator="equal">
      <formula>1</formula>
    </cfRule>
  </conditionalFormatting>
  <conditionalFormatting sqref="BB63 BJ63 BR63">
    <cfRule type="cellIs" dxfId="30" priority="38" operator="equal">
      <formula>1</formula>
    </cfRule>
  </conditionalFormatting>
  <conditionalFormatting sqref="BC63 BK63 BS63">
    <cfRule type="cellIs" dxfId="29" priority="36" operator="equal">
      <formula>1</formula>
    </cfRule>
  </conditionalFormatting>
  <conditionalFormatting sqref="BD63 BL63 BT63">
    <cfRule type="cellIs" dxfId="28" priority="34" operator="equal">
      <formula>1</formula>
    </cfRule>
  </conditionalFormatting>
  <conditionalFormatting sqref="BE63 BM63 BU63">
    <cfRule type="cellIs" dxfId="27" priority="32" operator="equal">
      <formula>1</formula>
    </cfRule>
  </conditionalFormatting>
  <conditionalFormatting sqref="AZ67 AR67:AU67 W67:AJ67 BH67 BP67 BX67">
    <cfRule type="cellIs" dxfId="26" priority="28" operator="equal">
      <formula>1</formula>
    </cfRule>
  </conditionalFormatting>
  <conditionalFormatting sqref="AK67:AQ67">
    <cfRule type="cellIs" dxfId="25" priority="27" operator="equal">
      <formula>1</formula>
    </cfRule>
  </conditionalFormatting>
  <conditionalFormatting sqref="AV67:AY67 BG67 BO67 BW67">
    <cfRule type="cellIs" dxfId="24" priority="26" operator="equal">
      <formula>1</formula>
    </cfRule>
  </conditionalFormatting>
  <conditionalFormatting sqref="N67">
    <cfRule type="iconSet" priority="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8:AJ68 AR68:AU68 AZ68 BH68 BP68 BX68">
    <cfRule type="cellIs" dxfId="23" priority="25" operator="equal">
      <formula>1</formula>
    </cfRule>
  </conditionalFormatting>
  <conditionalFormatting sqref="AK68:AQ68">
    <cfRule type="cellIs" dxfId="22" priority="24" operator="equal">
      <formula>1</formula>
    </cfRule>
  </conditionalFormatting>
  <conditionalFormatting sqref="AV68:AY68 BG68 BO68 BW68">
    <cfRule type="cellIs" dxfId="21" priority="23" operator="equal">
      <formula>1</formula>
    </cfRule>
  </conditionalFormatting>
  <conditionalFormatting sqref="BF67 BN67 BV67">
    <cfRule type="cellIs" dxfId="20" priority="22" operator="equal">
      <formula>1</formula>
    </cfRule>
  </conditionalFormatting>
  <conditionalFormatting sqref="BF68 BN68 BV68">
    <cfRule type="cellIs" dxfId="19" priority="21" operator="equal">
      <formula>1</formula>
    </cfRule>
  </conditionalFormatting>
  <conditionalFormatting sqref="BA67 BI67 BQ67">
    <cfRule type="cellIs" dxfId="18" priority="20" operator="equal">
      <formula>1</formula>
    </cfRule>
  </conditionalFormatting>
  <conditionalFormatting sqref="BA68 BI68 BQ68">
    <cfRule type="cellIs" dxfId="17" priority="19" operator="equal">
      <formula>1</formula>
    </cfRule>
  </conditionalFormatting>
  <conditionalFormatting sqref="BB67 BJ67 BR67">
    <cfRule type="cellIs" dxfId="16" priority="18" operator="equal">
      <formula>1</formula>
    </cfRule>
  </conditionalFormatting>
  <conditionalFormatting sqref="BB68 BJ68 BR68">
    <cfRule type="cellIs" dxfId="15" priority="17" operator="equal">
      <formula>1</formula>
    </cfRule>
  </conditionalFormatting>
  <conditionalFormatting sqref="BC67 BK67 BS67">
    <cfRule type="cellIs" dxfId="14" priority="16" operator="equal">
      <formula>1</formula>
    </cfRule>
  </conditionalFormatting>
  <conditionalFormatting sqref="BC68 BK68 BS68">
    <cfRule type="cellIs" dxfId="13" priority="15" operator="equal">
      <formula>1</formula>
    </cfRule>
  </conditionalFormatting>
  <conditionalFormatting sqref="BD67 BL67 BT67">
    <cfRule type="cellIs" dxfId="12" priority="14" operator="equal">
      <formula>1</formula>
    </cfRule>
  </conditionalFormatting>
  <conditionalFormatting sqref="BD68 BL68 BT68">
    <cfRule type="cellIs" dxfId="11" priority="13" operator="equal">
      <formula>1</formula>
    </cfRule>
  </conditionalFormatting>
  <conditionalFormatting sqref="BE67 BM67 BU67">
    <cfRule type="cellIs" dxfId="10" priority="12" operator="equal">
      <formula>1</formula>
    </cfRule>
  </conditionalFormatting>
  <conditionalFormatting sqref="BE68 BM68 BU68">
    <cfRule type="cellIs" dxfId="9" priority="11" operator="equal">
      <formula>1</formula>
    </cfRule>
  </conditionalFormatting>
  <conditionalFormatting sqref="N68">
    <cfRule type="iconSet" priority="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9 AR69:AU69 W69:AJ69 BH69 BP69 BX69">
    <cfRule type="cellIs" dxfId="8" priority="9" operator="equal">
      <formula>1</formula>
    </cfRule>
  </conditionalFormatting>
  <conditionalFormatting sqref="AK69:AQ69">
    <cfRule type="cellIs" dxfId="7" priority="8" operator="equal">
      <formula>1</formula>
    </cfRule>
  </conditionalFormatting>
  <conditionalFormatting sqref="AV69:AY69 BG69 BO69 BW69">
    <cfRule type="cellIs" dxfId="6" priority="7" operator="equal">
      <formula>1</formula>
    </cfRule>
  </conditionalFormatting>
  <conditionalFormatting sqref="N69">
    <cfRule type="iconSet" priority="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F69 BN69 BV69">
    <cfRule type="cellIs" dxfId="5" priority="6" operator="equal">
      <formula>1</formula>
    </cfRule>
  </conditionalFormatting>
  <conditionalFormatting sqref="BA69 BI69 BQ69">
    <cfRule type="cellIs" dxfId="4" priority="5" operator="equal">
      <formula>1</formula>
    </cfRule>
  </conditionalFormatting>
  <conditionalFormatting sqref="BB69 BJ69 BR69">
    <cfRule type="cellIs" dxfId="3" priority="4" operator="equal">
      <formula>1</formula>
    </cfRule>
  </conditionalFormatting>
  <conditionalFormatting sqref="BC69 BK69 BS69">
    <cfRule type="cellIs" dxfId="2" priority="3" operator="equal">
      <formula>1</formula>
    </cfRule>
  </conditionalFormatting>
  <conditionalFormatting sqref="BD69 BL69 BT69">
    <cfRule type="cellIs" dxfId="1" priority="2" operator="equal">
      <formula>1</formula>
    </cfRule>
  </conditionalFormatting>
  <conditionalFormatting sqref="BE69 BM69 BU6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EECE-AE60-4FE6-8185-BA56CF82278A}">
  <dimension ref="A1:N119"/>
  <sheetViews>
    <sheetView zoomScale="115" zoomScaleNormal="115" workbookViewId="0">
      <selection activeCell="E3" sqref="E3"/>
    </sheetView>
  </sheetViews>
  <sheetFormatPr defaultRowHeight="16.5" x14ac:dyDescent="0.3"/>
  <cols>
    <col min="5" max="5" width="9.75" bestFit="1" customWidth="1"/>
    <col min="11" max="11" width="9.75" bestFit="1" customWidth="1"/>
  </cols>
  <sheetData>
    <row r="1" spans="1:14" ht="17.25" thickBot="1" x14ac:dyDescent="0.35">
      <c r="A1" s="18"/>
      <c r="B1" s="146"/>
      <c r="C1" s="146"/>
      <c r="D1" s="147"/>
      <c r="E1" s="148"/>
      <c r="F1" s="147"/>
      <c r="G1" s="148"/>
      <c r="H1" s="149"/>
      <c r="I1" s="149"/>
      <c r="J1" s="149"/>
      <c r="K1" s="149"/>
      <c r="L1" s="149"/>
      <c r="M1" s="149"/>
      <c r="N1" s="149" t="s">
        <v>344</v>
      </c>
    </row>
    <row r="2" spans="1:14" ht="18" thickTop="1" thickBot="1" x14ac:dyDescent="0.3">
      <c r="A2" s="150"/>
      <c r="B2" s="150"/>
      <c r="C2" s="150"/>
      <c r="D2" s="150"/>
      <c r="E2" s="151"/>
      <c r="F2" s="150"/>
      <c r="G2" s="150"/>
      <c r="H2" s="150"/>
      <c r="I2" s="150"/>
      <c r="J2" s="150"/>
      <c r="K2" s="150"/>
      <c r="L2" s="150"/>
      <c r="M2" s="150"/>
      <c r="N2" s="150"/>
    </row>
    <row r="3" spans="1:14" ht="17.25" thickBot="1" x14ac:dyDescent="0.3">
      <c r="A3" s="152"/>
      <c r="B3" s="152" t="s">
        <v>345</v>
      </c>
      <c r="C3" s="152"/>
      <c r="D3" s="150"/>
      <c r="E3" s="153">
        <v>44424</v>
      </c>
      <c r="F3" s="154"/>
      <c r="G3" s="155" t="s">
        <v>346</v>
      </c>
      <c r="H3" s="156" t="s">
        <v>347</v>
      </c>
      <c r="I3" s="157" t="s">
        <v>348</v>
      </c>
      <c r="J3" s="152"/>
      <c r="K3" s="158" t="s">
        <v>349</v>
      </c>
      <c r="L3" s="159" t="s">
        <v>347</v>
      </c>
      <c r="M3" s="159" t="s">
        <v>348</v>
      </c>
      <c r="N3" s="160" t="s">
        <v>350</v>
      </c>
    </row>
    <row r="4" spans="1:14" x14ac:dyDescent="0.25">
      <c r="A4" s="152"/>
      <c r="B4" s="152"/>
      <c r="C4" s="152"/>
      <c r="D4" s="150"/>
      <c r="E4" s="161"/>
      <c r="F4" s="162"/>
      <c r="G4" s="163">
        <f>K7</f>
        <v>44219</v>
      </c>
      <c r="H4" s="164">
        <f>L7</f>
        <v>2.1600000000000001E-2</v>
      </c>
      <c r="I4" s="165">
        <f>M7</f>
        <v>2.1600000000000001E-2</v>
      </c>
      <c r="J4" s="152"/>
      <c r="K4" s="166">
        <v>44198</v>
      </c>
      <c r="L4" s="167">
        <v>3.5999999999999999E-3</v>
      </c>
      <c r="M4" s="167">
        <v>3.5999999999999999E-3</v>
      </c>
      <c r="N4" s="168">
        <f t="shared" ref="N4:N26" si="0">IF(ISERROR(M4/L4),"",M4/L4)</f>
        <v>1</v>
      </c>
    </row>
    <row r="5" spans="1:14" x14ac:dyDescent="0.25">
      <c r="A5" s="152"/>
      <c r="B5" s="152"/>
      <c r="C5" s="152"/>
      <c r="D5" s="150"/>
      <c r="E5" s="152"/>
      <c r="F5" s="162"/>
      <c r="G5" s="163">
        <f>K12</f>
        <v>44254</v>
      </c>
      <c r="H5" s="164">
        <f>L12</f>
        <v>0.10100000000000001</v>
      </c>
      <c r="I5" s="165">
        <f>M12</f>
        <v>0.10100000000000001</v>
      </c>
      <c r="J5" s="152"/>
      <c r="K5" s="166">
        <f t="shared" ref="K5:K26" si="1">K4+7</f>
        <v>44205</v>
      </c>
      <c r="L5" s="164">
        <v>9.5999999999999992E-3</v>
      </c>
      <c r="M5" s="164">
        <v>9.5999999999999992E-3</v>
      </c>
      <c r="N5" s="168">
        <f t="shared" si="0"/>
        <v>1</v>
      </c>
    </row>
    <row r="6" spans="1:14" ht="17.25" thickBot="1" x14ac:dyDescent="0.3">
      <c r="A6" s="152"/>
      <c r="B6" s="152" t="s">
        <v>351</v>
      </c>
      <c r="C6" s="152"/>
      <c r="D6" s="150"/>
      <c r="E6" s="152"/>
      <c r="F6" s="169"/>
      <c r="G6" s="163">
        <f>K16</f>
        <v>44282</v>
      </c>
      <c r="H6" s="164">
        <f>L16</f>
        <v>0.245</v>
      </c>
      <c r="I6" s="165">
        <f>M16</f>
        <v>0.245</v>
      </c>
      <c r="J6" s="152"/>
      <c r="K6" s="166">
        <f t="shared" si="1"/>
        <v>44212</v>
      </c>
      <c r="L6" s="164">
        <v>1.5599999999999999E-2</v>
      </c>
      <c r="M6" s="164">
        <v>1.5599999999999999E-2</v>
      </c>
      <c r="N6" s="168">
        <f t="shared" si="0"/>
        <v>1</v>
      </c>
    </row>
    <row r="7" spans="1:14" ht="17.25" thickBot="1" x14ac:dyDescent="0.3">
      <c r="A7" s="152"/>
      <c r="B7" s="152"/>
      <c r="C7" s="152" t="s">
        <v>352</v>
      </c>
      <c r="D7" s="150"/>
      <c r="E7" s="170">
        <f>상세일정계획서!I6</f>
        <v>0.99999999999999989</v>
      </c>
      <c r="F7" s="169"/>
      <c r="G7" s="163">
        <f>K20</f>
        <v>44310</v>
      </c>
      <c r="H7" s="164">
        <f>L20</f>
        <v>0.38</v>
      </c>
      <c r="I7" s="165">
        <f>M20</f>
        <v>0.38</v>
      </c>
      <c r="J7" s="152"/>
      <c r="K7" s="166">
        <f t="shared" si="1"/>
        <v>44219</v>
      </c>
      <c r="L7" s="164">
        <v>2.1600000000000001E-2</v>
      </c>
      <c r="M7" s="164">
        <v>2.1600000000000001E-2</v>
      </c>
      <c r="N7" s="168">
        <f t="shared" si="0"/>
        <v>1</v>
      </c>
    </row>
    <row r="8" spans="1:14" ht="17.25" thickBot="1" x14ac:dyDescent="0.3">
      <c r="A8" s="152"/>
      <c r="B8" s="152"/>
      <c r="C8" s="152" t="s">
        <v>353</v>
      </c>
      <c r="D8" s="150"/>
      <c r="E8" s="171">
        <f>상세일정계획서!J6</f>
        <v>0.62775999999999998</v>
      </c>
      <c r="F8" s="169"/>
      <c r="G8" s="163">
        <f>K25</f>
        <v>44345</v>
      </c>
      <c r="H8" s="164">
        <f>L25</f>
        <v>0.55600000000000005</v>
      </c>
      <c r="I8" s="165">
        <f>M25</f>
        <v>0.55600000000000005</v>
      </c>
      <c r="J8" s="152"/>
      <c r="K8" s="166">
        <f t="shared" si="1"/>
        <v>44226</v>
      </c>
      <c r="L8" s="164">
        <v>3.5700000000000003E-2</v>
      </c>
      <c r="M8" s="164">
        <v>3.5700000000000003E-2</v>
      </c>
      <c r="N8" s="168">
        <f t="shared" si="0"/>
        <v>1</v>
      </c>
    </row>
    <row r="9" spans="1:14" ht="17.25" thickBot="1" x14ac:dyDescent="0.3">
      <c r="A9" s="152"/>
      <c r="B9" s="152"/>
      <c r="C9" s="152" t="s">
        <v>354</v>
      </c>
      <c r="D9" s="150"/>
      <c r="E9" s="172">
        <f>H43</f>
        <v>0.6277600000000001</v>
      </c>
      <c r="F9" s="162"/>
      <c r="G9" s="163">
        <f>K29</f>
        <v>44373</v>
      </c>
      <c r="H9" s="164">
        <f>L29</f>
        <v>0.78</v>
      </c>
      <c r="I9" s="165">
        <f>M29</f>
        <v>0.78</v>
      </c>
      <c r="J9" s="152"/>
      <c r="K9" s="166">
        <f t="shared" si="1"/>
        <v>44233</v>
      </c>
      <c r="L9" s="164">
        <v>4.7E-2</v>
      </c>
      <c r="M9" s="164">
        <v>4.7E-2</v>
      </c>
      <c r="N9" s="168">
        <f t="shared" si="0"/>
        <v>1</v>
      </c>
    </row>
    <row r="10" spans="1:14" x14ac:dyDescent="0.25">
      <c r="A10" s="152"/>
      <c r="B10" s="152"/>
      <c r="C10" s="152"/>
      <c r="D10" s="150"/>
      <c r="E10" s="169"/>
      <c r="F10" s="152"/>
      <c r="G10" s="163">
        <f>K33</f>
        <v>44401</v>
      </c>
      <c r="H10" s="164">
        <f>L33</f>
        <v>0.874</v>
      </c>
      <c r="I10" s="165">
        <f>M33</f>
        <v>0.874</v>
      </c>
      <c r="J10" s="152"/>
      <c r="K10" s="166">
        <f t="shared" si="1"/>
        <v>44240</v>
      </c>
      <c r="L10" s="164">
        <v>6.8000000000000005E-2</v>
      </c>
      <c r="M10" s="164">
        <v>6.8000000000000005E-2</v>
      </c>
      <c r="N10" s="168">
        <f t="shared" si="0"/>
        <v>1</v>
      </c>
    </row>
    <row r="11" spans="1:14" ht="17.25" thickBot="1" x14ac:dyDescent="0.3">
      <c r="A11" s="152"/>
      <c r="B11" s="152"/>
      <c r="C11" s="152"/>
      <c r="D11" s="150"/>
      <c r="E11" s="169"/>
      <c r="F11" s="152"/>
      <c r="G11" s="173">
        <f>K38</f>
        <v>44436</v>
      </c>
      <c r="H11" s="174">
        <f>L38</f>
        <v>0</v>
      </c>
      <c r="I11" s="175">
        <f>M38</f>
        <v>0</v>
      </c>
      <c r="J11" s="152"/>
      <c r="K11" s="166">
        <f t="shared" si="1"/>
        <v>44247</v>
      </c>
      <c r="L11" s="164">
        <v>8.8999999999999996E-2</v>
      </c>
      <c r="M11" s="176">
        <v>8.8999999999999996E-2</v>
      </c>
      <c r="N11" s="168">
        <f t="shared" si="0"/>
        <v>1</v>
      </c>
    </row>
    <row r="12" spans="1:14" ht="17.25" thickBot="1" x14ac:dyDescent="0.35">
      <c r="A12" s="152"/>
      <c r="B12" s="177" t="s">
        <v>355</v>
      </c>
      <c r="C12" s="177"/>
      <c r="D12" s="177"/>
      <c r="E12" s="177"/>
      <c r="F12" s="178"/>
      <c r="G12" s="154"/>
      <c r="H12" s="152"/>
      <c r="I12" s="152"/>
      <c r="J12" s="152"/>
      <c r="K12" s="166">
        <f t="shared" si="1"/>
        <v>44254</v>
      </c>
      <c r="L12" s="164">
        <v>0.10100000000000001</v>
      </c>
      <c r="M12" s="176">
        <v>0.10100000000000001</v>
      </c>
      <c r="N12" s="168">
        <f t="shared" si="0"/>
        <v>1</v>
      </c>
    </row>
    <row r="13" spans="1:14" ht="17.25" thickBot="1" x14ac:dyDescent="0.35">
      <c r="A13" s="152"/>
      <c r="B13" s="235" t="s">
        <v>6</v>
      </c>
      <c r="C13" s="236"/>
      <c r="D13" s="236"/>
      <c r="E13" s="179" t="s">
        <v>38</v>
      </c>
      <c r="F13" s="179" t="s">
        <v>356</v>
      </c>
      <c r="G13" s="179" t="s">
        <v>357</v>
      </c>
      <c r="H13" s="179" t="s">
        <v>44</v>
      </c>
      <c r="I13" s="180" t="s">
        <v>358</v>
      </c>
      <c r="J13" s="162"/>
      <c r="K13" s="166">
        <f t="shared" si="1"/>
        <v>44261</v>
      </c>
      <c r="L13" s="164">
        <v>0.124</v>
      </c>
      <c r="M13" s="176">
        <v>0.124</v>
      </c>
      <c r="N13" s="168">
        <f t="shared" si="0"/>
        <v>1</v>
      </c>
    </row>
    <row r="14" spans="1:14" x14ac:dyDescent="0.3">
      <c r="A14" s="152"/>
      <c r="B14" s="237" t="str">
        <f>상세일정계획서!B7&amp;" "&amp;상세일정계획서!C7</f>
        <v>A.0 프로젝트 관리</v>
      </c>
      <c r="C14" s="238"/>
      <c r="D14" s="238"/>
      <c r="E14" s="181">
        <f>상세일정계획서!H7</f>
        <v>10</v>
      </c>
      <c r="F14" s="182">
        <f>상세일정계획서!I7</f>
        <v>1</v>
      </c>
      <c r="G14" s="182">
        <f>상세일정계획서!J7</f>
        <v>0.33999999999999997</v>
      </c>
      <c r="H14" s="182">
        <f>상세일정계획서!N7</f>
        <v>0.33999999999999997</v>
      </c>
      <c r="I14" s="183"/>
      <c r="J14" s="152"/>
      <c r="K14" s="166">
        <f t="shared" si="1"/>
        <v>44268</v>
      </c>
      <c r="L14" s="164">
        <v>0.153</v>
      </c>
      <c r="M14" s="176">
        <v>0.153</v>
      </c>
      <c r="N14" s="168">
        <f t="shared" si="0"/>
        <v>1</v>
      </c>
    </row>
    <row r="15" spans="1:14" x14ac:dyDescent="0.3">
      <c r="A15" s="152"/>
      <c r="B15" s="239"/>
      <c r="C15" s="233" t="str">
        <f>상세일정계획서!C8&amp;" "&amp;상세일정계획서!D8</f>
        <v>A.0.1 착수/계획</v>
      </c>
      <c r="D15" s="233"/>
      <c r="E15" s="184">
        <f>상세일정계획서!H8</f>
        <v>30</v>
      </c>
      <c r="F15" s="185">
        <f>상세일정계획서!I8</f>
        <v>1</v>
      </c>
      <c r="G15" s="185">
        <f>상세일정계획서!J8</f>
        <v>0.6</v>
      </c>
      <c r="H15" s="185">
        <f>상세일정계획서!N8</f>
        <v>0.6</v>
      </c>
      <c r="I15" s="186"/>
      <c r="J15" s="152"/>
      <c r="K15" s="166">
        <f t="shared" si="1"/>
        <v>44275</v>
      </c>
      <c r="L15" s="164">
        <v>0.20100000000000001</v>
      </c>
      <c r="M15" s="176">
        <v>0.20100000000000001</v>
      </c>
      <c r="N15" s="168">
        <f t="shared" si="0"/>
        <v>1</v>
      </c>
    </row>
    <row r="16" spans="1:14" x14ac:dyDescent="0.3">
      <c r="A16" s="152"/>
      <c r="B16" s="239"/>
      <c r="C16" s="233" t="str">
        <f>상세일정계획서!C16&amp;" "&amp;상세일정계획서!D16</f>
        <v>A.0.2 실행</v>
      </c>
      <c r="D16" s="233"/>
      <c r="E16" s="184">
        <f>상세일정계획서!H16</f>
        <v>40</v>
      </c>
      <c r="F16" s="185">
        <f>상세일정계획서!I16</f>
        <v>1</v>
      </c>
      <c r="G16" s="185">
        <f>상세일정계획서!J16</f>
        <v>0.4</v>
      </c>
      <c r="H16" s="185">
        <f>상세일정계획서!N16</f>
        <v>0.4</v>
      </c>
      <c r="I16" s="186"/>
      <c r="J16" s="152"/>
      <c r="K16" s="166">
        <f t="shared" si="1"/>
        <v>44282</v>
      </c>
      <c r="L16" s="164">
        <v>0.245</v>
      </c>
      <c r="M16" s="164">
        <v>0.245</v>
      </c>
      <c r="N16" s="168">
        <f t="shared" si="0"/>
        <v>1</v>
      </c>
    </row>
    <row r="17" spans="1:14" x14ac:dyDescent="0.3">
      <c r="A17" s="152"/>
      <c r="B17" s="239"/>
      <c r="C17" s="233" t="str">
        <f>상세일정계획서!C21&amp;" "&amp;상세일정계획서!D21</f>
        <v>A.0.3 프로젝트 종료</v>
      </c>
      <c r="D17" s="233"/>
      <c r="E17" s="184">
        <f>상세일정계획서!H21</f>
        <v>30</v>
      </c>
      <c r="F17" s="185">
        <f>상세일정계획서!I21</f>
        <v>1</v>
      </c>
      <c r="G17" s="185">
        <f>상세일정계획서!J21</f>
        <v>0</v>
      </c>
      <c r="H17" s="185">
        <f>상세일정계획서!N21</f>
        <v>0</v>
      </c>
      <c r="I17" s="186"/>
      <c r="J17" s="152"/>
      <c r="K17" s="166">
        <f t="shared" si="1"/>
        <v>44289</v>
      </c>
      <c r="L17" s="164">
        <v>0.28699999999999998</v>
      </c>
      <c r="M17" s="164">
        <v>0.28699999999999998</v>
      </c>
      <c r="N17" s="168">
        <f t="shared" si="0"/>
        <v>1</v>
      </c>
    </row>
    <row r="18" spans="1:14" x14ac:dyDescent="0.3">
      <c r="A18" s="152"/>
      <c r="B18" s="229" t="str">
        <f>상세일정계획서!B24&amp;" "&amp;상세일정계획서!C24</f>
        <v>A.1 프로젝트 수행 (Graphic)</v>
      </c>
      <c r="C18" s="230"/>
      <c r="D18" s="230"/>
      <c r="E18" s="187">
        <f>상세일정계획서!H24</f>
        <v>20</v>
      </c>
      <c r="F18" s="188">
        <f>상세일정계획서!I24</f>
        <v>1</v>
      </c>
      <c r="G18" s="188">
        <f>상세일정계획서!J24</f>
        <v>0.4768</v>
      </c>
      <c r="H18" s="188">
        <f>상세일정계획서!N24</f>
        <v>0.4768</v>
      </c>
      <c r="I18" s="186"/>
      <c r="J18" s="152"/>
      <c r="K18" s="166">
        <f t="shared" si="1"/>
        <v>44296</v>
      </c>
      <c r="L18" s="164">
        <v>0.30399999999999999</v>
      </c>
      <c r="M18" s="164">
        <v>0.30399999999999999</v>
      </c>
      <c r="N18" s="168">
        <f t="shared" si="0"/>
        <v>1</v>
      </c>
    </row>
    <row r="19" spans="1:14" x14ac:dyDescent="0.3">
      <c r="A19" s="152"/>
      <c r="B19" s="231"/>
      <c r="C19" s="233" t="str">
        <f>상세일정계획서!C25&amp;" "&amp;상세일정계획서!D25</f>
        <v>A.1.1 캐릭터</v>
      </c>
      <c r="D19" s="233"/>
      <c r="E19" s="184">
        <f>상세일정계획서!H25</f>
        <v>60</v>
      </c>
      <c r="F19" s="185">
        <f>상세일정계획서!I25</f>
        <v>1</v>
      </c>
      <c r="G19" s="185">
        <f>상세일정계획서!J25</f>
        <v>0.79400000000000004</v>
      </c>
      <c r="H19" s="185">
        <f>상세일정계획서!N25</f>
        <v>0.79400000000000004</v>
      </c>
      <c r="I19" s="186"/>
      <c r="J19" s="189"/>
      <c r="K19" s="166">
        <f t="shared" si="1"/>
        <v>44303</v>
      </c>
      <c r="L19" s="164">
        <v>0.33</v>
      </c>
      <c r="M19" s="164">
        <v>0.33</v>
      </c>
      <c r="N19" s="168">
        <f t="shared" si="0"/>
        <v>1</v>
      </c>
    </row>
    <row r="20" spans="1:14" x14ac:dyDescent="0.3">
      <c r="A20" s="152"/>
      <c r="B20" s="232"/>
      <c r="C20" s="233" t="str">
        <f>상세일정계획서!C40&amp;" "&amp;상세일정계획서!D40</f>
        <v>A.1.2 배경</v>
      </c>
      <c r="D20" s="233"/>
      <c r="E20" s="184">
        <f>상세일정계획서!H40</f>
        <v>40</v>
      </c>
      <c r="F20" s="185">
        <f>상세일정계획서!I40</f>
        <v>1</v>
      </c>
      <c r="G20" s="185">
        <f>상세일정계획서!J40</f>
        <v>1E-3</v>
      </c>
      <c r="H20" s="185">
        <f>상세일정계획서!N40</f>
        <v>1E-3</v>
      </c>
      <c r="I20" s="186"/>
      <c r="J20" s="189"/>
      <c r="K20" s="166">
        <f t="shared" si="1"/>
        <v>44310</v>
      </c>
      <c r="L20" s="164">
        <v>0.38</v>
      </c>
      <c r="M20" s="176">
        <v>0.38</v>
      </c>
      <c r="N20" s="168">
        <f t="shared" si="0"/>
        <v>1</v>
      </c>
    </row>
    <row r="21" spans="1:14" x14ac:dyDescent="0.3">
      <c r="A21" s="152"/>
      <c r="B21" s="234"/>
      <c r="C21" s="233" t="e">
        <f>상세일정계획서!#REF!&amp;" "&amp;상세일정계획서!#REF!</f>
        <v>#REF!</v>
      </c>
      <c r="D21" s="233"/>
      <c r="E21" s="184" t="e">
        <f>상세일정계획서!#REF!</f>
        <v>#REF!</v>
      </c>
      <c r="F21" s="185" t="e">
        <f>상세일정계획서!#REF!</f>
        <v>#REF!</v>
      </c>
      <c r="G21" s="185" t="e">
        <f>상세일정계획서!#REF!</f>
        <v>#REF!</v>
      </c>
      <c r="H21" s="185" t="e">
        <f>상세일정계획서!#REF!</f>
        <v>#REF!</v>
      </c>
      <c r="I21" s="186"/>
      <c r="J21" s="189"/>
      <c r="K21" s="166">
        <f t="shared" si="1"/>
        <v>44317</v>
      </c>
      <c r="L21" s="164">
        <v>0.40400000000000003</v>
      </c>
      <c r="M21" s="164">
        <v>0.40400000000000003</v>
      </c>
      <c r="N21" s="168">
        <f t="shared" si="0"/>
        <v>1</v>
      </c>
    </row>
    <row r="22" spans="1:14" x14ac:dyDescent="0.3">
      <c r="A22" s="152"/>
      <c r="B22" s="229" t="str">
        <f>상세일정계획서!B47&amp;" "&amp;상세일정계획서!C47</f>
        <v>A.2 프로젝트 수행 (Client)</v>
      </c>
      <c r="C22" s="230"/>
      <c r="D22" s="230"/>
      <c r="E22" s="187">
        <f>상세일정계획서!H47</f>
        <v>20</v>
      </c>
      <c r="F22" s="188">
        <f>상세일정계획서!I47</f>
        <v>1</v>
      </c>
      <c r="G22" s="188">
        <f>상세일정계획서!J47</f>
        <v>0.4</v>
      </c>
      <c r="H22" s="188">
        <f>상세일정계획서!N47</f>
        <v>0.4</v>
      </c>
      <c r="I22" s="186"/>
      <c r="J22" s="189"/>
      <c r="K22" s="166">
        <f t="shared" si="1"/>
        <v>44324</v>
      </c>
      <c r="L22" s="164">
        <v>0.45</v>
      </c>
      <c r="M22" s="176">
        <v>0.45</v>
      </c>
      <c r="N22" s="168">
        <f t="shared" si="0"/>
        <v>1</v>
      </c>
    </row>
    <row r="23" spans="1:14" x14ac:dyDescent="0.3">
      <c r="A23" s="152"/>
      <c r="B23" s="231"/>
      <c r="C23" s="233" t="str">
        <f>상세일정계획서!C48&amp;" "&amp;상세일정계획서!D48</f>
        <v>A.2.1 캐릭터 동작</v>
      </c>
      <c r="D23" s="233"/>
      <c r="E23" s="184">
        <f>상세일정계획서!H48</f>
        <v>20</v>
      </c>
      <c r="F23" s="185">
        <f>상세일정계획서!I48</f>
        <v>1</v>
      </c>
      <c r="G23" s="185">
        <f>상세일정계획서!J48</f>
        <v>1</v>
      </c>
      <c r="H23" s="185">
        <f>상세일정계획서!N48</f>
        <v>1</v>
      </c>
      <c r="I23" s="186"/>
      <c r="J23" s="189"/>
      <c r="K23" s="166">
        <f t="shared" si="1"/>
        <v>44331</v>
      </c>
      <c r="L23" s="164">
        <v>0.5</v>
      </c>
      <c r="M23" s="176">
        <v>0.5</v>
      </c>
      <c r="N23" s="168">
        <f t="shared" si="0"/>
        <v>1</v>
      </c>
    </row>
    <row r="24" spans="1:14" x14ac:dyDescent="0.3">
      <c r="A24" s="152"/>
      <c r="B24" s="232"/>
      <c r="C24" s="233" t="str">
        <f>상세일정계획서!C70&amp;" "&amp;상세일정계획서!D70</f>
        <v>A.2.2 캐릭터 상태</v>
      </c>
      <c r="D24" s="233"/>
      <c r="E24" s="184">
        <f>상세일정계획서!H70</f>
        <v>20</v>
      </c>
      <c r="F24" s="185">
        <f>상세일정계획서!I70</f>
        <v>1</v>
      </c>
      <c r="G24" s="185">
        <f>상세일정계획서!J70</f>
        <v>1</v>
      </c>
      <c r="H24" s="185">
        <f>상세일정계획서!N70</f>
        <v>1</v>
      </c>
      <c r="I24" s="186"/>
      <c r="J24" s="189"/>
      <c r="K24" s="166">
        <f t="shared" si="1"/>
        <v>44338</v>
      </c>
      <c r="L24" s="164">
        <v>0.53800000000000003</v>
      </c>
      <c r="M24" s="176">
        <v>0.53800000000000003</v>
      </c>
      <c r="N24" s="168">
        <f t="shared" si="0"/>
        <v>1</v>
      </c>
    </row>
    <row r="25" spans="1:14" x14ac:dyDescent="0.3">
      <c r="A25" s="152"/>
      <c r="B25" s="229" t="str">
        <f>상세일정계획서!B94&amp;" "&amp;상세일정계획서!C94</f>
        <v>A.3 프로젝트 수행 (Server)</v>
      </c>
      <c r="C25" s="230"/>
      <c r="D25" s="230"/>
      <c r="E25" s="187">
        <f>상세일정계획서!H94</f>
        <v>20</v>
      </c>
      <c r="F25" s="188">
        <f>상세일정계획서!I94</f>
        <v>1</v>
      </c>
      <c r="G25" s="188">
        <f>상세일정계획서!J94</f>
        <v>1</v>
      </c>
      <c r="H25" s="188">
        <f>상세일정계획서!N94</f>
        <v>1</v>
      </c>
      <c r="I25" s="186"/>
      <c r="J25" s="189"/>
      <c r="K25" s="166">
        <f t="shared" si="1"/>
        <v>44345</v>
      </c>
      <c r="L25" s="164">
        <v>0.55600000000000005</v>
      </c>
      <c r="M25" s="176">
        <v>0.55600000000000005</v>
      </c>
      <c r="N25" s="168">
        <f t="shared" si="0"/>
        <v>1</v>
      </c>
    </row>
    <row r="26" spans="1:14" x14ac:dyDescent="0.3">
      <c r="A26" s="152"/>
      <c r="B26" s="231"/>
      <c r="C26" s="233" t="str">
        <f>상세일정계획서!C95&amp;" "&amp;상세일정계획서!D95</f>
        <v>A.3.1 클라이언트 기능 동기화</v>
      </c>
      <c r="D26" s="233"/>
      <c r="E26" s="184">
        <f>상세일정계획서!H95</f>
        <v>25</v>
      </c>
      <c r="F26" s="185">
        <f>상세일정계획서!I95</f>
        <v>1</v>
      </c>
      <c r="G26" s="185">
        <f>상세일정계획서!J95</f>
        <v>1</v>
      </c>
      <c r="H26" s="185">
        <f>상세일정계획서!N95</f>
        <v>1</v>
      </c>
      <c r="I26" s="186"/>
      <c r="J26" s="189"/>
      <c r="K26" s="166">
        <f t="shared" si="1"/>
        <v>44352</v>
      </c>
      <c r="L26" s="164">
        <v>0.624</v>
      </c>
      <c r="M26" s="176">
        <v>0.624</v>
      </c>
      <c r="N26" s="168">
        <f t="shared" si="0"/>
        <v>1</v>
      </c>
    </row>
    <row r="27" spans="1:14" x14ac:dyDescent="0.3">
      <c r="A27" s="152"/>
      <c r="B27" s="232"/>
      <c r="C27" s="233" t="str">
        <f>상세일정계획서!C113&amp;" "&amp;상세일정계획서!D113</f>
        <v>A.3.2 서버 기능</v>
      </c>
      <c r="D27" s="233"/>
      <c r="E27" s="184">
        <f>상세일정계획서!H113</f>
        <v>25</v>
      </c>
      <c r="F27" s="185">
        <f>상세일정계획서!I113</f>
        <v>1</v>
      </c>
      <c r="G27" s="185">
        <f>상세일정계획서!J113</f>
        <v>1</v>
      </c>
      <c r="H27" s="185">
        <f>상세일정계획서!N113</f>
        <v>1</v>
      </c>
      <c r="I27" s="186"/>
      <c r="J27" s="189"/>
      <c r="K27" s="163">
        <f>K26+7</f>
        <v>44359</v>
      </c>
      <c r="L27" s="164">
        <v>0.7</v>
      </c>
      <c r="M27" s="176">
        <v>0.7</v>
      </c>
      <c r="N27" s="168">
        <f>IF(ISERROR(M27/L27),"",M27/L27)</f>
        <v>1</v>
      </c>
    </row>
    <row r="28" spans="1:14" x14ac:dyDescent="0.3">
      <c r="A28" s="152"/>
      <c r="B28" s="229" t="str">
        <f>상세일정계획서!B167&amp;" "&amp;상세일정계획서!C167</f>
        <v>A.4 프로젝트 수행 (Animation)</v>
      </c>
      <c r="C28" s="230"/>
      <c r="D28" s="230"/>
      <c r="E28" s="187">
        <f>상세일정계획서!H167</f>
        <v>20</v>
      </c>
      <c r="F28" s="188">
        <f>상세일정계획서!I167</f>
        <v>1</v>
      </c>
      <c r="G28" s="188">
        <f>상세일정계획서!J167</f>
        <v>0.59200000000000008</v>
      </c>
      <c r="H28" s="188">
        <f>상세일정계획서!N167</f>
        <v>0.59200000000000008</v>
      </c>
      <c r="I28" s="186"/>
      <c r="J28" s="189"/>
      <c r="K28" s="166">
        <f t="shared" ref="K28:K29" si="2">K27+7</f>
        <v>44366</v>
      </c>
      <c r="L28" s="164">
        <v>0.73399999999999999</v>
      </c>
      <c r="M28" s="176">
        <v>0.73399999999999999</v>
      </c>
      <c r="N28" s="168">
        <f t="shared" ref="N28:N29" si="3">IF(ISERROR(M28/L28),"",M28/L28)</f>
        <v>1</v>
      </c>
    </row>
    <row r="29" spans="1:14" x14ac:dyDescent="0.3">
      <c r="A29" s="152"/>
      <c r="B29" s="231"/>
      <c r="C29" s="233" t="str">
        <f>상세일정계획서!C168&amp;" "&amp;상세일정계획서!D168</f>
        <v>A.4.1 리깅</v>
      </c>
      <c r="D29" s="233"/>
      <c r="E29" s="184">
        <f>상세일정계획서!H168</f>
        <v>40</v>
      </c>
      <c r="F29" s="185">
        <f>상세일정계획서!I168</f>
        <v>1</v>
      </c>
      <c r="G29" s="185">
        <f>상세일정계획서!J168</f>
        <v>1</v>
      </c>
      <c r="H29" s="185">
        <f>상세일정계획서!N168</f>
        <v>1</v>
      </c>
      <c r="I29" s="186"/>
      <c r="J29" s="189"/>
      <c r="K29" s="166">
        <f t="shared" si="2"/>
        <v>44373</v>
      </c>
      <c r="L29" s="164">
        <v>0.78</v>
      </c>
      <c r="M29" s="176">
        <v>0.78</v>
      </c>
      <c r="N29" s="168">
        <f t="shared" si="3"/>
        <v>1</v>
      </c>
    </row>
    <row r="30" spans="1:14" x14ac:dyDescent="0.3">
      <c r="A30" s="152"/>
      <c r="B30" s="232"/>
      <c r="C30" s="233" t="str">
        <f>상세일정계획서!C180&amp;" "&amp;상세일정계획서!D180</f>
        <v>A.4.2 애니메이션</v>
      </c>
      <c r="D30" s="233"/>
      <c r="E30" s="184">
        <f>상세일정계획서!H180</f>
        <v>40</v>
      </c>
      <c r="F30" s="185">
        <f>상세일정계획서!I180</f>
        <v>1</v>
      </c>
      <c r="G30" s="185">
        <f>상세일정계획서!J180</f>
        <v>0.48</v>
      </c>
      <c r="H30" s="185">
        <f>상세일정계획서!N180</f>
        <v>0.48</v>
      </c>
      <c r="I30" s="186"/>
      <c r="J30" s="189"/>
      <c r="K30" s="163">
        <f>K29+7</f>
        <v>44380</v>
      </c>
      <c r="L30" s="164">
        <v>0.8</v>
      </c>
      <c r="M30" s="176">
        <v>0.8</v>
      </c>
      <c r="N30" s="168">
        <f>IF(ISERROR(M30/L30),"",M30/L30)</f>
        <v>1</v>
      </c>
    </row>
    <row r="31" spans="1:14" x14ac:dyDescent="0.3">
      <c r="A31" s="152"/>
      <c r="B31" s="229" t="str">
        <f>상세일정계획서!B230&amp;" "&amp;상세일정계획서!C230</f>
        <v>A.5 테스트</v>
      </c>
      <c r="C31" s="230"/>
      <c r="D31" s="230"/>
      <c r="E31" s="187">
        <f>상세일정계획서!H230</f>
        <v>10</v>
      </c>
      <c r="F31" s="188">
        <f>상세일정계획서!I230</f>
        <v>1</v>
      </c>
      <c r="G31" s="188">
        <f>상세일정계획서!J230</f>
        <v>1</v>
      </c>
      <c r="H31" s="188">
        <f>상세일정계획서!N230</f>
        <v>1</v>
      </c>
      <c r="I31" s="186"/>
      <c r="J31" s="189"/>
      <c r="K31" s="163">
        <f>K30+7</f>
        <v>44387</v>
      </c>
      <c r="L31" s="164">
        <v>0.82399999999999995</v>
      </c>
      <c r="M31" s="176">
        <v>0.82399999999999995</v>
      </c>
      <c r="N31" s="168">
        <f>IF(ISERROR(M31/L31),"",M31/L31)</f>
        <v>1</v>
      </c>
    </row>
    <row r="32" spans="1:14" x14ac:dyDescent="0.3">
      <c r="A32" s="152"/>
      <c r="B32" s="231"/>
      <c r="C32" s="233" t="str">
        <f>상세일정계획서!C231&amp;" "&amp;상세일정계획서!D231</f>
        <v>A.5.1 통합테스트</v>
      </c>
      <c r="D32" s="233"/>
      <c r="E32" s="184">
        <f>상세일정계획서!H231</f>
        <v>20</v>
      </c>
      <c r="F32" s="185">
        <f>상세일정계획서!I231</f>
        <v>1</v>
      </c>
      <c r="G32" s="185">
        <f>상세일정계획서!J231</f>
        <v>1</v>
      </c>
      <c r="H32" s="185">
        <f>상세일정계획서!N231</f>
        <v>1</v>
      </c>
      <c r="I32" s="186"/>
      <c r="J32" s="189"/>
      <c r="K32" s="163">
        <f t="shared" ref="K32:K48" si="4">K31+7</f>
        <v>44394</v>
      </c>
      <c r="L32" s="164">
        <v>0.85299999999999998</v>
      </c>
      <c r="M32" s="176">
        <v>0.85299999999999998</v>
      </c>
      <c r="N32" s="168">
        <f t="shared" ref="N32:N38" si="5">IF(ISERROR(M32/L32),"",M32/L32)</f>
        <v>1</v>
      </c>
    </row>
    <row r="33" spans="1:14" x14ac:dyDescent="0.3">
      <c r="A33" s="152"/>
      <c r="B33" s="232"/>
      <c r="C33" s="233" t="str">
        <f>상세일정계획서!C238&amp;" "&amp;상세일정계획서!D238</f>
        <v xml:space="preserve">A.5.2 </v>
      </c>
      <c r="D33" s="233"/>
      <c r="E33" s="184">
        <f>상세일정계획서!H238</f>
        <v>20</v>
      </c>
      <c r="F33" s="185">
        <f>상세일정계획서!I238</f>
        <v>0.99999999999999989</v>
      </c>
      <c r="G33" s="185">
        <f>상세일정계획서!J238</f>
        <v>0.99999999999999989</v>
      </c>
      <c r="H33" s="185">
        <f>상세일정계획서!N238</f>
        <v>1</v>
      </c>
      <c r="I33" s="186"/>
      <c r="J33" s="189"/>
      <c r="K33" s="163">
        <f t="shared" si="4"/>
        <v>44401</v>
      </c>
      <c r="L33" s="164">
        <v>0.874</v>
      </c>
      <c r="M33" s="176">
        <v>0.874</v>
      </c>
      <c r="N33" s="168">
        <f t="shared" si="5"/>
        <v>1</v>
      </c>
    </row>
    <row r="34" spans="1:14" x14ac:dyDescent="0.3">
      <c r="A34" s="152"/>
      <c r="B34" s="232"/>
      <c r="C34" s="233" t="str">
        <f>상세일정계획서!C248&amp;" "&amp;상세일정계획서!D248</f>
        <v>A.5.3 통합테스트 1차 - 프로젝트 팀</v>
      </c>
      <c r="D34" s="233"/>
      <c r="E34" s="184">
        <f>상세일정계획서!H248</f>
        <v>30</v>
      </c>
      <c r="F34" s="185">
        <f>상세일정계획서!I248</f>
        <v>1</v>
      </c>
      <c r="G34" s="185">
        <f>상세일정계획서!J248</f>
        <v>1</v>
      </c>
      <c r="H34" s="185">
        <f>상세일정계획서!N248</f>
        <v>1</v>
      </c>
      <c r="I34" s="186"/>
      <c r="J34" s="189"/>
      <c r="K34" s="163">
        <f t="shared" si="4"/>
        <v>44408</v>
      </c>
      <c r="L34" s="164">
        <v>0.88100000000000001</v>
      </c>
      <c r="M34" s="176">
        <v>0.88100000000000001</v>
      </c>
      <c r="N34" s="168">
        <f t="shared" si="5"/>
        <v>1</v>
      </c>
    </row>
    <row r="35" spans="1:14" x14ac:dyDescent="0.3">
      <c r="A35" s="152"/>
      <c r="B35" s="234"/>
      <c r="C35" s="233" t="str">
        <f>상세일정계획서!C260&amp;" "&amp;상세일정계획서!D260</f>
        <v>A.5.4 통합 테스트 2차 - 부서</v>
      </c>
      <c r="D35" s="233"/>
      <c r="E35" s="184">
        <f>상세일정계획서!H260</f>
        <v>30</v>
      </c>
      <c r="F35" s="185">
        <f>상세일정계획서!I260</f>
        <v>0.99999999999999989</v>
      </c>
      <c r="G35" s="185">
        <f>상세일정계획서!J260</f>
        <v>0.99999999999999989</v>
      </c>
      <c r="H35" s="185">
        <f>상세일정계획서!N260</f>
        <v>1</v>
      </c>
      <c r="I35" s="186"/>
      <c r="J35" s="189"/>
      <c r="K35" s="163">
        <f t="shared" si="4"/>
        <v>44415</v>
      </c>
      <c r="L35" s="164"/>
      <c r="M35" s="176"/>
      <c r="N35" s="168" t="str">
        <f t="shared" si="5"/>
        <v/>
      </c>
    </row>
    <row r="36" spans="1:14" x14ac:dyDescent="0.3">
      <c r="A36" s="152"/>
      <c r="B36" s="229" t="str">
        <f>상세일정계획서!B270&amp;" "&amp;상세일정계획서!C270</f>
        <v>A.6 전개</v>
      </c>
      <c r="C36" s="230"/>
      <c r="D36" s="230"/>
      <c r="E36" s="187">
        <f>상세일정계획서!H270</f>
        <v>0</v>
      </c>
      <c r="F36" s="188">
        <f>상세일정계획서!I270</f>
        <v>1</v>
      </c>
      <c r="G36" s="188">
        <f>상세일정계획서!J270</f>
        <v>1</v>
      </c>
      <c r="H36" s="188">
        <f>상세일정계획서!N270</f>
        <v>1</v>
      </c>
      <c r="I36" s="186"/>
      <c r="J36" s="189"/>
      <c r="K36" s="163">
        <f t="shared" si="4"/>
        <v>44422</v>
      </c>
      <c r="L36" s="164"/>
      <c r="M36" s="176"/>
      <c r="N36" s="168" t="str">
        <f t="shared" si="5"/>
        <v/>
      </c>
    </row>
    <row r="37" spans="1:14" x14ac:dyDescent="0.3">
      <c r="A37" s="152"/>
      <c r="B37" s="231"/>
      <c r="C37" s="233" t="str">
        <f>상세일정계획서!C271&amp;" "&amp;상세일정계획서!D271</f>
        <v>A.6.1 전개</v>
      </c>
      <c r="D37" s="233"/>
      <c r="E37" s="184">
        <f>상세일정계획서!H271</f>
        <v>20</v>
      </c>
      <c r="F37" s="185">
        <f>상세일정계획서!I271</f>
        <v>1</v>
      </c>
      <c r="G37" s="185">
        <f>상세일정계획서!J271</f>
        <v>1</v>
      </c>
      <c r="H37" s="185">
        <f>상세일정계획서!N271</f>
        <v>1</v>
      </c>
      <c r="I37" s="186"/>
      <c r="J37" s="189"/>
      <c r="K37" s="163">
        <f t="shared" si="4"/>
        <v>44429</v>
      </c>
      <c r="L37" s="164"/>
      <c r="M37" s="176"/>
      <c r="N37" s="168" t="str">
        <f t="shared" si="5"/>
        <v/>
      </c>
    </row>
    <row r="38" spans="1:14" x14ac:dyDescent="0.3">
      <c r="A38" s="152"/>
      <c r="B38" s="232"/>
      <c r="C38" s="233" t="str">
        <f>상세일정계획서!C282&amp;" "&amp;상세일정계획서!D282</f>
        <v>A.6.2 전개</v>
      </c>
      <c r="D38" s="233"/>
      <c r="E38" s="184">
        <f>상세일정계획서!H282</f>
        <v>80</v>
      </c>
      <c r="F38" s="185">
        <f>상세일정계획서!I282</f>
        <v>1</v>
      </c>
      <c r="G38" s="185">
        <f>상세일정계획서!J282</f>
        <v>1</v>
      </c>
      <c r="H38" s="185">
        <f>상세일정계획서!N282</f>
        <v>1</v>
      </c>
      <c r="I38" s="186"/>
      <c r="J38" s="152"/>
      <c r="K38" s="163">
        <f t="shared" si="4"/>
        <v>44436</v>
      </c>
      <c r="L38" s="164"/>
      <c r="M38" s="176"/>
      <c r="N38" s="168" t="str">
        <f t="shared" si="5"/>
        <v/>
      </c>
    </row>
    <row r="39" spans="1:14" x14ac:dyDescent="0.3">
      <c r="A39" s="152"/>
      <c r="B39" s="229" t="str">
        <f>상세일정계획서!B301&amp;" "&amp;상세일정계획서!C301</f>
        <v>A.7 인프라</v>
      </c>
      <c r="C39" s="230"/>
      <c r="D39" s="230"/>
      <c r="E39" s="187">
        <f>상세일정계획서!H301</f>
        <v>0</v>
      </c>
      <c r="F39" s="188">
        <f>상세일정계획서!I301</f>
        <v>0</v>
      </c>
      <c r="G39" s="188">
        <f>상세일정계획서!J301</f>
        <v>0</v>
      </c>
      <c r="H39" s="188" t="str">
        <f>상세일정계획서!N301</f>
        <v/>
      </c>
      <c r="I39" s="186"/>
      <c r="J39" s="152"/>
      <c r="K39" s="163">
        <f>K38+7</f>
        <v>44443</v>
      </c>
      <c r="L39" s="164">
        <v>0.90600000000000003</v>
      </c>
      <c r="M39" s="176">
        <v>0.90600000000000003</v>
      </c>
      <c r="N39" s="168">
        <f>IF(ISERROR(M39/L39),"",M39/L39)</f>
        <v>1</v>
      </c>
    </row>
    <row r="40" spans="1:14" x14ac:dyDescent="0.25">
      <c r="A40" s="152"/>
      <c r="B40" s="231"/>
      <c r="C40" s="233" t="str">
        <f>상세일정계획서!C302&amp;" "&amp;상세일정계획서!D302</f>
        <v xml:space="preserve"> </v>
      </c>
      <c r="D40" s="233"/>
      <c r="E40" s="184">
        <v>50</v>
      </c>
      <c r="F40" s="185">
        <f>상세일정계획서!I302</f>
        <v>0</v>
      </c>
      <c r="G40" s="185">
        <f>상세일정계획서!J302</f>
        <v>0</v>
      </c>
      <c r="H40" s="185">
        <f>상세일정계획서!N302</f>
        <v>0</v>
      </c>
      <c r="I40" s="186"/>
      <c r="J40" s="150"/>
      <c r="K40" s="163">
        <f t="shared" si="4"/>
        <v>44450</v>
      </c>
      <c r="L40" s="164">
        <v>0.92520000000000002</v>
      </c>
      <c r="M40" s="176">
        <v>0.92520000000000002</v>
      </c>
      <c r="N40" s="168">
        <f t="shared" ref="N40:N46" si="6">IF(ISERROR(M40/L40),"",M40/L40)</f>
        <v>1</v>
      </c>
    </row>
    <row r="41" spans="1:14" x14ac:dyDescent="0.25">
      <c r="A41" s="150"/>
      <c r="B41" s="232"/>
      <c r="C41" s="233" t="str">
        <f>상세일정계획서!C311&amp;" "&amp;상세일정계획서!D311</f>
        <v xml:space="preserve"> </v>
      </c>
      <c r="D41" s="233"/>
      <c r="E41" s="184">
        <f>상세일정계획서!H311</f>
        <v>0</v>
      </c>
      <c r="F41" s="185">
        <f>상세일정계획서!I311</f>
        <v>0</v>
      </c>
      <c r="G41" s="185">
        <f>상세일정계획서!J311</f>
        <v>0</v>
      </c>
      <c r="H41" s="185">
        <f>상세일정계획서!N311</f>
        <v>0</v>
      </c>
      <c r="I41" s="186"/>
      <c r="J41" s="150"/>
      <c r="K41" s="163">
        <f t="shared" si="4"/>
        <v>44457</v>
      </c>
      <c r="L41" s="164">
        <v>0.94440000000000002</v>
      </c>
      <c r="M41" s="176">
        <v>0.94440000000000002</v>
      </c>
      <c r="N41" s="168">
        <f t="shared" si="6"/>
        <v>1</v>
      </c>
    </row>
    <row r="42" spans="1:14" x14ac:dyDescent="0.25">
      <c r="A42" s="150"/>
      <c r="B42" s="234"/>
      <c r="C42" s="233" t="str">
        <f>상세일정계획서!C315&amp;" "&amp;상세일정계획서!D315</f>
        <v xml:space="preserve"> </v>
      </c>
      <c r="D42" s="233"/>
      <c r="E42" s="184">
        <v>50</v>
      </c>
      <c r="F42" s="185">
        <f>상세일정계획서!I315</f>
        <v>0</v>
      </c>
      <c r="G42" s="185">
        <f>상세일정계획서!J315</f>
        <v>0</v>
      </c>
      <c r="H42" s="185">
        <f>상세일정계획서!N315</f>
        <v>0</v>
      </c>
      <c r="I42" s="186"/>
      <c r="J42" s="150"/>
      <c r="K42" s="163">
        <f t="shared" si="4"/>
        <v>44464</v>
      </c>
      <c r="L42" s="164">
        <v>0.96360000000000001</v>
      </c>
      <c r="M42" s="176">
        <v>0.96360000000000001</v>
      </c>
      <c r="N42" s="168">
        <f t="shared" si="6"/>
        <v>1</v>
      </c>
    </row>
    <row r="43" spans="1:14" ht="17.25" thickBot="1" x14ac:dyDescent="0.3">
      <c r="A43" s="150"/>
      <c r="B43" s="227" t="s">
        <v>359</v>
      </c>
      <c r="C43" s="228"/>
      <c r="D43" s="228"/>
      <c r="E43" s="190"/>
      <c r="F43" s="191">
        <f>상세일정계획서!I6</f>
        <v>0.99999999999999989</v>
      </c>
      <c r="G43" s="191">
        <f>상세일정계획서!J6</f>
        <v>0.62775999999999998</v>
      </c>
      <c r="H43" s="191">
        <f>상세일정계획서!N6</f>
        <v>0.6277600000000001</v>
      </c>
      <c r="I43" s="192"/>
      <c r="J43" s="150"/>
      <c r="K43" s="163">
        <f t="shared" si="4"/>
        <v>44471</v>
      </c>
      <c r="L43" s="164"/>
      <c r="M43" s="176"/>
      <c r="N43" s="168" t="str">
        <f t="shared" si="6"/>
        <v/>
      </c>
    </row>
    <row r="44" spans="1:14" x14ac:dyDescent="0.25">
      <c r="A44" s="150"/>
      <c r="B44" s="152"/>
      <c r="C44" s="152"/>
      <c r="D44" s="152"/>
      <c r="E44" s="152"/>
      <c r="F44" s="152"/>
      <c r="G44" s="152"/>
      <c r="H44" s="152"/>
      <c r="I44" s="152"/>
      <c r="J44" s="150"/>
      <c r="K44" s="163">
        <f t="shared" si="4"/>
        <v>44478</v>
      </c>
      <c r="L44" s="164"/>
      <c r="M44" s="176"/>
      <c r="N44" s="168" t="str">
        <f t="shared" si="6"/>
        <v/>
      </c>
    </row>
    <row r="45" spans="1:14" x14ac:dyDescent="0.25">
      <c r="A45" s="150"/>
      <c r="B45" s="152"/>
      <c r="C45" s="152"/>
      <c r="D45" s="152"/>
      <c r="E45" s="152"/>
      <c r="F45" s="152"/>
      <c r="G45" s="152"/>
      <c r="H45" s="152"/>
      <c r="I45" s="152"/>
      <c r="J45" s="150"/>
      <c r="K45" s="163">
        <f t="shared" si="4"/>
        <v>44485</v>
      </c>
      <c r="L45" s="164"/>
      <c r="M45" s="176"/>
      <c r="N45" s="168" t="str">
        <f t="shared" si="6"/>
        <v/>
      </c>
    </row>
    <row r="46" spans="1:14" x14ac:dyDescent="0.25">
      <c r="A46" s="150"/>
      <c r="B46" s="152"/>
      <c r="C46" s="152"/>
      <c r="D46" s="152"/>
      <c r="E46" s="152"/>
      <c r="F46" s="152"/>
      <c r="G46" s="152"/>
      <c r="H46" s="152"/>
      <c r="I46" s="152"/>
      <c r="J46" s="150"/>
      <c r="K46" s="163">
        <f t="shared" si="4"/>
        <v>44492</v>
      </c>
      <c r="L46" s="164"/>
      <c r="M46" s="176"/>
      <c r="N46" s="168" t="str">
        <f t="shared" si="6"/>
        <v/>
      </c>
    </row>
    <row r="47" spans="1:14" x14ac:dyDescent="0.3">
      <c r="K47" s="163">
        <f>K46+7</f>
        <v>44499</v>
      </c>
      <c r="L47" s="164">
        <v>0.98280000000000001</v>
      </c>
      <c r="M47" s="176">
        <v>0.98280000000000001</v>
      </c>
      <c r="N47" s="168">
        <f>IF(ISERROR(M47/L47),"",M47/L47)</f>
        <v>1</v>
      </c>
    </row>
    <row r="48" spans="1:14" x14ac:dyDescent="0.3">
      <c r="K48" s="163">
        <f t="shared" si="4"/>
        <v>44506</v>
      </c>
      <c r="L48" s="164">
        <v>1.002</v>
      </c>
      <c r="M48" s="176">
        <v>1.002</v>
      </c>
      <c r="N48" s="168">
        <f t="shared" ref="N48" si="7">IF(ISERROR(M48/L48),"",M48/L48)</f>
        <v>1</v>
      </c>
    </row>
    <row r="49" spans="11:14" x14ac:dyDescent="0.3">
      <c r="K49" s="163">
        <f>K48+7</f>
        <v>44513</v>
      </c>
      <c r="L49" s="164">
        <v>1.0099962352941201</v>
      </c>
      <c r="M49" s="176">
        <v>1.0099962352941201</v>
      </c>
      <c r="N49" s="168">
        <f>IF(ISERROR(M49/L49),"",M49/L49)</f>
        <v>1</v>
      </c>
    </row>
    <row r="50" spans="11:14" x14ac:dyDescent="0.3">
      <c r="K50" s="163">
        <f>K49+7</f>
        <v>44520</v>
      </c>
      <c r="L50" s="164">
        <v>1.01907670588235</v>
      </c>
      <c r="M50" s="176">
        <v>1.01907670588235</v>
      </c>
      <c r="N50" s="168">
        <f>IF(ISERROR(M50/L50),"",M50/L50)</f>
        <v>1</v>
      </c>
    </row>
    <row r="51" spans="11:14" x14ac:dyDescent="0.3">
      <c r="K51" s="163">
        <f>K50+7</f>
        <v>44527</v>
      </c>
      <c r="L51" s="164">
        <v>1.0281571764705899</v>
      </c>
      <c r="M51" s="176">
        <v>1.0281571764705899</v>
      </c>
      <c r="N51" s="168">
        <f>IF(ISERROR(M51/L51),"",M51/L51)</f>
        <v>1</v>
      </c>
    </row>
    <row r="52" spans="11:14" x14ac:dyDescent="0.3">
      <c r="K52" s="163">
        <f>K51+7</f>
        <v>44534</v>
      </c>
      <c r="L52" s="164">
        <v>1.03723764705882</v>
      </c>
      <c r="M52" s="176">
        <v>1.03723764705882</v>
      </c>
      <c r="N52" s="168">
        <f>IF(ISERROR(M52/L52),"",M52/L52)</f>
        <v>1</v>
      </c>
    </row>
    <row r="71" spans="1:14" x14ac:dyDescent="0.25">
      <c r="A71" s="150"/>
      <c r="B71" s="193" t="s">
        <v>360</v>
      </c>
      <c r="C71" s="193"/>
      <c r="D71" s="152"/>
      <c r="E71" s="152"/>
      <c r="F71" s="152"/>
      <c r="G71" s="152"/>
      <c r="H71" s="152"/>
      <c r="I71" s="152"/>
      <c r="J71" s="150"/>
      <c r="K71" s="150"/>
      <c r="L71" s="150"/>
      <c r="M71" s="150"/>
      <c r="N71" s="150"/>
    </row>
    <row r="72" spans="1:14" x14ac:dyDescent="0.25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</row>
    <row r="73" spans="1:14" x14ac:dyDescent="0.25">
      <c r="A73" s="150"/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</row>
    <row r="74" spans="1:14" x14ac:dyDescent="0.25">
      <c r="A74" s="150"/>
      <c r="B74" s="150"/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</row>
    <row r="75" spans="1:14" x14ac:dyDescent="0.25">
      <c r="A75" s="150"/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</row>
    <row r="76" spans="1:14" x14ac:dyDescent="0.25">
      <c r="A76" s="150"/>
      <c r="B76" s="150"/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</row>
    <row r="77" spans="1:14" x14ac:dyDescent="0.25">
      <c r="A77" s="150"/>
      <c r="B77" s="150"/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</row>
    <row r="78" spans="1:14" x14ac:dyDescent="0.25">
      <c r="A78" s="150"/>
      <c r="B78" s="150"/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</row>
    <row r="79" spans="1:14" x14ac:dyDescent="0.25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  <c r="L79" s="150"/>
      <c r="M79" s="150"/>
      <c r="N79" s="150"/>
    </row>
    <row r="80" spans="1:14" x14ac:dyDescent="0.25">
      <c r="A80" s="150"/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</row>
    <row r="81" spans="1:14" x14ac:dyDescent="0.25">
      <c r="A81" s="150"/>
      <c r="B81" s="150"/>
      <c r="C81" s="150"/>
      <c r="D81" s="150"/>
      <c r="E81" s="150"/>
      <c r="F81" s="150"/>
      <c r="G81" s="150"/>
      <c r="H81" s="150"/>
      <c r="I81" s="150"/>
      <c r="J81" s="150"/>
      <c r="K81" s="150"/>
      <c r="L81" s="150"/>
      <c r="M81" s="150"/>
      <c r="N81" s="150"/>
    </row>
    <row r="82" spans="1:14" x14ac:dyDescent="0.25">
      <c r="A82" s="150"/>
      <c r="B82" s="150"/>
      <c r="C82" s="150"/>
      <c r="D82" s="150"/>
      <c r="E82" s="150"/>
      <c r="F82" s="150"/>
      <c r="G82" s="150"/>
      <c r="H82" s="150"/>
      <c r="I82" s="150"/>
      <c r="J82" s="150"/>
      <c r="K82" s="150"/>
      <c r="L82" s="150"/>
      <c r="M82" s="150"/>
      <c r="N82" s="150"/>
    </row>
    <row r="83" spans="1:14" x14ac:dyDescent="0.25">
      <c r="A83" s="150"/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150"/>
      <c r="N83" s="150"/>
    </row>
    <row r="84" spans="1:14" x14ac:dyDescent="0.25">
      <c r="A84" s="150"/>
      <c r="B84" s="150"/>
      <c r="C84" s="150"/>
      <c r="D84" s="150"/>
      <c r="E84" s="150"/>
      <c r="F84" s="150"/>
      <c r="G84" s="150"/>
      <c r="H84" s="150"/>
      <c r="I84" s="150"/>
      <c r="J84" s="150"/>
      <c r="K84" s="150"/>
      <c r="L84" s="150"/>
      <c r="M84" s="150"/>
      <c r="N84" s="150"/>
    </row>
    <row r="85" spans="1:14" x14ac:dyDescent="0.25">
      <c r="A85" s="150"/>
      <c r="B85" s="150"/>
      <c r="C85" s="150"/>
      <c r="D85" s="150"/>
      <c r="E85" s="150"/>
      <c r="F85" s="150"/>
      <c r="G85" s="150"/>
      <c r="H85" s="150"/>
      <c r="I85" s="150"/>
      <c r="J85" s="150"/>
      <c r="K85" s="150"/>
      <c r="L85" s="150"/>
      <c r="M85" s="150"/>
      <c r="N85" s="150"/>
    </row>
    <row r="86" spans="1:14" x14ac:dyDescent="0.25">
      <c r="A86" s="150"/>
      <c r="B86" s="150"/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</row>
    <row r="87" spans="1:14" x14ac:dyDescent="0.25">
      <c r="A87" s="150"/>
      <c r="B87" s="150"/>
      <c r="C87" s="150"/>
      <c r="D87" s="150"/>
      <c r="E87" s="150"/>
      <c r="F87" s="150"/>
      <c r="G87" s="150"/>
      <c r="H87" s="150"/>
      <c r="I87" s="150"/>
      <c r="J87" s="150"/>
      <c r="K87" s="150"/>
      <c r="L87" s="150"/>
      <c r="M87" s="150"/>
      <c r="N87" s="150"/>
    </row>
    <row r="88" spans="1:14" x14ac:dyDescent="0.25">
      <c r="A88" s="150"/>
      <c r="B88" s="150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</row>
    <row r="89" spans="1:14" x14ac:dyDescent="0.25">
      <c r="A89" s="150"/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150"/>
    </row>
    <row r="90" spans="1:14" x14ac:dyDescent="0.25">
      <c r="A90" s="150"/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</row>
    <row r="91" spans="1:14" x14ac:dyDescent="0.25">
      <c r="A91" s="150"/>
      <c r="B91" s="150"/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150"/>
    </row>
    <row r="92" spans="1:14" x14ac:dyDescent="0.25">
      <c r="A92" s="150"/>
      <c r="B92" s="150"/>
      <c r="C92" s="150"/>
      <c r="D92" s="150"/>
      <c r="E92" s="150"/>
      <c r="F92" s="150"/>
      <c r="G92" s="150"/>
      <c r="H92" s="150"/>
      <c r="I92" s="150"/>
      <c r="J92" s="150"/>
      <c r="K92" s="150"/>
      <c r="L92" s="150"/>
      <c r="M92" s="150"/>
      <c r="N92" s="150"/>
    </row>
    <row r="93" spans="1:14" x14ac:dyDescent="0.25">
      <c r="A93" s="150"/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  <c r="N93" s="150"/>
    </row>
    <row r="94" spans="1:14" x14ac:dyDescent="0.25">
      <c r="A94" s="150"/>
      <c r="B94" s="150"/>
      <c r="C94" s="150"/>
      <c r="D94" s="150"/>
      <c r="E94" s="150"/>
      <c r="F94" s="150"/>
      <c r="G94" s="150"/>
      <c r="H94" s="150"/>
      <c r="I94" s="150"/>
      <c r="J94" s="150"/>
      <c r="K94" s="150"/>
      <c r="L94" s="150"/>
      <c r="M94" s="150"/>
      <c r="N94" s="150"/>
    </row>
    <row r="95" spans="1:14" x14ac:dyDescent="0.25">
      <c r="A95" s="150"/>
      <c r="B95" s="150"/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  <c r="N95" s="150"/>
    </row>
    <row r="96" spans="1:14" x14ac:dyDescent="0.25">
      <c r="A96" s="150"/>
      <c r="B96" s="150"/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</row>
    <row r="97" spans="1:14" x14ac:dyDescent="0.25">
      <c r="A97" s="150"/>
      <c r="B97" s="150"/>
      <c r="C97" s="150"/>
      <c r="D97" s="150"/>
      <c r="E97" s="150"/>
      <c r="F97" s="150"/>
      <c r="G97" s="150"/>
      <c r="H97" s="150"/>
      <c r="I97" s="150"/>
      <c r="J97" s="150"/>
      <c r="K97" s="150"/>
      <c r="L97" s="150"/>
      <c r="M97" s="150"/>
      <c r="N97" s="150"/>
    </row>
    <row r="98" spans="1:14" x14ac:dyDescent="0.25">
      <c r="A98" s="150"/>
      <c r="B98" s="150"/>
      <c r="C98" s="150"/>
      <c r="D98" s="150"/>
      <c r="E98" s="150"/>
      <c r="F98" s="150"/>
      <c r="G98" s="150"/>
      <c r="H98" s="150"/>
      <c r="I98" s="150"/>
      <c r="J98" s="150"/>
      <c r="K98" s="150"/>
      <c r="L98" s="150"/>
      <c r="M98" s="150"/>
      <c r="N98" s="150"/>
    </row>
    <row r="99" spans="1:14" x14ac:dyDescent="0.25">
      <c r="A99" s="150"/>
      <c r="B99" s="150"/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</row>
    <row r="100" spans="1:14" x14ac:dyDescent="0.25">
      <c r="A100" s="150"/>
      <c r="B100" s="150"/>
      <c r="C100" s="150"/>
      <c r="D100" s="150"/>
      <c r="E100" s="150"/>
      <c r="F100" s="150"/>
      <c r="G100" s="150"/>
      <c r="H100" s="150"/>
      <c r="I100" s="150"/>
      <c r="J100" s="150"/>
      <c r="K100" s="150"/>
      <c r="L100" s="150"/>
      <c r="M100" s="150"/>
      <c r="N100" s="150"/>
    </row>
    <row r="101" spans="1:14" x14ac:dyDescent="0.25">
      <c r="A101" s="150"/>
      <c r="B101" s="150"/>
      <c r="C101" s="150"/>
      <c r="D101" s="150"/>
      <c r="E101" s="150"/>
      <c r="F101" s="150"/>
      <c r="G101" s="150"/>
      <c r="H101" s="150"/>
      <c r="I101" s="150"/>
      <c r="J101" s="150"/>
      <c r="K101" s="150"/>
      <c r="L101" s="150"/>
      <c r="M101" s="150"/>
      <c r="N101" s="150"/>
    </row>
    <row r="102" spans="1:14" x14ac:dyDescent="0.25">
      <c r="A102" s="150"/>
      <c r="B102" s="150"/>
      <c r="C102" s="150"/>
      <c r="D102" s="150"/>
      <c r="E102" s="150"/>
      <c r="F102" s="150"/>
      <c r="G102" s="150"/>
      <c r="H102" s="150"/>
      <c r="I102" s="150"/>
      <c r="J102" s="150"/>
      <c r="K102" s="150"/>
      <c r="L102" s="150"/>
      <c r="M102" s="150"/>
      <c r="N102" s="150"/>
    </row>
    <row r="103" spans="1:14" x14ac:dyDescent="0.25">
      <c r="A103" s="150"/>
      <c r="B103" s="150"/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</row>
    <row r="104" spans="1:14" x14ac:dyDescent="0.25">
      <c r="A104" s="150"/>
      <c r="B104" s="150"/>
      <c r="C104" s="150"/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</row>
    <row r="105" spans="1:14" x14ac:dyDescent="0.25">
      <c r="A105" s="150"/>
      <c r="B105" s="150"/>
      <c r="C105" s="150"/>
      <c r="D105" s="150"/>
      <c r="E105" s="150"/>
      <c r="F105" s="150"/>
      <c r="G105" s="150"/>
      <c r="H105" s="150"/>
      <c r="I105" s="150"/>
      <c r="J105" s="150"/>
      <c r="K105" s="150"/>
      <c r="L105" s="150"/>
      <c r="M105" s="150"/>
      <c r="N105" s="150"/>
    </row>
    <row r="106" spans="1:14" x14ac:dyDescent="0.25">
      <c r="A106" s="150"/>
      <c r="B106" s="150"/>
      <c r="C106" s="150"/>
      <c r="D106" s="150"/>
      <c r="E106" s="150"/>
      <c r="F106" s="150"/>
      <c r="G106" s="150"/>
      <c r="H106" s="150"/>
      <c r="I106" s="150"/>
      <c r="J106" s="150"/>
      <c r="K106" s="150"/>
      <c r="L106" s="150"/>
      <c r="M106" s="150"/>
      <c r="N106" s="150"/>
    </row>
    <row r="107" spans="1:14" x14ac:dyDescent="0.25">
      <c r="A107" s="150"/>
      <c r="B107" s="150"/>
      <c r="C107" s="150"/>
      <c r="D107" s="150"/>
      <c r="E107" s="150"/>
      <c r="F107" s="150"/>
      <c r="G107" s="150"/>
      <c r="H107" s="150"/>
      <c r="I107" s="150"/>
      <c r="J107" s="150"/>
      <c r="K107" s="150"/>
      <c r="L107" s="150"/>
      <c r="M107" s="150"/>
      <c r="N107" s="150"/>
    </row>
    <row r="108" spans="1:14" x14ac:dyDescent="0.25">
      <c r="A108" s="150"/>
      <c r="B108" s="150"/>
      <c r="C108" s="150"/>
      <c r="D108" s="150"/>
      <c r="E108" s="150"/>
      <c r="F108" s="150"/>
      <c r="G108" s="150"/>
      <c r="H108" s="150"/>
      <c r="I108" s="150"/>
      <c r="J108" s="150"/>
      <c r="K108" s="150"/>
      <c r="L108" s="150"/>
      <c r="M108" s="150"/>
      <c r="N108" s="150"/>
    </row>
    <row r="109" spans="1:14" x14ac:dyDescent="0.25">
      <c r="A109" s="150"/>
      <c r="B109" s="150"/>
      <c r="C109" s="150"/>
      <c r="D109" s="150"/>
      <c r="E109" s="150"/>
      <c r="F109" s="150"/>
      <c r="G109" s="150"/>
      <c r="H109" s="150"/>
      <c r="I109" s="150"/>
      <c r="J109" s="150"/>
      <c r="K109" s="150"/>
      <c r="L109" s="150"/>
      <c r="M109" s="150"/>
      <c r="N109" s="150"/>
    </row>
    <row r="110" spans="1:14" x14ac:dyDescent="0.25">
      <c r="A110" s="150"/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  <c r="N110" s="150"/>
    </row>
    <row r="111" spans="1:14" x14ac:dyDescent="0.25">
      <c r="A111" s="150"/>
      <c r="B111" s="150"/>
      <c r="C111" s="150"/>
      <c r="D111" s="150"/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</row>
    <row r="112" spans="1:14" x14ac:dyDescent="0.25">
      <c r="A112" s="150"/>
      <c r="B112" s="150"/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</row>
    <row r="113" spans="1:14" x14ac:dyDescent="0.25">
      <c r="A113" s="150"/>
      <c r="B113" s="150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</row>
    <row r="114" spans="1:14" x14ac:dyDescent="0.25">
      <c r="A114" s="150"/>
      <c r="B114" s="150"/>
      <c r="C114" s="150"/>
      <c r="D114" s="150"/>
      <c r="E114" s="150"/>
      <c r="F114" s="150"/>
      <c r="G114" s="150"/>
      <c r="H114" s="150"/>
      <c r="I114" s="150"/>
      <c r="J114" s="150"/>
      <c r="K114" s="150"/>
      <c r="L114" s="150"/>
      <c r="M114" s="150"/>
      <c r="N114" s="150"/>
    </row>
    <row r="115" spans="1:14" x14ac:dyDescent="0.25">
      <c r="A115" s="150"/>
      <c r="B115" s="150"/>
      <c r="C115" s="150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</row>
    <row r="116" spans="1:14" x14ac:dyDescent="0.25">
      <c r="A116" s="150"/>
      <c r="B116" s="150"/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0"/>
      <c r="N116" s="150"/>
    </row>
    <row r="117" spans="1:14" x14ac:dyDescent="0.25">
      <c r="A117" s="150"/>
      <c r="B117" s="150"/>
      <c r="C117" s="150"/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0"/>
    </row>
    <row r="118" spans="1:14" x14ac:dyDescent="0.25">
      <c r="A118" s="150"/>
      <c r="B118" s="150"/>
      <c r="C118" s="150"/>
      <c r="D118" s="150"/>
      <c r="E118" s="150"/>
      <c r="F118" s="150"/>
      <c r="G118" s="150"/>
      <c r="H118" s="150"/>
      <c r="I118" s="150"/>
      <c r="J118" s="150"/>
      <c r="K118" s="150"/>
      <c r="L118" s="150"/>
      <c r="M118" s="150"/>
      <c r="N118" s="150"/>
    </row>
    <row r="119" spans="1:14" x14ac:dyDescent="0.25">
      <c r="A119" s="150"/>
      <c r="B119" s="150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</row>
  </sheetData>
  <mergeCells count="39">
    <mergeCell ref="B22:D22"/>
    <mergeCell ref="B13:D13"/>
    <mergeCell ref="B14:D14"/>
    <mergeCell ref="B15:B17"/>
    <mergeCell ref="C15:D15"/>
    <mergeCell ref="C16:D16"/>
    <mergeCell ref="C17:D17"/>
    <mergeCell ref="B18:D18"/>
    <mergeCell ref="B19:B21"/>
    <mergeCell ref="C19:D19"/>
    <mergeCell ref="C20:D20"/>
    <mergeCell ref="C21:D21"/>
    <mergeCell ref="B23:B24"/>
    <mergeCell ref="C23:D23"/>
    <mergeCell ref="C24:D24"/>
    <mergeCell ref="B25:D25"/>
    <mergeCell ref="B26:B27"/>
    <mergeCell ref="C26:D26"/>
    <mergeCell ref="C27:D27"/>
    <mergeCell ref="B32:B35"/>
    <mergeCell ref="C32:D32"/>
    <mergeCell ref="C33:D33"/>
    <mergeCell ref="C34:D34"/>
    <mergeCell ref="C35:D35"/>
    <mergeCell ref="B28:D28"/>
    <mergeCell ref="B29:B30"/>
    <mergeCell ref="C29:D29"/>
    <mergeCell ref="C30:D30"/>
    <mergeCell ref="B31:D31"/>
    <mergeCell ref="B43:D43"/>
    <mergeCell ref="B36:D36"/>
    <mergeCell ref="B37:B38"/>
    <mergeCell ref="C37:D37"/>
    <mergeCell ref="C38:D38"/>
    <mergeCell ref="B39:D39"/>
    <mergeCell ref="B40:B42"/>
    <mergeCell ref="C40:D40"/>
    <mergeCell ref="C41:D41"/>
    <mergeCell ref="C42:D42"/>
  </mergeCells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DF6-C238-4D3B-8DA9-AB5DD55C43D8}">
  <dimension ref="A1:B24"/>
  <sheetViews>
    <sheetView workbookViewId="0">
      <selection activeCell="G22" sqref="G22"/>
    </sheetView>
  </sheetViews>
  <sheetFormatPr defaultRowHeight="16.5" x14ac:dyDescent="0.3"/>
  <cols>
    <col min="1" max="1" width="10" customWidth="1"/>
    <col min="2" max="2" width="10.625" customWidth="1"/>
  </cols>
  <sheetData>
    <row r="1" spans="1:2" x14ac:dyDescent="0.2">
      <c r="A1" s="144">
        <v>44238</v>
      </c>
      <c r="B1" s="145" t="s">
        <v>331</v>
      </c>
    </row>
    <row r="2" spans="1:2" x14ac:dyDescent="0.2">
      <c r="A2" s="144">
        <v>44239</v>
      </c>
      <c r="B2" s="145" t="s">
        <v>331</v>
      </c>
    </row>
    <row r="3" spans="1:2" x14ac:dyDescent="0.2">
      <c r="A3" s="144">
        <v>44240</v>
      </c>
      <c r="B3" s="145" t="s">
        <v>331</v>
      </c>
    </row>
    <row r="4" spans="1:2" x14ac:dyDescent="0.2">
      <c r="A4" s="144">
        <v>44256</v>
      </c>
      <c r="B4" s="145" t="s">
        <v>332</v>
      </c>
    </row>
    <row r="5" spans="1:2" x14ac:dyDescent="0.2">
      <c r="A5" s="144">
        <v>44257</v>
      </c>
      <c r="B5" s="145" t="s">
        <v>341</v>
      </c>
    </row>
    <row r="6" spans="1:2" x14ac:dyDescent="0.2">
      <c r="A6" s="144">
        <v>44306</v>
      </c>
      <c r="B6" s="145" t="s">
        <v>342</v>
      </c>
    </row>
    <row r="7" spans="1:2" x14ac:dyDescent="0.2">
      <c r="A7" s="144">
        <v>44312</v>
      </c>
      <c r="B7" s="145" t="s">
        <v>343</v>
      </c>
    </row>
    <row r="8" spans="1:2" x14ac:dyDescent="0.2">
      <c r="A8" s="144">
        <v>44321</v>
      </c>
      <c r="B8" s="145" t="s">
        <v>333</v>
      </c>
    </row>
    <row r="9" spans="1:2" x14ac:dyDescent="0.2">
      <c r="A9" s="144">
        <v>44335</v>
      </c>
      <c r="B9" s="145" t="s">
        <v>334</v>
      </c>
    </row>
    <row r="10" spans="1:2" x14ac:dyDescent="0.2">
      <c r="A10" s="144">
        <v>44353</v>
      </c>
      <c r="B10" s="145" t="s">
        <v>335</v>
      </c>
    </row>
    <row r="11" spans="1:2" x14ac:dyDescent="0.2">
      <c r="A11" s="144">
        <v>44354</v>
      </c>
      <c r="B11" s="145" t="s">
        <v>336</v>
      </c>
    </row>
    <row r="12" spans="1:2" x14ac:dyDescent="0.2">
      <c r="A12" s="144">
        <v>44355</v>
      </c>
      <c r="B12" s="145" t="s">
        <v>361</v>
      </c>
    </row>
    <row r="13" spans="1:2" x14ac:dyDescent="0.2">
      <c r="A13" s="144">
        <v>44368</v>
      </c>
      <c r="B13" s="145" t="s">
        <v>362</v>
      </c>
    </row>
    <row r="14" spans="1:2" x14ac:dyDescent="0.2">
      <c r="A14" s="144">
        <v>44369</v>
      </c>
      <c r="B14" s="145" t="s">
        <v>363</v>
      </c>
    </row>
    <row r="15" spans="1:2" x14ac:dyDescent="0.2">
      <c r="A15" s="144">
        <v>44423</v>
      </c>
      <c r="B15" s="145" t="s">
        <v>337</v>
      </c>
    </row>
    <row r="16" spans="1:2" x14ac:dyDescent="0.2">
      <c r="A16" s="144">
        <v>44424</v>
      </c>
      <c r="B16" s="145" t="s">
        <v>336</v>
      </c>
    </row>
    <row r="17" spans="1:2" x14ac:dyDescent="0.2">
      <c r="A17" s="144">
        <v>44440</v>
      </c>
      <c r="B17" s="145" t="s">
        <v>341</v>
      </c>
    </row>
    <row r="18" spans="1:2" x14ac:dyDescent="0.2">
      <c r="A18" s="144">
        <v>44459</v>
      </c>
      <c r="B18" s="145" t="s">
        <v>338</v>
      </c>
    </row>
    <row r="19" spans="1:2" x14ac:dyDescent="0.2">
      <c r="A19" s="144">
        <v>44460</v>
      </c>
      <c r="B19" s="145" t="s">
        <v>338</v>
      </c>
    </row>
    <row r="20" spans="1:2" x14ac:dyDescent="0.2">
      <c r="A20" s="144">
        <v>44461</v>
      </c>
      <c r="B20" s="145" t="s">
        <v>338</v>
      </c>
    </row>
    <row r="21" spans="1:2" x14ac:dyDescent="0.2">
      <c r="A21" s="144">
        <v>44472</v>
      </c>
      <c r="B21" s="145" t="s">
        <v>339</v>
      </c>
    </row>
    <row r="22" spans="1:2" x14ac:dyDescent="0.2">
      <c r="A22" s="144">
        <v>44478</v>
      </c>
      <c r="B22" s="145" t="s">
        <v>340</v>
      </c>
    </row>
    <row r="23" spans="1:2" x14ac:dyDescent="0.2">
      <c r="A23" s="144">
        <v>44482</v>
      </c>
      <c r="B23" s="240" t="s">
        <v>364</v>
      </c>
    </row>
    <row r="24" spans="1:2" x14ac:dyDescent="0.2">
      <c r="A24" s="144">
        <v>44483</v>
      </c>
      <c r="B24" s="241"/>
    </row>
  </sheetData>
  <mergeCells count="1">
    <mergeCell ref="B23:B24"/>
  </mergeCells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표지</vt:lpstr>
      <vt:lpstr>재개정이력</vt:lpstr>
      <vt:lpstr>상세일정계획서</vt:lpstr>
      <vt:lpstr>진척관리보고서</vt:lpstr>
      <vt:lpstr>공휴일</vt:lpstr>
      <vt:lpstr>CheckDay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 seok Park</dc:creator>
  <cp:lastModifiedBy>Ki seok Park</cp:lastModifiedBy>
  <dcterms:created xsi:type="dcterms:W3CDTF">2021-02-07T06:52:51Z</dcterms:created>
  <dcterms:modified xsi:type="dcterms:W3CDTF">2021-02-21T12:32:17Z</dcterms:modified>
</cp:coreProperties>
</file>