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08739459-6A31-4EB3-A795-5B4D1E7E5D4D}" xr6:coauthVersionLast="46" xr6:coauthVersionMax="46" xr10:uidLastSave="{00000000-0000-0000-0000-000000000000}"/>
  <bookViews>
    <workbookView xWindow="-120" yWindow="-120" windowWidth="29040" windowHeight="16440" activeTab="1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5" l="1"/>
  <c r="I156" i="5"/>
  <c r="I162" i="5"/>
  <c r="I269" i="5"/>
  <c r="J269" i="5"/>
  <c r="J154" i="5"/>
  <c r="I200" i="5"/>
  <c r="I184" i="5"/>
  <c r="J184" i="5"/>
  <c r="I168" i="5"/>
  <c r="X216" i="5"/>
  <c r="W216" i="5"/>
  <c r="V216" i="5"/>
  <c r="L216" i="5"/>
  <c r="I216" i="5"/>
  <c r="N216" i="5" s="1"/>
  <c r="W215" i="5"/>
  <c r="V215" i="5"/>
  <c r="L215" i="5"/>
  <c r="I215" i="5"/>
  <c r="N215" i="5" s="1"/>
  <c r="W214" i="5"/>
  <c r="V214" i="5"/>
  <c r="L214" i="5"/>
  <c r="J212" i="5" s="1"/>
  <c r="I214" i="5"/>
  <c r="N214" i="5" s="1"/>
  <c r="X213" i="5"/>
  <c r="W213" i="5"/>
  <c r="V213" i="5"/>
  <c r="U213" i="5"/>
  <c r="L213" i="5"/>
  <c r="I213" i="5"/>
  <c r="N213" i="5" s="1"/>
  <c r="U212" i="5"/>
  <c r="Q212" i="5"/>
  <c r="P212" i="5"/>
  <c r="W199" i="5"/>
  <c r="V199" i="5"/>
  <c r="U199" i="5"/>
  <c r="L199" i="5"/>
  <c r="I199" i="5"/>
  <c r="N199" i="5" s="1"/>
  <c r="W198" i="5"/>
  <c r="V198" i="5"/>
  <c r="U198" i="5"/>
  <c r="L198" i="5"/>
  <c r="I198" i="5"/>
  <c r="N198" i="5" s="1"/>
  <c r="V197" i="5"/>
  <c r="L197" i="5"/>
  <c r="I197" i="5"/>
  <c r="N197" i="5" s="1"/>
  <c r="W196" i="5"/>
  <c r="V196" i="5"/>
  <c r="U196" i="5"/>
  <c r="L196" i="5"/>
  <c r="I196" i="5"/>
  <c r="N196" i="5" s="1"/>
  <c r="V195" i="5"/>
  <c r="L195" i="5"/>
  <c r="I195" i="5"/>
  <c r="N195" i="5" s="1"/>
  <c r="W194" i="5"/>
  <c r="V194" i="5"/>
  <c r="U194" i="5"/>
  <c r="L194" i="5"/>
  <c r="I194" i="5"/>
  <c r="K194" i="5" s="1"/>
  <c r="W193" i="5"/>
  <c r="V193" i="5"/>
  <c r="U193" i="5"/>
  <c r="L193" i="5"/>
  <c r="I193" i="5"/>
  <c r="N193" i="5" s="1"/>
  <c r="W192" i="5"/>
  <c r="V192" i="5"/>
  <c r="U192" i="5"/>
  <c r="L192" i="5"/>
  <c r="I192" i="5"/>
  <c r="N192" i="5" s="1"/>
  <c r="W191" i="5"/>
  <c r="V191" i="5"/>
  <c r="U191" i="5"/>
  <c r="L191" i="5"/>
  <c r="I191" i="5"/>
  <c r="K191" i="5" s="1"/>
  <c r="W190" i="5"/>
  <c r="V190" i="5"/>
  <c r="U190" i="5"/>
  <c r="N190" i="5"/>
  <c r="L190" i="5"/>
  <c r="I190" i="5"/>
  <c r="K190" i="5" s="1"/>
  <c r="W189" i="5"/>
  <c r="V189" i="5"/>
  <c r="U189" i="5"/>
  <c r="L189" i="5"/>
  <c r="I189" i="5"/>
  <c r="N189" i="5" s="1"/>
  <c r="W188" i="5"/>
  <c r="V188" i="5"/>
  <c r="U188" i="5"/>
  <c r="L188" i="5"/>
  <c r="I188" i="5"/>
  <c r="N188" i="5" s="1"/>
  <c r="W187" i="5"/>
  <c r="V187" i="5"/>
  <c r="U187" i="5"/>
  <c r="L187" i="5"/>
  <c r="I187" i="5"/>
  <c r="N187" i="5" s="1"/>
  <c r="W186" i="5"/>
  <c r="V186" i="5"/>
  <c r="U186" i="5"/>
  <c r="L186" i="5"/>
  <c r="I186" i="5"/>
  <c r="K186" i="5" s="1"/>
  <c r="W185" i="5"/>
  <c r="V185" i="5"/>
  <c r="U185" i="5"/>
  <c r="L185" i="5"/>
  <c r="K185" i="5"/>
  <c r="I185" i="5"/>
  <c r="N185" i="5" s="1"/>
  <c r="U184" i="5"/>
  <c r="Q184" i="5"/>
  <c r="P184" i="5"/>
  <c r="W211" i="5"/>
  <c r="V211" i="5"/>
  <c r="L211" i="5"/>
  <c r="I211" i="5"/>
  <c r="N211" i="5" s="1"/>
  <c r="W210" i="5"/>
  <c r="V210" i="5"/>
  <c r="L210" i="5"/>
  <c r="I210" i="5"/>
  <c r="N210" i="5" s="1"/>
  <c r="W209" i="5"/>
  <c r="V209" i="5"/>
  <c r="L209" i="5"/>
  <c r="J207" i="5" s="1"/>
  <c r="I209" i="5"/>
  <c r="N209" i="5" s="1"/>
  <c r="W208" i="5"/>
  <c r="V208" i="5"/>
  <c r="U208" i="5"/>
  <c r="L208" i="5"/>
  <c r="I208" i="5"/>
  <c r="N208" i="5" s="1"/>
  <c r="U207" i="5"/>
  <c r="Q207" i="5"/>
  <c r="P207" i="5"/>
  <c r="W206" i="5"/>
  <c r="V206" i="5"/>
  <c r="L206" i="5"/>
  <c r="I206" i="5"/>
  <c r="N206" i="5" s="1"/>
  <c r="W205" i="5"/>
  <c r="V205" i="5"/>
  <c r="L205" i="5"/>
  <c r="I205" i="5"/>
  <c r="N205" i="5" s="1"/>
  <c r="W204" i="5"/>
  <c r="V204" i="5"/>
  <c r="L204" i="5"/>
  <c r="I204" i="5"/>
  <c r="N204" i="5" s="1"/>
  <c r="W203" i="5"/>
  <c r="V203" i="5"/>
  <c r="L203" i="5"/>
  <c r="I203" i="5"/>
  <c r="N203" i="5" s="1"/>
  <c r="W202" i="5"/>
  <c r="V202" i="5"/>
  <c r="U202" i="5"/>
  <c r="L202" i="5"/>
  <c r="I202" i="5"/>
  <c r="N202" i="5" s="1"/>
  <c r="U201" i="5"/>
  <c r="Q201" i="5"/>
  <c r="Q200" i="5" s="1"/>
  <c r="P201" i="5"/>
  <c r="U200" i="5"/>
  <c r="W183" i="5"/>
  <c r="V183" i="5"/>
  <c r="U183" i="5"/>
  <c r="L183" i="5"/>
  <c r="I183" i="5"/>
  <c r="N183" i="5" s="1"/>
  <c r="W182" i="5"/>
  <c r="V182" i="5"/>
  <c r="U182" i="5"/>
  <c r="L182" i="5"/>
  <c r="I182" i="5"/>
  <c r="N182" i="5" s="1"/>
  <c r="V179" i="5"/>
  <c r="L179" i="5"/>
  <c r="I179" i="5"/>
  <c r="N179" i="5" s="1"/>
  <c r="W178" i="5"/>
  <c r="V178" i="5"/>
  <c r="U178" i="5"/>
  <c r="L178" i="5"/>
  <c r="I178" i="5"/>
  <c r="N178" i="5" s="1"/>
  <c r="W177" i="5"/>
  <c r="V177" i="5"/>
  <c r="U177" i="5"/>
  <c r="L177" i="5"/>
  <c r="I177" i="5"/>
  <c r="N177" i="5" s="1"/>
  <c r="W176" i="5"/>
  <c r="V176" i="5"/>
  <c r="U176" i="5"/>
  <c r="L176" i="5"/>
  <c r="I176" i="5"/>
  <c r="N176" i="5" s="1"/>
  <c r="W83" i="5"/>
  <c r="V83" i="5"/>
  <c r="U83" i="5"/>
  <c r="L83" i="5"/>
  <c r="I83" i="5"/>
  <c r="N83" i="5" s="1"/>
  <c r="W82" i="5"/>
  <c r="V82" i="5"/>
  <c r="U82" i="5"/>
  <c r="L82" i="5"/>
  <c r="I82" i="5"/>
  <c r="N82" i="5" s="1"/>
  <c r="U81" i="5"/>
  <c r="Q81" i="5"/>
  <c r="P81" i="5"/>
  <c r="W80" i="5"/>
  <c r="V80" i="5"/>
  <c r="U80" i="5"/>
  <c r="L80" i="5"/>
  <c r="I80" i="5"/>
  <c r="N80" i="5" s="1"/>
  <c r="W79" i="5"/>
  <c r="V79" i="5"/>
  <c r="U79" i="5"/>
  <c r="L79" i="5"/>
  <c r="I79" i="5"/>
  <c r="N79" i="5" s="1"/>
  <c r="W78" i="5"/>
  <c r="V78" i="5"/>
  <c r="U78" i="5"/>
  <c r="L78" i="5"/>
  <c r="I78" i="5"/>
  <c r="N78" i="5" s="1"/>
  <c r="U77" i="5"/>
  <c r="Q77" i="5"/>
  <c r="P77" i="5"/>
  <c r="W149" i="5"/>
  <c r="V149" i="5"/>
  <c r="U149" i="5"/>
  <c r="L149" i="5"/>
  <c r="I149" i="5"/>
  <c r="N149" i="5" s="1"/>
  <c r="W148" i="5"/>
  <c r="V148" i="5"/>
  <c r="U148" i="5"/>
  <c r="L148" i="5"/>
  <c r="I148" i="5"/>
  <c r="N148" i="5" s="1"/>
  <c r="W147" i="5"/>
  <c r="V147" i="5"/>
  <c r="U147" i="5"/>
  <c r="L147" i="5"/>
  <c r="I147" i="5"/>
  <c r="N147" i="5" s="1"/>
  <c r="U146" i="5"/>
  <c r="Q146" i="5"/>
  <c r="P146" i="5"/>
  <c r="W145" i="5"/>
  <c r="V145" i="5"/>
  <c r="U145" i="5"/>
  <c r="L145" i="5"/>
  <c r="I145" i="5"/>
  <c r="K145" i="5" s="1"/>
  <c r="W144" i="5"/>
  <c r="V144" i="5"/>
  <c r="U144" i="5"/>
  <c r="L144" i="5"/>
  <c r="I144" i="5"/>
  <c r="N144" i="5" s="1"/>
  <c r="W143" i="5"/>
  <c r="V143" i="5"/>
  <c r="U143" i="5"/>
  <c r="L143" i="5"/>
  <c r="I143" i="5"/>
  <c r="N143" i="5" s="1"/>
  <c r="W142" i="5"/>
  <c r="V142" i="5"/>
  <c r="U142" i="5"/>
  <c r="L142" i="5"/>
  <c r="I142" i="5"/>
  <c r="N142" i="5" s="1"/>
  <c r="W141" i="5"/>
  <c r="V141" i="5"/>
  <c r="U141" i="5"/>
  <c r="L141" i="5"/>
  <c r="I141" i="5"/>
  <c r="K141" i="5" s="1"/>
  <c r="W140" i="5"/>
  <c r="V140" i="5"/>
  <c r="U140" i="5"/>
  <c r="L140" i="5"/>
  <c r="I140" i="5"/>
  <c r="N140" i="5" s="1"/>
  <c r="U139" i="5"/>
  <c r="Q139" i="5"/>
  <c r="P139" i="5"/>
  <c r="I150" i="5"/>
  <c r="N150" i="5" s="1"/>
  <c r="L150" i="5"/>
  <c r="U150" i="5"/>
  <c r="V150" i="5"/>
  <c r="W150" i="5"/>
  <c r="I151" i="5"/>
  <c r="K151" i="5" s="1"/>
  <c r="L151" i="5"/>
  <c r="U151" i="5"/>
  <c r="V151" i="5"/>
  <c r="W151" i="5"/>
  <c r="I152" i="5"/>
  <c r="K152" i="5" s="1"/>
  <c r="L152" i="5"/>
  <c r="U152" i="5"/>
  <c r="V152" i="5"/>
  <c r="W152" i="5"/>
  <c r="I153" i="5"/>
  <c r="K153" i="5" s="1"/>
  <c r="L153" i="5"/>
  <c r="U153" i="5"/>
  <c r="V153" i="5"/>
  <c r="W153" i="5"/>
  <c r="U154" i="5"/>
  <c r="U155" i="5"/>
  <c r="P156" i="5"/>
  <c r="Q156" i="5"/>
  <c r="U156" i="5"/>
  <c r="I157" i="5"/>
  <c r="N157" i="5" s="1"/>
  <c r="L157" i="5"/>
  <c r="U157" i="5"/>
  <c r="V157" i="5"/>
  <c r="W157" i="5"/>
  <c r="I158" i="5"/>
  <c r="K158" i="5" s="1"/>
  <c r="L158" i="5"/>
  <c r="V158" i="5"/>
  <c r="W158" i="5"/>
  <c r="I159" i="5"/>
  <c r="K159" i="5" s="1"/>
  <c r="L159" i="5"/>
  <c r="V159" i="5"/>
  <c r="W159" i="5"/>
  <c r="I160" i="5"/>
  <c r="K160" i="5" s="1"/>
  <c r="L160" i="5"/>
  <c r="V160" i="5"/>
  <c r="W160" i="5"/>
  <c r="I161" i="5"/>
  <c r="N161" i="5" s="1"/>
  <c r="L161" i="5"/>
  <c r="V161" i="5"/>
  <c r="W161" i="5"/>
  <c r="P162" i="5"/>
  <c r="Q162" i="5"/>
  <c r="U162" i="5"/>
  <c r="I163" i="5"/>
  <c r="K163" i="5" s="1"/>
  <c r="L163" i="5"/>
  <c r="U163" i="5"/>
  <c r="V163" i="5"/>
  <c r="W163" i="5"/>
  <c r="I164" i="5"/>
  <c r="K164" i="5" s="1"/>
  <c r="L164" i="5"/>
  <c r="V164" i="5"/>
  <c r="W164" i="5"/>
  <c r="I165" i="5"/>
  <c r="K165" i="5" s="1"/>
  <c r="L165" i="5"/>
  <c r="V165" i="5"/>
  <c r="W165" i="5"/>
  <c r="W131" i="5"/>
  <c r="V131" i="5"/>
  <c r="U131" i="5"/>
  <c r="L131" i="5"/>
  <c r="I131" i="5"/>
  <c r="N131" i="5" s="1"/>
  <c r="W130" i="5"/>
  <c r="V130" i="5"/>
  <c r="U130" i="5"/>
  <c r="L130" i="5"/>
  <c r="I130" i="5"/>
  <c r="N130" i="5" s="1"/>
  <c r="W129" i="5"/>
  <c r="V129" i="5"/>
  <c r="U129" i="5"/>
  <c r="L129" i="5"/>
  <c r="I129" i="5"/>
  <c r="K129" i="5" s="1"/>
  <c r="W128" i="5"/>
  <c r="V128" i="5"/>
  <c r="U128" i="5"/>
  <c r="L128" i="5"/>
  <c r="I128" i="5"/>
  <c r="K128" i="5" s="1"/>
  <c r="U127" i="5"/>
  <c r="Q127" i="5"/>
  <c r="P127" i="5"/>
  <c r="P13" i="5"/>
  <c r="I27" i="5"/>
  <c r="I10" i="5"/>
  <c r="K10" i="5" s="1"/>
  <c r="W12" i="5"/>
  <c r="I12" i="5"/>
  <c r="P9" i="5"/>
  <c r="W10" i="5"/>
  <c r="V10" i="5"/>
  <c r="U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C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U288" i="5"/>
  <c r="Q288" i="5"/>
  <c r="P288" i="5"/>
  <c r="J288" i="5"/>
  <c r="G39" i="6" s="1"/>
  <c r="I288" i="5"/>
  <c r="W287" i="5"/>
  <c r="V287" i="5"/>
  <c r="I287" i="5" s="1"/>
  <c r="N287" i="5" s="1"/>
  <c r="L287" i="5"/>
  <c r="W286" i="5"/>
  <c r="V286" i="5"/>
  <c r="L286" i="5"/>
  <c r="I286" i="5"/>
  <c r="N286" i="5" s="1"/>
  <c r="W285" i="5"/>
  <c r="V285" i="5"/>
  <c r="L285" i="5"/>
  <c r="I285" i="5"/>
  <c r="N285" i="5" s="1"/>
  <c r="U284" i="5"/>
  <c r="Q284" i="5"/>
  <c r="P284" i="5"/>
  <c r="W283" i="5"/>
  <c r="V283" i="5"/>
  <c r="L283" i="5"/>
  <c r="I283" i="5"/>
  <c r="K283" i="5" s="1"/>
  <c r="W282" i="5"/>
  <c r="V282" i="5"/>
  <c r="L282" i="5"/>
  <c r="I282" i="5"/>
  <c r="N282" i="5" s="1"/>
  <c r="W281" i="5"/>
  <c r="V281" i="5"/>
  <c r="L281" i="5"/>
  <c r="I281" i="5"/>
  <c r="N281" i="5" s="1"/>
  <c r="W280" i="5"/>
  <c r="V280" i="5"/>
  <c r="L280" i="5"/>
  <c r="I280" i="5"/>
  <c r="N280" i="5" s="1"/>
  <c r="W279" i="5"/>
  <c r="V279" i="5"/>
  <c r="L279" i="5"/>
  <c r="I279" i="5"/>
  <c r="N279" i="5" s="1"/>
  <c r="U278" i="5"/>
  <c r="Q278" i="5"/>
  <c r="P278" i="5"/>
  <c r="W277" i="5"/>
  <c r="V277" i="5"/>
  <c r="I277" i="5" s="1"/>
  <c r="L277" i="5"/>
  <c r="W276" i="5"/>
  <c r="V276" i="5"/>
  <c r="U276" i="5"/>
  <c r="L276" i="5"/>
  <c r="I276" i="5"/>
  <c r="N276" i="5" s="1"/>
  <c r="W275" i="5"/>
  <c r="V275" i="5"/>
  <c r="I275" i="5" s="1"/>
  <c r="N275" i="5" s="1"/>
  <c r="U275" i="5"/>
  <c r="L275" i="5"/>
  <c r="U274" i="5"/>
  <c r="Q274" i="5"/>
  <c r="P274" i="5"/>
  <c r="W273" i="5"/>
  <c r="V273" i="5"/>
  <c r="L273" i="5"/>
  <c r="I273" i="5"/>
  <c r="K273" i="5" s="1"/>
  <c r="W272" i="5"/>
  <c r="V272" i="5"/>
  <c r="U272" i="5"/>
  <c r="L272" i="5"/>
  <c r="I272" i="5"/>
  <c r="N272" i="5" s="1"/>
  <c r="W271" i="5"/>
  <c r="V271" i="5"/>
  <c r="U271" i="5"/>
  <c r="L271" i="5"/>
  <c r="I271" i="5"/>
  <c r="K271" i="5" s="1"/>
  <c r="U270" i="5"/>
  <c r="Q270" i="5"/>
  <c r="P270" i="5"/>
  <c r="W268" i="5"/>
  <c r="V268" i="5"/>
  <c r="I268" i="5" s="1"/>
  <c r="N268" i="5" s="1"/>
  <c r="L268" i="5"/>
  <c r="W267" i="5"/>
  <c r="V267" i="5"/>
  <c r="L267" i="5"/>
  <c r="I267" i="5"/>
  <c r="N267" i="5" s="1"/>
  <c r="W266" i="5"/>
  <c r="V266" i="5"/>
  <c r="L266" i="5"/>
  <c r="I266" i="5"/>
  <c r="N266" i="5" s="1"/>
  <c r="U265" i="5"/>
  <c r="Q265" i="5"/>
  <c r="P265" i="5"/>
  <c r="W264" i="5"/>
  <c r="V264" i="5"/>
  <c r="U264" i="5"/>
  <c r="L264" i="5"/>
  <c r="J263" i="5" s="1"/>
  <c r="L263" i="5" s="1"/>
  <c r="I264" i="5"/>
  <c r="K264" i="5" s="1"/>
  <c r="I263" i="5" s="1"/>
  <c r="U263" i="5"/>
  <c r="Q263" i="5"/>
  <c r="P263" i="5"/>
  <c r="W262" i="5"/>
  <c r="V262" i="5"/>
  <c r="L262" i="5"/>
  <c r="I262" i="5"/>
  <c r="N262" i="5" s="1"/>
  <c r="W261" i="5"/>
  <c r="V261" i="5"/>
  <c r="U261" i="5"/>
  <c r="L261" i="5"/>
  <c r="I261" i="5"/>
  <c r="N261" i="5" s="1"/>
  <c r="W260" i="5"/>
  <c r="V260" i="5"/>
  <c r="U260" i="5"/>
  <c r="L260" i="5"/>
  <c r="I260" i="5"/>
  <c r="N260" i="5" s="1"/>
  <c r="U259" i="5"/>
  <c r="Q259" i="5"/>
  <c r="P259" i="5"/>
  <c r="U257" i="5"/>
  <c r="W256" i="5"/>
  <c r="V256" i="5"/>
  <c r="U256" i="5"/>
  <c r="L256" i="5"/>
  <c r="I256" i="5"/>
  <c r="N256" i="5" s="1"/>
  <c r="W255" i="5"/>
  <c r="V255" i="5"/>
  <c r="U255" i="5"/>
  <c r="L255" i="5"/>
  <c r="I255" i="5"/>
  <c r="K255" i="5" s="1"/>
  <c r="U254" i="5"/>
  <c r="P254" i="5"/>
  <c r="W253" i="5"/>
  <c r="V253" i="5"/>
  <c r="U253" i="5"/>
  <c r="L253" i="5"/>
  <c r="I253" i="5"/>
  <c r="N253" i="5" s="1"/>
  <c r="U252" i="5"/>
  <c r="Q252" i="5"/>
  <c r="P252" i="5"/>
  <c r="W251" i="5"/>
  <c r="V251" i="5"/>
  <c r="U251" i="5"/>
  <c r="L251" i="5"/>
  <c r="J250" i="5" s="1"/>
  <c r="L250" i="5" s="1"/>
  <c r="I251" i="5"/>
  <c r="N251" i="5" s="1"/>
  <c r="U250" i="5"/>
  <c r="Q250" i="5"/>
  <c r="P250" i="5"/>
  <c r="W249" i="5"/>
  <c r="V249" i="5"/>
  <c r="U249" i="5"/>
  <c r="L249" i="5"/>
  <c r="J248" i="5" s="1"/>
  <c r="L248" i="5" s="1"/>
  <c r="I249" i="5"/>
  <c r="N249" i="5" s="1"/>
  <c r="U248" i="5"/>
  <c r="Q248" i="5"/>
  <c r="P248" i="5"/>
  <c r="U247" i="5"/>
  <c r="W246" i="5"/>
  <c r="V246" i="5"/>
  <c r="U246" i="5"/>
  <c r="L246" i="5"/>
  <c r="J245" i="5" s="1"/>
  <c r="L245" i="5" s="1"/>
  <c r="I246" i="5"/>
  <c r="K246" i="5" s="1"/>
  <c r="I245" i="5" s="1"/>
  <c r="K245" i="5" s="1"/>
  <c r="U245" i="5"/>
  <c r="Q245" i="5"/>
  <c r="P245" i="5"/>
  <c r="W244" i="5"/>
  <c r="V244" i="5"/>
  <c r="U244" i="5"/>
  <c r="L244" i="5"/>
  <c r="I244" i="5"/>
  <c r="N244" i="5" s="1"/>
  <c r="W243" i="5"/>
  <c r="V243" i="5"/>
  <c r="U243" i="5"/>
  <c r="L243" i="5"/>
  <c r="I243" i="5"/>
  <c r="K243" i="5" s="1"/>
  <c r="W242" i="5"/>
  <c r="V242" i="5"/>
  <c r="U242" i="5"/>
  <c r="L242" i="5"/>
  <c r="I242" i="5"/>
  <c r="N242" i="5" s="1"/>
  <c r="W241" i="5"/>
  <c r="V241" i="5"/>
  <c r="U241" i="5"/>
  <c r="L241" i="5"/>
  <c r="I241" i="5"/>
  <c r="N241" i="5" s="1"/>
  <c r="W240" i="5"/>
  <c r="V240" i="5"/>
  <c r="U240" i="5"/>
  <c r="L240" i="5"/>
  <c r="I240" i="5"/>
  <c r="K240" i="5" s="1"/>
  <c r="W239" i="5"/>
  <c r="V239" i="5"/>
  <c r="U239" i="5"/>
  <c r="L239" i="5"/>
  <c r="I239" i="5"/>
  <c r="U238" i="5"/>
  <c r="Q238" i="5"/>
  <c r="P238" i="5"/>
  <c r="W237" i="5"/>
  <c r="V237" i="5"/>
  <c r="U237" i="5"/>
  <c r="L237" i="5"/>
  <c r="J236" i="5" s="1"/>
  <c r="L236" i="5" s="1"/>
  <c r="I237" i="5"/>
  <c r="N237" i="5" s="1"/>
  <c r="U236" i="5"/>
  <c r="Q236" i="5"/>
  <c r="P236" i="5"/>
  <c r="U235" i="5"/>
  <c r="W234" i="5"/>
  <c r="V234" i="5"/>
  <c r="I234" i="5" s="1"/>
  <c r="U234" i="5"/>
  <c r="L234" i="5"/>
  <c r="W233" i="5"/>
  <c r="V233" i="5"/>
  <c r="I233" i="5" s="1"/>
  <c r="N233" i="5" s="1"/>
  <c r="U233" i="5"/>
  <c r="L233" i="5"/>
  <c r="U232" i="5"/>
  <c r="Q232" i="5"/>
  <c r="P232" i="5"/>
  <c r="W231" i="5"/>
  <c r="V231" i="5"/>
  <c r="U231" i="5"/>
  <c r="L231" i="5"/>
  <c r="J230" i="5" s="1"/>
  <c r="L230" i="5" s="1"/>
  <c r="I231" i="5"/>
  <c r="K231" i="5" s="1"/>
  <c r="I230" i="5" s="1"/>
  <c r="U230" i="5"/>
  <c r="Q230" i="5"/>
  <c r="P230" i="5"/>
  <c r="W229" i="5"/>
  <c r="V229" i="5"/>
  <c r="U229" i="5"/>
  <c r="L229" i="5"/>
  <c r="J228" i="5" s="1"/>
  <c r="L228" i="5" s="1"/>
  <c r="I229" i="5"/>
  <c r="K229" i="5" s="1"/>
  <c r="I228" i="5" s="1"/>
  <c r="U228" i="5"/>
  <c r="Q228" i="5"/>
  <c r="P228" i="5"/>
  <c r="W227" i="5"/>
  <c r="V227" i="5"/>
  <c r="U227" i="5"/>
  <c r="L227" i="5"/>
  <c r="J226" i="5" s="1"/>
  <c r="L226" i="5" s="1"/>
  <c r="I227" i="5"/>
  <c r="N227" i="5" s="1"/>
  <c r="U226" i="5"/>
  <c r="Q226" i="5"/>
  <c r="P226" i="5"/>
  <c r="U225" i="5"/>
  <c r="W224" i="5"/>
  <c r="V224" i="5"/>
  <c r="U224" i="5"/>
  <c r="L224" i="5"/>
  <c r="J223" i="5" s="1"/>
  <c r="L223" i="5" s="1"/>
  <c r="I224" i="5"/>
  <c r="U223" i="5"/>
  <c r="Q223" i="5"/>
  <c r="P223" i="5"/>
  <c r="W222" i="5"/>
  <c r="V222" i="5"/>
  <c r="U222" i="5"/>
  <c r="L222" i="5"/>
  <c r="J221" i="5" s="1"/>
  <c r="L221" i="5" s="1"/>
  <c r="I222" i="5"/>
  <c r="N222" i="5" s="1"/>
  <c r="U221" i="5"/>
  <c r="Q221" i="5"/>
  <c r="P221" i="5"/>
  <c r="W220" i="5"/>
  <c r="V220" i="5"/>
  <c r="U220" i="5"/>
  <c r="L220" i="5"/>
  <c r="I220" i="5"/>
  <c r="N220" i="5" s="1"/>
  <c r="U219" i="5"/>
  <c r="Q219" i="5"/>
  <c r="P219" i="5"/>
  <c r="U218" i="5"/>
  <c r="U217" i="5"/>
  <c r="V181" i="5"/>
  <c r="L181" i="5"/>
  <c r="I181" i="5"/>
  <c r="W180" i="5"/>
  <c r="V180" i="5"/>
  <c r="U180" i="5"/>
  <c r="L180" i="5"/>
  <c r="I180" i="5"/>
  <c r="K180" i="5" s="1"/>
  <c r="W175" i="5"/>
  <c r="V175" i="5"/>
  <c r="U175" i="5"/>
  <c r="L175" i="5"/>
  <c r="I175" i="5"/>
  <c r="N175" i="5" s="1"/>
  <c r="W174" i="5"/>
  <c r="V174" i="5"/>
  <c r="U174" i="5"/>
  <c r="L174" i="5"/>
  <c r="I174" i="5"/>
  <c r="N174" i="5" s="1"/>
  <c r="W173" i="5"/>
  <c r="V173" i="5"/>
  <c r="U173" i="5"/>
  <c r="L173" i="5"/>
  <c r="I173" i="5"/>
  <c r="K173" i="5" s="1"/>
  <c r="W172" i="5"/>
  <c r="V172" i="5"/>
  <c r="U172" i="5"/>
  <c r="L172" i="5"/>
  <c r="I172" i="5"/>
  <c r="N172" i="5" s="1"/>
  <c r="W171" i="5"/>
  <c r="V171" i="5"/>
  <c r="U171" i="5"/>
  <c r="L171" i="5"/>
  <c r="I171" i="5"/>
  <c r="N171" i="5" s="1"/>
  <c r="W170" i="5"/>
  <c r="V170" i="5"/>
  <c r="U170" i="5"/>
  <c r="L170" i="5"/>
  <c r="I170" i="5"/>
  <c r="K170" i="5" s="1"/>
  <c r="W169" i="5"/>
  <c r="V169" i="5"/>
  <c r="U169" i="5"/>
  <c r="L169" i="5"/>
  <c r="I169" i="5"/>
  <c r="N169" i="5" s="1"/>
  <c r="U168" i="5"/>
  <c r="Q168" i="5"/>
  <c r="P168" i="5"/>
  <c r="W166" i="5"/>
  <c r="V166" i="5"/>
  <c r="L166" i="5"/>
  <c r="I166" i="5"/>
  <c r="K166" i="5" s="1"/>
  <c r="W137" i="5"/>
  <c r="V137" i="5"/>
  <c r="U137" i="5"/>
  <c r="L137" i="5"/>
  <c r="I137" i="5"/>
  <c r="K137" i="5" s="1"/>
  <c r="W136" i="5"/>
  <c r="V136" i="5"/>
  <c r="U136" i="5"/>
  <c r="L136" i="5"/>
  <c r="I136" i="5"/>
  <c r="N136" i="5" s="1"/>
  <c r="W135" i="5"/>
  <c r="V135" i="5"/>
  <c r="U135" i="5"/>
  <c r="L135" i="5"/>
  <c r="I135" i="5"/>
  <c r="N135" i="5" s="1"/>
  <c r="U134" i="5"/>
  <c r="Q134" i="5"/>
  <c r="P134" i="5"/>
  <c r="W133" i="5"/>
  <c r="V133" i="5"/>
  <c r="U133" i="5"/>
  <c r="L133" i="5"/>
  <c r="I133" i="5"/>
  <c r="N133" i="5" s="1"/>
  <c r="W132" i="5"/>
  <c r="V132" i="5"/>
  <c r="U132" i="5"/>
  <c r="L132" i="5"/>
  <c r="I132" i="5"/>
  <c r="K132" i="5" s="1"/>
  <c r="W125" i="5"/>
  <c r="V125" i="5"/>
  <c r="U125" i="5"/>
  <c r="L125" i="5"/>
  <c r="I125" i="5"/>
  <c r="N125" i="5" s="1"/>
  <c r="W124" i="5"/>
  <c r="V124" i="5"/>
  <c r="U124" i="5"/>
  <c r="L124" i="5"/>
  <c r="I124" i="5"/>
  <c r="N124" i="5" s="1"/>
  <c r="W123" i="5"/>
  <c r="V123" i="5"/>
  <c r="U123" i="5"/>
  <c r="L123" i="5"/>
  <c r="I123" i="5"/>
  <c r="K123" i="5" s="1"/>
  <c r="U122" i="5"/>
  <c r="Q122" i="5"/>
  <c r="P122" i="5"/>
  <c r="W121" i="5"/>
  <c r="V121" i="5"/>
  <c r="U121" i="5"/>
  <c r="L121" i="5"/>
  <c r="I121" i="5"/>
  <c r="K121" i="5" s="1"/>
  <c r="W120" i="5"/>
  <c r="V120" i="5"/>
  <c r="U120" i="5"/>
  <c r="L120" i="5"/>
  <c r="I120" i="5"/>
  <c r="W119" i="5"/>
  <c r="V119" i="5"/>
  <c r="U119" i="5"/>
  <c r="L119" i="5"/>
  <c r="I119" i="5"/>
  <c r="K119" i="5" s="1"/>
  <c r="W118" i="5"/>
  <c r="V118" i="5"/>
  <c r="U118" i="5"/>
  <c r="L118" i="5"/>
  <c r="I118" i="5"/>
  <c r="N118" i="5" s="1"/>
  <c r="W117" i="5"/>
  <c r="V117" i="5"/>
  <c r="U117" i="5"/>
  <c r="L117" i="5"/>
  <c r="I117" i="5"/>
  <c r="N117" i="5" s="1"/>
  <c r="W116" i="5"/>
  <c r="V116" i="5"/>
  <c r="U116" i="5"/>
  <c r="L116" i="5"/>
  <c r="I116" i="5"/>
  <c r="N116" i="5" s="1"/>
  <c r="U115" i="5"/>
  <c r="Q115" i="5"/>
  <c r="P115" i="5"/>
  <c r="W114" i="5"/>
  <c r="V114" i="5"/>
  <c r="U114" i="5"/>
  <c r="L114" i="5"/>
  <c r="J113" i="5" s="1"/>
  <c r="I114" i="5"/>
  <c r="N114" i="5" s="1"/>
  <c r="U113" i="5"/>
  <c r="Q113" i="5"/>
  <c r="P113" i="5"/>
  <c r="W112" i="5"/>
  <c r="V112" i="5"/>
  <c r="U112" i="5"/>
  <c r="L112" i="5"/>
  <c r="I112" i="5"/>
  <c r="N112" i="5" s="1"/>
  <c r="W111" i="5"/>
  <c r="V111" i="5"/>
  <c r="U111" i="5"/>
  <c r="L111" i="5"/>
  <c r="I111" i="5"/>
  <c r="W110" i="5"/>
  <c r="V110" i="5"/>
  <c r="U110" i="5"/>
  <c r="L110" i="5"/>
  <c r="I110" i="5"/>
  <c r="N110" i="5" s="1"/>
  <c r="W109" i="5"/>
  <c r="V109" i="5"/>
  <c r="U109" i="5"/>
  <c r="L109" i="5"/>
  <c r="I109" i="5"/>
  <c r="K109" i="5" s="1"/>
  <c r="U108" i="5"/>
  <c r="Q108" i="5"/>
  <c r="P108" i="5"/>
  <c r="W106" i="5"/>
  <c r="V106" i="5"/>
  <c r="U106" i="5"/>
  <c r="L106" i="5"/>
  <c r="I106" i="5"/>
  <c r="N106" i="5" s="1"/>
  <c r="W105" i="5"/>
  <c r="V105" i="5"/>
  <c r="U105" i="5"/>
  <c r="L105" i="5"/>
  <c r="I105" i="5"/>
  <c r="N105" i="5" s="1"/>
  <c r="U104" i="5"/>
  <c r="Q104" i="5"/>
  <c r="P104" i="5"/>
  <c r="W103" i="5"/>
  <c r="V103" i="5"/>
  <c r="U103" i="5"/>
  <c r="L103" i="5"/>
  <c r="I103" i="5"/>
  <c r="K103" i="5" s="1"/>
  <c r="W102" i="5"/>
  <c r="V102" i="5"/>
  <c r="U102" i="5"/>
  <c r="L102" i="5"/>
  <c r="I102" i="5"/>
  <c r="N102" i="5" s="1"/>
  <c r="W101" i="5"/>
  <c r="V101" i="5"/>
  <c r="U101" i="5"/>
  <c r="L101" i="5"/>
  <c r="I101" i="5"/>
  <c r="K101" i="5" s="1"/>
  <c r="U100" i="5"/>
  <c r="Q100" i="5"/>
  <c r="P100" i="5"/>
  <c r="W99" i="5"/>
  <c r="V99" i="5"/>
  <c r="U99" i="5"/>
  <c r="L99" i="5"/>
  <c r="I99" i="5"/>
  <c r="N99" i="5" s="1"/>
  <c r="W98" i="5"/>
  <c r="V98" i="5"/>
  <c r="U98" i="5"/>
  <c r="L98" i="5"/>
  <c r="I98" i="5"/>
  <c r="N98" i="5" s="1"/>
  <c r="W97" i="5"/>
  <c r="V97" i="5"/>
  <c r="U97" i="5"/>
  <c r="L97" i="5"/>
  <c r="I97" i="5"/>
  <c r="K97" i="5" s="1"/>
  <c r="U96" i="5"/>
  <c r="Q96" i="5"/>
  <c r="P96" i="5"/>
  <c r="W95" i="5"/>
  <c r="V95" i="5"/>
  <c r="U95" i="5"/>
  <c r="L95" i="5"/>
  <c r="I95" i="5"/>
  <c r="N95" i="5" s="1"/>
  <c r="W94" i="5"/>
  <c r="V94" i="5"/>
  <c r="U94" i="5"/>
  <c r="L94" i="5"/>
  <c r="I94" i="5"/>
  <c r="K94" i="5" s="1"/>
  <c r="U93" i="5"/>
  <c r="Q93" i="5"/>
  <c r="P93" i="5"/>
  <c r="U92" i="5"/>
  <c r="U91" i="5"/>
  <c r="W90" i="5"/>
  <c r="V90" i="5"/>
  <c r="U90" i="5"/>
  <c r="L90" i="5"/>
  <c r="I90" i="5"/>
  <c r="N90" i="5" s="1"/>
  <c r="W89" i="5"/>
  <c r="V89" i="5"/>
  <c r="U89" i="5"/>
  <c r="L89" i="5"/>
  <c r="I89" i="5"/>
  <c r="N89" i="5" s="1"/>
  <c r="U88" i="5"/>
  <c r="Q88" i="5"/>
  <c r="P88" i="5"/>
  <c r="W87" i="5"/>
  <c r="V87" i="5"/>
  <c r="U87" i="5"/>
  <c r="L87" i="5"/>
  <c r="I87" i="5"/>
  <c r="K87" i="5" s="1"/>
  <c r="W86" i="5"/>
  <c r="V86" i="5"/>
  <c r="U86" i="5"/>
  <c r="L86" i="5"/>
  <c r="I86" i="5"/>
  <c r="K86" i="5" s="1"/>
  <c r="U85" i="5"/>
  <c r="Q85" i="5"/>
  <c r="P85" i="5"/>
  <c r="W84" i="5"/>
  <c r="V84" i="5"/>
  <c r="U84" i="5"/>
  <c r="L84" i="5"/>
  <c r="I84" i="5"/>
  <c r="W75" i="5"/>
  <c r="V75" i="5"/>
  <c r="U75" i="5"/>
  <c r="L75" i="5"/>
  <c r="I75" i="5"/>
  <c r="K75" i="5" s="1"/>
  <c r="W74" i="5"/>
  <c r="V74" i="5"/>
  <c r="U74" i="5"/>
  <c r="L74" i="5"/>
  <c r="I74" i="5"/>
  <c r="N74" i="5" s="1"/>
  <c r="U73" i="5"/>
  <c r="Q73" i="5"/>
  <c r="P73" i="5"/>
  <c r="W72" i="5"/>
  <c r="V72" i="5"/>
  <c r="U72" i="5"/>
  <c r="L72" i="5"/>
  <c r="I72" i="5"/>
  <c r="N72" i="5" s="1"/>
  <c r="W71" i="5"/>
  <c r="V71" i="5"/>
  <c r="U71" i="5"/>
  <c r="L71" i="5"/>
  <c r="I71" i="5"/>
  <c r="N71" i="5" s="1"/>
  <c r="W70" i="5"/>
  <c r="V70" i="5"/>
  <c r="U70" i="5"/>
  <c r="L70" i="5"/>
  <c r="I70" i="5"/>
  <c r="N70" i="5" s="1"/>
  <c r="U69" i="5"/>
  <c r="Q69" i="5"/>
  <c r="P69" i="5"/>
  <c r="W67" i="5"/>
  <c r="V67" i="5"/>
  <c r="U67" i="5"/>
  <c r="L67" i="5"/>
  <c r="I67" i="5"/>
  <c r="K67" i="5" s="1"/>
  <c r="W66" i="5"/>
  <c r="V66" i="5"/>
  <c r="U66" i="5"/>
  <c r="L66" i="5"/>
  <c r="I66" i="5"/>
  <c r="N66" i="5" s="1"/>
  <c r="U65" i="5"/>
  <c r="Q65" i="5"/>
  <c r="P65" i="5"/>
  <c r="W64" i="5"/>
  <c r="V64" i="5"/>
  <c r="U64" i="5"/>
  <c r="L64" i="5"/>
  <c r="I64" i="5"/>
  <c r="K64" i="5" s="1"/>
  <c r="W63" i="5"/>
  <c r="V63" i="5"/>
  <c r="U63" i="5"/>
  <c r="L63" i="5"/>
  <c r="I63" i="5"/>
  <c r="K63" i="5" s="1"/>
  <c r="U62" i="5"/>
  <c r="Q62" i="5"/>
  <c r="P62" i="5"/>
  <c r="W61" i="5"/>
  <c r="V61" i="5"/>
  <c r="U61" i="5"/>
  <c r="L61" i="5"/>
  <c r="J60" i="5" s="1"/>
  <c r="L60" i="5" s="1"/>
  <c r="I61" i="5"/>
  <c r="N61" i="5" s="1"/>
  <c r="U60" i="5"/>
  <c r="Q60" i="5"/>
  <c r="P60" i="5"/>
  <c r="U59" i="5"/>
  <c r="U58" i="5"/>
  <c r="W57" i="5"/>
  <c r="V57" i="5"/>
  <c r="U57" i="5"/>
  <c r="L57" i="5"/>
  <c r="I57" i="5"/>
  <c r="K57" i="5" s="1"/>
  <c r="W56" i="5"/>
  <c r="V56" i="5"/>
  <c r="U56" i="5"/>
  <c r="L56" i="5"/>
  <c r="I56" i="5"/>
  <c r="N56" i="5" s="1"/>
  <c r="U55" i="5"/>
  <c r="Q55" i="5"/>
  <c r="P55" i="5"/>
  <c r="W53" i="5"/>
  <c r="V53" i="5"/>
  <c r="U53" i="5"/>
  <c r="L53" i="5"/>
  <c r="I53" i="5"/>
  <c r="N53" i="5" s="1"/>
  <c r="W52" i="5"/>
  <c r="V52" i="5"/>
  <c r="U52" i="5"/>
  <c r="L52" i="5"/>
  <c r="I52" i="5"/>
  <c r="N52" i="5" s="1"/>
  <c r="U51" i="5"/>
  <c r="Q51" i="5"/>
  <c r="P51" i="5"/>
  <c r="W50" i="5"/>
  <c r="V50" i="5"/>
  <c r="U50" i="5"/>
  <c r="L50" i="5"/>
  <c r="I50" i="5"/>
  <c r="K50" i="5" s="1"/>
  <c r="I49" i="5" s="1"/>
  <c r="U49" i="5"/>
  <c r="Q49" i="5"/>
  <c r="P49" i="5"/>
  <c r="W48" i="5"/>
  <c r="V48" i="5"/>
  <c r="U48" i="5"/>
  <c r="L48" i="5"/>
  <c r="I48" i="5"/>
  <c r="N48" i="5" s="1"/>
  <c r="W47" i="5"/>
  <c r="V47" i="5"/>
  <c r="U47" i="5"/>
  <c r="L47" i="5"/>
  <c r="I47" i="5"/>
  <c r="N47" i="5" s="1"/>
  <c r="W46" i="5"/>
  <c r="V46" i="5"/>
  <c r="U46" i="5"/>
  <c r="L46" i="5"/>
  <c r="I46" i="5"/>
  <c r="K46" i="5" s="1"/>
  <c r="U45" i="5"/>
  <c r="Q45" i="5"/>
  <c r="P45" i="5"/>
  <c r="W43" i="5"/>
  <c r="V43" i="5"/>
  <c r="U43" i="5"/>
  <c r="L43" i="5"/>
  <c r="J42" i="5" s="1"/>
  <c r="L42" i="5" s="1"/>
  <c r="I43" i="5"/>
  <c r="N43" i="5" s="1"/>
  <c r="U42" i="5"/>
  <c r="Q42" i="5"/>
  <c r="P42" i="5"/>
  <c r="W41" i="5"/>
  <c r="V41" i="5"/>
  <c r="U41" i="5"/>
  <c r="L41" i="5"/>
  <c r="I41" i="5"/>
  <c r="N41" i="5" s="1"/>
  <c r="W40" i="5"/>
  <c r="V40" i="5"/>
  <c r="U40" i="5"/>
  <c r="L40" i="5"/>
  <c r="I40" i="5"/>
  <c r="N40" i="5" s="1"/>
  <c r="W39" i="5"/>
  <c r="V39" i="5"/>
  <c r="U39" i="5"/>
  <c r="L39" i="5"/>
  <c r="I39" i="5"/>
  <c r="K39" i="5" s="1"/>
  <c r="W38" i="5"/>
  <c r="V38" i="5"/>
  <c r="U38" i="5"/>
  <c r="L38" i="5"/>
  <c r="I38" i="5"/>
  <c r="W37" i="5"/>
  <c r="V37" i="5"/>
  <c r="U37" i="5"/>
  <c r="L37" i="5"/>
  <c r="I37" i="5"/>
  <c r="N37" i="5" s="1"/>
  <c r="W36" i="5"/>
  <c r="V36" i="5"/>
  <c r="U36" i="5"/>
  <c r="L36" i="5"/>
  <c r="I36" i="5"/>
  <c r="N36" i="5" s="1"/>
  <c r="W35" i="5"/>
  <c r="V35" i="5"/>
  <c r="U35" i="5"/>
  <c r="L35" i="5"/>
  <c r="I35" i="5"/>
  <c r="N35" i="5" s="1"/>
  <c r="W34" i="5"/>
  <c r="V34" i="5"/>
  <c r="U34" i="5"/>
  <c r="L34" i="5"/>
  <c r="I34" i="5"/>
  <c r="K34" i="5" s="1"/>
  <c r="U33" i="5"/>
  <c r="Q33" i="5"/>
  <c r="P33" i="5"/>
  <c r="W32" i="5"/>
  <c r="V32" i="5"/>
  <c r="L32" i="5"/>
  <c r="I32" i="5"/>
  <c r="K32" i="5" s="1"/>
  <c r="W31" i="5"/>
  <c r="V31" i="5"/>
  <c r="L31" i="5"/>
  <c r="I31" i="5"/>
  <c r="N31" i="5" s="1"/>
  <c r="W30" i="5"/>
  <c r="V30" i="5"/>
  <c r="L30" i="5"/>
  <c r="I30" i="5"/>
  <c r="N30" i="5" s="1"/>
  <c r="W29" i="5"/>
  <c r="V29" i="5"/>
  <c r="L29" i="5"/>
  <c r="I29" i="5"/>
  <c r="N29" i="5" s="1"/>
  <c r="W28" i="5"/>
  <c r="V28" i="5"/>
  <c r="L28" i="5"/>
  <c r="I28" i="5"/>
  <c r="N28" i="5" s="1"/>
  <c r="W27" i="5"/>
  <c r="V27" i="5"/>
  <c r="U27" i="5"/>
  <c r="L27" i="5"/>
  <c r="K27" i="5"/>
  <c r="U26" i="5"/>
  <c r="Q26" i="5"/>
  <c r="P26" i="5"/>
  <c r="U25" i="5"/>
  <c r="U24" i="5"/>
  <c r="W23" i="5"/>
  <c r="V23" i="5"/>
  <c r="I23" i="5" s="1"/>
  <c r="U23" i="5"/>
  <c r="L23" i="5"/>
  <c r="J22" i="5" s="1"/>
  <c r="U22" i="5"/>
  <c r="Q22" i="5"/>
  <c r="P22" i="5"/>
  <c r="U21" i="5"/>
  <c r="W20" i="5"/>
  <c r="V20" i="5"/>
  <c r="U20" i="5"/>
  <c r="L20" i="5"/>
  <c r="I20" i="5"/>
  <c r="K20" i="5" s="1"/>
  <c r="W19" i="5"/>
  <c r="V19" i="5"/>
  <c r="U19" i="5"/>
  <c r="L19" i="5"/>
  <c r="I19" i="5"/>
  <c r="N19" i="5" s="1"/>
  <c r="W18" i="5"/>
  <c r="V18" i="5"/>
  <c r="U18" i="5"/>
  <c r="L18" i="5"/>
  <c r="I18" i="5"/>
  <c r="N18" i="5" s="1"/>
  <c r="U17" i="5"/>
  <c r="Q17" i="5"/>
  <c r="Q16" i="5" s="1"/>
  <c r="P17" i="5"/>
  <c r="W15" i="5"/>
  <c r="V15" i="5"/>
  <c r="U15" i="5"/>
  <c r="L15" i="5"/>
  <c r="I15" i="5"/>
  <c r="N15" i="5" s="1"/>
  <c r="W14" i="5"/>
  <c r="V14" i="5"/>
  <c r="U14" i="5"/>
  <c r="L14" i="5"/>
  <c r="I14" i="5"/>
  <c r="N14" i="5" s="1"/>
  <c r="U13" i="5"/>
  <c r="V12" i="5"/>
  <c r="U12" i="5"/>
  <c r="L12" i="5"/>
  <c r="N12" i="5"/>
  <c r="W11" i="5"/>
  <c r="V11" i="5"/>
  <c r="U11" i="5"/>
  <c r="L11" i="5"/>
  <c r="I11" i="5"/>
  <c r="N11" i="5" s="1"/>
  <c r="U9" i="5"/>
  <c r="U7" i="5"/>
  <c r="U6" i="5"/>
  <c r="B6" i="5"/>
  <c r="X5" i="5"/>
  <c r="X4" i="5"/>
  <c r="X205" i="5" s="1"/>
  <c r="J168" i="5" l="1"/>
  <c r="L212" i="5"/>
  <c r="K214" i="5"/>
  <c r="N186" i="5"/>
  <c r="X199" i="5"/>
  <c r="K209" i="5"/>
  <c r="M214" i="5"/>
  <c r="O214" i="5" s="1"/>
  <c r="M191" i="5"/>
  <c r="O191" i="5" s="1"/>
  <c r="N191" i="5"/>
  <c r="X214" i="5"/>
  <c r="K215" i="5"/>
  <c r="M215" i="5" s="1"/>
  <c r="O215" i="5" s="1"/>
  <c r="K188" i="5"/>
  <c r="M188" i="5" s="1"/>
  <c r="O188" i="5" s="1"/>
  <c r="K197" i="5"/>
  <c r="M197" i="5" s="1"/>
  <c r="O197" i="5" s="1"/>
  <c r="V212" i="5"/>
  <c r="W212" i="5"/>
  <c r="X212" i="5"/>
  <c r="K193" i="5"/>
  <c r="K213" i="5"/>
  <c r="X215" i="5"/>
  <c r="M193" i="5"/>
  <c r="O193" i="5" s="1"/>
  <c r="K216" i="5"/>
  <c r="M216" i="5" s="1"/>
  <c r="O216" i="5" s="1"/>
  <c r="M185" i="5"/>
  <c r="O185" i="5" s="1"/>
  <c r="M190" i="5"/>
  <c r="O190" i="5" s="1"/>
  <c r="N194" i="5"/>
  <c r="M194" i="5"/>
  <c r="O194" i="5" s="1"/>
  <c r="L184" i="5"/>
  <c r="M186" i="5"/>
  <c r="O186" i="5" s="1"/>
  <c r="X188" i="5"/>
  <c r="K189" i="5"/>
  <c r="M189" i="5" s="1"/>
  <c r="O189" i="5" s="1"/>
  <c r="X191" i="5"/>
  <c r="K192" i="5"/>
  <c r="M192" i="5" s="1"/>
  <c r="O192" i="5" s="1"/>
  <c r="X186" i="5"/>
  <c r="X194" i="5"/>
  <c r="K198" i="5"/>
  <c r="M198" i="5" s="1"/>
  <c r="O198" i="5" s="1"/>
  <c r="J201" i="5"/>
  <c r="L201" i="5" s="1"/>
  <c r="J200" i="5" s="1"/>
  <c r="N200" i="5" s="1"/>
  <c r="K187" i="5"/>
  <c r="M187" i="5" s="1"/>
  <c r="O187" i="5" s="1"/>
  <c r="K195" i="5"/>
  <c r="M195" i="5" s="1"/>
  <c r="O195" i="5" s="1"/>
  <c r="X189" i="5"/>
  <c r="V184" i="5"/>
  <c r="W184" i="5"/>
  <c r="X184" i="5"/>
  <c r="X192" i="5"/>
  <c r="K196" i="5"/>
  <c r="M196" i="5" s="1"/>
  <c r="O196" i="5" s="1"/>
  <c r="X198" i="5"/>
  <c r="X187" i="5"/>
  <c r="K199" i="5"/>
  <c r="M199" i="5" s="1"/>
  <c r="O199" i="5" s="1"/>
  <c r="X190" i="5"/>
  <c r="X185" i="5"/>
  <c r="X193" i="5"/>
  <c r="X196" i="5"/>
  <c r="L207" i="5"/>
  <c r="M205" i="5"/>
  <c r="O205" i="5" s="1"/>
  <c r="X208" i="5"/>
  <c r="X211" i="5"/>
  <c r="X203" i="5"/>
  <c r="X206" i="5"/>
  <c r="M209" i="5"/>
  <c r="O209" i="5" s="1"/>
  <c r="K204" i="5"/>
  <c r="M204" i="5" s="1"/>
  <c r="O204" i="5" s="1"/>
  <c r="V201" i="5"/>
  <c r="X209" i="5"/>
  <c r="W201" i="5"/>
  <c r="K210" i="5"/>
  <c r="M210" i="5" s="1"/>
  <c r="O210" i="5" s="1"/>
  <c r="X201" i="5"/>
  <c r="K202" i="5"/>
  <c r="X204" i="5"/>
  <c r="K200" i="5"/>
  <c r="K205" i="5"/>
  <c r="L200" i="5"/>
  <c r="V207" i="5"/>
  <c r="W207" i="5"/>
  <c r="X207" i="5"/>
  <c r="K208" i="5"/>
  <c r="M208" i="5" s="1"/>
  <c r="O208" i="5" s="1"/>
  <c r="X210" i="5"/>
  <c r="P200" i="5"/>
  <c r="K211" i="5"/>
  <c r="M211" i="5" s="1"/>
  <c r="O211" i="5" s="1"/>
  <c r="X202" i="5"/>
  <c r="K203" i="5"/>
  <c r="M203" i="5" s="1"/>
  <c r="O203" i="5" s="1"/>
  <c r="K206" i="5"/>
  <c r="M206" i="5" s="1"/>
  <c r="O206" i="5" s="1"/>
  <c r="J81" i="5"/>
  <c r="L81" i="5" s="1"/>
  <c r="K177" i="5"/>
  <c r="M177" i="5" s="1"/>
  <c r="O177" i="5" s="1"/>
  <c r="X183" i="5"/>
  <c r="X176" i="5"/>
  <c r="X177" i="5"/>
  <c r="X178" i="5"/>
  <c r="X182" i="5"/>
  <c r="K182" i="5"/>
  <c r="M182" i="5" s="1"/>
  <c r="O182" i="5" s="1"/>
  <c r="K183" i="5"/>
  <c r="M183" i="5" s="1"/>
  <c r="O183" i="5" s="1"/>
  <c r="K178" i="5"/>
  <c r="M178" i="5" s="1"/>
  <c r="O178" i="5" s="1"/>
  <c r="K176" i="5"/>
  <c r="M176" i="5" s="1"/>
  <c r="O176" i="5" s="1"/>
  <c r="K179" i="5"/>
  <c r="M179" i="5" s="1"/>
  <c r="O179" i="5" s="1"/>
  <c r="P76" i="5"/>
  <c r="M173" i="5"/>
  <c r="O173" i="5" s="1"/>
  <c r="W162" i="5"/>
  <c r="V139" i="5"/>
  <c r="N158" i="5"/>
  <c r="J26" i="5"/>
  <c r="J45" i="5"/>
  <c r="V81" i="5"/>
  <c r="V162" i="5"/>
  <c r="M160" i="5"/>
  <c r="O160" i="5" s="1"/>
  <c r="J77" i="5"/>
  <c r="L77" i="5" s="1"/>
  <c r="K142" i="5"/>
  <c r="M142" i="5" s="1"/>
  <c r="O142" i="5" s="1"/>
  <c r="J146" i="5"/>
  <c r="L146" i="5" s="1"/>
  <c r="V228" i="5"/>
  <c r="W49" i="5"/>
  <c r="V156" i="5"/>
  <c r="K161" i="5"/>
  <c r="M161" i="5" s="1"/>
  <c r="O161" i="5" s="1"/>
  <c r="V60" i="5"/>
  <c r="M153" i="5"/>
  <c r="O153" i="5" s="1"/>
  <c r="M165" i="5"/>
  <c r="O165" i="5" s="1"/>
  <c r="X130" i="5"/>
  <c r="N164" i="5"/>
  <c r="M152" i="5"/>
  <c r="O152" i="5" s="1"/>
  <c r="X80" i="5"/>
  <c r="V77" i="5"/>
  <c r="K147" i="5"/>
  <c r="M147" i="5" s="1"/>
  <c r="O147" i="5" s="1"/>
  <c r="W77" i="5"/>
  <c r="X77" i="5"/>
  <c r="K157" i="5"/>
  <c r="W139" i="5"/>
  <c r="X82" i="5"/>
  <c r="X78" i="5"/>
  <c r="X83" i="5"/>
  <c r="X79" i="5"/>
  <c r="N152" i="5"/>
  <c r="N141" i="5"/>
  <c r="Q76" i="5"/>
  <c r="K79" i="5"/>
  <c r="M79" i="5" s="1"/>
  <c r="O79" i="5" s="1"/>
  <c r="W81" i="5"/>
  <c r="X81" i="5"/>
  <c r="K82" i="5"/>
  <c r="M82" i="5" s="1"/>
  <c r="O82" i="5" s="1"/>
  <c r="K80" i="5"/>
  <c r="M80" i="5" s="1"/>
  <c r="O80" i="5" s="1"/>
  <c r="K78" i="5"/>
  <c r="K83" i="5"/>
  <c r="M83" i="5" s="1"/>
  <c r="O83" i="5" s="1"/>
  <c r="M151" i="5"/>
  <c r="O151" i="5" s="1"/>
  <c r="M141" i="5"/>
  <c r="O141" i="5" s="1"/>
  <c r="X144" i="5"/>
  <c r="M145" i="5"/>
  <c r="O145" i="5" s="1"/>
  <c r="X149" i="5"/>
  <c r="N151" i="5"/>
  <c r="N160" i="5"/>
  <c r="Q155" i="5"/>
  <c r="X141" i="5"/>
  <c r="X145" i="5"/>
  <c r="N159" i="5"/>
  <c r="J156" i="5"/>
  <c r="L156" i="5" s="1"/>
  <c r="X142" i="5"/>
  <c r="X147" i="5"/>
  <c r="N10" i="5"/>
  <c r="X139" i="5"/>
  <c r="J278" i="5"/>
  <c r="J139" i="5"/>
  <c r="L139" i="5" s="1"/>
  <c r="X143" i="5"/>
  <c r="X148" i="5"/>
  <c r="K144" i="5"/>
  <c r="M144" i="5" s="1"/>
  <c r="O144" i="5" s="1"/>
  <c r="K149" i="5"/>
  <c r="M149" i="5" s="1"/>
  <c r="O149" i="5" s="1"/>
  <c r="X140" i="5"/>
  <c r="K140" i="5"/>
  <c r="M140" i="5" s="1"/>
  <c r="O140" i="5" s="1"/>
  <c r="N145" i="5"/>
  <c r="K143" i="5"/>
  <c r="M143" i="5" s="1"/>
  <c r="O143" i="5" s="1"/>
  <c r="K148" i="5"/>
  <c r="V146" i="5"/>
  <c r="W146" i="5"/>
  <c r="X146" i="5"/>
  <c r="M164" i="5"/>
  <c r="O164" i="5" s="1"/>
  <c r="M163" i="5"/>
  <c r="O163" i="5" s="1"/>
  <c r="M129" i="5"/>
  <c r="O129" i="5" s="1"/>
  <c r="M159" i="5"/>
  <c r="O159" i="5" s="1"/>
  <c r="K150" i="5"/>
  <c r="M150" i="5" s="1"/>
  <c r="O150" i="5" s="1"/>
  <c r="J162" i="5"/>
  <c r="X161" i="5"/>
  <c r="X158" i="5"/>
  <c r="X163" i="5"/>
  <c r="X151" i="5"/>
  <c r="M158" i="5"/>
  <c r="O158" i="5" s="1"/>
  <c r="N163" i="5"/>
  <c r="X160" i="5"/>
  <c r="X157" i="5"/>
  <c r="P155" i="5"/>
  <c r="X153" i="5"/>
  <c r="X165" i="5"/>
  <c r="X162" i="5"/>
  <c r="X150" i="5"/>
  <c r="N165" i="5"/>
  <c r="N153" i="5"/>
  <c r="X159" i="5"/>
  <c r="X156" i="5"/>
  <c r="W156" i="5"/>
  <c r="X164" i="5"/>
  <c r="X152" i="5"/>
  <c r="X131" i="5"/>
  <c r="M128" i="5"/>
  <c r="O128" i="5" s="1"/>
  <c r="N128" i="5"/>
  <c r="X10" i="5"/>
  <c r="X128" i="5"/>
  <c r="N129" i="5"/>
  <c r="X129" i="5"/>
  <c r="J127" i="5"/>
  <c r="K130" i="5"/>
  <c r="M130" i="5" s="1"/>
  <c r="O130" i="5" s="1"/>
  <c r="V127" i="5"/>
  <c r="W127" i="5"/>
  <c r="X127" i="5"/>
  <c r="K131" i="5"/>
  <c r="M131" i="5" s="1"/>
  <c r="O131" i="5" s="1"/>
  <c r="K18" i="5"/>
  <c r="K19" i="5"/>
  <c r="J9" i="5"/>
  <c r="L9" i="5" s="1"/>
  <c r="Q9" i="5"/>
  <c r="V9" i="5" s="1"/>
  <c r="M10" i="5"/>
  <c r="O10" i="5" s="1"/>
  <c r="V259" i="5"/>
  <c r="V69" i="5"/>
  <c r="M75" i="5"/>
  <c r="O75" i="5" s="1"/>
  <c r="J13" i="5"/>
  <c r="L13" i="5" s="1"/>
  <c r="Q59" i="5"/>
  <c r="M109" i="5"/>
  <c r="O109" i="5" s="1"/>
  <c r="M132" i="5"/>
  <c r="O132" i="5" s="1"/>
  <c r="V51" i="5"/>
  <c r="N46" i="5"/>
  <c r="J254" i="5"/>
  <c r="L254" i="5" s="1"/>
  <c r="J270" i="5"/>
  <c r="L270" i="5" s="1"/>
  <c r="W108" i="5"/>
  <c r="J122" i="5"/>
  <c r="L122" i="5" s="1"/>
  <c r="M39" i="5"/>
  <c r="O39" i="5" s="1"/>
  <c r="W168" i="5"/>
  <c r="V221" i="5"/>
  <c r="W100" i="5"/>
  <c r="N229" i="5"/>
  <c r="Q235" i="5"/>
  <c r="K267" i="5"/>
  <c r="M267" i="5" s="1"/>
  <c r="O267" i="5" s="1"/>
  <c r="J100" i="5"/>
  <c r="L100" i="5" s="1"/>
  <c r="V248" i="5"/>
  <c r="L168" i="5"/>
  <c r="J167" i="5" s="1"/>
  <c r="M67" i="5"/>
  <c r="O67" i="5" s="1"/>
  <c r="N67" i="5"/>
  <c r="J69" i="5"/>
  <c r="L69" i="5" s="1"/>
  <c r="J85" i="5"/>
  <c r="K256" i="5"/>
  <c r="M256" i="5" s="1"/>
  <c r="O256" i="5" s="1"/>
  <c r="N288" i="5"/>
  <c r="H39" i="6" s="1"/>
  <c r="V115" i="5"/>
  <c r="M240" i="5"/>
  <c r="O240" i="5" s="1"/>
  <c r="N101" i="5"/>
  <c r="J274" i="5"/>
  <c r="L274" i="5" s="1"/>
  <c r="J232" i="5"/>
  <c r="L232" i="5" s="1"/>
  <c r="J115" i="5"/>
  <c r="L115" i="5" s="1"/>
  <c r="N264" i="5"/>
  <c r="J55" i="5"/>
  <c r="L55" i="5" s="1"/>
  <c r="N121" i="5"/>
  <c r="P167" i="5"/>
  <c r="N57" i="5"/>
  <c r="N246" i="5"/>
  <c r="K35" i="5"/>
  <c r="J51" i="5"/>
  <c r="L51" i="5" s="1"/>
  <c r="K72" i="5"/>
  <c r="M72" i="5" s="1"/>
  <c r="O72" i="5" s="1"/>
  <c r="M137" i="5"/>
  <c r="O137" i="5" s="1"/>
  <c r="Q269" i="5"/>
  <c r="W223" i="5"/>
  <c r="W248" i="5"/>
  <c r="J238" i="5"/>
  <c r="L238" i="5" s="1"/>
  <c r="P59" i="5"/>
  <c r="N123" i="5"/>
  <c r="W69" i="5"/>
  <c r="J73" i="5"/>
  <c r="L73" i="5" s="1"/>
  <c r="V219" i="5"/>
  <c r="N243" i="5"/>
  <c r="N255" i="5"/>
  <c r="K90" i="5"/>
  <c r="M90" i="5" s="1"/>
  <c r="O90" i="5" s="1"/>
  <c r="N27" i="5"/>
  <c r="N50" i="5"/>
  <c r="K66" i="5"/>
  <c r="I65" i="5" s="1"/>
  <c r="J65" i="5"/>
  <c r="L65" i="5" s="1"/>
  <c r="P225" i="5"/>
  <c r="J284" i="5"/>
  <c r="L284" i="5" s="1"/>
  <c r="N263" i="5"/>
  <c r="K263" i="5"/>
  <c r="M263" i="5" s="1"/>
  <c r="O263" i="5" s="1"/>
  <c r="M264" i="5"/>
  <c r="O264" i="5" s="1"/>
  <c r="N234" i="5"/>
  <c r="K234" i="5"/>
  <c r="M234" i="5" s="1"/>
  <c r="O234" i="5" s="1"/>
  <c r="M245" i="5"/>
  <c r="O245" i="5" s="1"/>
  <c r="N109" i="5"/>
  <c r="W122" i="5"/>
  <c r="N273" i="5"/>
  <c r="K41" i="5"/>
  <c r="M41" i="5" s="1"/>
  <c r="O41" i="5" s="1"/>
  <c r="N132" i="5"/>
  <c r="W73" i="5"/>
  <c r="N97" i="5"/>
  <c r="W26" i="5"/>
  <c r="M27" i="5"/>
  <c r="O27" i="5" s="1"/>
  <c r="N32" i="5"/>
  <c r="K114" i="5"/>
  <c r="V168" i="5"/>
  <c r="J265" i="5"/>
  <c r="Q258" i="5"/>
  <c r="N20" i="5"/>
  <c r="W62" i="5"/>
  <c r="K110" i="5"/>
  <c r="M110" i="5" s="1"/>
  <c r="O110" i="5" s="1"/>
  <c r="K133" i="5"/>
  <c r="M133" i="5" s="1"/>
  <c r="O133" i="5" s="1"/>
  <c r="M273" i="5"/>
  <c r="O273" i="5" s="1"/>
  <c r="M57" i="5"/>
  <c r="O57" i="5" s="1"/>
  <c r="M63" i="5"/>
  <c r="O63" i="5" s="1"/>
  <c r="J96" i="5"/>
  <c r="L96" i="5" s="1"/>
  <c r="N119" i="5"/>
  <c r="V223" i="5"/>
  <c r="Q92" i="5"/>
  <c r="K28" i="5"/>
  <c r="M28" i="5" s="1"/>
  <c r="O28" i="5" s="1"/>
  <c r="N103" i="5"/>
  <c r="K52" i="5"/>
  <c r="M52" i="5" s="1"/>
  <c r="O52" i="5" s="1"/>
  <c r="J88" i="5"/>
  <c r="L88" i="5" s="1"/>
  <c r="K244" i="5"/>
  <c r="M244" i="5" s="1"/>
  <c r="O244" i="5" s="1"/>
  <c r="N94" i="5"/>
  <c r="W85" i="5"/>
  <c r="N240" i="5"/>
  <c r="N271" i="5"/>
  <c r="N180" i="5"/>
  <c r="J259" i="5"/>
  <c r="L259" i="5" s="1"/>
  <c r="Q44" i="5"/>
  <c r="J134" i="5"/>
  <c r="L134" i="5" s="1"/>
  <c r="J33" i="5"/>
  <c r="L33" i="5" s="1"/>
  <c r="N86" i="5"/>
  <c r="F39" i="6"/>
  <c r="N283" i="5"/>
  <c r="Q218" i="5"/>
  <c r="N230" i="5"/>
  <c r="K242" i="5"/>
  <c r="M242" i="5" s="1"/>
  <c r="O242" i="5" s="1"/>
  <c r="M87" i="5"/>
  <c r="O87" i="5" s="1"/>
  <c r="Q254" i="5"/>
  <c r="V254" i="5" s="1"/>
  <c r="Q68" i="5"/>
  <c r="K8" i="6"/>
  <c r="K9" i="6" s="1"/>
  <c r="K10" i="6" s="1"/>
  <c r="K11" i="6" s="1"/>
  <c r="K12" i="6" s="1"/>
  <c r="G4" i="6"/>
  <c r="M255" i="5"/>
  <c r="O255" i="5" s="1"/>
  <c r="K47" i="5"/>
  <c r="M47" i="5" s="1"/>
  <c r="O47" i="5" s="1"/>
  <c r="K174" i="5"/>
  <c r="M174" i="5" s="1"/>
  <c r="O174" i="5" s="1"/>
  <c r="K48" i="5"/>
  <c r="M48" i="5" s="1"/>
  <c r="O48" i="5" s="1"/>
  <c r="K135" i="5"/>
  <c r="M135" i="5" s="1"/>
  <c r="O135" i="5" s="1"/>
  <c r="K171" i="5"/>
  <c r="M171" i="5" s="1"/>
  <c r="O171" i="5" s="1"/>
  <c r="K61" i="5"/>
  <c r="I60" i="5" s="1"/>
  <c r="N60" i="5" s="1"/>
  <c r="K89" i="5"/>
  <c r="M180" i="5"/>
  <c r="O180" i="5" s="1"/>
  <c r="K261" i="5"/>
  <c r="M261" i="5" s="1"/>
  <c r="O261" i="5" s="1"/>
  <c r="K31" i="5"/>
  <c r="M31" i="5" s="1"/>
  <c r="O31" i="5" s="1"/>
  <c r="K71" i="5"/>
  <c r="M71" i="5" s="1"/>
  <c r="O71" i="5" s="1"/>
  <c r="K220" i="5"/>
  <c r="I219" i="5" s="1"/>
  <c r="K219" i="5" s="1"/>
  <c r="N87" i="5"/>
  <c r="K53" i="5"/>
  <c r="M53" i="5" s="1"/>
  <c r="O53" i="5" s="1"/>
  <c r="M243" i="5"/>
  <c r="O243" i="5" s="1"/>
  <c r="M94" i="5"/>
  <c r="O94" i="5" s="1"/>
  <c r="Q13" i="5"/>
  <c r="X13" i="5" s="1"/>
  <c r="M20" i="5"/>
  <c r="O20" i="5" s="1"/>
  <c r="M50" i="5"/>
  <c r="O50" i="5" s="1"/>
  <c r="N137" i="5"/>
  <c r="N166" i="5"/>
  <c r="N173" i="5"/>
  <c r="N34" i="5"/>
  <c r="K116" i="5"/>
  <c r="M116" i="5" s="1"/>
  <c r="O116" i="5" s="1"/>
  <c r="K249" i="5"/>
  <c r="I248" i="5" s="1"/>
  <c r="N248" i="5" s="1"/>
  <c r="N64" i="5"/>
  <c r="N170" i="5"/>
  <c r="I62" i="5"/>
  <c r="K62" i="5" s="1"/>
  <c r="K105" i="5"/>
  <c r="M105" i="5" s="1"/>
  <c r="O105" i="5" s="1"/>
  <c r="K112" i="5"/>
  <c r="Q21" i="5"/>
  <c r="K222" i="5"/>
  <c r="I221" i="5" s="1"/>
  <c r="N231" i="5"/>
  <c r="K70" i="5"/>
  <c r="M101" i="5"/>
  <c r="O101" i="5" s="1"/>
  <c r="N39" i="5"/>
  <c r="N245" i="5"/>
  <c r="X18" i="5"/>
  <c r="Y4" i="5"/>
  <c r="Q54" i="5"/>
  <c r="X20" i="5"/>
  <c r="Q167" i="5"/>
  <c r="K12" i="5"/>
  <c r="M12" i="5" s="1"/>
  <c r="O12" i="5" s="1"/>
  <c r="X12" i="5"/>
  <c r="K11" i="5"/>
  <c r="X14" i="5"/>
  <c r="K15" i="5"/>
  <c r="M15" i="5" s="1"/>
  <c r="O15" i="5" s="1"/>
  <c r="V17" i="5"/>
  <c r="W17" i="5"/>
  <c r="X22" i="5"/>
  <c r="W22" i="5"/>
  <c r="V22" i="5"/>
  <c r="P21" i="5"/>
  <c r="M32" i="5"/>
  <c r="O32" i="5" s="1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3" i="5"/>
  <c r="W33" i="5"/>
  <c r="V33" i="5"/>
  <c r="K49" i="5"/>
  <c r="P16" i="5"/>
  <c r="X19" i="5"/>
  <c r="M34" i="5"/>
  <c r="O34" i="5" s="1"/>
  <c r="N23" i="5"/>
  <c r="K23" i="5"/>
  <c r="P8" i="5"/>
  <c r="K14" i="5"/>
  <c r="N38" i="5"/>
  <c r="K38" i="5"/>
  <c r="M38" i="5" s="1"/>
  <c r="O38" i="5" s="1"/>
  <c r="Q25" i="5"/>
  <c r="M46" i="5"/>
  <c r="O46" i="5" s="1"/>
  <c r="X249" i="5"/>
  <c r="X273" i="5"/>
  <c r="X280" i="5"/>
  <c r="X260" i="5"/>
  <c r="X286" i="5"/>
  <c r="X267" i="5"/>
  <c r="X251" i="5"/>
  <c r="X275" i="5"/>
  <c r="X281" i="5"/>
  <c r="X261" i="5"/>
  <c r="X287" i="5"/>
  <c r="X268" i="5"/>
  <c r="X243" i="5"/>
  <c r="X276" i="5"/>
  <c r="X253" i="5"/>
  <c r="X282" i="5"/>
  <c r="X262" i="5"/>
  <c r="X277" i="5"/>
  <c r="X271" i="5"/>
  <c r="X283" i="5"/>
  <c r="X264" i="5"/>
  <c r="X256" i="5"/>
  <c r="X272" i="5"/>
  <c r="X279" i="5"/>
  <c r="X224" i="5"/>
  <c r="X234" i="5"/>
  <c r="X226" i="5"/>
  <c r="X244" i="5"/>
  <c r="X266" i="5"/>
  <c r="X246" i="5"/>
  <c r="X242" i="5"/>
  <c r="X227" i="5"/>
  <c r="X237" i="5"/>
  <c r="X259" i="5"/>
  <c r="X248" i="5"/>
  <c r="X229" i="5"/>
  <c r="X239" i="5"/>
  <c r="X220" i="5"/>
  <c r="X240" i="5"/>
  <c r="X285" i="5"/>
  <c r="X255" i="5"/>
  <c r="X223" i="5"/>
  <c r="X241" i="5"/>
  <c r="X231" i="5"/>
  <c r="X222" i="5"/>
  <c r="X233" i="5"/>
  <c r="X173" i="5"/>
  <c r="X174" i="5"/>
  <c r="X168" i="5"/>
  <c r="X180" i="5"/>
  <c r="X175" i="5"/>
  <c r="X169" i="5"/>
  <c r="X170" i="5"/>
  <c r="X171" i="5"/>
  <c r="X166" i="5"/>
  <c r="X172" i="5"/>
  <c r="X125" i="5"/>
  <c r="X136" i="5"/>
  <c r="X111" i="5"/>
  <c r="X119" i="5"/>
  <c r="X112" i="5"/>
  <c r="X113" i="5"/>
  <c r="X120" i="5"/>
  <c r="X114" i="5"/>
  <c r="X121" i="5"/>
  <c r="X137" i="5"/>
  <c r="X135" i="5"/>
  <c r="X116" i="5"/>
  <c r="X123" i="5"/>
  <c r="X132" i="5"/>
  <c r="X117" i="5"/>
  <c r="X124" i="5"/>
  <c r="X103" i="5"/>
  <c r="X74" i="5"/>
  <c r="X90" i="5"/>
  <c r="X118" i="5"/>
  <c r="X109" i="5"/>
  <c r="X97" i="5"/>
  <c r="X98" i="5"/>
  <c r="X108" i="5"/>
  <c r="X105" i="5"/>
  <c r="X99" i="5"/>
  <c r="X70" i="5"/>
  <c r="X133" i="5"/>
  <c r="X86" i="5"/>
  <c r="X101" i="5"/>
  <c r="X87" i="5"/>
  <c r="X94" i="5"/>
  <c r="X106" i="5"/>
  <c r="X102" i="5"/>
  <c r="X69" i="5"/>
  <c r="X50" i="5"/>
  <c r="X51" i="5"/>
  <c r="X110" i="5"/>
  <c r="X56" i="5"/>
  <c r="X96" i="5"/>
  <c r="X89" i="5"/>
  <c r="X63" i="5"/>
  <c r="X52" i="5"/>
  <c r="X85" i="5"/>
  <c r="X57" i="5"/>
  <c r="X66" i="5"/>
  <c r="X53" i="5"/>
  <c r="X72" i="5"/>
  <c r="X84" i="5"/>
  <c r="X61" i="5"/>
  <c r="X64" i="5"/>
  <c r="X95" i="5"/>
  <c r="X67" i="5"/>
  <c r="X75" i="5"/>
  <c r="X73" i="5"/>
  <c r="X71" i="5"/>
  <c r="X41" i="5"/>
  <c r="X35" i="5"/>
  <c r="X29" i="5"/>
  <c r="X48" i="5"/>
  <c r="X36" i="5"/>
  <c r="X43" i="5"/>
  <c r="X30" i="5"/>
  <c r="X47" i="5"/>
  <c r="X23" i="5"/>
  <c r="X37" i="5"/>
  <c r="X31" i="5"/>
  <c r="X15" i="5"/>
  <c r="X38" i="5"/>
  <c r="X27" i="5"/>
  <c r="X46" i="5"/>
  <c r="X32" i="5"/>
  <c r="X39" i="5"/>
  <c r="X28" i="5"/>
  <c r="X49" i="5"/>
  <c r="X40" i="5"/>
  <c r="X34" i="5"/>
  <c r="Y105" i="5"/>
  <c r="Y64" i="5"/>
  <c r="Y67" i="5"/>
  <c r="Y75" i="5"/>
  <c r="Y40" i="5"/>
  <c r="K37" i="5"/>
  <c r="M37" i="5" s="1"/>
  <c r="O37" i="5" s="1"/>
  <c r="J93" i="5"/>
  <c r="P25" i="5"/>
  <c r="K43" i="5"/>
  <c r="L22" i="5"/>
  <c r="V26" i="5"/>
  <c r="K30" i="5"/>
  <c r="M30" i="5" s="1"/>
  <c r="O30" i="5" s="1"/>
  <c r="K36" i="5"/>
  <c r="M36" i="5" s="1"/>
  <c r="O36" i="5" s="1"/>
  <c r="X26" i="5"/>
  <c r="K29" i="5"/>
  <c r="M29" i="5" s="1"/>
  <c r="O29" i="5" s="1"/>
  <c r="M86" i="5"/>
  <c r="O86" i="5" s="1"/>
  <c r="I85" i="5"/>
  <c r="M35" i="5"/>
  <c r="O35" i="5" s="1"/>
  <c r="L45" i="5"/>
  <c r="K40" i="5"/>
  <c r="M40" i="5" s="1"/>
  <c r="O40" i="5" s="1"/>
  <c r="J62" i="5"/>
  <c r="M64" i="5"/>
  <c r="O64" i="5" s="1"/>
  <c r="V42" i="5"/>
  <c r="J49" i="5"/>
  <c r="W42" i="5"/>
  <c r="Y45" i="5"/>
  <c r="V45" i="5"/>
  <c r="P44" i="5"/>
  <c r="X42" i="5"/>
  <c r="W45" i="5"/>
  <c r="X45" i="5"/>
  <c r="N84" i="5"/>
  <c r="K84" i="5"/>
  <c r="M97" i="5"/>
  <c r="O97" i="5" s="1"/>
  <c r="K74" i="5"/>
  <c r="I73" i="5" s="1"/>
  <c r="L85" i="5"/>
  <c r="M103" i="5"/>
  <c r="O103" i="5" s="1"/>
  <c r="K56" i="5"/>
  <c r="W60" i="5"/>
  <c r="V85" i="5"/>
  <c r="X60" i="5"/>
  <c r="N63" i="5"/>
  <c r="P68" i="5"/>
  <c r="X88" i="5"/>
  <c r="W93" i="5"/>
  <c r="V93" i="5"/>
  <c r="V88" i="5"/>
  <c r="V65" i="5"/>
  <c r="W88" i="5"/>
  <c r="X93" i="5"/>
  <c r="W51" i="5"/>
  <c r="P54" i="5"/>
  <c r="N75" i="5"/>
  <c r="P92" i="5"/>
  <c r="V55" i="5"/>
  <c r="W65" i="5"/>
  <c r="W55" i="5"/>
  <c r="X62" i="5"/>
  <c r="V62" i="5"/>
  <c r="X65" i="5"/>
  <c r="V49" i="5"/>
  <c r="X55" i="5"/>
  <c r="V73" i="5"/>
  <c r="M119" i="5"/>
  <c r="O119" i="5" s="1"/>
  <c r="K99" i="5"/>
  <c r="M99" i="5" s="1"/>
  <c r="O99" i="5" s="1"/>
  <c r="K98" i="5"/>
  <c r="M98" i="5" s="1"/>
  <c r="O98" i="5" s="1"/>
  <c r="M123" i="5"/>
  <c r="O123" i="5" s="1"/>
  <c r="V100" i="5"/>
  <c r="N120" i="5"/>
  <c r="K120" i="5"/>
  <c r="M120" i="5" s="1"/>
  <c r="O120" i="5" s="1"/>
  <c r="X100" i="5"/>
  <c r="J104" i="5"/>
  <c r="V108" i="5"/>
  <c r="W113" i="5"/>
  <c r="V113" i="5"/>
  <c r="X115" i="5"/>
  <c r="W115" i="5"/>
  <c r="M112" i="5"/>
  <c r="O112" i="5" s="1"/>
  <c r="K95" i="5"/>
  <c r="I93" i="5" s="1"/>
  <c r="N111" i="5"/>
  <c r="K111" i="5"/>
  <c r="K102" i="5"/>
  <c r="M102" i="5" s="1"/>
  <c r="O102" i="5" s="1"/>
  <c r="M121" i="5"/>
  <c r="O121" i="5" s="1"/>
  <c r="V104" i="5"/>
  <c r="K106" i="5"/>
  <c r="J108" i="5"/>
  <c r="W104" i="5"/>
  <c r="V96" i="5"/>
  <c r="X104" i="5"/>
  <c r="W96" i="5"/>
  <c r="M166" i="5"/>
  <c r="O166" i="5" s="1"/>
  <c r="L113" i="5"/>
  <c r="V122" i="5"/>
  <c r="X122" i="5"/>
  <c r="K136" i="5"/>
  <c r="M136" i="5" s="1"/>
  <c r="O136" i="5" s="1"/>
  <c r="K125" i="5"/>
  <c r="M125" i="5" s="1"/>
  <c r="O125" i="5" s="1"/>
  <c r="K118" i="5"/>
  <c r="M118" i="5" s="1"/>
  <c r="O118" i="5" s="1"/>
  <c r="V134" i="5"/>
  <c r="W134" i="5"/>
  <c r="X134" i="5"/>
  <c r="K124" i="5"/>
  <c r="M124" i="5" s="1"/>
  <c r="O124" i="5" s="1"/>
  <c r="K117" i="5"/>
  <c r="M170" i="5"/>
  <c r="O170" i="5" s="1"/>
  <c r="N181" i="5"/>
  <c r="K181" i="5"/>
  <c r="M181" i="5" s="1"/>
  <c r="O181" i="5" s="1"/>
  <c r="K169" i="5"/>
  <c r="K175" i="5"/>
  <c r="M175" i="5" s="1"/>
  <c r="O175" i="5" s="1"/>
  <c r="K172" i="5"/>
  <c r="M172" i="5" s="1"/>
  <c r="O172" i="5" s="1"/>
  <c r="N228" i="5"/>
  <c r="K228" i="5"/>
  <c r="M228" i="5" s="1"/>
  <c r="O228" i="5" s="1"/>
  <c r="Y221" i="5"/>
  <c r="Y245" i="5"/>
  <c r="X245" i="5"/>
  <c r="W245" i="5"/>
  <c r="V245" i="5"/>
  <c r="W221" i="5"/>
  <c r="X221" i="5"/>
  <c r="N224" i="5"/>
  <c r="K224" i="5"/>
  <c r="M231" i="5"/>
  <c r="O231" i="5" s="1"/>
  <c r="M229" i="5"/>
  <c r="O229" i="5" s="1"/>
  <c r="J219" i="5"/>
  <c r="N239" i="5"/>
  <c r="K239" i="5"/>
  <c r="M239" i="5" s="1"/>
  <c r="O239" i="5" s="1"/>
  <c r="P218" i="5"/>
  <c r="X232" i="5"/>
  <c r="W232" i="5"/>
  <c r="K230" i="5"/>
  <c r="M230" i="5" s="1"/>
  <c r="O230" i="5" s="1"/>
  <c r="W219" i="5"/>
  <c r="V232" i="5"/>
  <c r="X219" i="5"/>
  <c r="Y232" i="5"/>
  <c r="Y219" i="5"/>
  <c r="Q225" i="5"/>
  <c r="L265" i="5"/>
  <c r="L278" i="5"/>
  <c r="N277" i="5"/>
  <c r="K277" i="5"/>
  <c r="M277" i="5" s="1"/>
  <c r="O277" i="5" s="1"/>
  <c r="K237" i="5"/>
  <c r="K227" i="5"/>
  <c r="V230" i="5"/>
  <c r="K253" i="5"/>
  <c r="I252" i="5" s="1"/>
  <c r="W230" i="5"/>
  <c r="X230" i="5"/>
  <c r="X265" i="5"/>
  <c r="W265" i="5"/>
  <c r="V265" i="5"/>
  <c r="V238" i="5"/>
  <c r="M246" i="5"/>
  <c r="O246" i="5" s="1"/>
  <c r="J252" i="5"/>
  <c r="W238" i="5"/>
  <c r="W228" i="5"/>
  <c r="X238" i="5"/>
  <c r="X228" i="5"/>
  <c r="P235" i="5"/>
  <c r="Y238" i="5"/>
  <c r="K251" i="5"/>
  <c r="M283" i="5"/>
  <c r="O283" i="5" s="1"/>
  <c r="K233" i="5"/>
  <c r="V236" i="5"/>
  <c r="K241" i="5"/>
  <c r="M241" i="5" s="1"/>
  <c r="O241" i="5" s="1"/>
  <c r="M271" i="5"/>
  <c r="O271" i="5" s="1"/>
  <c r="V226" i="5"/>
  <c r="W236" i="5"/>
  <c r="W226" i="5"/>
  <c r="X236" i="5"/>
  <c r="P269" i="5"/>
  <c r="X284" i="5"/>
  <c r="W284" i="5"/>
  <c r="V284" i="5"/>
  <c r="K288" i="5"/>
  <c r="K262" i="5"/>
  <c r="M262" i="5" s="1"/>
  <c r="O262" i="5" s="1"/>
  <c r="K282" i="5"/>
  <c r="M282" i="5" s="1"/>
  <c r="O282" i="5" s="1"/>
  <c r="L288" i="5"/>
  <c r="K276" i="5"/>
  <c r="M276" i="5" s="1"/>
  <c r="O276" i="5" s="1"/>
  <c r="V278" i="5"/>
  <c r="W278" i="5"/>
  <c r="K268" i="5"/>
  <c r="M268" i="5" s="1"/>
  <c r="O268" i="5" s="1"/>
  <c r="X278" i="5"/>
  <c r="K287" i="5"/>
  <c r="M287" i="5" s="1"/>
  <c r="O287" i="5" s="1"/>
  <c r="V263" i="5"/>
  <c r="W263" i="5"/>
  <c r="V270" i="5"/>
  <c r="K275" i="5"/>
  <c r="K281" i="5"/>
  <c r="M281" i="5" s="1"/>
  <c r="O281" i="5" s="1"/>
  <c r="X263" i="5"/>
  <c r="W270" i="5"/>
  <c r="X270" i="5"/>
  <c r="V288" i="5"/>
  <c r="K260" i="5"/>
  <c r="M260" i="5" s="1"/>
  <c r="O260" i="5" s="1"/>
  <c r="K286" i="5"/>
  <c r="M286" i="5" s="1"/>
  <c r="O286" i="5" s="1"/>
  <c r="W288" i="5"/>
  <c r="X288" i="5"/>
  <c r="K280" i="5"/>
  <c r="M280" i="5" s="1"/>
  <c r="O280" i="5" s="1"/>
  <c r="Y288" i="5"/>
  <c r="V252" i="5"/>
  <c r="W252" i="5"/>
  <c r="X252" i="5"/>
  <c r="K266" i="5"/>
  <c r="M266" i="5" s="1"/>
  <c r="O266" i="5" s="1"/>
  <c r="K285" i="5"/>
  <c r="K272" i="5"/>
  <c r="M272" i="5" s="1"/>
  <c r="O272" i="5" s="1"/>
  <c r="V274" i="5"/>
  <c r="K279" i="5"/>
  <c r="M279" i="5" s="1"/>
  <c r="O279" i="5" s="1"/>
  <c r="V250" i="5"/>
  <c r="W274" i="5"/>
  <c r="W250" i="5"/>
  <c r="P258" i="5"/>
  <c r="X274" i="5"/>
  <c r="X250" i="5"/>
  <c r="P247" i="5"/>
  <c r="W259" i="5"/>
  <c r="J225" i="5" l="1"/>
  <c r="G33" i="6" s="1"/>
  <c r="Y216" i="5"/>
  <c r="Y215" i="5"/>
  <c r="Y213" i="5"/>
  <c r="Y214" i="5"/>
  <c r="M213" i="5"/>
  <c r="O213" i="5" s="1"/>
  <c r="I212" i="5"/>
  <c r="Y212" i="5"/>
  <c r="Y207" i="5"/>
  <c r="Y99" i="5"/>
  <c r="Y97" i="5"/>
  <c r="Y173" i="5"/>
  <c r="Y222" i="5"/>
  <c r="Y104" i="5"/>
  <c r="Y239" i="5"/>
  <c r="Y201" i="5"/>
  <c r="Y193" i="5"/>
  <c r="Y185" i="5"/>
  <c r="Y196" i="5"/>
  <c r="Y190" i="5"/>
  <c r="Y187" i="5"/>
  <c r="Y198" i="5"/>
  <c r="Y192" i="5"/>
  <c r="Y184" i="5"/>
  <c r="Y189" i="5"/>
  <c r="Y194" i="5"/>
  <c r="Y186" i="5"/>
  <c r="Y191" i="5"/>
  <c r="Y188" i="5"/>
  <c r="Y199" i="5"/>
  <c r="I201" i="5"/>
  <c r="Y205" i="5"/>
  <c r="Y202" i="5"/>
  <c r="Y208" i="5"/>
  <c r="Y210" i="5"/>
  <c r="Y211" i="5"/>
  <c r="Y204" i="5"/>
  <c r="Y209" i="5"/>
  <c r="Y206" i="5"/>
  <c r="Y203" i="5"/>
  <c r="M202" i="5"/>
  <c r="O202" i="5" s="1"/>
  <c r="M200" i="5"/>
  <c r="O200" i="5" s="1"/>
  <c r="Y200" i="5"/>
  <c r="X200" i="5"/>
  <c r="W200" i="5"/>
  <c r="V200" i="5"/>
  <c r="Z200" i="5"/>
  <c r="I207" i="5"/>
  <c r="Y34" i="5"/>
  <c r="Y47" i="5"/>
  <c r="Y98" i="5"/>
  <c r="Y243" i="5"/>
  <c r="Y49" i="5"/>
  <c r="Y61" i="5"/>
  <c r="Y90" i="5"/>
  <c r="Y229" i="5"/>
  <c r="Y28" i="5"/>
  <c r="Y46" i="5"/>
  <c r="Y132" i="5"/>
  <c r="Y237" i="5"/>
  <c r="Y69" i="5"/>
  <c r="Y72" i="5"/>
  <c r="Y116" i="5"/>
  <c r="Y227" i="5"/>
  <c r="Y226" i="5"/>
  <c r="Y88" i="5"/>
  <c r="Y39" i="5"/>
  <c r="Y60" i="5"/>
  <c r="Y135" i="5"/>
  <c r="Y249" i="5"/>
  <c r="Y103" i="5"/>
  <c r="Y137" i="5"/>
  <c r="Y246" i="5"/>
  <c r="Y65" i="5"/>
  <c r="Y27" i="5"/>
  <c r="Y57" i="5"/>
  <c r="Y121" i="5"/>
  <c r="Y244" i="5"/>
  <c r="Y38" i="5"/>
  <c r="Y85" i="5"/>
  <c r="Y114" i="5"/>
  <c r="Y234" i="5"/>
  <c r="Y274" i="5"/>
  <c r="Y37" i="5"/>
  <c r="Y63" i="5"/>
  <c r="Y120" i="5"/>
  <c r="Y224" i="5"/>
  <c r="Y32" i="5"/>
  <c r="Y134" i="5"/>
  <c r="Y23" i="5"/>
  <c r="Y96" i="5"/>
  <c r="Y113" i="5"/>
  <c r="Y266" i="5"/>
  <c r="Y265" i="5"/>
  <c r="Y30" i="5"/>
  <c r="Y56" i="5"/>
  <c r="Y119" i="5"/>
  <c r="Y285" i="5"/>
  <c r="Y270" i="5"/>
  <c r="Y230" i="5"/>
  <c r="Y284" i="5"/>
  <c r="Y43" i="5"/>
  <c r="Y50" i="5"/>
  <c r="Y111" i="5"/>
  <c r="Y279" i="5"/>
  <c r="Y36" i="5"/>
  <c r="Y95" i="5"/>
  <c r="Y136" i="5"/>
  <c r="Y256" i="5"/>
  <c r="Y26" i="5"/>
  <c r="Y48" i="5"/>
  <c r="Y110" i="5"/>
  <c r="Y166" i="5"/>
  <c r="Y264" i="5"/>
  <c r="Y115" i="5"/>
  <c r="Y12" i="5"/>
  <c r="Y89" i="5"/>
  <c r="Y133" i="5"/>
  <c r="Y282" i="5"/>
  <c r="Y51" i="5"/>
  <c r="Y20" i="5"/>
  <c r="Y102" i="5"/>
  <c r="Y171" i="5"/>
  <c r="Y276" i="5"/>
  <c r="Y236" i="5"/>
  <c r="Y29" i="5"/>
  <c r="Y87" i="5"/>
  <c r="Y170" i="5"/>
  <c r="Y287" i="5"/>
  <c r="Y250" i="5"/>
  <c r="Y263" i="5"/>
  <c r="Y278" i="5"/>
  <c r="Y122" i="5"/>
  <c r="Y100" i="5"/>
  <c r="Y35" i="5"/>
  <c r="Y101" i="5"/>
  <c r="Y175" i="5"/>
  <c r="Y275" i="5"/>
  <c r="Y41" i="5"/>
  <c r="Y66" i="5"/>
  <c r="Y180" i="5"/>
  <c r="Y286" i="5"/>
  <c r="Y252" i="5"/>
  <c r="Y108" i="5"/>
  <c r="Y93" i="5"/>
  <c r="Y71" i="5"/>
  <c r="Y86" i="5"/>
  <c r="Y168" i="5"/>
  <c r="Y42" i="5"/>
  <c r="Y73" i="5"/>
  <c r="Y70" i="5"/>
  <c r="Y174" i="5"/>
  <c r="V59" i="5"/>
  <c r="Y268" i="5"/>
  <c r="Y53" i="5"/>
  <c r="Y109" i="5"/>
  <c r="Y220" i="5"/>
  <c r="Y267" i="5"/>
  <c r="Y31" i="5"/>
  <c r="Y74" i="5"/>
  <c r="Y118" i="5"/>
  <c r="Y223" i="5"/>
  <c r="Y280" i="5"/>
  <c r="Y55" i="5"/>
  <c r="Y125" i="5"/>
  <c r="Y124" i="5"/>
  <c r="Y240" i="5"/>
  <c r="Y273" i="5"/>
  <c r="Y281" i="5"/>
  <c r="Y182" i="5"/>
  <c r="Y178" i="5"/>
  <c r="Y177" i="5"/>
  <c r="Y176" i="5"/>
  <c r="Y183" i="5"/>
  <c r="Y261" i="5"/>
  <c r="J76" i="5"/>
  <c r="J68" i="5"/>
  <c r="L68" i="5" s="1"/>
  <c r="I17" i="5"/>
  <c r="N17" i="5" s="1"/>
  <c r="M18" i="5"/>
  <c r="O18" i="5" s="1"/>
  <c r="Y81" i="5"/>
  <c r="K156" i="5"/>
  <c r="I155" i="5" s="1"/>
  <c r="Y62" i="5"/>
  <c r="Y94" i="5"/>
  <c r="Y112" i="5"/>
  <c r="Y272" i="5"/>
  <c r="Q58" i="5"/>
  <c r="Y79" i="5"/>
  <c r="Y83" i="5"/>
  <c r="Y78" i="5"/>
  <c r="Y82" i="5"/>
  <c r="Y80" i="5"/>
  <c r="X59" i="5"/>
  <c r="M157" i="5"/>
  <c r="O157" i="5" s="1"/>
  <c r="I134" i="5"/>
  <c r="K134" i="5" s="1"/>
  <c r="M134" i="5" s="1"/>
  <c r="O134" i="5" s="1"/>
  <c r="Y76" i="5"/>
  <c r="Y59" i="5"/>
  <c r="J138" i="5"/>
  <c r="Y77" i="5"/>
  <c r="W59" i="5"/>
  <c r="Q154" i="5"/>
  <c r="Q138" i="5" s="1"/>
  <c r="X76" i="5"/>
  <c r="V76" i="5"/>
  <c r="W76" i="5"/>
  <c r="I81" i="5"/>
  <c r="M78" i="5"/>
  <c r="O78" i="5" s="1"/>
  <c r="I77" i="5"/>
  <c r="Y140" i="5"/>
  <c r="Y145" i="5"/>
  <c r="Y148" i="5"/>
  <c r="Y143" i="5"/>
  <c r="Y139" i="5"/>
  <c r="Y147" i="5"/>
  <c r="Y142" i="5"/>
  <c r="Y141" i="5"/>
  <c r="Y149" i="5"/>
  <c r="Y144" i="5"/>
  <c r="Y146" i="5"/>
  <c r="Y123" i="5"/>
  <c r="Y228" i="5"/>
  <c r="Y260" i="5"/>
  <c r="M148" i="5"/>
  <c r="O148" i="5" s="1"/>
  <c r="I146" i="5"/>
  <c r="I139" i="5"/>
  <c r="V155" i="5"/>
  <c r="W155" i="5"/>
  <c r="X155" i="5"/>
  <c r="Y155" i="5"/>
  <c r="P154" i="5"/>
  <c r="P138" i="5" s="1"/>
  <c r="Y127" i="5"/>
  <c r="Y152" i="5"/>
  <c r="Y164" i="5"/>
  <c r="Y159" i="5"/>
  <c r="Y150" i="5"/>
  <c r="Y162" i="5"/>
  <c r="Y165" i="5"/>
  <c r="Y153" i="5"/>
  <c r="Y157" i="5"/>
  <c r="Y160" i="5"/>
  <c r="Y151" i="5"/>
  <c r="Y163" i="5"/>
  <c r="Y158" i="5"/>
  <c r="Y161" i="5"/>
  <c r="L162" i="5"/>
  <c r="J155" i="5" s="1"/>
  <c r="N162" i="5"/>
  <c r="K162" i="5"/>
  <c r="Y156" i="5"/>
  <c r="M249" i="5"/>
  <c r="O249" i="5" s="1"/>
  <c r="Z4" i="5"/>
  <c r="Y131" i="5"/>
  <c r="Y130" i="5"/>
  <c r="Y129" i="5"/>
  <c r="Y128" i="5"/>
  <c r="Y10" i="5"/>
  <c r="Y248" i="5"/>
  <c r="Y242" i="5"/>
  <c r="Y52" i="5"/>
  <c r="Y84" i="5"/>
  <c r="Y259" i="5"/>
  <c r="Y251" i="5"/>
  <c r="L127" i="5"/>
  <c r="J126" i="5" s="1"/>
  <c r="I127" i="5"/>
  <c r="N62" i="5"/>
  <c r="I254" i="5"/>
  <c r="N254" i="5" s="1"/>
  <c r="I88" i="5"/>
  <c r="N88" i="5" s="1"/>
  <c r="I9" i="5"/>
  <c r="N9" i="5" s="1"/>
  <c r="N65" i="5"/>
  <c r="M288" i="5"/>
  <c r="O288" i="5" s="1"/>
  <c r="Y225" i="5"/>
  <c r="Y283" i="5"/>
  <c r="Y253" i="5"/>
  <c r="X9" i="5"/>
  <c r="I51" i="5"/>
  <c r="N51" i="5" s="1"/>
  <c r="Q247" i="5"/>
  <c r="M84" i="5"/>
  <c r="O84" i="5" s="1"/>
  <c r="Y277" i="5"/>
  <c r="X254" i="5"/>
  <c r="Y106" i="5"/>
  <c r="Y117" i="5"/>
  <c r="Y169" i="5"/>
  <c r="Y233" i="5"/>
  <c r="Y262" i="5"/>
  <c r="Y254" i="5"/>
  <c r="W254" i="5"/>
  <c r="W9" i="5"/>
  <c r="W225" i="5"/>
  <c r="V225" i="5"/>
  <c r="Q257" i="5"/>
  <c r="M66" i="5"/>
  <c r="O66" i="5" s="1"/>
  <c r="Y241" i="5"/>
  <c r="Y271" i="5"/>
  <c r="W167" i="5"/>
  <c r="Y172" i="5"/>
  <c r="Y231" i="5"/>
  <c r="Y255" i="5"/>
  <c r="Y11" i="5"/>
  <c r="M253" i="5"/>
  <c r="O253" i="5" s="1"/>
  <c r="Y22" i="5"/>
  <c r="Y14" i="5"/>
  <c r="Y18" i="5"/>
  <c r="I113" i="5"/>
  <c r="M114" i="5"/>
  <c r="O114" i="5" s="1"/>
  <c r="I122" i="5"/>
  <c r="N122" i="5" s="1"/>
  <c r="Y33" i="5"/>
  <c r="M95" i="5"/>
  <c r="O95" i="5" s="1"/>
  <c r="M220" i="5"/>
  <c r="O220" i="5" s="1"/>
  <c r="P7" i="5"/>
  <c r="N219" i="5"/>
  <c r="I100" i="5"/>
  <c r="N100" i="5" s="1"/>
  <c r="Q8" i="5"/>
  <c r="Q7" i="5" s="1"/>
  <c r="X167" i="5"/>
  <c r="V13" i="5"/>
  <c r="W13" i="5"/>
  <c r="K13" i="6"/>
  <c r="K14" i="6" s="1"/>
  <c r="K15" i="6" s="1"/>
  <c r="K16" i="6" s="1"/>
  <c r="G5" i="6"/>
  <c r="K60" i="5"/>
  <c r="N221" i="5"/>
  <c r="K221" i="5"/>
  <c r="M221" i="5" s="1"/>
  <c r="O221" i="5" s="1"/>
  <c r="M89" i="5"/>
  <c r="O89" i="5" s="1"/>
  <c r="M19" i="5"/>
  <c r="O19" i="5" s="1"/>
  <c r="I69" i="5"/>
  <c r="M70" i="5"/>
  <c r="O70" i="5" s="1"/>
  <c r="I284" i="5"/>
  <c r="N284" i="5" s="1"/>
  <c r="Y167" i="5"/>
  <c r="M61" i="5"/>
  <c r="O61" i="5" s="1"/>
  <c r="I26" i="5"/>
  <c r="N26" i="5" s="1"/>
  <c r="M222" i="5"/>
  <c r="O222" i="5" s="1"/>
  <c r="I45" i="5"/>
  <c r="K248" i="5"/>
  <c r="M248" i="5" s="1"/>
  <c r="O248" i="5" s="1"/>
  <c r="V167" i="5"/>
  <c r="K65" i="5"/>
  <c r="M65" i="5" s="1"/>
  <c r="O65" i="5" s="1"/>
  <c r="Q24" i="5"/>
  <c r="M11" i="5"/>
  <c r="O11" i="5" s="1"/>
  <c r="BI5" i="5"/>
  <c r="I13" i="5"/>
  <c r="K13" i="5" s="1"/>
  <c r="M13" i="5" s="1"/>
  <c r="O13" i="5" s="1"/>
  <c r="M14" i="5"/>
  <c r="O14" i="5" s="1"/>
  <c r="Y19" i="5"/>
  <c r="Y13" i="5"/>
  <c r="I223" i="5"/>
  <c r="M224" i="5"/>
  <c r="O224" i="5" s="1"/>
  <c r="X225" i="5"/>
  <c r="L108" i="5"/>
  <c r="J107" i="5" s="1"/>
  <c r="I226" i="5"/>
  <c r="M227" i="5"/>
  <c r="O227" i="5" s="1"/>
  <c r="M237" i="5"/>
  <c r="O237" i="5" s="1"/>
  <c r="I236" i="5"/>
  <c r="Y269" i="5"/>
  <c r="X269" i="5"/>
  <c r="W269" i="5"/>
  <c r="V269" i="5"/>
  <c r="L219" i="5"/>
  <c r="I274" i="5"/>
  <c r="M233" i="5"/>
  <c r="O233" i="5" s="1"/>
  <c r="I232" i="5"/>
  <c r="M169" i="5"/>
  <c r="O169" i="5" s="1"/>
  <c r="J21" i="5"/>
  <c r="G17" i="6" s="1"/>
  <c r="I108" i="5"/>
  <c r="M111" i="5"/>
  <c r="O111" i="5" s="1"/>
  <c r="L225" i="5"/>
  <c r="M285" i="5"/>
  <c r="O285" i="5" s="1"/>
  <c r="P217" i="5"/>
  <c r="Y218" i="5"/>
  <c r="X218" i="5"/>
  <c r="W218" i="5"/>
  <c r="V218" i="5"/>
  <c r="I278" i="5"/>
  <c r="V258" i="5"/>
  <c r="P257" i="5"/>
  <c r="Y258" i="5"/>
  <c r="X258" i="5"/>
  <c r="W258" i="5"/>
  <c r="M251" i="5"/>
  <c r="O251" i="5" s="1"/>
  <c r="I250" i="5"/>
  <c r="M275" i="5"/>
  <c r="O275" i="5" s="1"/>
  <c r="L252" i="5"/>
  <c r="Y235" i="5"/>
  <c r="X235" i="5"/>
  <c r="W235" i="5"/>
  <c r="V235" i="5"/>
  <c r="Y25" i="5"/>
  <c r="X25" i="5"/>
  <c r="W25" i="5"/>
  <c r="V25" i="5"/>
  <c r="P24" i="5"/>
  <c r="X44" i="5"/>
  <c r="Y44" i="5"/>
  <c r="W44" i="5"/>
  <c r="V44" i="5"/>
  <c r="L49" i="5"/>
  <c r="M49" i="5" s="1"/>
  <c r="O49" i="5" s="1"/>
  <c r="M56" i="5"/>
  <c r="O56" i="5" s="1"/>
  <c r="I55" i="5"/>
  <c r="N73" i="5"/>
  <c r="K73" i="5"/>
  <c r="M73" i="5" s="1"/>
  <c r="O73" i="5" s="1"/>
  <c r="M106" i="5"/>
  <c r="O106" i="5" s="1"/>
  <c r="I104" i="5"/>
  <c r="L104" i="5"/>
  <c r="I96" i="5"/>
  <c r="I33" i="5"/>
  <c r="K93" i="5"/>
  <c r="N93" i="5"/>
  <c r="J54" i="5"/>
  <c r="G21" i="6" s="1"/>
  <c r="N85" i="5"/>
  <c r="K85" i="5"/>
  <c r="M85" i="5" s="1"/>
  <c r="O85" i="5" s="1"/>
  <c r="M43" i="5"/>
  <c r="O43" i="5" s="1"/>
  <c r="I42" i="5"/>
  <c r="X16" i="5"/>
  <c r="Y16" i="5"/>
  <c r="W16" i="5"/>
  <c r="V16" i="5"/>
  <c r="Y92" i="5"/>
  <c r="V92" i="5"/>
  <c r="X92" i="5"/>
  <c r="W92" i="5"/>
  <c r="L93" i="5"/>
  <c r="N49" i="5"/>
  <c r="P58" i="5"/>
  <c r="Y68" i="5"/>
  <c r="X68" i="5"/>
  <c r="W68" i="5"/>
  <c r="V68" i="5"/>
  <c r="M74" i="5"/>
  <c r="O74" i="5" s="1"/>
  <c r="G38" i="6"/>
  <c r="J258" i="5"/>
  <c r="G37" i="6" s="1"/>
  <c r="I115" i="5"/>
  <c r="I270" i="5"/>
  <c r="I238" i="5"/>
  <c r="J8" i="5"/>
  <c r="G15" i="6" s="1"/>
  <c r="L62" i="5"/>
  <c r="J59" i="5" s="1"/>
  <c r="K252" i="5"/>
  <c r="N252" i="5"/>
  <c r="W54" i="5"/>
  <c r="V54" i="5"/>
  <c r="Y54" i="5"/>
  <c r="X54" i="5"/>
  <c r="M23" i="5"/>
  <c r="O23" i="5" s="1"/>
  <c r="I22" i="5"/>
  <c r="Y9" i="5"/>
  <c r="L17" i="5"/>
  <c r="M117" i="5"/>
  <c r="O117" i="5" s="1"/>
  <c r="L26" i="5"/>
  <c r="J25" i="5" s="1"/>
  <c r="X21" i="5"/>
  <c r="W21" i="5"/>
  <c r="V21" i="5"/>
  <c r="Y21" i="5"/>
  <c r="I265" i="5"/>
  <c r="I259" i="5"/>
  <c r="J235" i="5"/>
  <c r="G34" i="6" s="1"/>
  <c r="Y15" i="5"/>
  <c r="Y17" i="5"/>
  <c r="Z215" i="5" l="1"/>
  <c r="Z214" i="5"/>
  <c r="Z216" i="5"/>
  <c r="Z213" i="5"/>
  <c r="Z212" i="5"/>
  <c r="N212" i="5"/>
  <c r="K212" i="5"/>
  <c r="M212" i="5" s="1"/>
  <c r="O212" i="5" s="1"/>
  <c r="N184" i="5"/>
  <c r="K184" i="5"/>
  <c r="M184" i="5" s="1"/>
  <c r="O184" i="5" s="1"/>
  <c r="Z185" i="5"/>
  <c r="Z190" i="5"/>
  <c r="Z187" i="5"/>
  <c r="Z198" i="5"/>
  <c r="Z192" i="5"/>
  <c r="Z189" i="5"/>
  <c r="Z193" i="5"/>
  <c r="Z194" i="5"/>
  <c r="Z186" i="5"/>
  <c r="Z191" i="5"/>
  <c r="Z188" i="5"/>
  <c r="Z199" i="5"/>
  <c r="Z196" i="5"/>
  <c r="Z184" i="5"/>
  <c r="N207" i="5"/>
  <c r="K207" i="5"/>
  <c r="M207" i="5" s="1"/>
  <c r="O207" i="5" s="1"/>
  <c r="Z205" i="5"/>
  <c r="Z202" i="5"/>
  <c r="Z210" i="5"/>
  <c r="Z204" i="5"/>
  <c r="Z209" i="5"/>
  <c r="Z206" i="5"/>
  <c r="Z203" i="5"/>
  <c r="Z211" i="5"/>
  <c r="Z208" i="5"/>
  <c r="Z201" i="5"/>
  <c r="Z207" i="5"/>
  <c r="N201" i="5"/>
  <c r="K201" i="5"/>
  <c r="M201" i="5" s="1"/>
  <c r="O201" i="5" s="1"/>
  <c r="K17" i="5"/>
  <c r="I16" i="5" s="1"/>
  <c r="F16" i="6" s="1"/>
  <c r="N156" i="5"/>
  <c r="Z86" i="5"/>
  <c r="Z182" i="5"/>
  <c r="Z178" i="5"/>
  <c r="Z177" i="5"/>
  <c r="Z183" i="5"/>
  <c r="Z176" i="5"/>
  <c r="L76" i="5"/>
  <c r="J92" i="5"/>
  <c r="G26" i="6" s="1"/>
  <c r="K26" i="5"/>
  <c r="G24" i="6"/>
  <c r="N13" i="5"/>
  <c r="M60" i="5"/>
  <c r="O60" i="5" s="1"/>
  <c r="I59" i="5"/>
  <c r="Y138" i="5"/>
  <c r="Z133" i="5"/>
  <c r="K88" i="5"/>
  <c r="M88" i="5" s="1"/>
  <c r="O88" i="5" s="1"/>
  <c r="Z267" i="5"/>
  <c r="J44" i="5"/>
  <c r="Q126" i="5"/>
  <c r="Q107" i="5" s="1"/>
  <c r="Z25" i="5"/>
  <c r="Z223" i="5"/>
  <c r="Z110" i="5"/>
  <c r="Z234" i="5"/>
  <c r="Z97" i="5"/>
  <c r="Z114" i="5"/>
  <c r="Z122" i="5"/>
  <c r="Z111" i="5"/>
  <c r="Z12" i="5"/>
  <c r="Z273" i="5"/>
  <c r="Z106" i="5"/>
  <c r="Z220" i="5"/>
  <c r="Z246" i="5"/>
  <c r="Z72" i="5"/>
  <c r="Z66" i="5"/>
  <c r="Z64" i="5"/>
  <c r="Z53" i="5"/>
  <c r="Z16" i="5"/>
  <c r="Z175" i="5"/>
  <c r="Z47" i="5"/>
  <c r="Z26" i="5"/>
  <c r="Z35" i="5"/>
  <c r="Z251" i="5"/>
  <c r="Z244" i="5"/>
  <c r="Z101" i="5"/>
  <c r="Z264" i="5"/>
  <c r="Z117" i="5"/>
  <c r="Z249" i="5"/>
  <c r="Z48" i="5"/>
  <c r="Z261" i="5"/>
  <c r="Z121" i="5"/>
  <c r="Z287" i="5"/>
  <c r="Z50" i="5"/>
  <c r="Z137" i="5"/>
  <c r="Z9" i="5"/>
  <c r="Z119" i="5"/>
  <c r="Z132" i="5"/>
  <c r="Z268" i="5"/>
  <c r="Z73" i="5"/>
  <c r="Z57" i="5"/>
  <c r="AA4" i="5"/>
  <c r="W138" i="5"/>
  <c r="Z241" i="5"/>
  <c r="Z248" i="5"/>
  <c r="Z31" i="5"/>
  <c r="Z109" i="5"/>
  <c r="Z166" i="5"/>
  <c r="L155" i="5"/>
  <c r="X138" i="5"/>
  <c r="Z233" i="5"/>
  <c r="Z67" i="5"/>
  <c r="Z36" i="5"/>
  <c r="Z103" i="5"/>
  <c r="Z235" i="5"/>
  <c r="Z102" i="5"/>
  <c r="Z229" i="5"/>
  <c r="Z242" i="5"/>
  <c r="Z112" i="5"/>
  <c r="Z254" i="5"/>
  <c r="Z52" i="5"/>
  <c r="Z269" i="5"/>
  <c r="Z136" i="5"/>
  <c r="Z62" i="5"/>
  <c r="Z171" i="5"/>
  <c r="Z75" i="5"/>
  <c r="Z84" i="5"/>
  <c r="Z276" i="5"/>
  <c r="Z37" i="5"/>
  <c r="Z28" i="5"/>
  <c r="Z56" i="5"/>
  <c r="Z227" i="5"/>
  <c r="Z38" i="5"/>
  <c r="Z45" i="5"/>
  <c r="Z180" i="5"/>
  <c r="Z218" i="5"/>
  <c r="Z275" i="5"/>
  <c r="Z46" i="5"/>
  <c r="Z43" i="5"/>
  <c r="Z123" i="5"/>
  <c r="Z237" i="5"/>
  <c r="Z279" i="5"/>
  <c r="Z282" i="5"/>
  <c r="Z27" i="5"/>
  <c r="Z74" i="5"/>
  <c r="Z63" i="5"/>
  <c r="Z96" i="5"/>
  <c r="Z272" i="5"/>
  <c r="Z39" i="5"/>
  <c r="Z174" i="5"/>
  <c r="Z280" i="5"/>
  <c r="Z32" i="5"/>
  <c r="Z105" i="5"/>
  <c r="Z41" i="5"/>
  <c r="Z55" i="5"/>
  <c r="Z271" i="5"/>
  <c r="Z225" i="5"/>
  <c r="Z170" i="5"/>
  <c r="Z239" i="5"/>
  <c r="Z33" i="5"/>
  <c r="Z135" i="5"/>
  <c r="Z54" i="5"/>
  <c r="Z104" i="5"/>
  <c r="Z167" i="5"/>
  <c r="Z30" i="5"/>
  <c r="Z40" i="5"/>
  <c r="Z277" i="5"/>
  <c r="Z240" i="5"/>
  <c r="Z44" i="5"/>
  <c r="Z124" i="5"/>
  <c r="Z262" i="5"/>
  <c r="Z71" i="5"/>
  <c r="Z260" i="5"/>
  <c r="Z113" i="5"/>
  <c r="Z168" i="5"/>
  <c r="Z68" i="5"/>
  <c r="Z18" i="5"/>
  <c r="Z94" i="5"/>
  <c r="Z266" i="5"/>
  <c r="Z49" i="5"/>
  <c r="Z13" i="5"/>
  <c r="Z173" i="5"/>
  <c r="Z172" i="5"/>
  <c r="Z99" i="5"/>
  <c r="Z116" i="5"/>
  <c r="Z283" i="5"/>
  <c r="Z285" i="5"/>
  <c r="Z21" i="5"/>
  <c r="Z231" i="5"/>
  <c r="Z17" i="5"/>
  <c r="Z92" i="5"/>
  <c r="Z23" i="5"/>
  <c r="Z11" i="5"/>
  <c r="Z250" i="5"/>
  <c r="Z90" i="5"/>
  <c r="Z125" i="5"/>
  <c r="Z34" i="5"/>
  <c r="Z87" i="5"/>
  <c r="Z15" i="5"/>
  <c r="Z253" i="5"/>
  <c r="Z286" i="5"/>
  <c r="Z61" i="5"/>
  <c r="Z22" i="5"/>
  <c r="Z120" i="5"/>
  <c r="Z98" i="5"/>
  <c r="Z255" i="5"/>
  <c r="Z256" i="5"/>
  <c r="Z258" i="5"/>
  <c r="Z281" i="5"/>
  <c r="Z169" i="5"/>
  <c r="Z60" i="5"/>
  <c r="Z222" i="5"/>
  <c r="Z65" i="5"/>
  <c r="Z20" i="5"/>
  <c r="Z14" i="5"/>
  <c r="Z243" i="5"/>
  <c r="Z224" i="5"/>
  <c r="Z259" i="5"/>
  <c r="Z89" i="5"/>
  <c r="V138" i="5"/>
  <c r="Z83" i="5"/>
  <c r="Z78" i="5"/>
  <c r="Z82" i="5"/>
  <c r="Z79" i="5"/>
  <c r="Z80" i="5"/>
  <c r="Z81" i="5"/>
  <c r="Z77" i="5"/>
  <c r="Z76" i="5"/>
  <c r="Z69" i="5"/>
  <c r="Z118" i="5"/>
  <c r="Z95" i="5"/>
  <c r="N77" i="5"/>
  <c r="K77" i="5"/>
  <c r="N81" i="5"/>
  <c r="K81" i="5"/>
  <c r="M81" i="5" s="1"/>
  <c r="O81" i="5" s="1"/>
  <c r="K254" i="5"/>
  <c r="M254" i="5" s="1"/>
  <c r="O254" i="5" s="1"/>
  <c r="Z138" i="5"/>
  <c r="AA138" i="5"/>
  <c r="Z148" i="5"/>
  <c r="Z143" i="5"/>
  <c r="Z147" i="5"/>
  <c r="Z142" i="5"/>
  <c r="Z145" i="5"/>
  <c r="Z141" i="5"/>
  <c r="Z149" i="5"/>
  <c r="Z144" i="5"/>
  <c r="Z140" i="5"/>
  <c r="Z139" i="5"/>
  <c r="Z146" i="5"/>
  <c r="Z155" i="5"/>
  <c r="AA141" i="5"/>
  <c r="AA149" i="5"/>
  <c r="AA144" i="5"/>
  <c r="AA140" i="5"/>
  <c r="AA146" i="5"/>
  <c r="AA139" i="5"/>
  <c r="N139" i="5"/>
  <c r="K139" i="5"/>
  <c r="N146" i="5"/>
  <c r="K146" i="5"/>
  <c r="M146" i="5" s="1"/>
  <c r="O146" i="5" s="1"/>
  <c r="M162" i="5"/>
  <c r="O162" i="5" s="1"/>
  <c r="V154" i="5"/>
  <c r="W154" i="5"/>
  <c r="X154" i="5"/>
  <c r="Y154" i="5"/>
  <c r="Z154" i="5"/>
  <c r="AA154" i="5"/>
  <c r="G29" i="6"/>
  <c r="P126" i="5"/>
  <c r="P107" i="5" s="1"/>
  <c r="P91" i="5" s="1"/>
  <c r="P6" i="5" s="1"/>
  <c r="AA153" i="5"/>
  <c r="AA157" i="5"/>
  <c r="AA160" i="5"/>
  <c r="AA151" i="5"/>
  <c r="AA163" i="5"/>
  <c r="AA158" i="5"/>
  <c r="AA161" i="5"/>
  <c r="AA156" i="5"/>
  <c r="Z152" i="5"/>
  <c r="Z164" i="5"/>
  <c r="Z159" i="5"/>
  <c r="Z150" i="5"/>
  <c r="Z162" i="5"/>
  <c r="Z165" i="5"/>
  <c r="Z153" i="5"/>
  <c r="Z157" i="5"/>
  <c r="Z160" i="5"/>
  <c r="Z151" i="5"/>
  <c r="Z163" i="5"/>
  <c r="Z158" i="5"/>
  <c r="Z161" i="5"/>
  <c r="Z156" i="5"/>
  <c r="Z29" i="5"/>
  <c r="K122" i="5"/>
  <c r="M122" i="5" s="1"/>
  <c r="O122" i="5" s="1"/>
  <c r="Z70" i="5"/>
  <c r="K51" i="5"/>
  <c r="M51" i="5" s="1"/>
  <c r="O51" i="5" s="1"/>
  <c r="Z19" i="5"/>
  <c r="AA247" i="5"/>
  <c r="M156" i="5"/>
  <c r="O156" i="5" s="1"/>
  <c r="AA8" i="5"/>
  <c r="X8" i="5"/>
  <c r="V8" i="5"/>
  <c r="K9" i="5"/>
  <c r="I8" i="5" s="1"/>
  <c r="F15" i="6" s="1"/>
  <c r="AA130" i="5"/>
  <c r="AA129" i="5"/>
  <c r="AA128" i="5"/>
  <c r="AA10" i="5"/>
  <c r="AA131" i="5"/>
  <c r="AA127" i="5"/>
  <c r="Z130" i="5"/>
  <c r="Z129" i="5"/>
  <c r="Z128" i="5"/>
  <c r="Z131" i="5"/>
  <c r="Z10" i="5"/>
  <c r="Z230" i="5"/>
  <c r="Z226" i="5"/>
  <c r="Z59" i="5"/>
  <c r="Z252" i="5"/>
  <c r="Z278" i="5"/>
  <c r="Z228" i="5"/>
  <c r="Z221" i="5"/>
  <c r="Z284" i="5"/>
  <c r="Z270" i="5"/>
  <c r="Z108" i="5"/>
  <c r="Z51" i="5"/>
  <c r="Z288" i="5"/>
  <c r="Z88" i="5"/>
  <c r="Z127" i="5"/>
  <c r="Z100" i="5"/>
  <c r="Z263" i="5"/>
  <c r="Z42" i="5"/>
  <c r="Z236" i="5"/>
  <c r="Z93" i="5"/>
  <c r="Z115" i="5"/>
  <c r="Z245" i="5"/>
  <c r="Z219" i="5"/>
  <c r="Z238" i="5"/>
  <c r="Z274" i="5"/>
  <c r="Z232" i="5"/>
  <c r="Z85" i="5"/>
  <c r="Z134" i="5"/>
  <c r="Z265" i="5"/>
  <c r="N127" i="5"/>
  <c r="K127" i="5"/>
  <c r="Q217" i="5"/>
  <c r="AA217" i="5" s="1"/>
  <c r="V247" i="5"/>
  <c r="X247" i="5"/>
  <c r="W247" i="5"/>
  <c r="Y247" i="5"/>
  <c r="Z247" i="5"/>
  <c r="G20" i="6"/>
  <c r="K100" i="5"/>
  <c r="M100" i="5" s="1"/>
  <c r="O100" i="5" s="1"/>
  <c r="F23" i="6"/>
  <c r="AA17" i="5"/>
  <c r="AA236" i="5"/>
  <c r="AA270" i="5"/>
  <c r="AA51" i="5"/>
  <c r="AA254" i="5"/>
  <c r="AA42" i="5"/>
  <c r="AA134" i="5"/>
  <c r="AA232" i="5"/>
  <c r="AA225" i="5"/>
  <c r="AA284" i="5"/>
  <c r="AA219" i="5"/>
  <c r="AA115" i="5"/>
  <c r="AA288" i="5"/>
  <c r="AA278" i="5"/>
  <c r="AA230" i="5"/>
  <c r="AA88" i="5"/>
  <c r="AA122" i="5"/>
  <c r="AA265" i="5"/>
  <c r="AA226" i="5"/>
  <c r="AA238" i="5"/>
  <c r="AA221" i="5"/>
  <c r="AA228" i="5"/>
  <c r="AA263" i="5"/>
  <c r="AA252" i="5"/>
  <c r="AA245" i="5"/>
  <c r="AA60" i="5"/>
  <c r="AA93" i="5"/>
  <c r="N134" i="5"/>
  <c r="Z8" i="5"/>
  <c r="Y8" i="5"/>
  <c r="W8" i="5"/>
  <c r="N113" i="5"/>
  <c r="K113" i="5"/>
  <c r="M113" i="5" s="1"/>
  <c r="O113" i="5" s="1"/>
  <c r="K17" i="6"/>
  <c r="K18" i="6" s="1"/>
  <c r="K19" i="6" s="1"/>
  <c r="K20" i="6" s="1"/>
  <c r="G6" i="6"/>
  <c r="N69" i="5"/>
  <c r="K69" i="5"/>
  <c r="K284" i="5"/>
  <c r="M284" i="5" s="1"/>
  <c r="O284" i="5" s="1"/>
  <c r="N45" i="5"/>
  <c r="K45" i="5"/>
  <c r="BJ5" i="5"/>
  <c r="L258" i="5"/>
  <c r="N274" i="5"/>
  <c r="K274" i="5"/>
  <c r="M274" i="5" s="1"/>
  <c r="O274" i="5" s="1"/>
  <c r="AA257" i="5"/>
  <c r="Z257" i="5"/>
  <c r="Y257" i="5"/>
  <c r="X257" i="5"/>
  <c r="W257" i="5"/>
  <c r="V257" i="5"/>
  <c r="L269" i="5"/>
  <c r="N33" i="5"/>
  <c r="K33" i="5"/>
  <c r="M33" i="5" s="1"/>
  <c r="O33" i="5" s="1"/>
  <c r="N236" i="5"/>
  <c r="K236" i="5"/>
  <c r="N96" i="5"/>
  <c r="K96" i="5"/>
  <c r="M96" i="5" s="1"/>
  <c r="O96" i="5" s="1"/>
  <c r="M252" i="5"/>
  <c r="O252" i="5" s="1"/>
  <c r="J247" i="5"/>
  <c r="G35" i="6" s="1"/>
  <c r="N270" i="5"/>
  <c r="K270" i="5"/>
  <c r="M219" i="5"/>
  <c r="O219" i="5" s="1"/>
  <c r="J218" i="5"/>
  <c r="G32" i="6" s="1"/>
  <c r="J16" i="5"/>
  <c r="M17" i="5"/>
  <c r="O17" i="5" s="1"/>
  <c r="N104" i="5"/>
  <c r="K104" i="5"/>
  <c r="M104" i="5" s="1"/>
  <c r="O104" i="5" s="1"/>
  <c r="N226" i="5"/>
  <c r="K226" i="5"/>
  <c r="M62" i="5"/>
  <c r="O62" i="5" s="1"/>
  <c r="G23" i="6"/>
  <c r="K278" i="5"/>
  <c r="M278" i="5" s="1"/>
  <c r="O278" i="5" s="1"/>
  <c r="N278" i="5"/>
  <c r="K115" i="5"/>
  <c r="M115" i="5" s="1"/>
  <c r="O115" i="5" s="1"/>
  <c r="N115" i="5"/>
  <c r="AA24" i="5"/>
  <c r="Z24" i="5"/>
  <c r="Y24" i="5"/>
  <c r="X24" i="5"/>
  <c r="W24" i="5"/>
  <c r="V24" i="5"/>
  <c r="K16" i="5"/>
  <c r="N22" i="5"/>
  <c r="K22" i="5"/>
  <c r="L8" i="5"/>
  <c r="N42" i="5"/>
  <c r="K42" i="5"/>
  <c r="M42" i="5" s="1"/>
  <c r="O42" i="5" s="1"/>
  <c r="N250" i="5"/>
  <c r="K250" i="5"/>
  <c r="N108" i="5"/>
  <c r="K108" i="5"/>
  <c r="M93" i="5"/>
  <c r="O93" i="5" s="1"/>
  <c r="N238" i="5"/>
  <c r="K238" i="5"/>
  <c r="M238" i="5" s="1"/>
  <c r="O238" i="5" s="1"/>
  <c r="N55" i="5"/>
  <c r="K55" i="5"/>
  <c r="N265" i="5"/>
  <c r="K265" i="5"/>
  <c r="M265" i="5" s="1"/>
  <c r="O265" i="5" s="1"/>
  <c r="L21" i="5"/>
  <c r="M26" i="5"/>
  <c r="O26" i="5" s="1"/>
  <c r="G19" i="6"/>
  <c r="N168" i="5"/>
  <c r="K168" i="5"/>
  <c r="I167" i="5" s="1"/>
  <c r="L235" i="5"/>
  <c r="N232" i="5"/>
  <c r="K232" i="5"/>
  <c r="M232" i="5" s="1"/>
  <c r="O232" i="5" s="1"/>
  <c r="W7" i="5"/>
  <c r="AA7" i="5"/>
  <c r="Z7" i="5"/>
  <c r="Y7" i="5"/>
  <c r="X7" i="5"/>
  <c r="V7" i="5"/>
  <c r="L54" i="5"/>
  <c r="N259" i="5"/>
  <c r="K259" i="5"/>
  <c r="AA58" i="5"/>
  <c r="Z58" i="5"/>
  <c r="Y58" i="5"/>
  <c r="X58" i="5"/>
  <c r="W58" i="5"/>
  <c r="V58" i="5"/>
  <c r="N223" i="5"/>
  <c r="K223" i="5"/>
  <c r="J257" i="5" l="1"/>
  <c r="AA215" i="5"/>
  <c r="AA214" i="5"/>
  <c r="AA216" i="5"/>
  <c r="AA213" i="5"/>
  <c r="AA212" i="5"/>
  <c r="AA190" i="5"/>
  <c r="AA187" i="5"/>
  <c r="AA198" i="5"/>
  <c r="AA192" i="5"/>
  <c r="AA189" i="5"/>
  <c r="AA194" i="5"/>
  <c r="AA186" i="5"/>
  <c r="AA191" i="5"/>
  <c r="AA188" i="5"/>
  <c r="AA199" i="5"/>
  <c r="AA196" i="5"/>
  <c r="AA193" i="5"/>
  <c r="AA185" i="5"/>
  <c r="AA184" i="5"/>
  <c r="AA142" i="5"/>
  <c r="AA83" i="5"/>
  <c r="AA155" i="5"/>
  <c r="AA80" i="5"/>
  <c r="AA82" i="5"/>
  <c r="AA165" i="5"/>
  <c r="AA78" i="5"/>
  <c r="AA162" i="5"/>
  <c r="AA77" i="5"/>
  <c r="AA205" i="5"/>
  <c r="AA202" i="5"/>
  <c r="AA210" i="5"/>
  <c r="AA204" i="5"/>
  <c r="AA209" i="5"/>
  <c r="AA206" i="5"/>
  <c r="AA203" i="5"/>
  <c r="AA211" i="5"/>
  <c r="AA208" i="5"/>
  <c r="AA201" i="5"/>
  <c r="AA207" i="5"/>
  <c r="AA200" i="5"/>
  <c r="AA159" i="5"/>
  <c r="AA147" i="5"/>
  <c r="AA164" i="5"/>
  <c r="AA143" i="5"/>
  <c r="AA152" i="5"/>
  <c r="AA148" i="5"/>
  <c r="AA79" i="5"/>
  <c r="AA182" i="5"/>
  <c r="AA178" i="5"/>
  <c r="AA177" i="5"/>
  <c r="AA183" i="5"/>
  <c r="AA176" i="5"/>
  <c r="AA150" i="5"/>
  <c r="AA145" i="5"/>
  <c r="I92" i="5"/>
  <c r="M77" i="5"/>
  <c r="O77" i="5" s="1"/>
  <c r="I76" i="5"/>
  <c r="I44" i="5"/>
  <c r="M69" i="5"/>
  <c r="O69" i="5" s="1"/>
  <c r="I68" i="5"/>
  <c r="F24" i="6" s="1"/>
  <c r="Z107" i="5"/>
  <c r="Q91" i="5"/>
  <c r="AA91" i="5" s="1"/>
  <c r="V126" i="5"/>
  <c r="AA126" i="5"/>
  <c r="Z126" i="5"/>
  <c r="AA107" i="5"/>
  <c r="K59" i="5"/>
  <c r="AA81" i="5"/>
  <c r="M9" i="5"/>
  <c r="O9" i="5" s="1"/>
  <c r="I25" i="5"/>
  <c r="F19" i="6" s="1"/>
  <c r="W107" i="5"/>
  <c r="AA258" i="5"/>
  <c r="AA277" i="5"/>
  <c r="AA243" i="5"/>
  <c r="AA222" i="5"/>
  <c r="AA114" i="5"/>
  <c r="AA94" i="5"/>
  <c r="AA66" i="5"/>
  <c r="AA31" i="5"/>
  <c r="AA46" i="5"/>
  <c r="AA255" i="5"/>
  <c r="AA240" i="5"/>
  <c r="AA172" i="5"/>
  <c r="AA121" i="5"/>
  <c r="AA106" i="5"/>
  <c r="AA61" i="5"/>
  <c r="AA26" i="5"/>
  <c r="AA22" i="5"/>
  <c r="AA137" i="5"/>
  <c r="AA13" i="5"/>
  <c r="AA21" i="5"/>
  <c r="AA15" i="5"/>
  <c r="AA101" i="5"/>
  <c r="AA271" i="5"/>
  <c r="AA231" i="5"/>
  <c r="AA180" i="5"/>
  <c r="AA102" i="5"/>
  <c r="AA38" i="5"/>
  <c r="AA92" i="5"/>
  <c r="AA68" i="5"/>
  <c r="AA283" i="5"/>
  <c r="AA241" i="5"/>
  <c r="AA133" i="5"/>
  <c r="AA135" i="5"/>
  <c r="AA110" i="5"/>
  <c r="AA64" i="5"/>
  <c r="AA27" i="5"/>
  <c r="AA54" i="5"/>
  <c r="AA282" i="5"/>
  <c r="AA72" i="5"/>
  <c r="AA239" i="5"/>
  <c r="AA44" i="5"/>
  <c r="AA264" i="5"/>
  <c r="AA233" i="5"/>
  <c r="AA116" i="5"/>
  <c r="AA96" i="5"/>
  <c r="AA32" i="5"/>
  <c r="AA256" i="5"/>
  <c r="AA175" i="5"/>
  <c r="AA123" i="5"/>
  <c r="AA103" i="5"/>
  <c r="AA95" i="5"/>
  <c r="AA39" i="5"/>
  <c r="AA33" i="5"/>
  <c r="AA37" i="5"/>
  <c r="AA272" i="5"/>
  <c r="AA169" i="5"/>
  <c r="AA166" i="5"/>
  <c r="AA132" i="5"/>
  <c r="AA104" i="5"/>
  <c r="AA67" i="5"/>
  <c r="AA50" i="5"/>
  <c r="AA28" i="5"/>
  <c r="AA279" i="5"/>
  <c r="AA124" i="5"/>
  <c r="AA56" i="5"/>
  <c r="AA73" i="5"/>
  <c r="AA285" i="5"/>
  <c r="AA118" i="5"/>
  <c r="AA62" i="5"/>
  <c r="AA18" i="5"/>
  <c r="AA167" i="5"/>
  <c r="AA266" i="5"/>
  <c r="AA125" i="5"/>
  <c r="AA87" i="5"/>
  <c r="AA75" i="5"/>
  <c r="AA168" i="5"/>
  <c r="AA120" i="5"/>
  <c r="AA260" i="5"/>
  <c r="AA259" i="5"/>
  <c r="AA234" i="5"/>
  <c r="AA220" i="5"/>
  <c r="AA90" i="5"/>
  <c r="AA69" i="5"/>
  <c r="AA49" i="5"/>
  <c r="AA16" i="5"/>
  <c r="AA269" i="5"/>
  <c r="AA286" i="5"/>
  <c r="AA273" i="5"/>
  <c r="AA170" i="5"/>
  <c r="AA97" i="5"/>
  <c r="AA89" i="5"/>
  <c r="AA55" i="5"/>
  <c r="AA40" i="5"/>
  <c r="AA229" i="5"/>
  <c r="AA218" i="5"/>
  <c r="AA235" i="5"/>
  <c r="AA267" i="5"/>
  <c r="AA109" i="5"/>
  <c r="AA111" i="5"/>
  <c r="AA34" i="5"/>
  <c r="AA65" i="5"/>
  <c r="AA35" i="5"/>
  <c r="AA251" i="5"/>
  <c r="AA244" i="5"/>
  <c r="AA223" i="5"/>
  <c r="AA63" i="5"/>
  <c r="AA45" i="5"/>
  <c r="AA242" i="5"/>
  <c r="AA250" i="5"/>
  <c r="AA98" i="5"/>
  <c r="AA52" i="5"/>
  <c r="AA20" i="5"/>
  <c r="AA41" i="5"/>
  <c r="AA275" i="5"/>
  <c r="AA246" i="5"/>
  <c r="AA173" i="5"/>
  <c r="AA84" i="5"/>
  <c r="AA86" i="5"/>
  <c r="AA12" i="5"/>
  <c r="AA9" i="5"/>
  <c r="AA23" i="5"/>
  <c r="AA70" i="5"/>
  <c r="AA281" i="5"/>
  <c r="AA249" i="5"/>
  <c r="AA108" i="5"/>
  <c r="AA57" i="5"/>
  <c r="AA48" i="5"/>
  <c r="AA19" i="5"/>
  <c r="AA105" i="5"/>
  <c r="AA36" i="5"/>
  <c r="AA76" i="5"/>
  <c r="AA261" i="5"/>
  <c r="AA227" i="5"/>
  <c r="AA85" i="5"/>
  <c r="AA29" i="5"/>
  <c r="AA262" i="5"/>
  <c r="AA287" i="5"/>
  <c r="AA237" i="5"/>
  <c r="AA280" i="5"/>
  <c r="AA99" i="5"/>
  <c r="AA59" i="5"/>
  <c r="AA43" i="5"/>
  <c r="AA71" i="5"/>
  <c r="AA268" i="5"/>
  <c r="AA224" i="5"/>
  <c r="AA171" i="5"/>
  <c r="AA136" i="5"/>
  <c r="AA100" i="5"/>
  <c r="AA30" i="5"/>
  <c r="AA11" i="5"/>
  <c r="AA25" i="5"/>
  <c r="AA276" i="5"/>
  <c r="AA274" i="5"/>
  <c r="AA119" i="5"/>
  <c r="AA117" i="5"/>
  <c r="AA74" i="5"/>
  <c r="AA14" i="5"/>
  <c r="AA113" i="5"/>
  <c r="AA253" i="5"/>
  <c r="AA248" i="5"/>
  <c r="AA174" i="5"/>
  <c r="AA112" i="5"/>
  <c r="AA53" i="5"/>
  <c r="AB4" i="5"/>
  <c r="AA47" i="5"/>
  <c r="F26" i="6"/>
  <c r="I138" i="5"/>
  <c r="M127" i="5"/>
  <c r="O127" i="5" s="1"/>
  <c r="I126" i="5"/>
  <c r="M108" i="5"/>
  <c r="O108" i="5" s="1"/>
  <c r="I107" i="5"/>
  <c r="Y126" i="5"/>
  <c r="Y107" i="5"/>
  <c r="W217" i="5"/>
  <c r="X217" i="5"/>
  <c r="X107" i="5"/>
  <c r="V107" i="5"/>
  <c r="M139" i="5"/>
  <c r="O139" i="5" s="1"/>
  <c r="L44" i="5"/>
  <c r="X126" i="5"/>
  <c r="W126" i="5"/>
  <c r="F29" i="6"/>
  <c r="Z217" i="5"/>
  <c r="Y217" i="5"/>
  <c r="V217" i="5"/>
  <c r="N16" i="5"/>
  <c r="H16" i="6" s="1"/>
  <c r="G16" i="6"/>
  <c r="K8" i="5"/>
  <c r="M8" i="5" s="1"/>
  <c r="O8" i="5" s="1"/>
  <c r="N8" i="5"/>
  <c r="H15" i="6" s="1"/>
  <c r="N59" i="5"/>
  <c r="H23" i="6" s="1"/>
  <c r="G7" i="6"/>
  <c r="K21" i="6"/>
  <c r="K22" i="6" s="1"/>
  <c r="K23" i="6" s="1"/>
  <c r="K24" i="6" s="1"/>
  <c r="K25" i="6" s="1"/>
  <c r="F20" i="6"/>
  <c r="M45" i="5"/>
  <c r="O45" i="5" s="1"/>
  <c r="BK5" i="5"/>
  <c r="I225" i="5"/>
  <c r="F33" i="6" s="1"/>
  <c r="M226" i="5"/>
  <c r="O226" i="5" s="1"/>
  <c r="M236" i="5"/>
  <c r="O236" i="5" s="1"/>
  <c r="I235" i="5"/>
  <c r="F34" i="6" s="1"/>
  <c r="M250" i="5"/>
  <c r="O250" i="5" s="1"/>
  <c r="I247" i="5"/>
  <c r="F35" i="6" s="1"/>
  <c r="I54" i="5"/>
  <c r="F21" i="6" s="1"/>
  <c r="M55" i="5"/>
  <c r="O55" i="5" s="1"/>
  <c r="L92" i="5"/>
  <c r="I21" i="5"/>
  <c r="F17" i="6" s="1"/>
  <c r="M22" i="5"/>
  <c r="O22" i="5" s="1"/>
  <c r="L16" i="5"/>
  <c r="M16" i="5" s="1"/>
  <c r="O16" i="5" s="1"/>
  <c r="G36" i="6"/>
  <c r="L218" i="5"/>
  <c r="L247" i="5"/>
  <c r="J217" i="5" s="1"/>
  <c r="M223" i="5"/>
  <c r="O223" i="5" s="1"/>
  <c r="I218" i="5"/>
  <c r="F32" i="6" s="1"/>
  <c r="L25" i="5"/>
  <c r="I258" i="5"/>
  <c r="F37" i="6" s="1"/>
  <c r="M259" i="5"/>
  <c r="O259" i="5" s="1"/>
  <c r="F30" i="6"/>
  <c r="M168" i="5"/>
  <c r="O168" i="5" s="1"/>
  <c r="L59" i="5"/>
  <c r="J58" i="5" s="1"/>
  <c r="F38" i="6"/>
  <c r="M270" i="5"/>
  <c r="O270" i="5" s="1"/>
  <c r="Q6" i="5" l="1"/>
  <c r="AA6" i="5" s="1"/>
  <c r="AB215" i="5"/>
  <c r="AB214" i="5"/>
  <c r="AB216" i="5"/>
  <c r="AB213" i="5"/>
  <c r="AB212" i="5"/>
  <c r="AB190" i="5"/>
  <c r="AB187" i="5"/>
  <c r="AB198" i="5"/>
  <c r="AB192" i="5"/>
  <c r="AB189" i="5"/>
  <c r="AB194" i="5"/>
  <c r="AB186" i="5"/>
  <c r="AB191" i="5"/>
  <c r="AB188" i="5"/>
  <c r="AB199" i="5"/>
  <c r="AB196" i="5"/>
  <c r="AB193" i="5"/>
  <c r="AB185" i="5"/>
  <c r="AB184" i="5"/>
  <c r="AB205" i="5"/>
  <c r="AB202" i="5"/>
  <c r="AB210" i="5"/>
  <c r="AB204" i="5"/>
  <c r="AB209" i="5"/>
  <c r="AB206" i="5"/>
  <c r="AB203" i="5"/>
  <c r="AB211" i="5"/>
  <c r="AB208" i="5"/>
  <c r="AB201" i="5"/>
  <c r="AB207" i="5"/>
  <c r="AB200" i="5"/>
  <c r="N68" i="5"/>
  <c r="H24" i="6" s="1"/>
  <c r="X91" i="5"/>
  <c r="K68" i="5"/>
  <c r="M68" i="5" s="1"/>
  <c r="O68" i="5" s="1"/>
  <c r="AB217" i="5"/>
  <c r="AB91" i="5"/>
  <c r="AB182" i="5"/>
  <c r="AB178" i="5"/>
  <c r="AB177" i="5"/>
  <c r="AB183" i="5"/>
  <c r="AB176" i="5"/>
  <c r="V91" i="5"/>
  <c r="W91" i="5"/>
  <c r="Z91" i="5"/>
  <c r="Y91" i="5"/>
  <c r="G30" i="6"/>
  <c r="AB145" i="5"/>
  <c r="AB151" i="5"/>
  <c r="AB275" i="5"/>
  <c r="AB250" i="5"/>
  <c r="AB226" i="5"/>
  <c r="AB63" i="5"/>
  <c r="AB57" i="5"/>
  <c r="AB30" i="5"/>
  <c r="AB18" i="5"/>
  <c r="AB134" i="5"/>
  <c r="AB84" i="5"/>
  <c r="AB33" i="5"/>
  <c r="AB88" i="5"/>
  <c r="AB141" i="5"/>
  <c r="AB163" i="5"/>
  <c r="AB281" i="5"/>
  <c r="AB246" i="5"/>
  <c r="AB23" i="5"/>
  <c r="AB15" i="5"/>
  <c r="AB13" i="5"/>
  <c r="AB236" i="5"/>
  <c r="AB261" i="5"/>
  <c r="AB249" i="5"/>
  <c r="AB98" i="5"/>
  <c r="AB47" i="5"/>
  <c r="AB11" i="5"/>
  <c r="AB93" i="5"/>
  <c r="AB37" i="5"/>
  <c r="AB40" i="5"/>
  <c r="AB19" i="5"/>
  <c r="AB251" i="5"/>
  <c r="AB149" i="5"/>
  <c r="AB158" i="5"/>
  <c r="AB16" i="5"/>
  <c r="AB74" i="5"/>
  <c r="AB42" i="5"/>
  <c r="AB102" i="5"/>
  <c r="AB133" i="5"/>
  <c r="AB144" i="5"/>
  <c r="AB161" i="5"/>
  <c r="AB287" i="5"/>
  <c r="AB242" i="5"/>
  <c r="AB260" i="5"/>
  <c r="AB112" i="5"/>
  <c r="AB60" i="5"/>
  <c r="AB34" i="5"/>
  <c r="AB140" i="5"/>
  <c r="AB156" i="5"/>
  <c r="AB268" i="5"/>
  <c r="AB227" i="5"/>
  <c r="AB171" i="5"/>
  <c r="AB108" i="5"/>
  <c r="AB53" i="5"/>
  <c r="AB31" i="5"/>
  <c r="AB14" i="5"/>
  <c r="AB221" i="5"/>
  <c r="AB70" i="5"/>
  <c r="AB48" i="5"/>
  <c r="AB147" i="5"/>
  <c r="AB146" i="5"/>
  <c r="AB276" i="5"/>
  <c r="AB237" i="5"/>
  <c r="AB113" i="5"/>
  <c r="AB105" i="5"/>
  <c r="AB72" i="5"/>
  <c r="AB26" i="5"/>
  <c r="AC4" i="5"/>
  <c r="AB252" i="5"/>
  <c r="AB44" i="5"/>
  <c r="AB64" i="5"/>
  <c r="AB225" i="5"/>
  <c r="AB100" i="5"/>
  <c r="AB139" i="5"/>
  <c r="AB253" i="5"/>
  <c r="AB248" i="5"/>
  <c r="AB174" i="5"/>
  <c r="AB120" i="5"/>
  <c r="AB99" i="5"/>
  <c r="AB94" i="5"/>
  <c r="AB38" i="5"/>
  <c r="AB12" i="5"/>
  <c r="AB167" i="5"/>
  <c r="AB27" i="5"/>
  <c r="AB247" i="5"/>
  <c r="AB62" i="5"/>
  <c r="AB58" i="5"/>
  <c r="AB142" i="5"/>
  <c r="AB78" i="5"/>
  <c r="AB138" i="5"/>
  <c r="AB24" i="5"/>
  <c r="AB282" i="5"/>
  <c r="AB229" i="5"/>
  <c r="AB168" i="5"/>
  <c r="AB114" i="5"/>
  <c r="AB71" i="5"/>
  <c r="AB107" i="5"/>
  <c r="AB170" i="5"/>
  <c r="AB82" i="5"/>
  <c r="AB262" i="5"/>
  <c r="AB239" i="5"/>
  <c r="AB222" i="5"/>
  <c r="AB101" i="5"/>
  <c r="AB66" i="5"/>
  <c r="AB32" i="5"/>
  <c r="AB115" i="5"/>
  <c r="AB238" i="5"/>
  <c r="AB46" i="5"/>
  <c r="AB103" i="5"/>
  <c r="AB109" i="5"/>
  <c r="AB80" i="5"/>
  <c r="AB25" i="5"/>
  <c r="AB244" i="5"/>
  <c r="AB243" i="5"/>
  <c r="AB121" i="5"/>
  <c r="AB87" i="5"/>
  <c r="AB61" i="5"/>
  <c r="AB39" i="5"/>
  <c r="AB270" i="5"/>
  <c r="AB7" i="5"/>
  <c r="AB119" i="5"/>
  <c r="AB263" i="5"/>
  <c r="AB267" i="5"/>
  <c r="AB52" i="5"/>
  <c r="AB79" i="5"/>
  <c r="AB258" i="5"/>
  <c r="AB277" i="5"/>
  <c r="AB240" i="5"/>
  <c r="AB172" i="5"/>
  <c r="AB137" i="5"/>
  <c r="AB106" i="5"/>
  <c r="AB97" i="5"/>
  <c r="AB51" i="5"/>
  <c r="AB284" i="5"/>
  <c r="AB245" i="5"/>
  <c r="AB135" i="5"/>
  <c r="AB73" i="5"/>
  <c r="AB75" i="5"/>
  <c r="AB83" i="5"/>
  <c r="AB154" i="5"/>
  <c r="AB257" i="5"/>
  <c r="AB255" i="5"/>
  <c r="AB231" i="5"/>
  <c r="AB180" i="5"/>
  <c r="AB50" i="5"/>
  <c r="AB95" i="5"/>
  <c r="AB160" i="5"/>
  <c r="AB20" i="5"/>
  <c r="AB81" i="5"/>
  <c r="AB271" i="5"/>
  <c r="AB241" i="5"/>
  <c r="AB116" i="5"/>
  <c r="AB232" i="5"/>
  <c r="AB29" i="5"/>
  <c r="AB9" i="5"/>
  <c r="AB77" i="5"/>
  <c r="AB269" i="5"/>
  <c r="AB283" i="5"/>
  <c r="AB233" i="5"/>
  <c r="AB219" i="5"/>
  <c r="AB123" i="5"/>
  <c r="AB136" i="5"/>
  <c r="AB28" i="5"/>
  <c r="AB122" i="5"/>
  <c r="AB265" i="5"/>
  <c r="AB17" i="5"/>
  <c r="AB96" i="5"/>
  <c r="AB76" i="5"/>
  <c r="AB8" i="5"/>
  <c r="AB130" i="5"/>
  <c r="AB264" i="5"/>
  <c r="AB224" i="5"/>
  <c r="AB132" i="5"/>
  <c r="AB89" i="5"/>
  <c r="AB67" i="5"/>
  <c r="AB49" i="5"/>
  <c r="AB278" i="5"/>
  <c r="AB65" i="5"/>
  <c r="AB235" i="5"/>
  <c r="AB152" i="5"/>
  <c r="AB129" i="5"/>
  <c r="AB256" i="5"/>
  <c r="AB117" i="5"/>
  <c r="AB92" i="5"/>
  <c r="AB280" i="5"/>
  <c r="AB86" i="5"/>
  <c r="AB164" i="5"/>
  <c r="AB128" i="5"/>
  <c r="AB272" i="5"/>
  <c r="AB166" i="5"/>
  <c r="AB124" i="5"/>
  <c r="AB43" i="5"/>
  <c r="AB230" i="5"/>
  <c r="AB159" i="5"/>
  <c r="AB10" i="5"/>
  <c r="AB279" i="5"/>
  <c r="AB175" i="5"/>
  <c r="AB173" i="5"/>
  <c r="AB110" i="5"/>
  <c r="AB90" i="5"/>
  <c r="AB69" i="5"/>
  <c r="AB45" i="5"/>
  <c r="AB228" i="5"/>
  <c r="AB220" i="5"/>
  <c r="AB150" i="5"/>
  <c r="AB131" i="5"/>
  <c r="AB285" i="5"/>
  <c r="AB169" i="5"/>
  <c r="AB118" i="5"/>
  <c r="AB56" i="5"/>
  <c r="AB55" i="5"/>
  <c r="AB41" i="5"/>
  <c r="AB104" i="5"/>
  <c r="AB288" i="5"/>
  <c r="AB157" i="5"/>
  <c r="AB155" i="5"/>
  <c r="AB162" i="5"/>
  <c r="AB127" i="5"/>
  <c r="AB21" i="5"/>
  <c r="AB218" i="5"/>
  <c r="AB266" i="5"/>
  <c r="AB125" i="5"/>
  <c r="AB111" i="5"/>
  <c r="AB35" i="5"/>
  <c r="AB22" i="5"/>
  <c r="AB254" i="5"/>
  <c r="AB148" i="5"/>
  <c r="AB165" i="5"/>
  <c r="AB126" i="5"/>
  <c r="AB68" i="5"/>
  <c r="AB259" i="5"/>
  <c r="AB234" i="5"/>
  <c r="AB223" i="5"/>
  <c r="AB59" i="5"/>
  <c r="AB143" i="5"/>
  <c r="AB153" i="5"/>
  <c r="AB54" i="5"/>
  <c r="AB286" i="5"/>
  <c r="AB273" i="5"/>
  <c r="AB85" i="5"/>
  <c r="AB36" i="5"/>
  <c r="AB274" i="5"/>
  <c r="K76" i="5"/>
  <c r="M76" i="5" s="1"/>
  <c r="O76" i="5" s="1"/>
  <c r="N76" i="5"/>
  <c r="K155" i="5"/>
  <c r="I154" i="5" s="1"/>
  <c r="N155" i="5"/>
  <c r="H29" i="6" s="1"/>
  <c r="N25" i="5"/>
  <c r="H19" i="6" s="1"/>
  <c r="K25" i="5"/>
  <c r="M25" i="5" s="1"/>
  <c r="O25" i="5" s="1"/>
  <c r="G8" i="6"/>
  <c r="K26" i="6"/>
  <c r="K27" i="6" s="1"/>
  <c r="K28" i="6" s="1"/>
  <c r="K29" i="6" s="1"/>
  <c r="N44" i="5"/>
  <c r="H20" i="6" s="1"/>
  <c r="K44" i="5"/>
  <c r="M44" i="5" s="1"/>
  <c r="O44" i="5" s="1"/>
  <c r="BL5" i="5"/>
  <c r="J24" i="5"/>
  <c r="G18" i="6" s="1"/>
  <c r="K167" i="5"/>
  <c r="L257" i="5"/>
  <c r="N218" i="5"/>
  <c r="H32" i="6" s="1"/>
  <c r="K218" i="5"/>
  <c r="G31" i="6"/>
  <c r="N54" i="5"/>
  <c r="H21" i="6" s="1"/>
  <c r="K54" i="5"/>
  <c r="M54" i="5" s="1"/>
  <c r="O54" i="5" s="1"/>
  <c r="N247" i="5"/>
  <c r="H35" i="6" s="1"/>
  <c r="K247" i="5"/>
  <c r="M247" i="5" s="1"/>
  <c r="O247" i="5" s="1"/>
  <c r="N235" i="5"/>
  <c r="H34" i="6" s="1"/>
  <c r="K235" i="5"/>
  <c r="M235" i="5" s="1"/>
  <c r="O235" i="5" s="1"/>
  <c r="N225" i="5"/>
  <c r="H33" i="6" s="1"/>
  <c r="K225" i="5"/>
  <c r="M225" i="5" s="1"/>
  <c r="O225" i="5" s="1"/>
  <c r="N21" i="5"/>
  <c r="H17" i="6" s="1"/>
  <c r="K21" i="5"/>
  <c r="N269" i="5"/>
  <c r="H38" i="6" s="1"/>
  <c r="K269" i="5"/>
  <c r="M269" i="5" s="1"/>
  <c r="O269" i="5" s="1"/>
  <c r="N258" i="5"/>
  <c r="H37" i="6" s="1"/>
  <c r="K258" i="5"/>
  <c r="J7" i="5"/>
  <c r="G14" i="6" s="1"/>
  <c r="M59" i="5"/>
  <c r="O59" i="5" s="1"/>
  <c r="G22" i="6"/>
  <c r="N92" i="5"/>
  <c r="H26" i="6" s="1"/>
  <c r="K92" i="5"/>
  <c r="M92" i="5" s="1"/>
  <c r="O92" i="5" s="1"/>
  <c r="V6" i="5" l="1"/>
  <c r="N167" i="5"/>
  <c r="H30" i="6" s="1"/>
  <c r="L167" i="5"/>
  <c r="Y6" i="5"/>
  <c r="W6" i="5"/>
  <c r="AC6" i="5"/>
  <c r="AB6" i="5"/>
  <c r="X6" i="5"/>
  <c r="Z6" i="5"/>
  <c r="AC215" i="5"/>
  <c r="AC214" i="5"/>
  <c r="AC216" i="5"/>
  <c r="AC213" i="5"/>
  <c r="AC212" i="5"/>
  <c r="AC190" i="5"/>
  <c r="AC187" i="5"/>
  <c r="AC198" i="5"/>
  <c r="AC192" i="5"/>
  <c r="AC189" i="5"/>
  <c r="AC194" i="5"/>
  <c r="AC186" i="5"/>
  <c r="AC191" i="5"/>
  <c r="AC188" i="5"/>
  <c r="AC199" i="5"/>
  <c r="AC196" i="5"/>
  <c r="AC193" i="5"/>
  <c r="AC185" i="5"/>
  <c r="AC184" i="5"/>
  <c r="AC210" i="5"/>
  <c r="AC204" i="5"/>
  <c r="AC209" i="5"/>
  <c r="AC206" i="5"/>
  <c r="AC203" i="5"/>
  <c r="AC211" i="5"/>
  <c r="AC208" i="5"/>
  <c r="AC205" i="5"/>
  <c r="AC202" i="5"/>
  <c r="AC207" i="5"/>
  <c r="AC201" i="5"/>
  <c r="AC200" i="5"/>
  <c r="AC178" i="5"/>
  <c r="AC182" i="5"/>
  <c r="AC177" i="5"/>
  <c r="AC183" i="5"/>
  <c r="AC176" i="5"/>
  <c r="F22" i="6"/>
  <c r="AC143" i="5"/>
  <c r="AC152" i="5"/>
  <c r="AC10" i="5"/>
  <c r="AC272" i="5"/>
  <c r="AC117" i="5"/>
  <c r="AC103" i="5"/>
  <c r="AC48" i="5"/>
  <c r="AC41" i="5"/>
  <c r="AC257" i="5"/>
  <c r="AC124" i="5"/>
  <c r="AC225" i="5"/>
  <c r="AC170" i="5"/>
  <c r="AC111" i="5"/>
  <c r="AC62" i="5"/>
  <c r="AC221" i="5"/>
  <c r="AC53" i="5"/>
  <c r="AC269" i="5"/>
  <c r="AC24" i="5"/>
  <c r="AC109" i="5"/>
  <c r="AC147" i="5"/>
  <c r="AC164" i="5"/>
  <c r="AC131" i="5"/>
  <c r="AC279" i="5"/>
  <c r="AC267" i="5"/>
  <c r="AC90" i="5"/>
  <c r="AC73" i="5"/>
  <c r="AC35" i="5"/>
  <c r="AC238" i="5"/>
  <c r="AC285" i="5"/>
  <c r="AC118" i="5"/>
  <c r="AC29" i="5"/>
  <c r="AC44" i="5"/>
  <c r="AC168" i="5"/>
  <c r="AC148" i="5"/>
  <c r="AC166" i="5"/>
  <c r="AC142" i="5"/>
  <c r="AC159" i="5"/>
  <c r="AC130" i="5"/>
  <c r="AC26" i="5"/>
  <c r="AC68" i="5"/>
  <c r="AC145" i="5"/>
  <c r="AC150" i="5"/>
  <c r="AC127" i="5"/>
  <c r="AC266" i="5"/>
  <c r="AC125" i="5"/>
  <c r="AC104" i="5"/>
  <c r="AC75" i="5"/>
  <c r="AC42" i="5"/>
  <c r="AC96" i="5"/>
  <c r="AC245" i="5"/>
  <c r="AC9" i="5"/>
  <c r="AC228" i="5"/>
  <c r="AC28" i="5"/>
  <c r="AC161" i="5"/>
  <c r="AC110" i="5"/>
  <c r="AC141" i="5"/>
  <c r="AC162" i="5"/>
  <c r="AC259" i="5"/>
  <c r="AC133" i="5"/>
  <c r="AC55" i="5"/>
  <c r="AC167" i="5"/>
  <c r="AC136" i="5"/>
  <c r="AD4" i="5"/>
  <c r="AC217" i="5"/>
  <c r="AC21" i="5"/>
  <c r="AC59" i="5"/>
  <c r="AC27" i="5"/>
  <c r="AC87" i="5"/>
  <c r="AC235" i="5"/>
  <c r="AC149" i="5"/>
  <c r="AC165" i="5"/>
  <c r="AC273" i="5"/>
  <c r="AC223" i="5"/>
  <c r="AC65" i="5"/>
  <c r="AC265" i="5"/>
  <c r="AC144" i="5"/>
  <c r="AC153" i="5"/>
  <c r="AC251" i="5"/>
  <c r="AC280" i="5"/>
  <c r="AC220" i="5"/>
  <c r="AC137" i="5"/>
  <c r="AC119" i="5"/>
  <c r="AC52" i="5"/>
  <c r="AC36" i="5"/>
  <c r="AC19" i="5"/>
  <c r="AC22" i="5"/>
  <c r="AC252" i="5"/>
  <c r="AC278" i="5"/>
  <c r="AC30" i="5"/>
  <c r="AC85" i="5"/>
  <c r="AC122" i="5"/>
  <c r="AC218" i="5"/>
  <c r="AC50" i="5"/>
  <c r="AC258" i="5"/>
  <c r="AC138" i="5"/>
  <c r="AC140" i="5"/>
  <c r="AC157" i="5"/>
  <c r="AC242" i="5"/>
  <c r="AC274" i="5"/>
  <c r="AC86" i="5"/>
  <c r="AC43" i="5"/>
  <c r="AC20" i="5"/>
  <c r="AC63" i="5"/>
  <c r="AC13" i="5"/>
  <c r="AC115" i="5"/>
  <c r="AC173" i="5"/>
  <c r="AC34" i="5"/>
  <c r="AC78" i="5"/>
  <c r="AC139" i="5"/>
  <c r="AC160" i="5"/>
  <c r="AC275" i="5"/>
  <c r="AC250" i="5"/>
  <c r="AC98" i="5"/>
  <c r="AC288" i="5"/>
  <c r="AC97" i="5"/>
  <c r="AC283" i="5"/>
  <c r="AC169" i="5"/>
  <c r="AC82" i="5"/>
  <c r="AC146" i="5"/>
  <c r="AC151" i="5"/>
  <c r="AC281" i="5"/>
  <c r="AC246" i="5"/>
  <c r="AC84" i="5"/>
  <c r="AC57" i="5"/>
  <c r="AC56" i="5"/>
  <c r="AC15" i="5"/>
  <c r="AC93" i="5"/>
  <c r="AC254" i="5"/>
  <c r="AC230" i="5"/>
  <c r="AC45" i="5"/>
  <c r="AC31" i="5"/>
  <c r="AC100" i="5"/>
  <c r="AC256" i="5"/>
  <c r="AC80" i="5"/>
  <c r="AC163" i="5"/>
  <c r="AC261" i="5"/>
  <c r="AC244" i="5"/>
  <c r="AC260" i="5"/>
  <c r="AC226" i="5"/>
  <c r="AC108" i="5"/>
  <c r="AC74" i="5"/>
  <c r="AC23" i="5"/>
  <c r="AC11" i="5"/>
  <c r="AC88" i="5"/>
  <c r="AC71" i="5"/>
  <c r="AC234" i="5"/>
  <c r="AC79" i="5"/>
  <c r="AC156" i="5"/>
  <c r="AC7" i="5"/>
  <c r="AC287" i="5"/>
  <c r="AC249" i="5"/>
  <c r="AC171" i="5"/>
  <c r="AC105" i="5"/>
  <c r="AC60" i="5"/>
  <c r="AC37" i="5"/>
  <c r="AC14" i="5"/>
  <c r="AC16" i="5"/>
  <c r="AC92" i="5"/>
  <c r="AC83" i="5"/>
  <c r="AC155" i="5"/>
  <c r="AC268" i="5"/>
  <c r="AC227" i="5"/>
  <c r="AC236" i="5"/>
  <c r="AC219" i="5"/>
  <c r="AC99" i="5"/>
  <c r="AC12" i="5"/>
  <c r="AC94" i="5"/>
  <c r="AC39" i="5"/>
  <c r="AC91" i="5"/>
  <c r="AC126" i="5"/>
  <c r="AC89" i="5"/>
  <c r="AC77" i="5"/>
  <c r="AC243" i="5"/>
  <c r="AC237" i="5"/>
  <c r="AC224" i="5"/>
  <c r="AC174" i="5"/>
  <c r="AC112" i="5"/>
  <c r="AC72" i="5"/>
  <c r="AC38" i="5"/>
  <c r="AC102" i="5"/>
  <c r="AC241" i="5"/>
  <c r="AC263" i="5"/>
  <c r="AC81" i="5"/>
  <c r="AC276" i="5"/>
  <c r="AC248" i="5"/>
  <c r="AC116" i="5"/>
  <c r="AC76" i="5"/>
  <c r="AC253" i="5"/>
  <c r="AC229" i="5"/>
  <c r="AC113" i="5"/>
  <c r="AC101" i="5"/>
  <c r="AC70" i="5"/>
  <c r="AC32" i="5"/>
  <c r="AC69" i="5"/>
  <c r="AC66" i="5"/>
  <c r="AC222" i="5"/>
  <c r="AC123" i="5"/>
  <c r="AC49" i="5"/>
  <c r="AC8" i="5"/>
  <c r="AC282" i="5"/>
  <c r="AC239" i="5"/>
  <c r="AC120" i="5"/>
  <c r="AC262" i="5"/>
  <c r="AC240" i="5"/>
  <c r="AC172" i="5"/>
  <c r="AC114" i="5"/>
  <c r="AC67" i="5"/>
  <c r="AC46" i="5"/>
  <c r="AC51" i="5"/>
  <c r="AC284" i="5"/>
  <c r="AC270" i="5"/>
  <c r="AC247" i="5"/>
  <c r="AC277" i="5"/>
  <c r="AC231" i="5"/>
  <c r="AC180" i="5"/>
  <c r="AC121" i="5"/>
  <c r="AC107" i="5"/>
  <c r="AC17" i="5"/>
  <c r="AC128" i="5"/>
  <c r="AC54" i="5"/>
  <c r="AC58" i="5"/>
  <c r="AC255" i="5"/>
  <c r="AC286" i="5"/>
  <c r="AC135" i="5"/>
  <c r="AC106" i="5"/>
  <c r="AC61" i="5"/>
  <c r="AC18" i="5"/>
  <c r="AC232" i="5"/>
  <c r="AC25" i="5"/>
  <c r="AC47" i="5"/>
  <c r="AC271" i="5"/>
  <c r="AC154" i="5"/>
  <c r="AC158" i="5"/>
  <c r="AC129" i="5"/>
  <c r="AC264" i="5"/>
  <c r="AC233" i="5"/>
  <c r="AC175" i="5"/>
  <c r="AC132" i="5"/>
  <c r="AC95" i="5"/>
  <c r="AC64" i="5"/>
  <c r="AC40" i="5"/>
  <c r="AC33" i="5"/>
  <c r="AC134" i="5"/>
  <c r="L154" i="5"/>
  <c r="L138" i="5" s="1"/>
  <c r="F28" i="6"/>
  <c r="M155" i="5"/>
  <c r="O155" i="5" s="1"/>
  <c r="K30" i="6"/>
  <c r="K31" i="6" s="1"/>
  <c r="K32" i="6" s="1"/>
  <c r="K33" i="6" s="1"/>
  <c r="G9" i="6"/>
  <c r="I217" i="5"/>
  <c r="F31" i="6" s="1"/>
  <c r="I24" i="5"/>
  <c r="F18" i="6" s="1"/>
  <c r="BM5" i="5"/>
  <c r="M167" i="5"/>
  <c r="O167" i="5" s="1"/>
  <c r="G28" i="6"/>
  <c r="I257" i="5"/>
  <c r="F36" i="6" s="1"/>
  <c r="M258" i="5"/>
  <c r="O258" i="5" s="1"/>
  <c r="I7" i="5"/>
  <c r="F14" i="6" s="1"/>
  <c r="M21" i="5"/>
  <c r="O21" i="5" s="1"/>
  <c r="L58" i="5"/>
  <c r="M218" i="5"/>
  <c r="O218" i="5" s="1"/>
  <c r="L24" i="5"/>
  <c r="L7" i="5"/>
  <c r="L217" i="5"/>
  <c r="N58" i="5" l="1"/>
  <c r="H22" i="6" s="1"/>
  <c r="AD215" i="5"/>
  <c r="AD214" i="5"/>
  <c r="AD216" i="5"/>
  <c r="AD213" i="5"/>
  <c r="AD212" i="5"/>
  <c r="AD187" i="5"/>
  <c r="AD198" i="5"/>
  <c r="AD192" i="5"/>
  <c r="AD189" i="5"/>
  <c r="AD194" i="5"/>
  <c r="AD186" i="5"/>
  <c r="AD191" i="5"/>
  <c r="AD188" i="5"/>
  <c r="AD199" i="5"/>
  <c r="AD196" i="5"/>
  <c r="AD193" i="5"/>
  <c r="AD185" i="5"/>
  <c r="AD190" i="5"/>
  <c r="AD184" i="5"/>
  <c r="AD210" i="5"/>
  <c r="AD204" i="5"/>
  <c r="AD209" i="5"/>
  <c r="AD206" i="5"/>
  <c r="AD203" i="5"/>
  <c r="AD211" i="5"/>
  <c r="AD208" i="5"/>
  <c r="AD205" i="5"/>
  <c r="AD202" i="5"/>
  <c r="AD207" i="5"/>
  <c r="AD201" i="5"/>
  <c r="AD200" i="5"/>
  <c r="AD178" i="5"/>
  <c r="AD177" i="5"/>
  <c r="AD183" i="5"/>
  <c r="AD176" i="5"/>
  <c r="AD182" i="5"/>
  <c r="K58" i="5"/>
  <c r="M58" i="5" s="1"/>
  <c r="O58" i="5" s="1"/>
  <c r="AD77" i="5"/>
  <c r="AD131" i="5"/>
  <c r="AD283" i="5"/>
  <c r="AD220" i="5"/>
  <c r="AD123" i="5"/>
  <c r="AD67" i="5"/>
  <c r="AD47" i="5"/>
  <c r="AD40" i="5"/>
  <c r="AD100" i="5"/>
  <c r="AD288" i="5"/>
  <c r="AD258" i="5"/>
  <c r="AD81" i="5"/>
  <c r="AD127" i="5"/>
  <c r="AD264" i="5"/>
  <c r="AD180" i="5"/>
  <c r="AD132" i="5"/>
  <c r="AD34" i="5"/>
  <c r="AD17" i="5"/>
  <c r="AD256" i="5"/>
  <c r="AD109" i="5"/>
  <c r="AD228" i="5"/>
  <c r="AD68" i="5"/>
  <c r="AD172" i="5"/>
  <c r="AD240" i="5"/>
  <c r="AD94" i="5"/>
  <c r="AD25" i="5"/>
  <c r="AD62" i="5"/>
  <c r="AD19" i="5"/>
  <c r="AD235" i="5"/>
  <c r="AD247" i="5"/>
  <c r="AD11" i="5"/>
  <c r="AD126" i="5"/>
  <c r="AD231" i="5"/>
  <c r="AD106" i="5"/>
  <c r="AD158" i="5"/>
  <c r="AD272" i="5"/>
  <c r="AD243" i="5"/>
  <c r="AD117" i="5"/>
  <c r="AD102" i="5"/>
  <c r="AD75" i="5"/>
  <c r="AD45" i="5"/>
  <c r="AD168" i="5"/>
  <c r="AD278" i="5"/>
  <c r="AD54" i="5"/>
  <c r="AD124" i="5"/>
  <c r="AD218" i="5"/>
  <c r="AD35" i="5"/>
  <c r="AD28" i="5"/>
  <c r="AD161" i="5"/>
  <c r="AD279" i="5"/>
  <c r="AD241" i="5"/>
  <c r="AD173" i="5"/>
  <c r="AD89" i="5"/>
  <c r="AD55" i="5"/>
  <c r="AD41" i="5"/>
  <c r="AD22" i="5"/>
  <c r="AD254" i="5"/>
  <c r="AD69" i="5"/>
  <c r="AD270" i="5"/>
  <c r="AD152" i="5"/>
  <c r="AD285" i="5"/>
  <c r="AD233" i="5"/>
  <c r="AD110" i="5"/>
  <c r="AD95" i="5"/>
  <c r="AD73" i="5"/>
  <c r="AD229" i="5"/>
  <c r="AD164" i="5"/>
  <c r="AD266" i="5"/>
  <c r="AD226" i="5"/>
  <c r="AD118" i="5"/>
  <c r="AD96" i="5"/>
  <c r="AD65" i="5"/>
  <c r="AD29" i="5"/>
  <c r="AD85" i="5"/>
  <c r="AD7" i="5"/>
  <c r="AD159" i="5"/>
  <c r="AD259" i="5"/>
  <c r="AD175" i="5"/>
  <c r="AD166" i="5"/>
  <c r="AD125" i="5"/>
  <c r="AD103" i="5"/>
  <c r="AD71" i="5"/>
  <c r="AD42" i="5"/>
  <c r="AD284" i="5"/>
  <c r="AD58" i="5"/>
  <c r="AD273" i="5"/>
  <c r="AD135" i="5"/>
  <c r="AD133" i="5"/>
  <c r="AD51" i="5"/>
  <c r="AD9" i="5"/>
  <c r="AD88" i="5"/>
  <c r="AD167" i="5"/>
  <c r="AD91" i="5"/>
  <c r="AD269" i="5"/>
  <c r="AD238" i="5"/>
  <c r="AD252" i="5"/>
  <c r="AD150" i="5"/>
  <c r="AD244" i="5"/>
  <c r="AD169" i="5"/>
  <c r="AD104" i="5"/>
  <c r="AD162" i="5"/>
  <c r="AD280" i="5"/>
  <c r="AD234" i="5"/>
  <c r="AD111" i="5"/>
  <c r="AD97" i="5"/>
  <c r="AD56" i="5"/>
  <c r="AD20" i="5"/>
  <c r="AD225" i="5"/>
  <c r="AD217" i="5"/>
  <c r="AD50" i="5"/>
  <c r="AD165" i="5"/>
  <c r="AD274" i="5"/>
  <c r="AD136" i="5"/>
  <c r="AD36" i="5"/>
  <c r="AD13" i="5"/>
  <c r="AD26" i="5"/>
  <c r="AD134" i="5"/>
  <c r="AD257" i="5"/>
  <c r="AD23" i="5"/>
  <c r="AD87" i="5"/>
  <c r="AD153" i="5"/>
  <c r="AD260" i="5"/>
  <c r="AD250" i="5"/>
  <c r="AD170" i="5"/>
  <c r="AD119" i="5"/>
  <c r="AD52" i="5"/>
  <c r="AD43" i="5"/>
  <c r="AD48" i="5"/>
  <c r="AD93" i="5"/>
  <c r="AD24" i="5"/>
  <c r="AD232" i="5"/>
  <c r="AD144" i="5"/>
  <c r="AD157" i="5"/>
  <c r="AD275" i="5"/>
  <c r="AD286" i="5"/>
  <c r="AD63" i="5"/>
  <c r="AD30" i="5"/>
  <c r="AD18" i="5"/>
  <c r="AD59" i="5"/>
  <c r="AD113" i="5"/>
  <c r="AD147" i="5"/>
  <c r="AD160" i="5"/>
  <c r="AD281" i="5"/>
  <c r="AD267" i="5"/>
  <c r="AD137" i="5"/>
  <c r="AD98" i="5"/>
  <c r="AD57" i="5"/>
  <c r="AD14" i="5"/>
  <c r="AD15" i="5"/>
  <c r="AD277" i="5"/>
  <c r="AD142" i="5"/>
  <c r="AD151" i="5"/>
  <c r="AD261" i="5"/>
  <c r="AD249" i="5"/>
  <c r="AD246" i="5"/>
  <c r="AD84" i="5"/>
  <c r="AD90" i="5"/>
  <c r="AD174" i="5"/>
  <c r="AD92" i="5"/>
  <c r="AD8" i="5"/>
  <c r="AD145" i="5"/>
  <c r="AD163" i="5"/>
  <c r="AD287" i="5"/>
  <c r="AD227" i="5"/>
  <c r="AD236" i="5"/>
  <c r="AD64" i="5"/>
  <c r="AD74" i="5"/>
  <c r="AD37" i="5"/>
  <c r="AE4" i="5"/>
  <c r="AD107" i="5"/>
  <c r="AD221" i="5"/>
  <c r="AD49" i="5"/>
  <c r="AD44" i="5"/>
  <c r="AD79" i="5"/>
  <c r="AD141" i="5"/>
  <c r="AD156" i="5"/>
  <c r="AD268" i="5"/>
  <c r="AD224" i="5"/>
  <c r="AD112" i="5"/>
  <c r="AD60" i="5"/>
  <c r="AD31" i="5"/>
  <c r="AD12" i="5"/>
  <c r="AD115" i="5"/>
  <c r="AD223" i="5"/>
  <c r="AD108" i="5"/>
  <c r="AD38" i="5"/>
  <c r="AD16" i="5"/>
  <c r="AD27" i="5"/>
  <c r="AD263" i="5"/>
  <c r="AD6" i="5"/>
  <c r="AD149" i="5"/>
  <c r="AD155" i="5"/>
  <c r="AD276" i="5"/>
  <c r="AD242" i="5"/>
  <c r="AD171" i="5"/>
  <c r="AD53" i="5"/>
  <c r="AD265" i="5"/>
  <c r="AD146" i="5"/>
  <c r="AD138" i="5"/>
  <c r="AD230" i="5"/>
  <c r="AD116" i="5"/>
  <c r="AD78" i="5"/>
  <c r="AD140" i="5"/>
  <c r="AD154" i="5"/>
  <c r="AD253" i="5"/>
  <c r="AD237" i="5"/>
  <c r="AD105" i="5"/>
  <c r="AD72" i="5"/>
  <c r="AD122" i="5"/>
  <c r="AD82" i="5"/>
  <c r="AD148" i="5"/>
  <c r="AD282" i="5"/>
  <c r="AD251" i="5"/>
  <c r="AD99" i="5"/>
  <c r="AD70" i="5"/>
  <c r="AD32" i="5"/>
  <c r="AD33" i="5"/>
  <c r="AD245" i="5"/>
  <c r="AD128" i="5"/>
  <c r="AD76" i="5"/>
  <c r="AD271" i="5"/>
  <c r="AD80" i="5"/>
  <c r="AD143" i="5"/>
  <c r="AD129" i="5"/>
  <c r="AD262" i="5"/>
  <c r="AD248" i="5"/>
  <c r="AD222" i="5"/>
  <c r="AD120" i="5"/>
  <c r="AD86" i="5"/>
  <c r="AD66" i="5"/>
  <c r="AD39" i="5"/>
  <c r="AD114" i="5"/>
  <c r="AD83" i="5"/>
  <c r="AD139" i="5"/>
  <c r="AD10" i="5"/>
  <c r="AD255" i="5"/>
  <c r="AD239" i="5"/>
  <c r="AD121" i="5"/>
  <c r="AD101" i="5"/>
  <c r="AD61" i="5"/>
  <c r="AD46" i="5"/>
  <c r="AD219" i="5"/>
  <c r="AD21" i="5"/>
  <c r="AD130" i="5"/>
  <c r="K24" i="5"/>
  <c r="M24" i="5" s="1"/>
  <c r="O24" i="5" s="1"/>
  <c r="K154" i="5"/>
  <c r="N154" i="5"/>
  <c r="H28" i="6" s="1"/>
  <c r="K217" i="5"/>
  <c r="M217" i="5" s="1"/>
  <c r="O217" i="5" s="1"/>
  <c r="N217" i="5"/>
  <c r="H31" i="6" s="1"/>
  <c r="N24" i="5"/>
  <c r="H18" i="6" s="1"/>
  <c r="L126" i="5"/>
  <c r="K34" i="6"/>
  <c r="K35" i="6" s="1"/>
  <c r="K36" i="6" s="1"/>
  <c r="K37" i="6" s="1"/>
  <c r="K38" i="6" s="1"/>
  <c r="G10" i="6"/>
  <c r="BN5" i="5"/>
  <c r="K7" i="5"/>
  <c r="N7" i="5"/>
  <c r="H14" i="6" s="1"/>
  <c r="N257" i="5"/>
  <c r="H36" i="6" s="1"/>
  <c r="K257" i="5"/>
  <c r="M257" i="5" s="1"/>
  <c r="O257" i="5" s="1"/>
  <c r="AE215" i="5" l="1"/>
  <c r="AE214" i="5"/>
  <c r="AE216" i="5"/>
  <c r="AE213" i="5"/>
  <c r="AE212" i="5"/>
  <c r="AE187" i="5"/>
  <c r="AE198" i="5"/>
  <c r="AE192" i="5"/>
  <c r="AE189" i="5"/>
  <c r="AE194" i="5"/>
  <c r="AE186" i="5"/>
  <c r="AE191" i="5"/>
  <c r="AE188" i="5"/>
  <c r="AE199" i="5"/>
  <c r="AE196" i="5"/>
  <c r="AE193" i="5"/>
  <c r="AE185" i="5"/>
  <c r="AE190" i="5"/>
  <c r="AE184" i="5"/>
  <c r="AE210" i="5"/>
  <c r="AE204" i="5"/>
  <c r="AE209" i="5"/>
  <c r="AE206" i="5"/>
  <c r="AE203" i="5"/>
  <c r="AE211" i="5"/>
  <c r="AE208" i="5"/>
  <c r="AE205" i="5"/>
  <c r="AE202" i="5"/>
  <c r="AE201" i="5"/>
  <c r="AE207" i="5"/>
  <c r="AE200" i="5"/>
  <c r="AE178" i="5"/>
  <c r="AE177" i="5"/>
  <c r="AE183" i="5"/>
  <c r="AE176" i="5"/>
  <c r="AE182" i="5"/>
  <c r="AE77" i="5"/>
  <c r="AE153" i="5"/>
  <c r="AE281" i="5"/>
  <c r="AE260" i="5"/>
  <c r="AE236" i="5"/>
  <c r="AE226" i="5"/>
  <c r="AE170" i="5"/>
  <c r="AE84" i="5"/>
  <c r="AE90" i="5"/>
  <c r="AE23" i="5"/>
  <c r="AE48" i="5"/>
  <c r="AE278" i="5"/>
  <c r="AE6" i="5"/>
  <c r="AE86" i="5"/>
  <c r="AE107" i="5"/>
  <c r="AE245" i="5"/>
  <c r="AE232" i="5"/>
  <c r="AE219" i="5"/>
  <c r="AE50" i="5"/>
  <c r="AE137" i="5"/>
  <c r="AE95" i="5"/>
  <c r="AE19" i="5"/>
  <c r="AE250" i="5"/>
  <c r="AE63" i="5"/>
  <c r="AE45" i="5"/>
  <c r="AE81" i="5"/>
  <c r="AE157" i="5"/>
  <c r="AE261" i="5"/>
  <c r="AE286" i="5"/>
  <c r="AE118" i="5"/>
  <c r="AE87" i="5"/>
  <c r="AE37" i="5"/>
  <c r="AE12" i="5"/>
  <c r="AE60" i="5"/>
  <c r="AE160" i="5"/>
  <c r="AF4" i="5"/>
  <c r="AE51" i="5"/>
  <c r="AE13" i="5"/>
  <c r="AE85" i="5"/>
  <c r="AE68" i="5"/>
  <c r="AE104" i="5"/>
  <c r="AE29" i="5"/>
  <c r="AE234" i="5"/>
  <c r="AE57" i="5"/>
  <c r="AE76" i="5"/>
  <c r="AE287" i="5"/>
  <c r="AE267" i="5"/>
  <c r="AE112" i="5"/>
  <c r="AE11" i="5"/>
  <c r="AE27" i="5"/>
  <c r="AE225" i="5"/>
  <c r="AE114" i="5"/>
  <c r="AE269" i="5"/>
  <c r="AE18" i="5"/>
  <c r="AE173" i="5"/>
  <c r="AE88" i="5"/>
  <c r="AE125" i="5"/>
  <c r="AE22" i="5"/>
  <c r="AE122" i="5"/>
  <c r="AE147" i="5"/>
  <c r="AE151" i="5"/>
  <c r="AE268" i="5"/>
  <c r="AE227" i="5"/>
  <c r="AE171" i="5"/>
  <c r="AE105" i="5"/>
  <c r="AE89" i="5"/>
  <c r="AE47" i="5"/>
  <c r="AE36" i="5"/>
  <c r="AE115" i="5"/>
  <c r="AE288" i="5"/>
  <c r="AE31" i="5"/>
  <c r="AE16" i="5"/>
  <c r="AE8" i="5"/>
  <c r="AE101" i="5"/>
  <c r="AE121" i="5"/>
  <c r="AE35" i="5"/>
  <c r="AE14" i="5"/>
  <c r="AE142" i="5"/>
  <c r="AE163" i="5"/>
  <c r="AE243" i="5"/>
  <c r="AE275" i="5"/>
  <c r="AE99" i="5"/>
  <c r="AE74" i="5"/>
  <c r="AE9" i="5"/>
  <c r="AE238" i="5"/>
  <c r="AE218" i="5"/>
  <c r="AE64" i="5"/>
  <c r="AE25" i="5"/>
  <c r="AE54" i="5"/>
  <c r="AE69" i="5"/>
  <c r="AE230" i="5"/>
  <c r="AE228" i="5"/>
  <c r="AE98" i="5"/>
  <c r="AE145" i="5"/>
  <c r="AE156" i="5"/>
  <c r="AE276" i="5"/>
  <c r="AE242" i="5"/>
  <c r="AE53" i="5"/>
  <c r="AE15" i="5"/>
  <c r="AE65" i="5"/>
  <c r="AE134" i="5"/>
  <c r="AE44" i="5"/>
  <c r="AE21" i="5"/>
  <c r="AE70" i="5"/>
  <c r="AE172" i="5"/>
  <c r="AE116" i="5"/>
  <c r="AE75" i="5"/>
  <c r="AE41" i="5"/>
  <c r="AE141" i="5"/>
  <c r="AE155" i="5"/>
  <c r="AE253" i="5"/>
  <c r="AE237" i="5"/>
  <c r="AE249" i="5"/>
  <c r="AE100" i="5"/>
  <c r="AE38" i="5"/>
  <c r="AE254" i="5"/>
  <c r="AE72" i="5"/>
  <c r="AE26" i="5"/>
  <c r="AE149" i="5"/>
  <c r="AE154" i="5"/>
  <c r="AE282" i="5"/>
  <c r="AE135" i="5"/>
  <c r="AE56" i="5"/>
  <c r="AE144" i="5"/>
  <c r="AE262" i="5"/>
  <c r="AE246" i="5"/>
  <c r="AE120" i="5"/>
  <c r="AE113" i="5"/>
  <c r="AE66" i="5"/>
  <c r="AE32" i="5"/>
  <c r="AE61" i="5"/>
  <c r="AE108" i="5"/>
  <c r="AE59" i="5"/>
  <c r="AE258" i="5"/>
  <c r="AE102" i="5"/>
  <c r="AE247" i="5"/>
  <c r="AE124" i="5"/>
  <c r="AE169" i="5"/>
  <c r="AE224" i="5"/>
  <c r="AE119" i="5"/>
  <c r="AE42" i="5"/>
  <c r="AE140" i="5"/>
  <c r="AE244" i="5"/>
  <c r="AE251" i="5"/>
  <c r="AE174" i="5"/>
  <c r="AE39" i="5"/>
  <c r="AE109" i="5"/>
  <c r="AE62" i="5"/>
  <c r="AE111" i="5"/>
  <c r="AE270" i="5"/>
  <c r="AE148" i="5"/>
  <c r="AE129" i="5"/>
  <c r="AE277" i="5"/>
  <c r="AE248" i="5"/>
  <c r="AE94" i="5"/>
  <c r="AE92" i="5"/>
  <c r="AE17" i="5"/>
  <c r="AE46" i="5"/>
  <c r="AE28" i="5"/>
  <c r="AE49" i="5"/>
  <c r="AE217" i="5"/>
  <c r="AE133" i="5"/>
  <c r="AE79" i="5"/>
  <c r="AE165" i="5"/>
  <c r="AE143" i="5"/>
  <c r="AE130" i="5"/>
  <c r="AE255" i="5"/>
  <c r="AE252" i="5"/>
  <c r="AE106" i="5"/>
  <c r="AE40" i="5"/>
  <c r="AE71" i="5"/>
  <c r="AE58" i="5"/>
  <c r="AE146" i="5"/>
  <c r="AE128" i="5"/>
  <c r="AE271" i="5"/>
  <c r="AE229" i="5"/>
  <c r="AE73" i="5"/>
  <c r="AE55" i="5"/>
  <c r="AE33" i="5"/>
  <c r="AE139" i="5"/>
  <c r="AE10" i="5"/>
  <c r="AE283" i="5"/>
  <c r="AE239" i="5"/>
  <c r="AE180" i="5"/>
  <c r="AE221" i="5"/>
  <c r="AE91" i="5"/>
  <c r="AE233" i="5"/>
  <c r="AE162" i="5"/>
  <c r="AE274" i="5"/>
  <c r="AE138" i="5"/>
  <c r="AE131" i="5"/>
  <c r="AE264" i="5"/>
  <c r="AE220" i="5"/>
  <c r="AE263" i="5"/>
  <c r="AE97" i="5"/>
  <c r="AE127" i="5"/>
  <c r="AE256" i="5"/>
  <c r="AE240" i="5"/>
  <c r="AE123" i="5"/>
  <c r="AE96" i="5"/>
  <c r="AE93" i="5"/>
  <c r="AE7" i="5"/>
  <c r="AE158" i="5"/>
  <c r="AE126" i="5"/>
  <c r="AE272" i="5"/>
  <c r="AE231" i="5"/>
  <c r="AE166" i="5"/>
  <c r="AE132" i="5"/>
  <c r="AE103" i="5"/>
  <c r="AE67" i="5"/>
  <c r="AE34" i="5"/>
  <c r="AE265" i="5"/>
  <c r="AE161" i="5"/>
  <c r="AE279" i="5"/>
  <c r="AE222" i="5"/>
  <c r="AE167" i="5"/>
  <c r="AE117" i="5"/>
  <c r="AE110" i="5"/>
  <c r="AE235" i="5"/>
  <c r="AE259" i="5"/>
  <c r="AE280" i="5"/>
  <c r="AE30" i="5"/>
  <c r="AE20" i="5"/>
  <c r="AE152" i="5"/>
  <c r="AE285" i="5"/>
  <c r="AE223" i="5"/>
  <c r="AE284" i="5"/>
  <c r="AE43" i="5"/>
  <c r="AE82" i="5"/>
  <c r="AE164" i="5"/>
  <c r="AE266" i="5"/>
  <c r="AE241" i="5"/>
  <c r="AE136" i="5"/>
  <c r="AE80" i="5"/>
  <c r="AE159" i="5"/>
  <c r="AE175" i="5"/>
  <c r="AE168" i="5"/>
  <c r="AE78" i="5"/>
  <c r="AE150" i="5"/>
  <c r="AE273" i="5"/>
  <c r="AE52" i="5"/>
  <c r="AE257" i="5"/>
  <c r="AE83" i="5"/>
  <c r="AE24" i="5"/>
  <c r="M154" i="5"/>
  <c r="O154" i="5" s="1"/>
  <c r="N126" i="5"/>
  <c r="K126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215" i="5" l="1"/>
  <c r="AF214" i="5"/>
  <c r="AF216" i="5"/>
  <c r="AF213" i="5"/>
  <c r="AF212" i="5"/>
  <c r="AF198" i="5"/>
  <c r="AF192" i="5"/>
  <c r="AF187" i="5"/>
  <c r="AF189" i="5"/>
  <c r="AF194" i="5"/>
  <c r="AF186" i="5"/>
  <c r="AF191" i="5"/>
  <c r="AF188" i="5"/>
  <c r="AF199" i="5"/>
  <c r="AF196" i="5"/>
  <c r="AF193" i="5"/>
  <c r="AF185" i="5"/>
  <c r="AF190" i="5"/>
  <c r="AF184" i="5"/>
  <c r="AF204" i="5"/>
  <c r="AF209" i="5"/>
  <c r="AF206" i="5"/>
  <c r="AF203" i="5"/>
  <c r="AF211" i="5"/>
  <c r="AF208" i="5"/>
  <c r="AF205" i="5"/>
  <c r="AF202" i="5"/>
  <c r="AF210" i="5"/>
  <c r="AF201" i="5"/>
  <c r="AF207" i="5"/>
  <c r="AF200" i="5"/>
  <c r="AF178" i="5"/>
  <c r="AF177" i="5"/>
  <c r="AF183" i="5"/>
  <c r="AF176" i="5"/>
  <c r="AF182" i="5"/>
  <c r="AF78" i="5"/>
  <c r="AF159" i="5"/>
  <c r="AF267" i="5"/>
  <c r="AF119" i="5"/>
  <c r="AF87" i="5"/>
  <c r="AF37" i="5"/>
  <c r="AF19" i="5"/>
  <c r="AF88" i="5"/>
  <c r="AF254" i="5"/>
  <c r="AF24" i="5"/>
  <c r="AF99" i="5"/>
  <c r="AF60" i="5"/>
  <c r="AF11" i="5"/>
  <c r="AF12" i="5"/>
  <c r="AF270" i="5"/>
  <c r="AF81" i="5"/>
  <c r="AF150" i="5"/>
  <c r="AF287" i="5"/>
  <c r="AF275" i="5"/>
  <c r="AF249" i="5"/>
  <c r="AF64" i="5"/>
  <c r="AF89" i="5"/>
  <c r="AF47" i="5"/>
  <c r="AF13" i="5"/>
  <c r="AF265" i="5"/>
  <c r="AF6" i="5"/>
  <c r="AF237" i="5"/>
  <c r="AF220" i="5"/>
  <c r="AF288" i="5"/>
  <c r="AF77" i="5"/>
  <c r="AF162" i="5"/>
  <c r="AF268" i="5"/>
  <c r="AF242" i="5"/>
  <c r="AF171" i="5"/>
  <c r="AF112" i="5"/>
  <c r="AF74" i="5"/>
  <c r="AF31" i="5"/>
  <c r="AF18" i="5"/>
  <c r="AF238" i="5"/>
  <c r="AF15" i="5"/>
  <c r="AF32" i="5"/>
  <c r="AF286" i="5"/>
  <c r="AF76" i="5"/>
  <c r="AF165" i="5"/>
  <c r="AF276" i="5"/>
  <c r="AF145" i="5"/>
  <c r="AF66" i="5"/>
  <c r="AF93" i="5"/>
  <c r="AF218" i="5"/>
  <c r="AF147" i="5"/>
  <c r="AF153" i="5"/>
  <c r="AF253" i="5"/>
  <c r="AF53" i="5"/>
  <c r="AF38" i="5"/>
  <c r="AF43" i="5"/>
  <c r="AF45" i="5"/>
  <c r="AF122" i="5"/>
  <c r="AF142" i="5"/>
  <c r="AF86" i="5"/>
  <c r="AG4" i="5"/>
  <c r="AF70" i="5"/>
  <c r="AF54" i="5"/>
  <c r="AF229" i="5"/>
  <c r="AF56" i="5"/>
  <c r="AF157" i="5"/>
  <c r="AF282" i="5"/>
  <c r="AF251" i="5"/>
  <c r="AF27" i="5"/>
  <c r="AF277" i="5"/>
  <c r="AF236" i="5"/>
  <c r="AF39" i="5"/>
  <c r="AF36" i="5"/>
  <c r="AF140" i="5"/>
  <c r="AF160" i="5"/>
  <c r="AF262" i="5"/>
  <c r="AF252" i="5"/>
  <c r="AF134" i="5"/>
  <c r="AF151" i="5"/>
  <c r="AF9" i="5"/>
  <c r="AF68" i="5"/>
  <c r="AF232" i="5"/>
  <c r="AF141" i="5"/>
  <c r="AF156" i="5"/>
  <c r="AF255" i="5"/>
  <c r="AF239" i="5"/>
  <c r="AF224" i="5"/>
  <c r="AF172" i="5"/>
  <c r="AF168" i="5"/>
  <c r="AF120" i="5"/>
  <c r="AF61" i="5"/>
  <c r="AF50" i="5"/>
  <c r="AF107" i="5"/>
  <c r="AF73" i="5"/>
  <c r="AF269" i="5"/>
  <c r="AF149" i="5"/>
  <c r="AF113" i="5"/>
  <c r="AF17" i="5"/>
  <c r="AF155" i="5"/>
  <c r="AF271" i="5"/>
  <c r="AF240" i="5"/>
  <c r="AF174" i="5"/>
  <c r="AF51" i="5"/>
  <c r="AF96" i="5"/>
  <c r="AF48" i="5"/>
  <c r="AF144" i="5"/>
  <c r="AF154" i="5"/>
  <c r="AF283" i="5"/>
  <c r="AF231" i="5"/>
  <c r="AF222" i="5"/>
  <c r="AF180" i="5"/>
  <c r="AF114" i="5"/>
  <c r="AF101" i="5"/>
  <c r="AF46" i="5"/>
  <c r="AF59" i="5"/>
  <c r="AF258" i="5"/>
  <c r="AF264" i="5"/>
  <c r="AF121" i="5"/>
  <c r="AF84" i="5"/>
  <c r="AF225" i="5"/>
  <c r="AF25" i="5"/>
  <c r="AF33" i="5"/>
  <c r="AF235" i="5"/>
  <c r="AF65" i="5"/>
  <c r="AF246" i="5"/>
  <c r="AF257" i="5"/>
  <c r="AF148" i="5"/>
  <c r="AF243" i="5"/>
  <c r="AF94" i="5"/>
  <c r="AF28" i="5"/>
  <c r="AF115" i="5"/>
  <c r="AF97" i="5"/>
  <c r="AF55" i="5"/>
  <c r="AF85" i="5"/>
  <c r="AF143" i="5"/>
  <c r="AF256" i="5"/>
  <c r="AF223" i="5"/>
  <c r="AF173" i="5"/>
  <c r="AF137" i="5"/>
  <c r="AF106" i="5"/>
  <c r="AF109" i="5"/>
  <c r="AF40" i="5"/>
  <c r="AF92" i="5"/>
  <c r="AF127" i="5"/>
  <c r="AF83" i="5"/>
  <c r="AF146" i="5"/>
  <c r="AF272" i="5"/>
  <c r="AF261" i="5"/>
  <c r="AF227" i="5"/>
  <c r="AF116" i="5"/>
  <c r="AF72" i="5"/>
  <c r="AF62" i="5"/>
  <c r="AF34" i="5"/>
  <c r="AF230" i="5"/>
  <c r="AF26" i="5"/>
  <c r="AF8" i="5"/>
  <c r="AF102" i="5"/>
  <c r="AF49" i="5"/>
  <c r="AF108" i="5"/>
  <c r="AF42" i="5"/>
  <c r="AF280" i="5"/>
  <c r="AF152" i="5"/>
  <c r="AF30" i="5"/>
  <c r="AF98" i="5"/>
  <c r="AF139" i="5"/>
  <c r="AF248" i="5"/>
  <c r="AF241" i="5"/>
  <c r="AF123" i="5"/>
  <c r="AF67" i="5"/>
  <c r="AF125" i="5"/>
  <c r="AF20" i="5"/>
  <c r="AF138" i="5"/>
  <c r="AF129" i="5"/>
  <c r="AF279" i="5"/>
  <c r="AF233" i="5"/>
  <c r="AF167" i="5"/>
  <c r="AF132" i="5"/>
  <c r="AF103" i="5"/>
  <c r="AF75" i="5"/>
  <c r="AF52" i="5"/>
  <c r="AF100" i="5"/>
  <c r="AF263" i="5"/>
  <c r="AF21" i="5"/>
  <c r="AF117" i="5"/>
  <c r="AF41" i="5"/>
  <c r="AF278" i="5"/>
  <c r="AF16" i="5"/>
  <c r="AF217" i="5"/>
  <c r="AF82" i="5"/>
  <c r="AF23" i="5"/>
  <c r="AF128" i="5"/>
  <c r="AF285" i="5"/>
  <c r="AF281" i="5"/>
  <c r="AF175" i="5"/>
  <c r="AF110" i="5"/>
  <c r="AF95" i="5"/>
  <c r="AF158" i="5"/>
  <c r="AF79" i="5"/>
  <c r="AF136" i="5"/>
  <c r="AF10" i="5"/>
  <c r="AF266" i="5"/>
  <c r="AF234" i="5"/>
  <c r="AF169" i="5"/>
  <c r="AF105" i="5"/>
  <c r="AF90" i="5"/>
  <c r="AF71" i="5"/>
  <c r="AF35" i="5"/>
  <c r="AF221" i="5"/>
  <c r="AF247" i="5"/>
  <c r="AF91" i="5"/>
  <c r="AF245" i="5"/>
  <c r="AF131" i="5"/>
  <c r="AF259" i="5"/>
  <c r="AF226" i="5"/>
  <c r="AF166" i="5"/>
  <c r="AF124" i="5"/>
  <c r="AF104" i="5"/>
  <c r="AF69" i="5"/>
  <c r="AF29" i="5"/>
  <c r="AF22" i="5"/>
  <c r="AF284" i="5"/>
  <c r="AF44" i="5"/>
  <c r="AF135" i="5"/>
  <c r="AF228" i="5"/>
  <c r="AF170" i="5"/>
  <c r="AF163" i="5"/>
  <c r="AF130" i="5"/>
  <c r="AF273" i="5"/>
  <c r="AF250" i="5"/>
  <c r="AF118" i="5"/>
  <c r="AF57" i="5"/>
  <c r="AF164" i="5"/>
  <c r="AF219" i="5"/>
  <c r="AF111" i="5"/>
  <c r="AF58" i="5"/>
  <c r="AF80" i="5"/>
  <c r="AF161" i="5"/>
  <c r="AF126" i="5"/>
  <c r="AF274" i="5"/>
  <c r="AF244" i="5"/>
  <c r="AF133" i="5"/>
  <c r="AF63" i="5"/>
  <c r="AF7" i="5"/>
  <c r="AF260" i="5"/>
  <c r="AF14" i="5"/>
  <c r="N138" i="5"/>
  <c r="K138" i="5"/>
  <c r="M138" i="5" s="1"/>
  <c r="O138" i="5" s="1"/>
  <c r="F27" i="6"/>
  <c r="N107" i="5"/>
  <c r="H27" i="6" s="1"/>
  <c r="K107" i="5"/>
  <c r="G27" i="6"/>
  <c r="L107" i="5"/>
  <c r="J91" i="5" s="1"/>
  <c r="M126" i="5"/>
  <c r="O126" i="5" s="1"/>
  <c r="BP5" i="5"/>
  <c r="AG215" i="5" l="1"/>
  <c r="AG214" i="5"/>
  <c r="AG212" i="5"/>
  <c r="AG216" i="5"/>
  <c r="AG213" i="5"/>
  <c r="AG192" i="5"/>
  <c r="AG189" i="5"/>
  <c r="AG194" i="5"/>
  <c r="AG186" i="5"/>
  <c r="AG191" i="5"/>
  <c r="AG198" i="5"/>
  <c r="AG188" i="5"/>
  <c r="AG199" i="5"/>
  <c r="AG196" i="5"/>
  <c r="AG193" i="5"/>
  <c r="AG185" i="5"/>
  <c r="AG190" i="5"/>
  <c r="AG187" i="5"/>
  <c r="AG184" i="5"/>
  <c r="AG204" i="5"/>
  <c r="AG209" i="5"/>
  <c r="AG210" i="5"/>
  <c r="AG206" i="5"/>
  <c r="AG203" i="5"/>
  <c r="AG211" i="5"/>
  <c r="AG208" i="5"/>
  <c r="AG205" i="5"/>
  <c r="AG202" i="5"/>
  <c r="AG207" i="5"/>
  <c r="AG201" i="5"/>
  <c r="AG200" i="5"/>
  <c r="AG178" i="5"/>
  <c r="AG177" i="5"/>
  <c r="AG183" i="5"/>
  <c r="AG176" i="5"/>
  <c r="AG182" i="5"/>
  <c r="AG82" i="5"/>
  <c r="AG150" i="5"/>
  <c r="AG276" i="5"/>
  <c r="AG275" i="5"/>
  <c r="AG228" i="5"/>
  <c r="AG134" i="5"/>
  <c r="AG87" i="5"/>
  <c r="AG26" i="5"/>
  <c r="AG11" i="5"/>
  <c r="AG115" i="5"/>
  <c r="AG49" i="5"/>
  <c r="AG57" i="5"/>
  <c r="AG23" i="5"/>
  <c r="AG81" i="5"/>
  <c r="AG162" i="5"/>
  <c r="AG253" i="5"/>
  <c r="AG281" i="5"/>
  <c r="AG224" i="5"/>
  <c r="AG120" i="5"/>
  <c r="AG96" i="5"/>
  <c r="AG38" i="5"/>
  <c r="AG15" i="5"/>
  <c r="AG55" i="5"/>
  <c r="AG32" i="5"/>
  <c r="AG33" i="5"/>
  <c r="AG60" i="5"/>
  <c r="AG51" i="5"/>
  <c r="AG235" i="5"/>
  <c r="AG24" i="5"/>
  <c r="AG133" i="5"/>
  <c r="AG83" i="5"/>
  <c r="AG245" i="5"/>
  <c r="AG77" i="5"/>
  <c r="AG165" i="5"/>
  <c r="AG282" i="5"/>
  <c r="AG261" i="5"/>
  <c r="AG242" i="5"/>
  <c r="AG112" i="5"/>
  <c r="AG74" i="5"/>
  <c r="AG27" i="5"/>
  <c r="AH4" i="5"/>
  <c r="AG269" i="5"/>
  <c r="AG252" i="5"/>
  <c r="AG12" i="5"/>
  <c r="AG258" i="5"/>
  <c r="AG61" i="5"/>
  <c r="AG217" i="5"/>
  <c r="AG76" i="5"/>
  <c r="AG153" i="5"/>
  <c r="AG262" i="5"/>
  <c r="AG251" i="5"/>
  <c r="AG222" i="5"/>
  <c r="AG99" i="5"/>
  <c r="AG53" i="5"/>
  <c r="AG63" i="5"/>
  <c r="AG14" i="5"/>
  <c r="AG92" i="5"/>
  <c r="AG157" i="5"/>
  <c r="AG286" i="5"/>
  <c r="AG59" i="5"/>
  <c r="AG78" i="5"/>
  <c r="AG244" i="5"/>
  <c r="AG66" i="5"/>
  <c r="AG116" i="5"/>
  <c r="AG73" i="5"/>
  <c r="AG147" i="5"/>
  <c r="AG160" i="5"/>
  <c r="AG277" i="5"/>
  <c r="AG248" i="5"/>
  <c r="AG172" i="5"/>
  <c r="AG70" i="5"/>
  <c r="AG46" i="5"/>
  <c r="AG39" i="5"/>
  <c r="AG9" i="5"/>
  <c r="AG107" i="5"/>
  <c r="AG25" i="5"/>
  <c r="AG255" i="5"/>
  <c r="AG85" i="5"/>
  <c r="AG270" i="5"/>
  <c r="AG8" i="5"/>
  <c r="AG232" i="5"/>
  <c r="AG30" i="5"/>
  <c r="AG267" i="5"/>
  <c r="AG31" i="5"/>
  <c r="AG142" i="5"/>
  <c r="AG156" i="5"/>
  <c r="AG229" i="5"/>
  <c r="AG227" i="5"/>
  <c r="AG108" i="5"/>
  <c r="AG50" i="5"/>
  <c r="AG94" i="5"/>
  <c r="AG145" i="5"/>
  <c r="AG155" i="5"/>
  <c r="AG271" i="5"/>
  <c r="AG239" i="5"/>
  <c r="AG114" i="5"/>
  <c r="AG105" i="5"/>
  <c r="AG288" i="5"/>
  <c r="AG164" i="5"/>
  <c r="AG141" i="5"/>
  <c r="AG154" i="5"/>
  <c r="AG283" i="5"/>
  <c r="AG220" i="5"/>
  <c r="AG86" i="5"/>
  <c r="AG28" i="5"/>
  <c r="AG254" i="5"/>
  <c r="AG44" i="5"/>
  <c r="AG64" i="5"/>
  <c r="AG58" i="5"/>
  <c r="AG219" i="5"/>
  <c r="AG6" i="5"/>
  <c r="AG149" i="5"/>
  <c r="AG264" i="5"/>
  <c r="AG240" i="5"/>
  <c r="AG175" i="5"/>
  <c r="AG173" i="5"/>
  <c r="AG121" i="5"/>
  <c r="AG47" i="5"/>
  <c r="AG40" i="5"/>
  <c r="AG265" i="5"/>
  <c r="AG221" i="5"/>
  <c r="AG54" i="5"/>
  <c r="AG256" i="5"/>
  <c r="AG17" i="5"/>
  <c r="AG180" i="5"/>
  <c r="AG37" i="5"/>
  <c r="AG144" i="5"/>
  <c r="AG246" i="5"/>
  <c r="AG231" i="5"/>
  <c r="AG169" i="5"/>
  <c r="AG137" i="5"/>
  <c r="AG101" i="5"/>
  <c r="AG84" i="5"/>
  <c r="AG34" i="5"/>
  <c r="AG263" i="5"/>
  <c r="AG284" i="5"/>
  <c r="AG68" i="5"/>
  <c r="AG129" i="5"/>
  <c r="AG243" i="5"/>
  <c r="AG140" i="5"/>
  <c r="AG241" i="5"/>
  <c r="AG218" i="5"/>
  <c r="AG20" i="5"/>
  <c r="AG148" i="5"/>
  <c r="AG128" i="5"/>
  <c r="AG272" i="5"/>
  <c r="AG233" i="5"/>
  <c r="AG123" i="5"/>
  <c r="AG106" i="5"/>
  <c r="AG48" i="5"/>
  <c r="AG19" i="5"/>
  <c r="AG88" i="5"/>
  <c r="AG230" i="5"/>
  <c r="AG247" i="5"/>
  <c r="AG16" i="5"/>
  <c r="AG21" i="5"/>
  <c r="AG171" i="5"/>
  <c r="AG119" i="5"/>
  <c r="AG238" i="5"/>
  <c r="AG143" i="5"/>
  <c r="AG10" i="5"/>
  <c r="AG279" i="5"/>
  <c r="AG234" i="5"/>
  <c r="AG167" i="5"/>
  <c r="AG135" i="5"/>
  <c r="AG72" i="5"/>
  <c r="AG62" i="5"/>
  <c r="AG52" i="5"/>
  <c r="AG146" i="5"/>
  <c r="AG131" i="5"/>
  <c r="AG285" i="5"/>
  <c r="AG226" i="5"/>
  <c r="AG174" i="5"/>
  <c r="AG132" i="5"/>
  <c r="AG102" i="5"/>
  <c r="AG67" i="5"/>
  <c r="AG41" i="5"/>
  <c r="AG268" i="5"/>
  <c r="AG237" i="5"/>
  <c r="AG139" i="5"/>
  <c r="AG130" i="5"/>
  <c r="AG266" i="5"/>
  <c r="AG236" i="5"/>
  <c r="AG170" i="5"/>
  <c r="AG168" i="5"/>
  <c r="AG117" i="5"/>
  <c r="AG89" i="5"/>
  <c r="AG75" i="5"/>
  <c r="AG35" i="5"/>
  <c r="AG122" i="5"/>
  <c r="AG278" i="5"/>
  <c r="AG91" i="5"/>
  <c r="AG225" i="5"/>
  <c r="AG69" i="5"/>
  <c r="AG100" i="5"/>
  <c r="AG138" i="5"/>
  <c r="AG127" i="5"/>
  <c r="AG259" i="5"/>
  <c r="AG249" i="5"/>
  <c r="AG124" i="5"/>
  <c r="AG103" i="5"/>
  <c r="AG95" i="5"/>
  <c r="AG29" i="5"/>
  <c r="AG22" i="5"/>
  <c r="AG65" i="5"/>
  <c r="AG7" i="5"/>
  <c r="AG45" i="5"/>
  <c r="AG104" i="5"/>
  <c r="AG43" i="5"/>
  <c r="AG151" i="5"/>
  <c r="AG126" i="5"/>
  <c r="AG273" i="5"/>
  <c r="AG110" i="5"/>
  <c r="AG90" i="5"/>
  <c r="AG71" i="5"/>
  <c r="AG42" i="5"/>
  <c r="AG257" i="5"/>
  <c r="AG163" i="5"/>
  <c r="AG250" i="5"/>
  <c r="AG166" i="5"/>
  <c r="AG118" i="5"/>
  <c r="AG93" i="5"/>
  <c r="AG98" i="5"/>
  <c r="AG158" i="5"/>
  <c r="AG280" i="5"/>
  <c r="AG125" i="5"/>
  <c r="AG97" i="5"/>
  <c r="AG56" i="5"/>
  <c r="AG36" i="5"/>
  <c r="AG13" i="5"/>
  <c r="AG18" i="5"/>
  <c r="AG80" i="5"/>
  <c r="AG161" i="5"/>
  <c r="AG274" i="5"/>
  <c r="AG111" i="5"/>
  <c r="AG79" i="5"/>
  <c r="AG152" i="5"/>
  <c r="AG287" i="5"/>
  <c r="AG260" i="5"/>
  <c r="AG223" i="5"/>
  <c r="AG136" i="5"/>
  <c r="AG109" i="5"/>
  <c r="AG159" i="5"/>
  <c r="AG113" i="5"/>
  <c r="I91" i="5"/>
  <c r="K91" i="5" s="1"/>
  <c r="M107" i="5"/>
  <c r="O107" i="5" s="1"/>
  <c r="F25" i="6"/>
  <c r="BQ5" i="5"/>
  <c r="AH212" i="5" l="1"/>
  <c r="AH214" i="5"/>
  <c r="AH216" i="5"/>
  <c r="AH213" i="5"/>
  <c r="AH215" i="5"/>
  <c r="AH192" i="5"/>
  <c r="AH189" i="5"/>
  <c r="AH194" i="5"/>
  <c r="AH186" i="5"/>
  <c r="AH191" i="5"/>
  <c r="AH188" i="5"/>
  <c r="AH199" i="5"/>
  <c r="AH196" i="5"/>
  <c r="AH193" i="5"/>
  <c r="AH185" i="5"/>
  <c r="AH190" i="5"/>
  <c r="AH187" i="5"/>
  <c r="AH198" i="5"/>
  <c r="AH184" i="5"/>
  <c r="AH204" i="5"/>
  <c r="AH209" i="5"/>
  <c r="AH206" i="5"/>
  <c r="AH203" i="5"/>
  <c r="AH211" i="5"/>
  <c r="AH208" i="5"/>
  <c r="AH205" i="5"/>
  <c r="AH202" i="5"/>
  <c r="AH207" i="5"/>
  <c r="AH210" i="5"/>
  <c r="AH201" i="5"/>
  <c r="AH200" i="5"/>
  <c r="N91" i="5"/>
  <c r="H25" i="6" s="1"/>
  <c r="AH178" i="5"/>
  <c r="AH177" i="5"/>
  <c r="AH183" i="5"/>
  <c r="AH176" i="5"/>
  <c r="AH182" i="5"/>
  <c r="AH82" i="5"/>
  <c r="AH159" i="5"/>
  <c r="AH276" i="5"/>
  <c r="AH252" i="5"/>
  <c r="AH119" i="5"/>
  <c r="AH96" i="5"/>
  <c r="AH37" i="5"/>
  <c r="AH18" i="5"/>
  <c r="AH26" i="5"/>
  <c r="AH232" i="5"/>
  <c r="AH6" i="5"/>
  <c r="AH27" i="5"/>
  <c r="AH9" i="5"/>
  <c r="AH34" i="5"/>
  <c r="AH167" i="5"/>
  <c r="AH218" i="5"/>
  <c r="AH43" i="5"/>
  <c r="AH261" i="5"/>
  <c r="AH171" i="5"/>
  <c r="AH57" i="5"/>
  <c r="AH77" i="5"/>
  <c r="AH150" i="5"/>
  <c r="AH253" i="5"/>
  <c r="AH229" i="5"/>
  <c r="AH74" i="5"/>
  <c r="AH31" i="5"/>
  <c r="AH11" i="5"/>
  <c r="AH49" i="5"/>
  <c r="AH219" i="5"/>
  <c r="AH282" i="5"/>
  <c r="AH222" i="5"/>
  <c r="AH237" i="5"/>
  <c r="AH112" i="5"/>
  <c r="AH53" i="5"/>
  <c r="AH15" i="5"/>
  <c r="AI4" i="5"/>
  <c r="AH258" i="5"/>
  <c r="AH123" i="5"/>
  <c r="AH100" i="5"/>
  <c r="AH29" i="5"/>
  <c r="AH68" i="5"/>
  <c r="AH81" i="5"/>
  <c r="AH162" i="5"/>
  <c r="AH239" i="5"/>
  <c r="AH115" i="5"/>
  <c r="AH245" i="5"/>
  <c r="AH109" i="5"/>
  <c r="AH152" i="5"/>
  <c r="AH111" i="5"/>
  <c r="AH76" i="5"/>
  <c r="AH165" i="5"/>
  <c r="AH262" i="5"/>
  <c r="AH220" i="5"/>
  <c r="AH228" i="5"/>
  <c r="AH113" i="5"/>
  <c r="AH66" i="5"/>
  <c r="AH47" i="5"/>
  <c r="AH14" i="5"/>
  <c r="AH274" i="5"/>
  <c r="AH85" i="5"/>
  <c r="AH12" i="5"/>
  <c r="AH225" i="5"/>
  <c r="AH269" i="5"/>
  <c r="AH288" i="5"/>
  <c r="AH102" i="5"/>
  <c r="AH91" i="5"/>
  <c r="AH147" i="5"/>
  <c r="AH153" i="5"/>
  <c r="AH277" i="5"/>
  <c r="AH287" i="5"/>
  <c r="AH120" i="5"/>
  <c r="AH38" i="5"/>
  <c r="AH60" i="5"/>
  <c r="AH99" i="5"/>
  <c r="AH33" i="5"/>
  <c r="AH21" i="5"/>
  <c r="AH73" i="5"/>
  <c r="AH59" i="5"/>
  <c r="AH142" i="5"/>
  <c r="AH157" i="5"/>
  <c r="AH255" i="5"/>
  <c r="AH240" i="5"/>
  <c r="AH242" i="5"/>
  <c r="AH70" i="5"/>
  <c r="AH36" i="5"/>
  <c r="AH145" i="5"/>
  <c r="AH160" i="5"/>
  <c r="AH271" i="5"/>
  <c r="AH231" i="5"/>
  <c r="AH114" i="5"/>
  <c r="AH72" i="5"/>
  <c r="AH32" i="5"/>
  <c r="AH23" i="5"/>
  <c r="AH247" i="5"/>
  <c r="AH284" i="5"/>
  <c r="AH54" i="5"/>
  <c r="AH169" i="5"/>
  <c r="AH141" i="5"/>
  <c r="AH156" i="5"/>
  <c r="AH283" i="5"/>
  <c r="AH243" i="5"/>
  <c r="AH105" i="5"/>
  <c r="AH61" i="5"/>
  <c r="AH39" i="5"/>
  <c r="AH88" i="5"/>
  <c r="AH17" i="5"/>
  <c r="AH92" i="5"/>
  <c r="AH223" i="5"/>
  <c r="AH172" i="5"/>
  <c r="AH86" i="5"/>
  <c r="AH108" i="5"/>
  <c r="AH278" i="5"/>
  <c r="AH55" i="5"/>
  <c r="AH122" i="5"/>
  <c r="AH126" i="5"/>
  <c r="AH133" i="5"/>
  <c r="AH246" i="5"/>
  <c r="AH149" i="5"/>
  <c r="AH155" i="5"/>
  <c r="AH264" i="5"/>
  <c r="AH121" i="5"/>
  <c r="AH51" i="5"/>
  <c r="AH58" i="5"/>
  <c r="AH263" i="5"/>
  <c r="AH144" i="5"/>
  <c r="AH154" i="5"/>
  <c r="AH256" i="5"/>
  <c r="AH241" i="5"/>
  <c r="AH137" i="5"/>
  <c r="AH84" i="5"/>
  <c r="AH46" i="5"/>
  <c r="AH25" i="5"/>
  <c r="AH217" i="5"/>
  <c r="AH140" i="5"/>
  <c r="AH272" i="5"/>
  <c r="AH233" i="5"/>
  <c r="AH116" i="5"/>
  <c r="AH101" i="5"/>
  <c r="AH64" i="5"/>
  <c r="AH28" i="5"/>
  <c r="AH265" i="5"/>
  <c r="AH221" i="5"/>
  <c r="AH8" i="5"/>
  <c r="AH235" i="5"/>
  <c r="AH22" i="5"/>
  <c r="AH107" i="5"/>
  <c r="AH257" i="5"/>
  <c r="AH148" i="5"/>
  <c r="AH248" i="5"/>
  <c r="AH224" i="5"/>
  <c r="AH173" i="5"/>
  <c r="AH87" i="5"/>
  <c r="AH48" i="5"/>
  <c r="AH40" i="5"/>
  <c r="AH67" i="5"/>
  <c r="AH35" i="5"/>
  <c r="AH44" i="5"/>
  <c r="AH270" i="5"/>
  <c r="AH7" i="5"/>
  <c r="AH166" i="5"/>
  <c r="AH226" i="5"/>
  <c r="AH143" i="5"/>
  <c r="AH279" i="5"/>
  <c r="AH268" i="5"/>
  <c r="AH94" i="5"/>
  <c r="AH139" i="5"/>
  <c r="AH285" i="5"/>
  <c r="AH234" i="5"/>
  <c r="AH251" i="5"/>
  <c r="AH175" i="5"/>
  <c r="AH135" i="5"/>
  <c r="AH106" i="5"/>
  <c r="AH75" i="5"/>
  <c r="AH41" i="5"/>
  <c r="AH134" i="5"/>
  <c r="AH52" i="5"/>
  <c r="AH83" i="5"/>
  <c r="AH24" i="5"/>
  <c r="AH146" i="5"/>
  <c r="AH266" i="5"/>
  <c r="AH236" i="5"/>
  <c r="AH238" i="5"/>
  <c r="AH132" i="5"/>
  <c r="AH136" i="5"/>
  <c r="AH93" i="5"/>
  <c r="AH138" i="5"/>
  <c r="AH259" i="5"/>
  <c r="AH244" i="5"/>
  <c r="AH174" i="5"/>
  <c r="AH89" i="5"/>
  <c r="AH71" i="5"/>
  <c r="AH65" i="5"/>
  <c r="AH42" i="5"/>
  <c r="AH230" i="5"/>
  <c r="AH128" i="5"/>
  <c r="AH273" i="5"/>
  <c r="AH227" i="5"/>
  <c r="AH168" i="5"/>
  <c r="AH117" i="5"/>
  <c r="AH95" i="5"/>
  <c r="AH69" i="5"/>
  <c r="AH20" i="5"/>
  <c r="AH30" i="5"/>
  <c r="AH78" i="5"/>
  <c r="AH13" i="5"/>
  <c r="AH10" i="5"/>
  <c r="AH280" i="5"/>
  <c r="AH124" i="5"/>
  <c r="AH103" i="5"/>
  <c r="AH50" i="5"/>
  <c r="AH45" i="5"/>
  <c r="AH62" i="5"/>
  <c r="AH16" i="5"/>
  <c r="AH90" i="5"/>
  <c r="AH98" i="5"/>
  <c r="AH151" i="5"/>
  <c r="AH131" i="5"/>
  <c r="AH260" i="5"/>
  <c r="AH170" i="5"/>
  <c r="AH180" i="5"/>
  <c r="AH110" i="5"/>
  <c r="AH163" i="5"/>
  <c r="AH130" i="5"/>
  <c r="AH286" i="5"/>
  <c r="AH249" i="5"/>
  <c r="AH118" i="5"/>
  <c r="AH104" i="5"/>
  <c r="AH56" i="5"/>
  <c r="AH80" i="5"/>
  <c r="AH158" i="5"/>
  <c r="AH129" i="5"/>
  <c r="AH267" i="5"/>
  <c r="AH125" i="5"/>
  <c r="AH97" i="5"/>
  <c r="AH281" i="5"/>
  <c r="AH19" i="5"/>
  <c r="AH164" i="5"/>
  <c r="AH79" i="5"/>
  <c r="AH161" i="5"/>
  <c r="AH127" i="5"/>
  <c r="AH275" i="5"/>
  <c r="AH250" i="5"/>
  <c r="AH63" i="5"/>
  <c r="AH254" i="5"/>
  <c r="I6" i="5"/>
  <c r="G25" i="6"/>
  <c r="L91" i="5"/>
  <c r="J6" i="5" s="1"/>
  <c r="BR5" i="5"/>
  <c r="AI214" i="5" l="1"/>
  <c r="AI216" i="5"/>
  <c r="AI213" i="5"/>
  <c r="AI215" i="5"/>
  <c r="AI212" i="5"/>
  <c r="AI189" i="5"/>
  <c r="AI194" i="5"/>
  <c r="AI186" i="5"/>
  <c r="AI191" i="5"/>
  <c r="AI188" i="5"/>
  <c r="AI199" i="5"/>
  <c r="AI196" i="5"/>
  <c r="AI192" i="5"/>
  <c r="AI193" i="5"/>
  <c r="AI185" i="5"/>
  <c r="AI184" i="5"/>
  <c r="AI190" i="5"/>
  <c r="AI187" i="5"/>
  <c r="AI198" i="5"/>
  <c r="AI204" i="5"/>
  <c r="AI209" i="5"/>
  <c r="AI206" i="5"/>
  <c r="AI203" i="5"/>
  <c r="AI211" i="5"/>
  <c r="AI208" i="5"/>
  <c r="AI205" i="5"/>
  <c r="AI202" i="5"/>
  <c r="AI210" i="5"/>
  <c r="AI207" i="5"/>
  <c r="AI201" i="5"/>
  <c r="AI200" i="5"/>
  <c r="AI178" i="5"/>
  <c r="AI177" i="5"/>
  <c r="AI183" i="5"/>
  <c r="AI176" i="5"/>
  <c r="AI182" i="5"/>
  <c r="AI82" i="5"/>
  <c r="AI150" i="5"/>
  <c r="AI244" i="5"/>
  <c r="AI252" i="5"/>
  <c r="AI223" i="5"/>
  <c r="AI72" i="5"/>
  <c r="AI32" i="5"/>
  <c r="AI14" i="5"/>
  <c r="AI270" i="5"/>
  <c r="AI96" i="5"/>
  <c r="AI107" i="5"/>
  <c r="AI258" i="5"/>
  <c r="AI137" i="5"/>
  <c r="AI235" i="5"/>
  <c r="AI88" i="5"/>
  <c r="AI132" i="5"/>
  <c r="AI98" i="5"/>
  <c r="AI219" i="5"/>
  <c r="AI77" i="5"/>
  <c r="AI162" i="5"/>
  <c r="AI277" i="5"/>
  <c r="AI229" i="5"/>
  <c r="AI70" i="5"/>
  <c r="AI61" i="5"/>
  <c r="AI39" i="5"/>
  <c r="AJ4" i="5"/>
  <c r="AI60" i="5"/>
  <c r="AI165" i="5"/>
  <c r="AI255" i="5"/>
  <c r="AI105" i="5"/>
  <c r="AI50" i="5"/>
  <c r="AI12" i="5"/>
  <c r="AI67" i="5"/>
  <c r="AI35" i="5"/>
  <c r="AI221" i="5"/>
  <c r="AI103" i="5"/>
  <c r="AI58" i="5"/>
  <c r="AI31" i="5"/>
  <c r="AI262" i="5"/>
  <c r="AI81" i="5"/>
  <c r="AI47" i="5"/>
  <c r="AI245" i="5"/>
  <c r="AI75" i="5"/>
  <c r="AI73" i="5"/>
  <c r="AI65" i="5"/>
  <c r="AI122" i="5"/>
  <c r="AI263" i="5"/>
  <c r="AI7" i="5"/>
  <c r="AI278" i="5"/>
  <c r="AI91" i="5"/>
  <c r="AI76" i="5"/>
  <c r="AI153" i="5"/>
  <c r="AI271" i="5"/>
  <c r="AI172" i="5"/>
  <c r="AI86" i="5"/>
  <c r="AI94" i="5"/>
  <c r="AI59" i="5"/>
  <c r="AI9" i="5"/>
  <c r="AI33" i="5"/>
  <c r="AI269" i="5"/>
  <c r="AI66" i="5"/>
  <c r="AI26" i="5"/>
  <c r="AI40" i="5"/>
  <c r="AI106" i="5"/>
  <c r="AI8" i="5"/>
  <c r="AI159" i="5"/>
  <c r="AI157" i="5"/>
  <c r="AI283" i="5"/>
  <c r="AI239" i="5"/>
  <c r="AI166" i="5"/>
  <c r="AI84" i="5"/>
  <c r="AI28" i="5"/>
  <c r="AI17" i="5"/>
  <c r="AI92" i="5"/>
  <c r="AI230" i="5"/>
  <c r="AI167" i="5"/>
  <c r="AI218" i="5"/>
  <c r="AI87" i="5"/>
  <c r="AI57" i="5"/>
  <c r="AI24" i="5"/>
  <c r="AI145" i="5"/>
  <c r="AI160" i="5"/>
  <c r="AI264" i="5"/>
  <c r="AI220" i="5"/>
  <c r="AI64" i="5"/>
  <c r="AI89" i="5"/>
  <c r="AI254" i="5"/>
  <c r="AI42" i="5"/>
  <c r="AI21" i="5"/>
  <c r="AI68" i="5"/>
  <c r="AI16" i="5"/>
  <c r="AI164" i="5"/>
  <c r="AI6" i="5"/>
  <c r="AI141" i="5"/>
  <c r="AI156" i="5"/>
  <c r="AI256" i="5"/>
  <c r="AI240" i="5"/>
  <c r="AI121" i="5"/>
  <c r="AI101" i="5"/>
  <c r="AI34" i="5"/>
  <c r="AI265" i="5"/>
  <c r="AI25" i="5"/>
  <c r="AI29" i="5"/>
  <c r="AI71" i="5"/>
  <c r="AI97" i="5"/>
  <c r="AI133" i="5"/>
  <c r="AI149" i="5"/>
  <c r="AI155" i="5"/>
  <c r="AI272" i="5"/>
  <c r="AI231" i="5"/>
  <c r="AI175" i="5"/>
  <c r="AI19" i="5"/>
  <c r="AI23" i="5"/>
  <c r="AI232" i="5"/>
  <c r="AI144" i="5"/>
  <c r="AI154" i="5"/>
  <c r="AI279" i="5"/>
  <c r="AI253" i="5"/>
  <c r="AI169" i="5"/>
  <c r="AI116" i="5"/>
  <c r="AI102" i="5"/>
  <c r="AI112" i="5"/>
  <c r="AI11" i="5"/>
  <c r="AI51" i="5"/>
  <c r="AI104" i="5"/>
  <c r="AI54" i="5"/>
  <c r="AI41" i="5"/>
  <c r="AI36" i="5"/>
  <c r="AI93" i="5"/>
  <c r="AI140" i="5"/>
  <c r="AI285" i="5"/>
  <c r="AI243" i="5"/>
  <c r="AI227" i="5"/>
  <c r="AI173" i="5"/>
  <c r="AI123" i="5"/>
  <c r="AI49" i="5"/>
  <c r="AI174" i="5"/>
  <c r="AI53" i="5"/>
  <c r="AI228" i="5"/>
  <c r="AI85" i="5"/>
  <c r="AI148" i="5"/>
  <c r="AI266" i="5"/>
  <c r="AI222" i="5"/>
  <c r="AI135" i="5"/>
  <c r="AI95" i="5"/>
  <c r="AI55" i="5"/>
  <c r="AI44" i="5"/>
  <c r="AI109" i="5"/>
  <c r="AI237" i="5"/>
  <c r="AI46" i="5"/>
  <c r="AI78" i="5"/>
  <c r="AI99" i="5"/>
  <c r="AI143" i="5"/>
  <c r="AI259" i="5"/>
  <c r="AI241" i="5"/>
  <c r="AI147" i="5"/>
  <c r="AI273" i="5"/>
  <c r="AI233" i="5"/>
  <c r="AI284" i="5"/>
  <c r="AI62" i="5"/>
  <c r="AI43" i="5"/>
  <c r="AI134" i="5"/>
  <c r="AI142" i="5"/>
  <c r="AI280" i="5"/>
  <c r="AI224" i="5"/>
  <c r="AI170" i="5"/>
  <c r="AI168" i="5"/>
  <c r="AI117" i="5"/>
  <c r="AI119" i="5"/>
  <c r="AI69" i="5"/>
  <c r="AI20" i="5"/>
  <c r="AI248" i="5"/>
  <c r="AI268" i="5"/>
  <c r="AI18" i="5"/>
  <c r="AI139" i="5"/>
  <c r="AI128" i="5"/>
  <c r="AI274" i="5"/>
  <c r="AI234" i="5"/>
  <c r="AI124" i="5"/>
  <c r="AI110" i="5"/>
  <c r="AI56" i="5"/>
  <c r="AI45" i="5"/>
  <c r="AI100" i="5"/>
  <c r="AI247" i="5"/>
  <c r="AI115" i="5"/>
  <c r="AI146" i="5"/>
  <c r="AI10" i="5"/>
  <c r="AI260" i="5"/>
  <c r="AI226" i="5"/>
  <c r="AI136" i="5"/>
  <c r="AI13" i="5"/>
  <c r="AI138" i="5"/>
  <c r="AI129" i="5"/>
  <c r="AI286" i="5"/>
  <c r="AI236" i="5"/>
  <c r="AI251" i="5"/>
  <c r="AI180" i="5"/>
  <c r="AI118" i="5"/>
  <c r="AI114" i="5"/>
  <c r="AI52" i="5"/>
  <c r="AI225" i="5"/>
  <c r="AI27" i="5"/>
  <c r="AI151" i="5"/>
  <c r="AI131" i="5"/>
  <c r="AI267" i="5"/>
  <c r="AI276" i="5"/>
  <c r="AI238" i="5"/>
  <c r="AI125" i="5"/>
  <c r="AI63" i="5"/>
  <c r="AI48" i="5"/>
  <c r="AI257" i="5"/>
  <c r="AI83" i="5"/>
  <c r="AI163" i="5"/>
  <c r="AI130" i="5"/>
  <c r="AI275" i="5"/>
  <c r="AI250" i="5"/>
  <c r="AI120" i="5"/>
  <c r="AI288" i="5"/>
  <c r="AI158" i="5"/>
  <c r="AI127" i="5"/>
  <c r="AI281" i="5"/>
  <c r="AI249" i="5"/>
  <c r="AI171" i="5"/>
  <c r="AI111" i="5"/>
  <c r="AI74" i="5"/>
  <c r="AI30" i="5"/>
  <c r="AI22" i="5"/>
  <c r="AI217" i="5"/>
  <c r="AI282" i="5"/>
  <c r="AI38" i="5"/>
  <c r="AI80" i="5"/>
  <c r="AI161" i="5"/>
  <c r="AI126" i="5"/>
  <c r="AI261" i="5"/>
  <c r="AI246" i="5"/>
  <c r="AI79" i="5"/>
  <c r="AI152" i="5"/>
  <c r="AI287" i="5"/>
  <c r="AI242" i="5"/>
  <c r="AI113" i="5"/>
  <c r="AI90" i="5"/>
  <c r="AI15" i="5"/>
  <c r="AI37" i="5"/>
  <c r="AI108" i="5"/>
  <c r="L6" i="5"/>
  <c r="G43" i="6"/>
  <c r="E8" i="6"/>
  <c r="K6" i="5"/>
  <c r="N6" i="5"/>
  <c r="H43" i="6" s="1"/>
  <c r="E9" i="6" s="1"/>
  <c r="E7" i="6"/>
  <c r="F43" i="6"/>
  <c r="M91" i="5"/>
  <c r="O91" i="5" s="1"/>
  <c r="BS5" i="5"/>
  <c r="AJ214" i="5" l="1"/>
  <c r="AJ216" i="5"/>
  <c r="AJ213" i="5"/>
  <c r="AJ215" i="5"/>
  <c r="AJ212" i="5"/>
  <c r="AJ189" i="5"/>
  <c r="AJ194" i="5"/>
  <c r="AJ186" i="5"/>
  <c r="AJ191" i="5"/>
  <c r="AJ188" i="5"/>
  <c r="AJ199" i="5"/>
  <c r="AJ196" i="5"/>
  <c r="AJ193" i="5"/>
  <c r="AJ185" i="5"/>
  <c r="AJ190" i="5"/>
  <c r="AJ187" i="5"/>
  <c r="AJ198" i="5"/>
  <c r="AJ192" i="5"/>
  <c r="AJ184" i="5"/>
  <c r="AJ204" i="5"/>
  <c r="AJ209" i="5"/>
  <c r="AJ206" i="5"/>
  <c r="AJ203" i="5"/>
  <c r="AJ211" i="5"/>
  <c r="AJ208" i="5"/>
  <c r="AJ205" i="5"/>
  <c r="AJ202" i="5"/>
  <c r="AJ210" i="5"/>
  <c r="AJ207" i="5"/>
  <c r="AJ201" i="5"/>
  <c r="AJ200" i="5"/>
  <c r="AJ178" i="5"/>
  <c r="AJ177" i="5"/>
  <c r="AJ183" i="5"/>
  <c r="AJ176" i="5"/>
  <c r="AJ182" i="5"/>
  <c r="AJ82" i="5"/>
  <c r="AJ162" i="5"/>
  <c r="AJ283" i="5"/>
  <c r="AJ239" i="5"/>
  <c r="AJ242" i="5"/>
  <c r="AJ105" i="5"/>
  <c r="AJ66" i="5"/>
  <c r="AJ15" i="5"/>
  <c r="AJ37" i="5"/>
  <c r="AJ92" i="5"/>
  <c r="AJ70" i="5"/>
  <c r="AJ9" i="5"/>
  <c r="AJ17" i="5"/>
  <c r="AJ235" i="5"/>
  <c r="AJ14" i="5"/>
  <c r="AJ270" i="5"/>
  <c r="AJ34" i="5"/>
  <c r="AJ73" i="5"/>
  <c r="AJ25" i="5"/>
  <c r="AJ257" i="5"/>
  <c r="AJ29" i="5"/>
  <c r="AJ36" i="5"/>
  <c r="AJ232" i="5"/>
  <c r="AJ77" i="5"/>
  <c r="AJ165" i="5"/>
  <c r="AJ264" i="5"/>
  <c r="AJ248" i="5"/>
  <c r="AJ219" i="5"/>
  <c r="AJ172" i="5"/>
  <c r="AJ86" i="5"/>
  <c r="AJ72" i="5"/>
  <c r="AJ53" i="5"/>
  <c r="AJ18" i="5"/>
  <c r="AJ65" i="5"/>
  <c r="AJ258" i="5"/>
  <c r="AJ153" i="5"/>
  <c r="AJ246" i="5"/>
  <c r="AJ220" i="5"/>
  <c r="AJ47" i="5"/>
  <c r="AJ284" i="5"/>
  <c r="AJ50" i="5"/>
  <c r="AJ278" i="5"/>
  <c r="AJ42" i="5"/>
  <c r="AJ159" i="5"/>
  <c r="AJ59" i="5"/>
  <c r="AJ271" i="5"/>
  <c r="AJ81" i="5"/>
  <c r="AJ22" i="5"/>
  <c r="AJ26" i="5"/>
  <c r="AJ167" i="5"/>
  <c r="AJ30" i="5"/>
  <c r="AJ76" i="5"/>
  <c r="AJ157" i="5"/>
  <c r="AJ256" i="5"/>
  <c r="AJ240" i="5"/>
  <c r="AJ101" i="5"/>
  <c r="AJ38" i="5"/>
  <c r="AJ11" i="5"/>
  <c r="AJ108" i="5"/>
  <c r="AJ54" i="5"/>
  <c r="AJ87" i="5"/>
  <c r="AJ60" i="5"/>
  <c r="AK4" i="5"/>
  <c r="AJ218" i="5"/>
  <c r="AJ279" i="5"/>
  <c r="AJ84" i="5"/>
  <c r="AJ143" i="5"/>
  <c r="AJ160" i="5"/>
  <c r="AJ272" i="5"/>
  <c r="AJ231" i="5"/>
  <c r="AJ175" i="5"/>
  <c r="AJ121" i="5"/>
  <c r="AJ221" i="5"/>
  <c r="AJ115" i="5"/>
  <c r="AJ8" i="5"/>
  <c r="AJ21" i="5"/>
  <c r="AJ225" i="5"/>
  <c r="AJ125" i="5"/>
  <c r="AJ107" i="5"/>
  <c r="AJ31" i="5"/>
  <c r="AJ145" i="5"/>
  <c r="AJ156" i="5"/>
  <c r="AJ253" i="5"/>
  <c r="AJ27" i="5"/>
  <c r="AJ41" i="5"/>
  <c r="AJ230" i="5"/>
  <c r="AJ217" i="5"/>
  <c r="AJ119" i="5"/>
  <c r="AJ96" i="5"/>
  <c r="AJ141" i="5"/>
  <c r="AJ155" i="5"/>
  <c r="AJ285" i="5"/>
  <c r="AJ243" i="5"/>
  <c r="AJ173" i="5"/>
  <c r="AJ166" i="5"/>
  <c r="AJ94" i="5"/>
  <c r="AJ64" i="5"/>
  <c r="AJ32" i="5"/>
  <c r="AJ12" i="5"/>
  <c r="AJ44" i="5"/>
  <c r="AJ113" i="5"/>
  <c r="AJ39" i="5"/>
  <c r="AJ269" i="5"/>
  <c r="AJ137" i="5"/>
  <c r="AJ13" i="5"/>
  <c r="AJ85" i="5"/>
  <c r="AJ103" i="5"/>
  <c r="AJ110" i="5"/>
  <c r="AJ98" i="5"/>
  <c r="AJ148" i="5"/>
  <c r="AJ154" i="5"/>
  <c r="AJ266" i="5"/>
  <c r="AJ222" i="5"/>
  <c r="AJ23" i="5"/>
  <c r="AJ102" i="5"/>
  <c r="AJ245" i="5"/>
  <c r="AJ274" i="5"/>
  <c r="AJ58" i="5"/>
  <c r="AJ52" i="5"/>
  <c r="AJ149" i="5"/>
  <c r="AJ259" i="5"/>
  <c r="AJ223" i="5"/>
  <c r="AJ62" i="5"/>
  <c r="AJ117" i="5"/>
  <c r="AJ78" i="5"/>
  <c r="AJ229" i="5"/>
  <c r="AJ46" i="5"/>
  <c r="AJ144" i="5"/>
  <c r="AJ249" i="5"/>
  <c r="AJ241" i="5"/>
  <c r="AJ116" i="5"/>
  <c r="AJ95" i="5"/>
  <c r="AJ67" i="5"/>
  <c r="AJ28" i="5"/>
  <c r="AJ20" i="5"/>
  <c r="AJ68" i="5"/>
  <c r="AJ132" i="5"/>
  <c r="AJ51" i="5"/>
  <c r="AJ255" i="5"/>
  <c r="AJ228" i="5"/>
  <c r="AJ89" i="5"/>
  <c r="AJ150" i="5"/>
  <c r="AJ140" i="5"/>
  <c r="AJ273" i="5"/>
  <c r="AJ233" i="5"/>
  <c r="AJ174" i="5"/>
  <c r="AJ123" i="5"/>
  <c r="AJ75" i="5"/>
  <c r="AJ40" i="5"/>
  <c r="AJ16" i="5"/>
  <c r="AJ61" i="5"/>
  <c r="AJ247" i="5"/>
  <c r="AJ43" i="5"/>
  <c r="AJ147" i="5"/>
  <c r="AJ128" i="5"/>
  <c r="AJ280" i="5"/>
  <c r="AJ224" i="5"/>
  <c r="AJ170" i="5"/>
  <c r="AJ168" i="5"/>
  <c r="AJ135" i="5"/>
  <c r="AJ237" i="5"/>
  <c r="AJ142" i="5"/>
  <c r="AJ10" i="5"/>
  <c r="AJ260" i="5"/>
  <c r="AJ234" i="5"/>
  <c r="AJ19" i="5"/>
  <c r="AJ111" i="5"/>
  <c r="AJ48" i="5"/>
  <c r="AJ139" i="5"/>
  <c r="AJ131" i="5"/>
  <c r="AJ286" i="5"/>
  <c r="AJ254" i="5"/>
  <c r="AJ180" i="5"/>
  <c r="AJ109" i="5"/>
  <c r="AJ74" i="5"/>
  <c r="AJ71" i="5"/>
  <c r="AJ49" i="5"/>
  <c r="AJ7" i="5"/>
  <c r="AJ69" i="5"/>
  <c r="AJ122" i="5"/>
  <c r="AJ91" i="5"/>
  <c r="AJ263" i="5"/>
  <c r="AJ90" i="5"/>
  <c r="AJ146" i="5"/>
  <c r="AJ130" i="5"/>
  <c r="AJ267" i="5"/>
  <c r="AJ104" i="5"/>
  <c r="AJ138" i="5"/>
  <c r="AJ129" i="5"/>
  <c r="AJ275" i="5"/>
  <c r="AJ236" i="5"/>
  <c r="AJ124" i="5"/>
  <c r="AJ35" i="5"/>
  <c r="AJ252" i="5"/>
  <c r="AJ55" i="5"/>
  <c r="AJ151" i="5"/>
  <c r="AJ127" i="5"/>
  <c r="AJ281" i="5"/>
  <c r="AJ250" i="5"/>
  <c r="AJ118" i="5"/>
  <c r="AJ97" i="5"/>
  <c r="AJ99" i="5"/>
  <c r="AJ57" i="5"/>
  <c r="AJ163" i="5"/>
  <c r="AJ126" i="5"/>
  <c r="AJ261" i="5"/>
  <c r="AJ227" i="5"/>
  <c r="AJ244" i="5"/>
  <c r="AJ171" i="5"/>
  <c r="AJ106" i="5"/>
  <c r="AJ114" i="5"/>
  <c r="AJ56" i="5"/>
  <c r="AJ88" i="5"/>
  <c r="AJ93" i="5"/>
  <c r="AJ100" i="5"/>
  <c r="AJ24" i="5"/>
  <c r="AJ134" i="5"/>
  <c r="AJ158" i="5"/>
  <c r="AJ287" i="5"/>
  <c r="AJ251" i="5"/>
  <c r="AJ136" i="5"/>
  <c r="AJ226" i="5"/>
  <c r="AJ161" i="5"/>
  <c r="AJ282" i="5"/>
  <c r="AJ268" i="5"/>
  <c r="AJ238" i="5"/>
  <c r="AJ133" i="5"/>
  <c r="AJ63" i="5"/>
  <c r="AJ45" i="5"/>
  <c r="AJ33" i="5"/>
  <c r="AJ6" i="5"/>
  <c r="AJ83" i="5"/>
  <c r="AJ120" i="5"/>
  <c r="AJ80" i="5"/>
  <c r="AJ152" i="5"/>
  <c r="AJ262" i="5"/>
  <c r="AJ288" i="5"/>
  <c r="AJ79" i="5"/>
  <c r="AJ164" i="5"/>
  <c r="AJ277" i="5"/>
  <c r="AJ276" i="5"/>
  <c r="AJ112" i="5"/>
  <c r="AJ169" i="5"/>
  <c r="AJ265" i="5"/>
  <c r="M6" i="5"/>
  <c r="O6" i="5" s="1"/>
  <c r="AK214" i="5" l="1"/>
  <c r="AK216" i="5"/>
  <c r="AK213" i="5"/>
  <c r="AK215" i="5"/>
  <c r="AK212" i="5"/>
  <c r="AK189" i="5"/>
  <c r="AK194" i="5"/>
  <c r="AK186" i="5"/>
  <c r="AK191" i="5"/>
  <c r="AK188" i="5"/>
  <c r="AK199" i="5"/>
  <c r="AK196" i="5"/>
  <c r="AK193" i="5"/>
  <c r="AK185" i="5"/>
  <c r="AK190" i="5"/>
  <c r="AK187" i="5"/>
  <c r="AK198" i="5"/>
  <c r="AK192" i="5"/>
  <c r="AK184" i="5"/>
  <c r="AK209" i="5"/>
  <c r="AK206" i="5"/>
  <c r="AK203" i="5"/>
  <c r="AK211" i="5"/>
  <c r="AK208" i="5"/>
  <c r="AK205" i="5"/>
  <c r="AK202" i="5"/>
  <c r="AK210" i="5"/>
  <c r="AK207" i="5"/>
  <c r="AK204" i="5"/>
  <c r="AK201" i="5"/>
  <c r="AK200" i="5"/>
  <c r="AK178" i="5"/>
  <c r="AK177" i="5"/>
  <c r="AK183" i="5"/>
  <c r="AK176" i="5"/>
  <c r="AK182" i="5"/>
  <c r="AK82" i="5"/>
  <c r="AK157" i="5"/>
  <c r="AK244" i="5"/>
  <c r="AK287" i="5"/>
  <c r="AK113" i="5"/>
  <c r="AK109" i="5"/>
  <c r="AK43" i="5"/>
  <c r="AK85" i="5"/>
  <c r="AK223" i="5"/>
  <c r="AK6" i="5"/>
  <c r="AK247" i="5"/>
  <c r="AK115" i="5"/>
  <c r="AK32" i="5"/>
  <c r="AK84" i="5"/>
  <c r="AK54" i="5"/>
  <c r="AK123" i="5"/>
  <c r="AK67" i="5"/>
  <c r="AK221" i="5"/>
  <c r="AK90" i="5"/>
  <c r="AK36" i="5"/>
  <c r="AK81" i="5"/>
  <c r="AK160" i="5"/>
  <c r="AK277" i="5"/>
  <c r="AK268" i="5"/>
  <c r="AK134" i="5"/>
  <c r="AK89" i="5"/>
  <c r="AK63" i="5"/>
  <c r="AK30" i="5"/>
  <c r="AK96" i="5"/>
  <c r="AK232" i="5"/>
  <c r="AK151" i="5"/>
  <c r="AK255" i="5"/>
  <c r="AK172" i="5"/>
  <c r="AK120" i="5"/>
  <c r="AK57" i="5"/>
  <c r="AK23" i="5"/>
  <c r="AK265" i="5"/>
  <c r="AK61" i="5"/>
  <c r="AK76" i="5"/>
  <c r="AK288" i="5"/>
  <c r="AK46" i="5"/>
  <c r="AK87" i="5"/>
  <c r="AK64" i="5"/>
  <c r="AK50" i="5"/>
  <c r="AK112" i="5"/>
  <c r="AK110" i="5"/>
  <c r="AK52" i="5"/>
  <c r="AK7" i="5"/>
  <c r="AK77" i="5"/>
  <c r="AK163" i="5"/>
  <c r="AK271" i="5"/>
  <c r="AK276" i="5"/>
  <c r="AK114" i="5"/>
  <c r="AK86" i="5"/>
  <c r="AK37" i="5"/>
  <c r="AK93" i="5"/>
  <c r="AK245" i="5"/>
  <c r="AK121" i="5"/>
  <c r="AK59" i="5"/>
  <c r="AK33" i="5"/>
  <c r="AK66" i="5"/>
  <c r="AK38" i="5"/>
  <c r="AK218" i="5"/>
  <c r="AK8" i="5"/>
  <c r="AK31" i="5"/>
  <c r="AK25" i="5"/>
  <c r="AK104" i="5"/>
  <c r="AK83" i="5"/>
  <c r="AK284" i="5"/>
  <c r="AK145" i="5"/>
  <c r="AK158" i="5"/>
  <c r="AK283" i="5"/>
  <c r="AK239" i="5"/>
  <c r="AK72" i="5"/>
  <c r="AK26" i="5"/>
  <c r="AK60" i="5"/>
  <c r="AK17" i="5"/>
  <c r="AK71" i="5"/>
  <c r="AK94" i="5"/>
  <c r="AK12" i="5"/>
  <c r="AK97" i="5"/>
  <c r="AK118" i="5"/>
  <c r="AK278" i="5"/>
  <c r="AK141" i="5"/>
  <c r="AK161" i="5"/>
  <c r="AK264" i="5"/>
  <c r="AK248" i="5"/>
  <c r="AK70" i="5"/>
  <c r="AK11" i="5"/>
  <c r="AK18" i="5"/>
  <c r="AK107" i="5"/>
  <c r="AK132" i="5"/>
  <c r="AK16" i="5"/>
  <c r="AK175" i="5"/>
  <c r="AK122" i="5"/>
  <c r="AK149" i="5"/>
  <c r="AK152" i="5"/>
  <c r="AK256" i="5"/>
  <c r="AK220" i="5"/>
  <c r="AK224" i="5"/>
  <c r="AK219" i="5"/>
  <c r="AK173" i="5"/>
  <c r="AK53" i="5"/>
  <c r="AK15" i="5"/>
  <c r="AK92" i="5"/>
  <c r="AK258" i="5"/>
  <c r="AK106" i="5"/>
  <c r="AK74" i="5"/>
  <c r="AK21" i="5"/>
  <c r="AK225" i="5"/>
  <c r="AK263" i="5"/>
  <c r="AK20" i="5"/>
  <c r="AK144" i="5"/>
  <c r="AK164" i="5"/>
  <c r="AK272" i="5"/>
  <c r="AK240" i="5"/>
  <c r="AK19" i="5"/>
  <c r="AK9" i="5"/>
  <c r="AK44" i="5"/>
  <c r="AK257" i="5"/>
  <c r="AK140" i="5"/>
  <c r="AK159" i="5"/>
  <c r="AK279" i="5"/>
  <c r="AK231" i="5"/>
  <c r="AK174" i="5"/>
  <c r="AK166" i="5"/>
  <c r="AK101" i="5"/>
  <c r="AK47" i="5"/>
  <c r="AK27" i="5"/>
  <c r="AL4" i="5"/>
  <c r="AK235" i="5"/>
  <c r="AK14" i="5"/>
  <c r="AK62" i="5"/>
  <c r="AK103" i="5"/>
  <c r="AK51" i="5"/>
  <c r="AK148" i="5"/>
  <c r="AK150" i="5"/>
  <c r="AK285" i="5"/>
  <c r="AK253" i="5"/>
  <c r="AK222" i="5"/>
  <c r="AK168" i="5"/>
  <c r="AK108" i="5"/>
  <c r="AK126" i="5"/>
  <c r="AK45" i="5"/>
  <c r="AK143" i="5"/>
  <c r="AK162" i="5"/>
  <c r="AK266" i="5"/>
  <c r="AK243" i="5"/>
  <c r="AK137" i="5"/>
  <c r="AK39" i="5"/>
  <c r="AK68" i="5"/>
  <c r="AK34" i="5"/>
  <c r="AK42" i="5"/>
  <c r="AK237" i="5"/>
  <c r="AK22" i="5"/>
  <c r="AK139" i="5"/>
  <c r="AK165" i="5"/>
  <c r="AK259" i="5"/>
  <c r="AK270" i="5"/>
  <c r="AK252" i="5"/>
  <c r="AK170" i="5"/>
  <c r="AK180" i="5"/>
  <c r="AK116" i="5"/>
  <c r="AK102" i="5"/>
  <c r="AK236" i="5"/>
  <c r="AK41" i="5"/>
  <c r="AK227" i="5"/>
  <c r="AK99" i="5"/>
  <c r="AK147" i="5"/>
  <c r="AK153" i="5"/>
  <c r="AK249" i="5"/>
  <c r="AK262" i="5"/>
  <c r="AK100" i="5"/>
  <c r="AK75" i="5"/>
  <c r="AK55" i="5"/>
  <c r="AK105" i="5"/>
  <c r="AK142" i="5"/>
  <c r="AK156" i="5"/>
  <c r="AK273" i="5"/>
  <c r="AK241" i="5"/>
  <c r="AK135" i="5"/>
  <c r="AK95" i="5"/>
  <c r="AK48" i="5"/>
  <c r="AK28" i="5"/>
  <c r="AK13" i="5"/>
  <c r="AK230" i="5"/>
  <c r="AK269" i="5"/>
  <c r="AK155" i="5"/>
  <c r="AK40" i="5"/>
  <c r="AK29" i="5"/>
  <c r="AK217" i="5"/>
  <c r="AK167" i="5"/>
  <c r="AK261" i="5"/>
  <c r="AK146" i="5"/>
  <c r="AK250" i="5"/>
  <c r="AK233" i="5"/>
  <c r="AK229" i="5"/>
  <c r="AK73" i="5"/>
  <c r="AK69" i="5"/>
  <c r="AK58" i="5"/>
  <c r="AK98" i="5"/>
  <c r="AK138" i="5"/>
  <c r="AK154" i="5"/>
  <c r="AK280" i="5"/>
  <c r="AK282" i="5"/>
  <c r="AK117" i="5"/>
  <c r="AK35" i="5"/>
  <c r="AK88" i="5"/>
  <c r="AK128" i="5"/>
  <c r="AK274" i="5"/>
  <c r="AK234" i="5"/>
  <c r="AK124" i="5"/>
  <c r="AK49" i="5"/>
  <c r="AK65" i="5"/>
  <c r="AK10" i="5"/>
  <c r="AK260" i="5"/>
  <c r="AK254" i="5"/>
  <c r="AK228" i="5"/>
  <c r="AK131" i="5"/>
  <c r="AK286" i="5"/>
  <c r="AK226" i="5"/>
  <c r="AK238" i="5"/>
  <c r="AK171" i="5"/>
  <c r="AK169" i="5"/>
  <c r="AK125" i="5"/>
  <c r="AK24" i="5"/>
  <c r="AK78" i="5"/>
  <c r="AK130" i="5"/>
  <c r="AK267" i="5"/>
  <c r="AK246" i="5"/>
  <c r="AK133" i="5"/>
  <c r="AK91" i="5"/>
  <c r="AK80" i="5"/>
  <c r="AK129" i="5"/>
  <c r="AK251" i="5"/>
  <c r="AK111" i="5"/>
  <c r="AK136" i="5"/>
  <c r="AK79" i="5"/>
  <c r="AK127" i="5"/>
  <c r="AK275" i="5"/>
  <c r="AK242" i="5"/>
  <c r="AK281" i="5"/>
  <c r="AK119" i="5"/>
  <c r="AK56" i="5"/>
  <c r="AL214" i="5" l="1"/>
  <c r="AL216" i="5"/>
  <c r="AL213" i="5"/>
  <c r="AL215" i="5"/>
  <c r="AL212" i="5"/>
  <c r="AL194" i="5"/>
  <c r="AL186" i="5"/>
  <c r="AL191" i="5"/>
  <c r="AL189" i="5"/>
  <c r="AL188" i="5"/>
  <c r="AL199" i="5"/>
  <c r="AL196" i="5"/>
  <c r="AL193" i="5"/>
  <c r="AL185" i="5"/>
  <c r="AL190" i="5"/>
  <c r="AL187" i="5"/>
  <c r="AL198" i="5"/>
  <c r="AL192" i="5"/>
  <c r="AL184" i="5"/>
  <c r="AL209" i="5"/>
  <c r="AL206" i="5"/>
  <c r="AL203" i="5"/>
  <c r="AL211" i="5"/>
  <c r="AL208" i="5"/>
  <c r="AL205" i="5"/>
  <c r="AL202" i="5"/>
  <c r="AL210" i="5"/>
  <c r="AL207" i="5"/>
  <c r="AL204" i="5"/>
  <c r="AL201" i="5"/>
  <c r="AL200" i="5"/>
  <c r="AL177" i="5"/>
  <c r="AL183" i="5"/>
  <c r="AL176" i="5"/>
  <c r="AL182" i="5"/>
  <c r="AL178" i="5"/>
  <c r="AL82" i="5"/>
  <c r="AL159" i="5"/>
  <c r="AL279" i="5"/>
  <c r="AL231" i="5"/>
  <c r="AL112" i="5"/>
  <c r="AL72" i="5"/>
  <c r="AL60" i="5"/>
  <c r="AL26" i="5"/>
  <c r="AL17" i="5"/>
  <c r="AL235" i="5"/>
  <c r="AL70" i="5"/>
  <c r="AL11" i="5"/>
  <c r="AL84" i="5"/>
  <c r="AL45" i="5"/>
  <c r="AL64" i="5"/>
  <c r="AL12" i="5"/>
  <c r="AL9" i="5"/>
  <c r="AL226" i="5"/>
  <c r="AL43" i="5"/>
  <c r="AL81" i="5"/>
  <c r="AL150" i="5"/>
  <c r="AL285" i="5"/>
  <c r="AL253" i="5"/>
  <c r="AL173" i="5"/>
  <c r="AL53" i="5"/>
  <c r="AL218" i="5"/>
  <c r="AL14" i="5"/>
  <c r="AL174" i="5"/>
  <c r="AL92" i="5"/>
  <c r="AL16" i="5"/>
  <c r="AL274" i="5"/>
  <c r="AL94" i="5"/>
  <c r="AL19" i="5"/>
  <c r="AL106" i="5"/>
  <c r="AL41" i="5"/>
  <c r="AL56" i="5"/>
  <c r="AL30" i="5"/>
  <c r="AL77" i="5"/>
  <c r="AL162" i="5"/>
  <c r="AL266" i="5"/>
  <c r="AL243" i="5"/>
  <c r="AL120" i="5"/>
  <c r="AL66" i="5"/>
  <c r="AL38" i="5"/>
  <c r="AM4" i="5"/>
  <c r="AL107" i="5"/>
  <c r="AL44" i="5"/>
  <c r="AL121" i="5"/>
  <c r="AL21" i="5"/>
  <c r="AL32" i="5"/>
  <c r="AL166" i="5"/>
  <c r="AL49" i="5"/>
  <c r="AL20" i="5"/>
  <c r="AL91" i="5"/>
  <c r="AL34" i="5"/>
  <c r="AL245" i="5"/>
  <c r="AL109" i="5"/>
  <c r="AL119" i="5"/>
  <c r="AL164" i="5"/>
  <c r="AL76" i="5"/>
  <c r="AL165" i="5"/>
  <c r="AL259" i="5"/>
  <c r="AL222" i="5"/>
  <c r="AL230" i="5"/>
  <c r="AL114" i="5"/>
  <c r="AL61" i="5"/>
  <c r="AL47" i="5"/>
  <c r="AL15" i="5"/>
  <c r="AL115" i="5"/>
  <c r="AL269" i="5"/>
  <c r="AL241" i="5"/>
  <c r="AL27" i="5"/>
  <c r="AL122" i="5"/>
  <c r="AL73" i="5"/>
  <c r="AL39" i="5"/>
  <c r="AL68" i="5"/>
  <c r="AL247" i="5"/>
  <c r="AL25" i="5"/>
  <c r="AL225" i="5"/>
  <c r="AL7" i="5"/>
  <c r="AL257" i="5"/>
  <c r="AL169" i="5"/>
  <c r="AL145" i="5"/>
  <c r="AL153" i="5"/>
  <c r="AL249" i="5"/>
  <c r="AL180" i="5"/>
  <c r="AL97" i="5"/>
  <c r="AL217" i="5"/>
  <c r="AL88" i="5"/>
  <c r="AL50" i="5"/>
  <c r="AL104" i="5"/>
  <c r="AL141" i="5"/>
  <c r="AL156" i="5"/>
  <c r="AL273" i="5"/>
  <c r="AL233" i="5"/>
  <c r="AL227" i="5"/>
  <c r="AL286" i="5"/>
  <c r="AL284" i="5"/>
  <c r="AL37" i="5"/>
  <c r="AL149" i="5"/>
  <c r="AL155" i="5"/>
  <c r="AL250" i="5"/>
  <c r="AL224" i="5"/>
  <c r="AL229" i="5"/>
  <c r="AL170" i="5"/>
  <c r="AL168" i="5"/>
  <c r="AL108" i="5"/>
  <c r="AL89" i="5"/>
  <c r="AL113" i="5"/>
  <c r="AL232" i="5"/>
  <c r="AL51" i="5"/>
  <c r="AL144" i="5"/>
  <c r="AL154" i="5"/>
  <c r="AL280" i="5"/>
  <c r="AL234" i="5"/>
  <c r="AL101" i="5"/>
  <c r="AL100" i="5"/>
  <c r="AL18" i="5"/>
  <c r="AL23" i="5"/>
  <c r="AL85" i="5"/>
  <c r="AL140" i="5"/>
  <c r="AL260" i="5"/>
  <c r="AL254" i="5"/>
  <c r="AL87" i="5"/>
  <c r="AL67" i="5"/>
  <c r="AL28" i="5"/>
  <c r="AL13" i="5"/>
  <c r="AL62" i="5"/>
  <c r="AL116" i="5"/>
  <c r="AL55" i="5"/>
  <c r="AL96" i="5"/>
  <c r="AL8" i="5"/>
  <c r="AL148" i="5"/>
  <c r="AL128" i="5"/>
  <c r="AL221" i="5"/>
  <c r="AL42" i="5"/>
  <c r="AL143" i="5"/>
  <c r="AL10" i="5"/>
  <c r="AL267" i="5"/>
  <c r="AL236" i="5"/>
  <c r="AL251" i="5"/>
  <c r="AL40" i="5"/>
  <c r="AL22" i="5"/>
  <c r="AL147" i="5"/>
  <c r="AL131" i="5"/>
  <c r="AL275" i="5"/>
  <c r="AL242" i="5"/>
  <c r="AL123" i="5"/>
  <c r="AL75" i="5"/>
  <c r="AL278" i="5"/>
  <c r="AL167" i="5"/>
  <c r="AL36" i="5"/>
  <c r="AL240" i="5"/>
  <c r="AL142" i="5"/>
  <c r="AL130" i="5"/>
  <c r="AL252" i="5"/>
  <c r="AL237" i="5"/>
  <c r="AL171" i="5"/>
  <c r="AL135" i="5"/>
  <c r="AL102" i="5"/>
  <c r="AL31" i="5"/>
  <c r="AL139" i="5"/>
  <c r="AL129" i="5"/>
  <c r="AL281" i="5"/>
  <c r="AL228" i="5"/>
  <c r="AL175" i="5"/>
  <c r="AL132" i="5"/>
  <c r="AL95" i="5"/>
  <c r="AL69" i="5"/>
  <c r="AL46" i="5"/>
  <c r="AL125" i="5"/>
  <c r="AL146" i="5"/>
  <c r="AL127" i="5"/>
  <c r="AL261" i="5"/>
  <c r="AL244" i="5"/>
  <c r="AL24" i="5"/>
  <c r="AL219" i="5"/>
  <c r="AL136" i="5"/>
  <c r="AL138" i="5"/>
  <c r="AL126" i="5"/>
  <c r="AL287" i="5"/>
  <c r="AL238" i="5"/>
  <c r="AL263" i="5"/>
  <c r="AL117" i="5"/>
  <c r="AL103" i="5"/>
  <c r="AL71" i="5"/>
  <c r="AL35" i="5"/>
  <c r="AL134" i="5"/>
  <c r="AL58" i="5"/>
  <c r="AL248" i="5"/>
  <c r="AL157" i="5"/>
  <c r="AL277" i="5"/>
  <c r="AL268" i="5"/>
  <c r="AL223" i="5"/>
  <c r="AL124" i="5"/>
  <c r="AL74" i="5"/>
  <c r="AL65" i="5"/>
  <c r="AL29" i="5"/>
  <c r="AL6" i="5"/>
  <c r="AL54" i="5"/>
  <c r="AL160" i="5"/>
  <c r="AL255" i="5"/>
  <c r="AL288" i="5"/>
  <c r="AL110" i="5"/>
  <c r="AL90" i="5"/>
  <c r="AL105" i="5"/>
  <c r="AL52" i="5"/>
  <c r="AL265" i="5"/>
  <c r="AL78" i="5"/>
  <c r="AL151" i="5"/>
  <c r="AL271" i="5"/>
  <c r="AL276" i="5"/>
  <c r="AL118" i="5"/>
  <c r="AL163" i="5"/>
  <c r="AL283" i="5"/>
  <c r="AL282" i="5"/>
  <c r="AL93" i="5"/>
  <c r="AL272" i="5"/>
  <c r="AL86" i="5"/>
  <c r="AL80" i="5"/>
  <c r="AL158" i="5"/>
  <c r="AL264" i="5"/>
  <c r="AL270" i="5"/>
  <c r="AL172" i="5"/>
  <c r="AL137" i="5"/>
  <c r="AL133" i="5"/>
  <c r="AL98" i="5"/>
  <c r="AL63" i="5"/>
  <c r="AL79" i="5"/>
  <c r="AL161" i="5"/>
  <c r="AL246" i="5"/>
  <c r="AL262" i="5"/>
  <c r="AL111" i="5"/>
  <c r="AL99" i="5"/>
  <c r="AL57" i="5"/>
  <c r="AL48" i="5"/>
  <c r="AL33" i="5"/>
  <c r="AL258" i="5"/>
  <c r="AL239" i="5"/>
  <c r="AL59" i="5"/>
  <c r="AL83" i="5"/>
  <c r="AL152" i="5"/>
  <c r="AL256" i="5"/>
  <c r="AL220" i="5"/>
  <c r="AM214" i="5" l="1"/>
  <c r="AM216" i="5"/>
  <c r="AM213" i="5"/>
  <c r="AM215" i="5"/>
  <c r="AM212" i="5"/>
  <c r="AM194" i="5"/>
  <c r="AM186" i="5"/>
  <c r="AM191" i="5"/>
  <c r="AM188" i="5"/>
  <c r="AM199" i="5"/>
  <c r="AM196" i="5"/>
  <c r="AM193" i="5"/>
  <c r="AM185" i="5"/>
  <c r="AM190" i="5"/>
  <c r="AM187" i="5"/>
  <c r="AM198" i="5"/>
  <c r="AM192" i="5"/>
  <c r="AM184" i="5"/>
  <c r="AM189" i="5"/>
  <c r="AM209" i="5"/>
  <c r="AM206" i="5"/>
  <c r="AM203" i="5"/>
  <c r="AM211" i="5"/>
  <c r="AM208" i="5"/>
  <c r="AM205" i="5"/>
  <c r="AM202" i="5"/>
  <c r="AM210" i="5"/>
  <c r="AM207" i="5"/>
  <c r="AM204" i="5"/>
  <c r="AM201" i="5"/>
  <c r="AM200" i="5"/>
  <c r="AM177" i="5"/>
  <c r="AM183" i="5"/>
  <c r="AM176" i="5"/>
  <c r="AM182" i="5"/>
  <c r="AM178" i="5"/>
  <c r="AM82" i="5"/>
  <c r="AM164" i="5"/>
  <c r="AM285" i="5"/>
  <c r="AM240" i="5"/>
  <c r="AM224" i="5"/>
  <c r="AM230" i="5"/>
  <c r="AM122" i="5"/>
  <c r="AM105" i="5"/>
  <c r="AM60" i="5"/>
  <c r="AM26" i="5"/>
  <c r="AM33" i="5"/>
  <c r="AM54" i="5"/>
  <c r="AM81" i="5"/>
  <c r="AM159" i="5"/>
  <c r="AM266" i="5"/>
  <c r="AM231" i="5"/>
  <c r="AM173" i="5"/>
  <c r="AM100" i="5"/>
  <c r="AM11" i="5"/>
  <c r="AM45" i="5"/>
  <c r="AM218" i="5"/>
  <c r="AM150" i="5"/>
  <c r="AM71" i="5"/>
  <c r="AM44" i="5"/>
  <c r="AM66" i="5"/>
  <c r="AM107" i="5"/>
  <c r="AM28" i="5"/>
  <c r="AM41" i="5"/>
  <c r="AM114" i="5"/>
  <c r="AM279" i="5"/>
  <c r="AM53" i="5"/>
  <c r="AM253" i="5"/>
  <c r="AM72" i="5"/>
  <c r="AM15" i="5"/>
  <c r="AN4" i="5"/>
  <c r="AM17" i="5"/>
  <c r="AM101" i="5"/>
  <c r="AM92" i="5"/>
  <c r="AM64" i="5"/>
  <c r="AM16" i="5"/>
  <c r="AM65" i="5"/>
  <c r="AM24" i="5"/>
  <c r="AM49" i="5"/>
  <c r="AM284" i="5"/>
  <c r="AM77" i="5"/>
  <c r="AM259" i="5"/>
  <c r="AM27" i="5"/>
  <c r="AM14" i="5"/>
  <c r="AM180" i="5"/>
  <c r="AM91" i="5"/>
  <c r="AM22" i="5"/>
  <c r="AM52" i="5"/>
  <c r="AM247" i="5"/>
  <c r="AM8" i="5"/>
  <c r="AM76" i="5"/>
  <c r="AM162" i="5"/>
  <c r="AM249" i="5"/>
  <c r="AM243" i="5"/>
  <c r="AM167" i="5"/>
  <c r="AM166" i="5"/>
  <c r="AM70" i="5"/>
  <c r="AM32" i="5"/>
  <c r="AM269" i="5"/>
  <c r="AM174" i="5"/>
  <c r="AM86" i="5"/>
  <c r="AM135" i="5"/>
  <c r="AM55" i="5"/>
  <c r="AM245" i="5"/>
  <c r="AM99" i="5"/>
  <c r="AM145" i="5"/>
  <c r="AM165" i="5"/>
  <c r="AM273" i="5"/>
  <c r="AM222" i="5"/>
  <c r="AM252" i="5"/>
  <c r="AM141" i="5"/>
  <c r="AM156" i="5"/>
  <c r="AM250" i="5"/>
  <c r="AM223" i="5"/>
  <c r="AM168" i="5"/>
  <c r="AM116" i="5"/>
  <c r="AM87" i="5"/>
  <c r="AM61" i="5"/>
  <c r="AM39" i="5"/>
  <c r="AM9" i="5"/>
  <c r="AM51" i="5"/>
  <c r="AM68" i="5"/>
  <c r="AM67" i="5"/>
  <c r="AM18" i="5"/>
  <c r="AM23" i="5"/>
  <c r="AM115" i="5"/>
  <c r="AM94" i="5"/>
  <c r="AM13" i="5"/>
  <c r="AM225" i="5"/>
  <c r="AM217" i="5"/>
  <c r="AM58" i="5"/>
  <c r="AM265" i="5"/>
  <c r="AM6" i="5"/>
  <c r="AM171" i="5"/>
  <c r="AM152" i="5"/>
  <c r="AM149" i="5"/>
  <c r="AM155" i="5"/>
  <c r="AM280" i="5"/>
  <c r="AM241" i="5"/>
  <c r="AM137" i="5"/>
  <c r="AM47" i="5"/>
  <c r="AM25" i="5"/>
  <c r="AM123" i="5"/>
  <c r="AM74" i="5"/>
  <c r="AM21" i="5"/>
  <c r="AM38" i="5"/>
  <c r="AM236" i="5"/>
  <c r="AM96" i="5"/>
  <c r="AM278" i="5"/>
  <c r="AM104" i="5"/>
  <c r="AM134" i="5"/>
  <c r="AM144" i="5"/>
  <c r="AM154" i="5"/>
  <c r="AM260" i="5"/>
  <c r="AM233" i="5"/>
  <c r="AM84" i="5"/>
  <c r="AM140" i="5"/>
  <c r="AM128" i="5"/>
  <c r="AM286" i="5"/>
  <c r="AM234" i="5"/>
  <c r="AM106" i="5"/>
  <c r="AM148" i="5"/>
  <c r="AM10" i="5"/>
  <c r="AM267" i="5"/>
  <c r="AM254" i="5"/>
  <c r="AM132" i="5"/>
  <c r="AM102" i="5"/>
  <c r="AM40" i="5"/>
  <c r="AM19" i="5"/>
  <c r="AM7" i="5"/>
  <c r="AM232" i="5"/>
  <c r="AM97" i="5"/>
  <c r="AM37" i="5"/>
  <c r="AM143" i="5"/>
  <c r="AM127" i="5"/>
  <c r="AM275" i="5"/>
  <c r="AM226" i="5"/>
  <c r="AM117" i="5"/>
  <c r="AM89" i="5"/>
  <c r="AM48" i="5"/>
  <c r="AM34" i="5"/>
  <c r="AM90" i="5"/>
  <c r="AM147" i="5"/>
  <c r="AM131" i="5"/>
  <c r="AM281" i="5"/>
  <c r="AM227" i="5"/>
  <c r="AM170" i="5"/>
  <c r="AM124" i="5"/>
  <c r="AM120" i="5"/>
  <c r="AM62" i="5"/>
  <c r="AM46" i="5"/>
  <c r="AM88" i="5"/>
  <c r="AM133" i="5"/>
  <c r="AM57" i="5"/>
  <c r="AM142" i="5"/>
  <c r="AM130" i="5"/>
  <c r="AM261" i="5"/>
  <c r="AM242" i="5"/>
  <c r="AM110" i="5"/>
  <c r="AM95" i="5"/>
  <c r="AM75" i="5"/>
  <c r="AM85" i="5"/>
  <c r="AM42" i="5"/>
  <c r="AM274" i="5"/>
  <c r="AM93" i="5"/>
  <c r="AM35" i="5"/>
  <c r="AM29" i="5"/>
  <c r="AM221" i="5"/>
  <c r="AM30" i="5"/>
  <c r="AM146" i="5"/>
  <c r="AM129" i="5"/>
  <c r="AM287" i="5"/>
  <c r="AM237" i="5"/>
  <c r="AM175" i="5"/>
  <c r="AM118" i="5"/>
  <c r="AM20" i="5"/>
  <c r="AM98" i="5"/>
  <c r="AM31" i="5"/>
  <c r="AM139" i="5"/>
  <c r="AM126" i="5"/>
  <c r="AM268" i="5"/>
  <c r="AM244" i="5"/>
  <c r="AM169" i="5"/>
  <c r="AM103" i="5"/>
  <c r="AM73" i="5"/>
  <c r="AM257" i="5"/>
  <c r="AM138" i="5"/>
  <c r="AM277" i="5"/>
  <c r="AM288" i="5"/>
  <c r="AM238" i="5"/>
  <c r="AM125" i="5"/>
  <c r="AM69" i="5"/>
  <c r="AM153" i="5"/>
  <c r="AM255" i="5"/>
  <c r="AM276" i="5"/>
  <c r="AM251" i="5"/>
  <c r="AM50" i="5"/>
  <c r="AM121" i="5"/>
  <c r="AM157" i="5"/>
  <c r="AM271" i="5"/>
  <c r="AM282" i="5"/>
  <c r="AM229" i="5"/>
  <c r="AM119" i="5"/>
  <c r="AM56" i="5"/>
  <c r="AM36" i="5"/>
  <c r="AM108" i="5"/>
  <c r="AM160" i="5"/>
  <c r="AM283" i="5"/>
  <c r="AM270" i="5"/>
  <c r="AM136" i="5"/>
  <c r="AM12" i="5"/>
  <c r="AM235" i="5"/>
  <c r="AM151" i="5"/>
  <c r="AM264" i="5"/>
  <c r="AM262" i="5"/>
  <c r="AM112" i="5"/>
  <c r="AM80" i="5"/>
  <c r="AM163" i="5"/>
  <c r="AM246" i="5"/>
  <c r="AM263" i="5"/>
  <c r="AM239" i="5"/>
  <c r="AM172" i="5"/>
  <c r="AM113" i="5"/>
  <c r="AM111" i="5"/>
  <c r="AM63" i="5"/>
  <c r="AM43" i="5"/>
  <c r="AM258" i="5"/>
  <c r="AM79" i="5"/>
  <c r="AM158" i="5"/>
  <c r="AM256" i="5"/>
  <c r="AM248" i="5"/>
  <c r="AM228" i="5"/>
  <c r="AM109" i="5"/>
  <c r="AM78" i="5"/>
  <c r="AM83" i="5"/>
  <c r="AM161" i="5"/>
  <c r="AM272" i="5"/>
  <c r="AM220" i="5"/>
  <c r="AM219" i="5"/>
  <c r="AM59" i="5"/>
  <c r="AN216" i="5" l="1"/>
  <c r="AN213" i="5"/>
  <c r="AN215" i="5"/>
  <c r="AN212" i="5"/>
  <c r="AN214" i="5"/>
  <c r="AN194" i="5"/>
  <c r="AN186" i="5"/>
  <c r="AN191" i="5"/>
  <c r="AN188" i="5"/>
  <c r="AN199" i="5"/>
  <c r="AN196" i="5"/>
  <c r="AN193" i="5"/>
  <c r="AN185" i="5"/>
  <c r="AN190" i="5"/>
  <c r="AN187" i="5"/>
  <c r="AN198" i="5"/>
  <c r="AN192" i="5"/>
  <c r="AN184" i="5"/>
  <c r="AN189" i="5"/>
  <c r="AN206" i="5"/>
  <c r="AN203" i="5"/>
  <c r="AN211" i="5"/>
  <c r="AN208" i="5"/>
  <c r="AN205" i="5"/>
  <c r="AN202" i="5"/>
  <c r="AN210" i="5"/>
  <c r="AN207" i="5"/>
  <c r="AN204" i="5"/>
  <c r="AN201" i="5"/>
  <c r="AN209" i="5"/>
  <c r="AN200" i="5"/>
  <c r="AN177" i="5"/>
  <c r="AN183" i="5"/>
  <c r="AN176" i="5"/>
  <c r="AN182" i="5"/>
  <c r="AN178" i="5"/>
  <c r="AN82" i="5"/>
  <c r="AN152" i="5"/>
  <c r="AN259" i="5"/>
  <c r="AN241" i="5"/>
  <c r="AN95" i="5"/>
  <c r="AN73" i="5"/>
  <c r="AN19" i="5"/>
  <c r="AN12" i="5"/>
  <c r="AN274" i="5"/>
  <c r="AN218" i="5"/>
  <c r="AN81" i="5"/>
  <c r="AN164" i="5"/>
  <c r="AN249" i="5"/>
  <c r="AN233" i="5"/>
  <c r="AN123" i="5"/>
  <c r="AN96" i="5"/>
  <c r="AN69" i="5"/>
  <c r="AN46" i="5"/>
  <c r="AN9" i="5"/>
  <c r="AN107" i="5"/>
  <c r="AN273" i="5"/>
  <c r="AN103" i="5"/>
  <c r="AN21" i="5"/>
  <c r="AN265" i="5"/>
  <c r="AN105" i="5"/>
  <c r="AN42" i="5"/>
  <c r="AN18" i="5"/>
  <c r="AN54" i="5"/>
  <c r="AN108" i="5"/>
  <c r="AN270" i="5"/>
  <c r="AN250" i="5"/>
  <c r="AN269" i="5"/>
  <c r="AN84" i="5"/>
  <c r="AN89" i="5"/>
  <c r="AN91" i="5"/>
  <c r="AN24" i="5"/>
  <c r="AN74" i="5"/>
  <c r="AN121" i="5"/>
  <c r="AN39" i="5"/>
  <c r="AN15" i="5"/>
  <c r="AN222" i="5"/>
  <c r="AN77" i="5"/>
  <c r="AN159" i="5"/>
  <c r="AN224" i="5"/>
  <c r="AN135" i="5"/>
  <c r="AN134" i="5"/>
  <c r="AN114" i="5"/>
  <c r="AN232" i="5"/>
  <c r="AN245" i="5"/>
  <c r="AN13" i="5"/>
  <c r="AN76" i="5"/>
  <c r="AN150" i="5"/>
  <c r="AN280" i="5"/>
  <c r="AN234" i="5"/>
  <c r="AN229" i="5"/>
  <c r="AN175" i="5"/>
  <c r="AN132" i="5"/>
  <c r="AN97" i="5"/>
  <c r="AN71" i="5"/>
  <c r="AN70" i="5"/>
  <c r="AN111" i="5"/>
  <c r="AN47" i="5"/>
  <c r="AN67" i="5"/>
  <c r="AN145" i="5"/>
  <c r="AN162" i="5"/>
  <c r="AN260" i="5"/>
  <c r="AN254" i="5"/>
  <c r="AN169" i="5"/>
  <c r="AN109" i="5"/>
  <c r="AN75" i="5"/>
  <c r="AN56" i="5"/>
  <c r="AN41" i="5"/>
  <c r="AN17" i="5"/>
  <c r="AN278" i="5"/>
  <c r="AN44" i="5"/>
  <c r="AN68" i="5"/>
  <c r="AN124" i="5"/>
  <c r="AN55" i="5"/>
  <c r="AN133" i="5"/>
  <c r="AN7" i="5"/>
  <c r="AN33" i="5"/>
  <c r="AN220" i="5"/>
  <c r="AN141" i="5"/>
  <c r="AN156" i="5"/>
  <c r="AN286" i="5"/>
  <c r="AN226" i="5"/>
  <c r="AN171" i="5"/>
  <c r="AN117" i="5"/>
  <c r="AN52" i="5"/>
  <c r="AN35" i="5"/>
  <c r="AN88" i="5"/>
  <c r="AN284" i="5"/>
  <c r="AN57" i="5"/>
  <c r="AN29" i="5"/>
  <c r="AN25" i="5"/>
  <c r="AN58" i="5"/>
  <c r="AN112" i="5"/>
  <c r="AN174" i="5"/>
  <c r="AN149" i="5"/>
  <c r="AN155" i="5"/>
  <c r="AN267" i="5"/>
  <c r="AN236" i="5"/>
  <c r="AN63" i="5"/>
  <c r="AN22" i="5"/>
  <c r="AN170" i="5"/>
  <c r="AN38" i="5"/>
  <c r="AN167" i="5"/>
  <c r="AN28" i="5"/>
  <c r="AN225" i="5"/>
  <c r="AN144" i="5"/>
  <c r="AN154" i="5"/>
  <c r="AN275" i="5"/>
  <c r="AN277" i="5"/>
  <c r="AN110" i="5"/>
  <c r="AN20" i="5"/>
  <c r="AN51" i="5"/>
  <c r="AN8" i="5"/>
  <c r="AN36" i="5"/>
  <c r="AN288" i="5"/>
  <c r="AN86" i="5"/>
  <c r="AN65" i="5"/>
  <c r="AN140" i="5"/>
  <c r="AN10" i="5"/>
  <c r="AN252" i="5"/>
  <c r="AN227" i="5"/>
  <c r="AN118" i="5"/>
  <c r="AN59" i="5"/>
  <c r="AN66" i="5"/>
  <c r="AN248" i="5"/>
  <c r="AN16" i="5"/>
  <c r="AN98" i="5"/>
  <c r="AN172" i="5"/>
  <c r="AN72" i="5"/>
  <c r="AN23" i="5"/>
  <c r="AN148" i="5"/>
  <c r="AN131" i="5"/>
  <c r="AN281" i="5"/>
  <c r="AN242" i="5"/>
  <c r="AN137" i="5"/>
  <c r="AN125" i="5"/>
  <c r="AN60" i="5"/>
  <c r="AN43" i="5"/>
  <c r="AN221" i="5"/>
  <c r="AN217" i="5"/>
  <c r="AN166" i="5"/>
  <c r="AN143" i="5"/>
  <c r="AN130" i="5"/>
  <c r="AN261" i="5"/>
  <c r="AN237" i="5"/>
  <c r="AN53" i="5"/>
  <c r="AN31" i="5"/>
  <c r="AN45" i="5"/>
  <c r="AN104" i="5"/>
  <c r="AN50" i="5"/>
  <c r="AN247" i="5"/>
  <c r="AN78" i="5"/>
  <c r="AN147" i="5"/>
  <c r="AN129" i="5"/>
  <c r="AN287" i="5"/>
  <c r="AN228" i="5"/>
  <c r="AN30" i="5"/>
  <c r="AN27" i="5"/>
  <c r="AN223" i="5"/>
  <c r="AN11" i="5"/>
  <c r="AN142" i="5"/>
  <c r="AN128" i="5"/>
  <c r="AN268" i="5"/>
  <c r="AN244" i="5"/>
  <c r="AN119" i="5"/>
  <c r="AN116" i="5"/>
  <c r="AN101" i="5"/>
  <c r="AN146" i="5"/>
  <c r="AN127" i="5"/>
  <c r="AN276" i="5"/>
  <c r="AN238" i="5"/>
  <c r="AN136" i="5"/>
  <c r="AN99" i="5"/>
  <c r="AN85" i="5"/>
  <c r="AN48" i="5"/>
  <c r="AN113" i="5"/>
  <c r="AN258" i="5"/>
  <c r="AN139" i="5"/>
  <c r="AN126" i="5"/>
  <c r="AN282" i="5"/>
  <c r="AN251" i="5"/>
  <c r="AN257" i="5"/>
  <c r="AN138" i="5"/>
  <c r="AN271" i="5"/>
  <c r="AN262" i="5"/>
  <c r="AN255" i="5"/>
  <c r="AN173" i="5"/>
  <c r="AN120" i="5"/>
  <c r="AN100" i="5"/>
  <c r="AN90" i="5"/>
  <c r="AN37" i="5"/>
  <c r="AN49" i="5"/>
  <c r="AN6" i="5"/>
  <c r="AN165" i="5"/>
  <c r="AN283" i="5"/>
  <c r="AN263" i="5"/>
  <c r="AN239" i="5"/>
  <c r="AN230" i="5"/>
  <c r="AN266" i="5"/>
  <c r="AN34" i="5"/>
  <c r="AN153" i="5"/>
  <c r="AN264" i="5"/>
  <c r="AN240" i="5"/>
  <c r="AN122" i="5"/>
  <c r="AN61" i="5"/>
  <c r="AN32" i="5"/>
  <c r="AN26" i="5"/>
  <c r="AN115" i="5"/>
  <c r="AN93" i="5"/>
  <c r="AN87" i="5"/>
  <c r="AN161" i="5"/>
  <c r="AN157" i="5"/>
  <c r="AN246" i="5"/>
  <c r="AN231" i="5"/>
  <c r="AN219" i="5"/>
  <c r="AN160" i="5"/>
  <c r="AN256" i="5"/>
  <c r="AN64" i="5"/>
  <c r="AN80" i="5"/>
  <c r="AN151" i="5"/>
  <c r="AN272" i="5"/>
  <c r="AN168" i="5"/>
  <c r="AN14" i="5"/>
  <c r="AN79" i="5"/>
  <c r="AN163" i="5"/>
  <c r="AN279" i="5"/>
  <c r="AN253" i="5"/>
  <c r="AN94" i="5"/>
  <c r="AN102" i="5"/>
  <c r="AN235" i="5"/>
  <c r="AN83" i="5"/>
  <c r="AN158" i="5"/>
  <c r="AN285" i="5"/>
  <c r="AN243" i="5"/>
  <c r="AN180" i="5"/>
  <c r="AN106" i="5"/>
  <c r="AN62" i="5"/>
  <c r="AN40" i="5"/>
  <c r="AO4" i="5"/>
  <c r="AN92" i="5"/>
  <c r="AO216" i="5" l="1"/>
  <c r="AO213" i="5"/>
  <c r="AO214" i="5"/>
  <c r="AO215" i="5"/>
  <c r="AO212" i="5"/>
  <c r="AO191" i="5"/>
  <c r="AO188" i="5"/>
  <c r="AO199" i="5"/>
  <c r="AO194" i="5"/>
  <c r="AO196" i="5"/>
  <c r="AO193" i="5"/>
  <c r="AO185" i="5"/>
  <c r="AO190" i="5"/>
  <c r="AO186" i="5"/>
  <c r="AO187" i="5"/>
  <c r="AO198" i="5"/>
  <c r="AO192" i="5"/>
  <c r="AO184" i="5"/>
  <c r="AO189" i="5"/>
  <c r="AO209" i="5"/>
  <c r="AO206" i="5"/>
  <c r="AO203" i="5"/>
  <c r="AO211" i="5"/>
  <c r="AO208" i="5"/>
  <c r="AO205" i="5"/>
  <c r="AO202" i="5"/>
  <c r="AO210" i="5"/>
  <c r="AO207" i="5"/>
  <c r="AO204" i="5"/>
  <c r="AO201" i="5"/>
  <c r="AO200" i="5"/>
  <c r="AO177" i="5"/>
  <c r="AO183" i="5"/>
  <c r="AO176" i="5"/>
  <c r="AO182" i="5"/>
  <c r="AO178" i="5"/>
  <c r="AO82" i="5"/>
  <c r="AO161" i="5"/>
  <c r="AO259" i="5"/>
  <c r="AO241" i="5"/>
  <c r="AO255" i="5"/>
  <c r="AO171" i="5"/>
  <c r="AO132" i="5"/>
  <c r="AO107" i="5"/>
  <c r="AO52" i="5"/>
  <c r="AO41" i="5"/>
  <c r="AO88" i="5"/>
  <c r="AO263" i="5"/>
  <c r="AO235" i="5"/>
  <c r="AO248" i="5"/>
  <c r="AO110" i="5"/>
  <c r="AO44" i="5"/>
  <c r="AO254" i="5"/>
  <c r="AO60" i="5"/>
  <c r="AO68" i="5"/>
  <c r="AO93" i="5"/>
  <c r="AO223" i="5"/>
  <c r="AO31" i="5"/>
  <c r="AO114" i="5"/>
  <c r="AO9" i="5"/>
  <c r="AO76" i="5"/>
  <c r="AO152" i="5"/>
  <c r="AO249" i="5"/>
  <c r="AO233" i="5"/>
  <c r="AO109" i="5"/>
  <c r="AO103" i="5"/>
  <c r="AO95" i="5"/>
  <c r="AO35" i="5"/>
  <c r="AO225" i="5"/>
  <c r="AO218" i="5"/>
  <c r="AO269" i="5"/>
  <c r="AO169" i="5"/>
  <c r="AO260" i="5"/>
  <c r="AO118" i="5"/>
  <c r="AO37" i="5"/>
  <c r="AO112" i="5"/>
  <c r="AO232" i="5"/>
  <c r="AO39" i="5"/>
  <c r="AO288" i="5"/>
  <c r="AO67" i="5"/>
  <c r="AO236" i="5"/>
  <c r="AO101" i="5"/>
  <c r="AO77" i="5"/>
  <c r="AO164" i="5"/>
  <c r="AO273" i="5"/>
  <c r="AO278" i="5"/>
  <c r="AO117" i="5"/>
  <c r="AO123" i="5"/>
  <c r="AO57" i="5"/>
  <c r="AO29" i="5"/>
  <c r="AO22" i="5"/>
  <c r="AO54" i="5"/>
  <c r="AO97" i="5"/>
  <c r="AO49" i="5"/>
  <c r="AO156" i="5"/>
  <c r="AO36" i="5"/>
  <c r="AO70" i="5"/>
  <c r="AO121" i="5"/>
  <c r="AO134" i="5"/>
  <c r="AO45" i="5"/>
  <c r="AO92" i="5"/>
  <c r="AO158" i="5"/>
  <c r="AO81" i="5"/>
  <c r="AO159" i="5"/>
  <c r="AO250" i="5"/>
  <c r="AO224" i="5"/>
  <c r="AO175" i="5"/>
  <c r="AO124" i="5"/>
  <c r="AO59" i="5"/>
  <c r="AO96" i="5"/>
  <c r="AO42" i="5"/>
  <c r="AO73" i="5"/>
  <c r="AO141" i="5"/>
  <c r="AO87" i="5"/>
  <c r="AO7" i="5"/>
  <c r="AO40" i="5"/>
  <c r="AO258" i="5"/>
  <c r="AO11" i="5"/>
  <c r="AO145" i="5"/>
  <c r="AO150" i="5"/>
  <c r="AO280" i="5"/>
  <c r="AO234" i="5"/>
  <c r="AO75" i="5"/>
  <c r="AO58" i="5"/>
  <c r="AO32" i="5"/>
  <c r="AO18" i="5"/>
  <c r="AO238" i="5"/>
  <c r="AO34" i="5"/>
  <c r="AO167" i="5"/>
  <c r="AO149" i="5"/>
  <c r="AO155" i="5"/>
  <c r="AO286" i="5"/>
  <c r="AO226" i="5"/>
  <c r="AO125" i="5"/>
  <c r="AO63" i="5"/>
  <c r="AO86" i="5"/>
  <c r="AO43" i="5"/>
  <c r="AO17" i="5"/>
  <c r="AO221" i="5"/>
  <c r="AO8" i="5"/>
  <c r="AO30" i="5"/>
  <c r="AO25" i="5"/>
  <c r="AO245" i="5"/>
  <c r="AO128" i="5"/>
  <c r="AO91" i="5"/>
  <c r="AO257" i="5"/>
  <c r="AO27" i="5"/>
  <c r="AO19" i="5"/>
  <c r="AO144" i="5"/>
  <c r="AO154" i="5"/>
  <c r="AO267" i="5"/>
  <c r="AO227" i="5"/>
  <c r="AO133" i="5"/>
  <c r="AO74" i="5"/>
  <c r="AO275" i="5"/>
  <c r="AO119" i="5"/>
  <c r="AO84" i="5"/>
  <c r="AO48" i="5"/>
  <c r="AO72" i="5"/>
  <c r="AO53" i="5"/>
  <c r="AO142" i="5"/>
  <c r="AO10" i="5"/>
  <c r="AO251" i="5"/>
  <c r="AO242" i="5"/>
  <c r="AO172" i="5"/>
  <c r="AO170" i="5"/>
  <c r="AO111" i="5"/>
  <c r="AO98" i="5"/>
  <c r="AO108" i="5"/>
  <c r="AO23" i="5"/>
  <c r="AO284" i="5"/>
  <c r="AO16" i="5"/>
  <c r="AO99" i="5"/>
  <c r="AO274" i="5"/>
  <c r="AO38" i="5"/>
  <c r="AO265" i="5"/>
  <c r="AO20" i="5"/>
  <c r="AO140" i="5"/>
  <c r="AO237" i="5"/>
  <c r="AO90" i="5"/>
  <c r="AO147" i="5"/>
  <c r="AO131" i="5"/>
  <c r="AO281" i="5"/>
  <c r="AO136" i="5"/>
  <c r="AO105" i="5"/>
  <c r="AO61" i="5"/>
  <c r="AO24" i="5"/>
  <c r="AO122" i="5"/>
  <c r="AO102" i="5"/>
  <c r="AO148" i="5"/>
  <c r="AO130" i="5"/>
  <c r="AO261" i="5"/>
  <c r="AO244" i="5"/>
  <c r="AO47" i="5"/>
  <c r="AP4" i="5"/>
  <c r="AO28" i="5"/>
  <c r="AO69" i="5"/>
  <c r="AO143" i="5"/>
  <c r="AO129" i="5"/>
  <c r="AO287" i="5"/>
  <c r="AO229" i="5"/>
  <c r="AO120" i="5"/>
  <c r="AO64" i="5"/>
  <c r="AO66" i="5"/>
  <c r="AO26" i="5"/>
  <c r="AO33" i="5"/>
  <c r="AO100" i="5"/>
  <c r="AO15" i="5"/>
  <c r="AO6" i="5"/>
  <c r="AO14" i="5"/>
  <c r="AO106" i="5"/>
  <c r="AO139" i="5"/>
  <c r="AO127" i="5"/>
  <c r="AO268" i="5"/>
  <c r="AO252" i="5"/>
  <c r="AO220" i="5"/>
  <c r="AO46" i="5"/>
  <c r="AO146" i="5"/>
  <c r="AO126" i="5"/>
  <c r="AO276" i="5"/>
  <c r="AO219" i="5"/>
  <c r="AO173" i="5"/>
  <c r="AO217" i="5"/>
  <c r="AO138" i="5"/>
  <c r="AO283" i="5"/>
  <c r="AO282" i="5"/>
  <c r="AO116" i="5"/>
  <c r="AO55" i="5"/>
  <c r="AO247" i="5"/>
  <c r="AO162" i="5"/>
  <c r="AO264" i="5"/>
  <c r="AO270" i="5"/>
  <c r="AO165" i="5"/>
  <c r="AO246" i="5"/>
  <c r="AO262" i="5"/>
  <c r="AO239" i="5"/>
  <c r="AO166" i="5"/>
  <c r="AO94" i="5"/>
  <c r="AO62" i="5"/>
  <c r="AO50" i="5"/>
  <c r="AO12" i="5"/>
  <c r="AO85" i="5"/>
  <c r="AO104" i="5"/>
  <c r="AO153" i="5"/>
  <c r="AO256" i="5"/>
  <c r="AO277" i="5"/>
  <c r="AO230" i="5"/>
  <c r="AO174" i="5"/>
  <c r="AO13" i="5"/>
  <c r="AO71" i="5"/>
  <c r="AO266" i="5"/>
  <c r="AO222" i="5"/>
  <c r="AO113" i="5"/>
  <c r="AO51" i="5"/>
  <c r="AO21" i="5"/>
  <c r="AO157" i="5"/>
  <c r="AO272" i="5"/>
  <c r="AO231" i="5"/>
  <c r="AO168" i="5"/>
  <c r="AO80" i="5"/>
  <c r="AO160" i="5"/>
  <c r="AO279" i="5"/>
  <c r="AO271" i="5"/>
  <c r="AO78" i="5"/>
  <c r="AO135" i="5"/>
  <c r="AO56" i="5"/>
  <c r="AO228" i="5"/>
  <c r="AO79" i="5"/>
  <c r="AO151" i="5"/>
  <c r="AO240" i="5"/>
  <c r="AO253" i="5"/>
  <c r="AO180" i="5"/>
  <c r="AO89" i="5"/>
  <c r="AO65" i="5"/>
  <c r="AO83" i="5"/>
  <c r="AO163" i="5"/>
  <c r="AO285" i="5"/>
  <c r="AO243" i="5"/>
  <c r="AO137" i="5"/>
  <c r="AO115" i="5"/>
  <c r="AP216" i="5" l="1"/>
  <c r="AP213" i="5"/>
  <c r="AP215" i="5"/>
  <c r="AP214" i="5"/>
  <c r="AP212" i="5"/>
  <c r="AP191" i="5"/>
  <c r="AP188" i="5"/>
  <c r="AP199" i="5"/>
  <c r="AP196" i="5"/>
  <c r="AP193" i="5"/>
  <c r="AP185" i="5"/>
  <c r="AP190" i="5"/>
  <c r="AP187" i="5"/>
  <c r="AP198" i="5"/>
  <c r="AP192" i="5"/>
  <c r="AP184" i="5"/>
  <c r="AP189" i="5"/>
  <c r="AP194" i="5"/>
  <c r="AP186" i="5"/>
  <c r="AP206" i="5"/>
  <c r="AP203" i="5"/>
  <c r="AP211" i="5"/>
  <c r="AP208" i="5"/>
  <c r="AP205" i="5"/>
  <c r="AP202" i="5"/>
  <c r="AP210" i="5"/>
  <c r="AP204" i="5"/>
  <c r="AP209" i="5"/>
  <c r="AP207" i="5"/>
  <c r="AP201" i="5"/>
  <c r="AP200" i="5"/>
  <c r="AP183" i="5"/>
  <c r="AP176" i="5"/>
  <c r="AP182" i="5"/>
  <c r="AP177" i="5"/>
  <c r="AP178" i="5"/>
  <c r="AP82" i="5"/>
  <c r="AP161" i="5"/>
  <c r="AP250" i="5"/>
  <c r="AP233" i="5"/>
  <c r="AP175" i="5"/>
  <c r="AP124" i="5"/>
  <c r="AP75" i="5"/>
  <c r="AP35" i="5"/>
  <c r="AP49" i="5"/>
  <c r="AP8" i="5"/>
  <c r="AP52" i="5"/>
  <c r="AP25" i="5"/>
  <c r="AP93" i="5"/>
  <c r="AP31" i="5"/>
  <c r="AP173" i="5"/>
  <c r="AP62" i="5"/>
  <c r="AP32" i="5"/>
  <c r="AP56" i="5"/>
  <c r="AP158" i="5"/>
  <c r="AP77" i="5"/>
  <c r="AP152" i="5"/>
  <c r="AP280" i="5"/>
  <c r="AP234" i="5"/>
  <c r="AP169" i="5"/>
  <c r="AP110" i="5"/>
  <c r="AP63" i="5"/>
  <c r="AP29" i="5"/>
  <c r="AP22" i="5"/>
  <c r="AP115" i="5"/>
  <c r="AP269" i="5"/>
  <c r="AP68" i="5"/>
  <c r="AP238" i="5"/>
  <c r="AP101" i="5"/>
  <c r="AP26" i="5"/>
  <c r="AP27" i="5"/>
  <c r="AP69" i="5"/>
  <c r="AP108" i="5"/>
  <c r="AP81" i="5"/>
  <c r="AP164" i="5"/>
  <c r="AP260" i="5"/>
  <c r="AP254" i="5"/>
  <c r="AP118" i="5"/>
  <c r="AP60" i="5"/>
  <c r="AP42" i="5"/>
  <c r="AP44" i="5"/>
  <c r="AP159" i="5"/>
  <c r="AP286" i="5"/>
  <c r="AP231" i="5"/>
  <c r="AP125" i="5"/>
  <c r="AP86" i="5"/>
  <c r="AP20" i="5"/>
  <c r="AP225" i="5"/>
  <c r="AP288" i="5"/>
  <c r="AP100" i="5"/>
  <c r="AP38" i="5"/>
  <c r="AP7" i="5"/>
  <c r="AP76" i="5"/>
  <c r="AP226" i="5"/>
  <c r="AP18" i="5"/>
  <c r="AP13" i="5"/>
  <c r="AP51" i="5"/>
  <c r="AP273" i="5"/>
  <c r="AP145" i="5"/>
  <c r="AP156" i="5"/>
  <c r="AP267" i="5"/>
  <c r="AP236" i="5"/>
  <c r="AP133" i="5"/>
  <c r="AP98" i="5"/>
  <c r="AP74" i="5"/>
  <c r="AP36" i="5"/>
  <c r="AP228" i="5"/>
  <c r="AP92" i="5"/>
  <c r="AP227" i="5"/>
  <c r="AP114" i="5"/>
  <c r="AP274" i="5"/>
  <c r="AP135" i="5"/>
  <c r="AP257" i="5"/>
  <c r="AP6" i="5"/>
  <c r="AP245" i="5"/>
  <c r="AP40" i="5"/>
  <c r="AP103" i="5"/>
  <c r="AP78" i="5"/>
  <c r="AP141" i="5"/>
  <c r="AP162" i="5"/>
  <c r="AP251" i="5"/>
  <c r="AP111" i="5"/>
  <c r="AP90" i="5"/>
  <c r="AP174" i="5"/>
  <c r="AP41" i="5"/>
  <c r="AP149" i="5"/>
  <c r="AP155" i="5"/>
  <c r="AP275" i="5"/>
  <c r="AP264" i="5"/>
  <c r="AP172" i="5"/>
  <c r="AP170" i="5"/>
  <c r="AP119" i="5"/>
  <c r="AP109" i="5"/>
  <c r="AP87" i="5"/>
  <c r="AP43" i="5"/>
  <c r="AP263" i="5"/>
  <c r="AP248" i="5"/>
  <c r="AP16" i="5"/>
  <c r="AP270" i="5"/>
  <c r="AP217" i="5"/>
  <c r="AP232" i="5"/>
  <c r="AP265" i="5"/>
  <c r="AP116" i="5"/>
  <c r="AP134" i="5"/>
  <c r="AP284" i="5"/>
  <c r="AP235" i="5"/>
  <c r="AP46" i="5"/>
  <c r="AP144" i="5"/>
  <c r="AP154" i="5"/>
  <c r="AP281" i="5"/>
  <c r="AP242" i="5"/>
  <c r="AP136" i="5"/>
  <c r="AP99" i="5"/>
  <c r="AP85" i="5"/>
  <c r="AP30" i="5"/>
  <c r="AP59" i="5"/>
  <c r="AP21" i="5"/>
  <c r="AP112" i="5"/>
  <c r="AP70" i="5"/>
  <c r="AP247" i="5"/>
  <c r="AP132" i="5"/>
  <c r="AP45" i="5"/>
  <c r="AP96" i="5"/>
  <c r="AP24" i="5"/>
  <c r="AP107" i="5"/>
  <c r="AP166" i="5"/>
  <c r="AP89" i="5"/>
  <c r="AP55" i="5"/>
  <c r="AP140" i="5"/>
  <c r="AP10" i="5"/>
  <c r="AP261" i="5"/>
  <c r="AP237" i="5"/>
  <c r="AP14" i="5"/>
  <c r="AP66" i="5"/>
  <c r="AP23" i="5"/>
  <c r="AP113" i="5"/>
  <c r="AP91" i="5"/>
  <c r="AP84" i="5"/>
  <c r="AP48" i="5"/>
  <c r="AP148" i="5"/>
  <c r="AP131" i="5"/>
  <c r="AP287" i="5"/>
  <c r="AP244" i="5"/>
  <c r="AP58" i="5"/>
  <c r="AP33" i="5"/>
  <c r="AP15" i="5"/>
  <c r="AP73" i="5"/>
  <c r="AP167" i="5"/>
  <c r="AP143" i="5"/>
  <c r="AP130" i="5"/>
  <c r="AP268" i="5"/>
  <c r="AP229" i="5"/>
  <c r="AP220" i="5"/>
  <c r="AP37" i="5"/>
  <c r="AP122" i="5"/>
  <c r="AP53" i="5"/>
  <c r="AP94" i="5"/>
  <c r="AP34" i="5"/>
  <c r="AP218" i="5"/>
  <c r="AP147" i="5"/>
  <c r="AP129" i="5"/>
  <c r="AP276" i="5"/>
  <c r="AP255" i="5"/>
  <c r="AP219" i="5"/>
  <c r="AP120" i="5"/>
  <c r="AP88" i="5"/>
  <c r="AP47" i="5"/>
  <c r="AP137" i="5"/>
  <c r="AP241" i="5"/>
  <c r="AP142" i="5"/>
  <c r="AP128" i="5"/>
  <c r="AP253" i="5"/>
  <c r="AP239" i="5"/>
  <c r="AP121" i="5"/>
  <c r="AP64" i="5"/>
  <c r="AP72" i="5"/>
  <c r="AP12" i="5"/>
  <c r="AP11" i="5"/>
  <c r="AP139" i="5"/>
  <c r="AP127" i="5"/>
  <c r="AP282" i="5"/>
  <c r="AP230" i="5"/>
  <c r="AP61" i="5"/>
  <c r="AP50" i="5"/>
  <c r="AP146" i="5"/>
  <c r="AP126" i="5"/>
  <c r="AP262" i="5"/>
  <c r="AP104" i="5"/>
  <c r="AP71" i="5"/>
  <c r="AP138" i="5"/>
  <c r="AP246" i="5"/>
  <c r="AP277" i="5"/>
  <c r="AP123" i="5"/>
  <c r="AP39" i="5"/>
  <c r="AP150" i="5"/>
  <c r="AP256" i="5"/>
  <c r="AP278" i="5"/>
  <c r="AP224" i="5"/>
  <c r="AP57" i="5"/>
  <c r="AP165" i="5"/>
  <c r="AP272" i="5"/>
  <c r="AP271" i="5"/>
  <c r="AP168" i="5"/>
  <c r="AP106" i="5"/>
  <c r="AP67" i="5"/>
  <c r="AP28" i="5"/>
  <c r="AQ4" i="5"/>
  <c r="AP252" i="5"/>
  <c r="AP117" i="5"/>
  <c r="AP153" i="5"/>
  <c r="AP279" i="5"/>
  <c r="AP240" i="5"/>
  <c r="AP102" i="5"/>
  <c r="AP157" i="5"/>
  <c r="AP285" i="5"/>
  <c r="AP243" i="5"/>
  <c r="AP9" i="5"/>
  <c r="AP97" i="5"/>
  <c r="AP17" i="5"/>
  <c r="AP80" i="5"/>
  <c r="AP160" i="5"/>
  <c r="AP266" i="5"/>
  <c r="AP222" i="5"/>
  <c r="AP180" i="5"/>
  <c r="AP95" i="5"/>
  <c r="AP65" i="5"/>
  <c r="AP19" i="5"/>
  <c r="AP54" i="5"/>
  <c r="AP79" i="5"/>
  <c r="AP151" i="5"/>
  <c r="AP259" i="5"/>
  <c r="AP223" i="5"/>
  <c r="AP221" i="5"/>
  <c r="AP83" i="5"/>
  <c r="AP163" i="5"/>
  <c r="AP249" i="5"/>
  <c r="AP283" i="5"/>
  <c r="AP171" i="5"/>
  <c r="AP105" i="5"/>
  <c r="AP258" i="5"/>
  <c r="AQ216" i="5" l="1"/>
  <c r="AQ213" i="5"/>
  <c r="AQ215" i="5"/>
  <c r="AQ214" i="5"/>
  <c r="AQ212" i="5"/>
  <c r="AQ191" i="5"/>
  <c r="AQ188" i="5"/>
  <c r="AQ199" i="5"/>
  <c r="AQ196" i="5"/>
  <c r="AQ193" i="5"/>
  <c r="AQ185" i="5"/>
  <c r="AQ190" i="5"/>
  <c r="AQ187" i="5"/>
  <c r="AQ198" i="5"/>
  <c r="AQ192" i="5"/>
  <c r="AQ189" i="5"/>
  <c r="AQ194" i="5"/>
  <c r="AQ186" i="5"/>
  <c r="AQ184" i="5"/>
  <c r="AQ206" i="5"/>
  <c r="AQ203" i="5"/>
  <c r="AQ211" i="5"/>
  <c r="AQ208" i="5"/>
  <c r="AQ205" i="5"/>
  <c r="AQ202" i="5"/>
  <c r="AQ210" i="5"/>
  <c r="AQ204" i="5"/>
  <c r="AQ209" i="5"/>
  <c r="AQ201" i="5"/>
  <c r="AQ207" i="5"/>
  <c r="AQ200" i="5"/>
  <c r="AQ183" i="5"/>
  <c r="AQ176" i="5"/>
  <c r="AQ182" i="5"/>
  <c r="AQ178" i="5"/>
  <c r="AQ177" i="5"/>
  <c r="AQ82" i="5"/>
  <c r="AQ158" i="5"/>
  <c r="AQ286" i="5"/>
  <c r="AQ242" i="5"/>
  <c r="AQ172" i="5"/>
  <c r="AQ116" i="5"/>
  <c r="AQ64" i="5"/>
  <c r="AQ88" i="5"/>
  <c r="AQ33" i="5"/>
  <c r="AQ113" i="5"/>
  <c r="AQ225" i="5"/>
  <c r="AQ54" i="5"/>
  <c r="AQ47" i="5"/>
  <c r="AQ223" i="5"/>
  <c r="AQ92" i="5"/>
  <c r="AQ34" i="5"/>
  <c r="AQ258" i="5"/>
  <c r="AQ263" i="5"/>
  <c r="AQ247" i="5"/>
  <c r="AQ24" i="5"/>
  <c r="AQ103" i="5"/>
  <c r="AQ57" i="5"/>
  <c r="AQ59" i="5"/>
  <c r="AQ53" i="5"/>
  <c r="AQ86" i="5"/>
  <c r="AQ17" i="5"/>
  <c r="AQ16" i="5"/>
  <c r="AQ81" i="5"/>
  <c r="AQ161" i="5"/>
  <c r="AQ267" i="5"/>
  <c r="AQ237" i="5"/>
  <c r="AQ219" i="5"/>
  <c r="AQ123" i="5"/>
  <c r="AQ61" i="5"/>
  <c r="AQ269" i="5"/>
  <c r="AQ132" i="5"/>
  <c r="AQ13" i="5"/>
  <c r="AQ21" i="5"/>
  <c r="AQ252" i="5"/>
  <c r="AQ67" i="5"/>
  <c r="AQ95" i="5"/>
  <c r="AQ43" i="5"/>
  <c r="AQ110" i="5"/>
  <c r="AQ23" i="5"/>
  <c r="AQ6" i="5"/>
  <c r="AQ37" i="5"/>
  <c r="AQ38" i="5"/>
  <c r="AR4" i="5"/>
  <c r="AQ151" i="5"/>
  <c r="AQ77" i="5"/>
  <c r="AQ152" i="5"/>
  <c r="AQ251" i="5"/>
  <c r="AQ244" i="5"/>
  <c r="AQ166" i="5"/>
  <c r="AQ137" i="5"/>
  <c r="AQ48" i="5"/>
  <c r="AQ93" i="5"/>
  <c r="AQ39" i="5"/>
  <c r="AQ278" i="5"/>
  <c r="AQ44" i="5"/>
  <c r="AQ156" i="5"/>
  <c r="AQ94" i="5"/>
  <c r="AQ11" i="5"/>
  <c r="AQ238" i="5"/>
  <c r="AQ228" i="5"/>
  <c r="AQ174" i="5"/>
  <c r="AQ236" i="5"/>
  <c r="AQ14" i="5"/>
  <c r="AQ76" i="5"/>
  <c r="AQ164" i="5"/>
  <c r="AQ275" i="5"/>
  <c r="AQ246" i="5"/>
  <c r="AQ135" i="5"/>
  <c r="AQ62" i="5"/>
  <c r="AQ18" i="5"/>
  <c r="AQ15" i="5"/>
  <c r="AQ167" i="5"/>
  <c r="AQ288" i="5"/>
  <c r="AQ68" i="5"/>
  <c r="AQ281" i="5"/>
  <c r="AQ250" i="5"/>
  <c r="AQ25" i="5"/>
  <c r="AQ46" i="5"/>
  <c r="AQ257" i="5"/>
  <c r="AQ70" i="5"/>
  <c r="AQ12" i="5"/>
  <c r="AQ149" i="5"/>
  <c r="AQ255" i="5"/>
  <c r="AQ28" i="5"/>
  <c r="AQ75" i="5"/>
  <c r="AQ274" i="5"/>
  <c r="AQ56" i="5"/>
  <c r="AQ264" i="5"/>
  <c r="AQ32" i="5"/>
  <c r="AQ101" i="5"/>
  <c r="AQ144" i="5"/>
  <c r="AQ159" i="5"/>
  <c r="AQ261" i="5"/>
  <c r="AQ239" i="5"/>
  <c r="AQ240" i="5"/>
  <c r="AQ72" i="5"/>
  <c r="AQ121" i="5"/>
  <c r="AQ40" i="5"/>
  <c r="AQ20" i="5"/>
  <c r="AQ221" i="5"/>
  <c r="AQ89" i="5"/>
  <c r="AQ259" i="5"/>
  <c r="AQ71" i="5"/>
  <c r="AQ63" i="5"/>
  <c r="AQ122" i="5"/>
  <c r="AQ111" i="5"/>
  <c r="AQ220" i="5"/>
  <c r="AQ8" i="5"/>
  <c r="AQ140" i="5"/>
  <c r="AQ155" i="5"/>
  <c r="AQ287" i="5"/>
  <c r="AQ106" i="5"/>
  <c r="AQ226" i="5"/>
  <c r="AQ58" i="5"/>
  <c r="AQ248" i="5"/>
  <c r="AQ29" i="5"/>
  <c r="AQ126" i="5"/>
  <c r="AQ148" i="5"/>
  <c r="AQ154" i="5"/>
  <c r="AQ268" i="5"/>
  <c r="AQ173" i="5"/>
  <c r="AQ102" i="5"/>
  <c r="AQ73" i="5"/>
  <c r="AQ19" i="5"/>
  <c r="AQ45" i="5"/>
  <c r="AQ41" i="5"/>
  <c r="AQ35" i="5"/>
  <c r="AQ168" i="5"/>
  <c r="AQ136" i="5"/>
  <c r="AQ227" i="5"/>
  <c r="AQ143" i="5"/>
  <c r="AQ131" i="5"/>
  <c r="AQ276" i="5"/>
  <c r="AQ50" i="5"/>
  <c r="AQ115" i="5"/>
  <c r="AQ91" i="5"/>
  <c r="AQ7" i="5"/>
  <c r="AQ69" i="5"/>
  <c r="AQ118" i="5"/>
  <c r="AQ254" i="5"/>
  <c r="AQ60" i="5"/>
  <c r="AQ147" i="5"/>
  <c r="AQ130" i="5"/>
  <c r="AQ282" i="5"/>
  <c r="AQ100" i="5"/>
  <c r="AQ26" i="5"/>
  <c r="AQ30" i="5"/>
  <c r="AQ245" i="5"/>
  <c r="AQ55" i="5"/>
  <c r="AQ109" i="5"/>
  <c r="AQ142" i="5"/>
  <c r="AQ129" i="5"/>
  <c r="AQ262" i="5"/>
  <c r="AQ117" i="5"/>
  <c r="AQ270" i="5"/>
  <c r="AQ97" i="5"/>
  <c r="AQ104" i="5"/>
  <c r="AQ217" i="5"/>
  <c r="AQ49" i="5"/>
  <c r="AQ125" i="5"/>
  <c r="AQ107" i="5"/>
  <c r="AQ235" i="5"/>
  <c r="AQ51" i="5"/>
  <c r="AQ145" i="5"/>
  <c r="AQ128" i="5"/>
  <c r="AQ277" i="5"/>
  <c r="AQ105" i="5"/>
  <c r="AQ42" i="5"/>
  <c r="AQ175" i="5"/>
  <c r="AQ170" i="5"/>
  <c r="AQ141" i="5"/>
  <c r="AQ10" i="5"/>
  <c r="AQ271" i="5"/>
  <c r="AQ180" i="5"/>
  <c r="AQ124" i="5"/>
  <c r="AQ90" i="5"/>
  <c r="AQ52" i="5"/>
  <c r="AQ36" i="5"/>
  <c r="AQ96" i="5"/>
  <c r="AQ139" i="5"/>
  <c r="AQ146" i="5"/>
  <c r="AQ127" i="5"/>
  <c r="AQ283" i="5"/>
  <c r="AQ229" i="5"/>
  <c r="AQ231" i="5"/>
  <c r="AQ232" i="5"/>
  <c r="AQ265" i="5"/>
  <c r="AQ138" i="5"/>
  <c r="AQ256" i="5"/>
  <c r="AQ243" i="5"/>
  <c r="AQ87" i="5"/>
  <c r="AQ150" i="5"/>
  <c r="AQ272" i="5"/>
  <c r="AQ222" i="5"/>
  <c r="AQ169" i="5"/>
  <c r="AQ98" i="5"/>
  <c r="AQ83" i="5"/>
  <c r="AQ218" i="5"/>
  <c r="AQ260" i="5"/>
  <c r="AQ162" i="5"/>
  <c r="AQ279" i="5"/>
  <c r="AQ253" i="5"/>
  <c r="AQ171" i="5"/>
  <c r="AQ133" i="5"/>
  <c r="AQ84" i="5"/>
  <c r="AQ31" i="5"/>
  <c r="AQ9" i="5"/>
  <c r="AQ163" i="5"/>
  <c r="AQ22" i="5"/>
  <c r="AQ165" i="5"/>
  <c r="AQ285" i="5"/>
  <c r="AQ241" i="5"/>
  <c r="AQ153" i="5"/>
  <c r="AQ266" i="5"/>
  <c r="AQ233" i="5"/>
  <c r="AQ119" i="5"/>
  <c r="AQ99" i="5"/>
  <c r="AQ74" i="5"/>
  <c r="AQ27" i="5"/>
  <c r="AQ65" i="5"/>
  <c r="AQ134" i="5"/>
  <c r="AQ284" i="5"/>
  <c r="AQ78" i="5"/>
  <c r="AQ66" i="5"/>
  <c r="AQ80" i="5"/>
  <c r="AQ157" i="5"/>
  <c r="AQ249" i="5"/>
  <c r="AQ224" i="5"/>
  <c r="AQ230" i="5"/>
  <c r="AQ108" i="5"/>
  <c r="AQ79" i="5"/>
  <c r="AQ160" i="5"/>
  <c r="AQ273" i="5"/>
  <c r="AQ234" i="5"/>
  <c r="AQ120" i="5"/>
  <c r="AQ112" i="5"/>
  <c r="AQ85" i="5"/>
  <c r="AQ280" i="5"/>
  <c r="AQ114" i="5"/>
  <c r="AR216" i="5" l="1"/>
  <c r="AR213" i="5"/>
  <c r="AR215" i="5"/>
  <c r="AR214" i="5"/>
  <c r="AR212" i="5"/>
  <c r="AR188" i="5"/>
  <c r="AR199" i="5"/>
  <c r="AR196" i="5"/>
  <c r="AR193" i="5"/>
  <c r="AR185" i="5"/>
  <c r="AR190" i="5"/>
  <c r="AR187" i="5"/>
  <c r="AR198" i="5"/>
  <c r="AR192" i="5"/>
  <c r="AR189" i="5"/>
  <c r="AR191" i="5"/>
  <c r="AR194" i="5"/>
  <c r="AR186" i="5"/>
  <c r="AR184" i="5"/>
  <c r="AR206" i="5"/>
  <c r="AR203" i="5"/>
  <c r="AR211" i="5"/>
  <c r="AR208" i="5"/>
  <c r="AR205" i="5"/>
  <c r="AR202" i="5"/>
  <c r="AR210" i="5"/>
  <c r="AR204" i="5"/>
  <c r="AR209" i="5"/>
  <c r="AR201" i="5"/>
  <c r="AR207" i="5"/>
  <c r="AR200" i="5"/>
  <c r="AR183" i="5"/>
  <c r="AR176" i="5"/>
  <c r="AR182" i="5"/>
  <c r="AR178" i="5"/>
  <c r="AR177" i="5"/>
  <c r="AR82" i="5"/>
  <c r="AR158" i="5"/>
  <c r="AR260" i="5"/>
  <c r="AR224" i="5"/>
  <c r="AR133" i="5"/>
  <c r="AR98" i="5"/>
  <c r="AR57" i="5"/>
  <c r="AR43" i="5"/>
  <c r="AR219" i="5"/>
  <c r="AR107" i="5"/>
  <c r="AR218" i="5"/>
  <c r="AR169" i="5"/>
  <c r="AR81" i="5"/>
  <c r="AR161" i="5"/>
  <c r="AR286" i="5"/>
  <c r="AR234" i="5"/>
  <c r="AR232" i="5"/>
  <c r="AR111" i="5"/>
  <c r="AR84" i="5"/>
  <c r="AR30" i="5"/>
  <c r="AR225" i="5"/>
  <c r="AR68" i="5"/>
  <c r="AR14" i="5"/>
  <c r="AR236" i="5"/>
  <c r="AR44" i="5"/>
  <c r="AR226" i="5"/>
  <c r="AR93" i="5"/>
  <c r="AR275" i="5"/>
  <c r="AR38" i="5"/>
  <c r="AR53" i="5"/>
  <c r="AR18" i="5"/>
  <c r="AR9" i="5"/>
  <c r="AR217" i="5"/>
  <c r="AR102" i="5"/>
  <c r="AR115" i="5"/>
  <c r="AR55" i="5"/>
  <c r="AR118" i="5"/>
  <c r="AR36" i="5"/>
  <c r="AR76" i="5"/>
  <c r="AR152" i="5"/>
  <c r="AR267" i="5"/>
  <c r="AR256" i="5"/>
  <c r="AR172" i="5"/>
  <c r="AR119" i="5"/>
  <c r="AR63" i="5"/>
  <c r="AR265" i="5"/>
  <c r="AR64" i="5"/>
  <c r="AR37" i="5"/>
  <c r="AR274" i="5"/>
  <c r="AR31" i="5"/>
  <c r="AR227" i="5"/>
  <c r="AR60" i="5"/>
  <c r="AR247" i="5"/>
  <c r="AR134" i="5"/>
  <c r="AR91" i="5"/>
  <c r="AR49" i="5"/>
  <c r="AR288" i="5"/>
  <c r="AR8" i="5"/>
  <c r="AR85" i="5"/>
  <c r="AR77" i="5"/>
  <c r="AR164" i="5"/>
  <c r="AR251" i="5"/>
  <c r="AR136" i="5"/>
  <c r="AR59" i="5"/>
  <c r="AR25" i="5"/>
  <c r="AR109" i="5"/>
  <c r="AR21" i="5"/>
  <c r="AR220" i="5"/>
  <c r="AR120" i="5"/>
  <c r="AR245" i="5"/>
  <c r="AR135" i="5"/>
  <c r="AR279" i="5"/>
  <c r="AR33" i="5"/>
  <c r="AR54" i="5"/>
  <c r="AR149" i="5"/>
  <c r="AR159" i="5"/>
  <c r="AR242" i="5"/>
  <c r="AR254" i="5"/>
  <c r="AR112" i="5"/>
  <c r="AR42" i="5"/>
  <c r="AR7" i="5"/>
  <c r="AR123" i="5"/>
  <c r="AR230" i="5"/>
  <c r="AR170" i="5"/>
  <c r="AR144" i="5"/>
  <c r="AR156" i="5"/>
  <c r="AR99" i="5"/>
  <c r="AR27" i="5"/>
  <c r="AR73" i="5"/>
  <c r="AR90" i="5"/>
  <c r="AR62" i="5"/>
  <c r="AR163" i="5"/>
  <c r="AR140" i="5"/>
  <c r="AR155" i="5"/>
  <c r="AR281" i="5"/>
  <c r="AR237" i="5"/>
  <c r="AR16" i="5"/>
  <c r="AR48" i="5"/>
  <c r="AR23" i="5"/>
  <c r="AR65" i="5"/>
  <c r="AR284" i="5"/>
  <c r="AR148" i="5"/>
  <c r="AR154" i="5"/>
  <c r="AR261" i="5"/>
  <c r="AR228" i="5"/>
  <c r="AR114" i="5"/>
  <c r="AR86" i="5"/>
  <c r="AR74" i="5"/>
  <c r="AR32" i="5"/>
  <c r="AR221" i="5"/>
  <c r="AR263" i="5"/>
  <c r="AR258" i="5"/>
  <c r="AR223" i="5"/>
  <c r="AR92" i="5"/>
  <c r="AR122" i="5"/>
  <c r="AR101" i="5"/>
  <c r="AS4" i="5"/>
  <c r="AR58" i="5"/>
  <c r="AR235" i="5"/>
  <c r="AR278" i="5"/>
  <c r="AR104" i="5"/>
  <c r="AR143" i="5"/>
  <c r="AR131" i="5"/>
  <c r="AR287" i="5"/>
  <c r="AR244" i="5"/>
  <c r="AR121" i="5"/>
  <c r="AR105" i="5"/>
  <c r="AR87" i="5"/>
  <c r="AR47" i="5"/>
  <c r="AR238" i="5"/>
  <c r="AR70" i="5"/>
  <c r="AR24" i="5"/>
  <c r="AR66" i="5"/>
  <c r="AR12" i="5"/>
  <c r="AR41" i="5"/>
  <c r="AR26" i="5"/>
  <c r="AR20" i="5"/>
  <c r="AR147" i="5"/>
  <c r="AR130" i="5"/>
  <c r="AR268" i="5"/>
  <c r="AR246" i="5"/>
  <c r="AR166" i="5"/>
  <c r="AR108" i="5"/>
  <c r="AR39" i="5"/>
  <c r="AR257" i="5"/>
  <c r="AR132" i="5"/>
  <c r="AR34" i="5"/>
  <c r="AR252" i="5"/>
  <c r="AR22" i="5"/>
  <c r="AR52" i="5"/>
  <c r="AR142" i="5"/>
  <c r="AR129" i="5"/>
  <c r="AR276" i="5"/>
  <c r="AR229" i="5"/>
  <c r="AR173" i="5"/>
  <c r="AR116" i="5"/>
  <c r="AR167" i="5"/>
  <c r="AR88" i="5"/>
  <c r="AR113" i="5"/>
  <c r="AR145" i="5"/>
  <c r="AR128" i="5"/>
  <c r="AR253" i="5"/>
  <c r="AR239" i="5"/>
  <c r="AR240" i="5"/>
  <c r="AR248" i="5"/>
  <c r="AR271" i="5"/>
  <c r="AR141" i="5"/>
  <c r="AR10" i="5"/>
  <c r="AR282" i="5"/>
  <c r="AR231" i="5"/>
  <c r="AR137" i="5"/>
  <c r="AR61" i="5"/>
  <c r="AR168" i="5"/>
  <c r="AR28" i="5"/>
  <c r="AR146" i="5"/>
  <c r="AR127" i="5"/>
  <c r="AR262" i="5"/>
  <c r="AR174" i="5"/>
  <c r="AR72" i="5"/>
  <c r="AR96" i="5"/>
  <c r="AR97" i="5"/>
  <c r="AR139" i="5"/>
  <c r="AR126" i="5"/>
  <c r="AR277" i="5"/>
  <c r="AR13" i="5"/>
  <c r="AR110" i="5"/>
  <c r="AR138" i="5"/>
  <c r="AR272" i="5"/>
  <c r="AR255" i="5"/>
  <c r="AR180" i="5"/>
  <c r="AR106" i="5"/>
  <c r="AR94" i="5"/>
  <c r="AR40" i="5"/>
  <c r="AR6" i="5"/>
  <c r="AR11" i="5"/>
  <c r="AR95" i="5"/>
  <c r="AR29" i="5"/>
  <c r="AR56" i="5"/>
  <c r="AR150" i="5"/>
  <c r="AR67" i="5"/>
  <c r="AR280" i="5"/>
  <c r="AR162" i="5"/>
  <c r="AR285" i="5"/>
  <c r="AR283" i="5"/>
  <c r="AR171" i="5"/>
  <c r="AR89" i="5"/>
  <c r="AR50" i="5"/>
  <c r="AR46" i="5"/>
  <c r="AR19" i="5"/>
  <c r="AR100" i="5"/>
  <c r="AR270" i="5"/>
  <c r="AR75" i="5"/>
  <c r="AR69" i="5"/>
  <c r="AR125" i="5"/>
  <c r="AR269" i="5"/>
  <c r="AR165" i="5"/>
  <c r="AR266" i="5"/>
  <c r="AR264" i="5"/>
  <c r="AR175" i="5"/>
  <c r="AR15" i="5"/>
  <c r="AR71" i="5"/>
  <c r="AR153" i="5"/>
  <c r="AR259" i="5"/>
  <c r="AR243" i="5"/>
  <c r="AR35" i="5"/>
  <c r="AR233" i="5"/>
  <c r="AR17" i="5"/>
  <c r="AR80" i="5"/>
  <c r="AR157" i="5"/>
  <c r="AR249" i="5"/>
  <c r="AR222" i="5"/>
  <c r="AR124" i="5"/>
  <c r="AR103" i="5"/>
  <c r="AR51" i="5"/>
  <c r="AR45" i="5"/>
  <c r="AR79" i="5"/>
  <c r="AR160" i="5"/>
  <c r="AR273" i="5"/>
  <c r="AR78" i="5"/>
  <c r="AR83" i="5"/>
  <c r="AR151" i="5"/>
  <c r="AR250" i="5"/>
  <c r="AR241" i="5"/>
  <c r="AR117" i="5"/>
  <c r="AS216" i="5" l="1"/>
  <c r="AS213" i="5"/>
  <c r="AS215" i="5"/>
  <c r="AS214" i="5"/>
  <c r="AS212" i="5"/>
  <c r="AS188" i="5"/>
  <c r="AS199" i="5"/>
  <c r="AS196" i="5"/>
  <c r="AS193" i="5"/>
  <c r="AS185" i="5"/>
  <c r="AS190" i="5"/>
  <c r="AS187" i="5"/>
  <c r="AS198" i="5"/>
  <c r="AS192" i="5"/>
  <c r="AS189" i="5"/>
  <c r="AS194" i="5"/>
  <c r="AS186" i="5"/>
  <c r="AS191" i="5"/>
  <c r="AS184" i="5"/>
  <c r="AS211" i="5"/>
  <c r="AS208" i="5"/>
  <c r="AS205" i="5"/>
  <c r="AS202" i="5"/>
  <c r="AS210" i="5"/>
  <c r="AS204" i="5"/>
  <c r="AS209" i="5"/>
  <c r="AS206" i="5"/>
  <c r="AS203" i="5"/>
  <c r="AS201" i="5"/>
  <c r="AS207" i="5"/>
  <c r="AS200" i="5"/>
  <c r="AS183" i="5"/>
  <c r="AS176" i="5"/>
  <c r="AS182" i="5"/>
  <c r="AS178" i="5"/>
  <c r="AS177" i="5"/>
  <c r="AS80" i="5"/>
  <c r="AS163" i="5"/>
  <c r="AS267" i="5"/>
  <c r="AS227" i="5"/>
  <c r="AS170" i="5"/>
  <c r="AS125" i="5"/>
  <c r="AS69" i="5"/>
  <c r="AS52" i="5"/>
  <c r="AS36" i="5"/>
  <c r="AS100" i="5"/>
  <c r="AS21" i="5"/>
  <c r="AS43" i="5"/>
  <c r="AS111" i="5"/>
  <c r="AS265" i="5"/>
  <c r="AS114" i="5"/>
  <c r="AS93" i="5"/>
  <c r="AS278" i="5"/>
  <c r="AS99" i="5"/>
  <c r="AS254" i="5"/>
  <c r="AS219" i="5"/>
  <c r="AS221" i="5"/>
  <c r="AS8" i="5"/>
  <c r="AS56" i="5"/>
  <c r="AS236" i="5"/>
  <c r="AS218" i="5"/>
  <c r="AS81" i="5"/>
  <c r="AS158" i="5"/>
  <c r="AS251" i="5"/>
  <c r="AS237" i="5"/>
  <c r="AS243" i="5"/>
  <c r="AS133" i="5"/>
  <c r="AS57" i="5"/>
  <c r="AS44" i="5"/>
  <c r="AS225" i="5"/>
  <c r="AS68" i="5"/>
  <c r="AS119" i="5"/>
  <c r="AS37" i="5"/>
  <c r="AS247" i="5"/>
  <c r="AS112" i="5"/>
  <c r="AS31" i="5"/>
  <c r="AS259" i="5"/>
  <c r="AS62" i="5"/>
  <c r="AS27" i="5"/>
  <c r="AS123" i="5"/>
  <c r="AS47" i="5"/>
  <c r="AS270" i="5"/>
  <c r="AT4" i="5"/>
  <c r="AS217" i="5"/>
  <c r="AS167" i="5"/>
  <c r="AS50" i="5"/>
  <c r="AS104" i="5"/>
  <c r="AS77" i="5"/>
  <c r="AS161" i="5"/>
  <c r="AS275" i="5"/>
  <c r="AS244" i="5"/>
  <c r="AS64" i="5"/>
  <c r="AS30" i="5"/>
  <c r="AS23" i="5"/>
  <c r="AS59" i="5"/>
  <c r="AS168" i="5"/>
  <c r="AS14" i="5"/>
  <c r="AS11" i="5"/>
  <c r="AS172" i="5"/>
  <c r="AS134" i="5"/>
  <c r="AS76" i="5"/>
  <c r="AS152" i="5"/>
  <c r="AS281" i="5"/>
  <c r="AS242" i="5"/>
  <c r="AS220" i="5"/>
  <c r="AS63" i="5"/>
  <c r="AS25" i="5"/>
  <c r="AS109" i="5"/>
  <c r="AS65" i="5"/>
  <c r="AS16" i="5"/>
  <c r="AS121" i="5"/>
  <c r="AS232" i="5"/>
  <c r="AS137" i="5"/>
  <c r="AS24" i="5"/>
  <c r="AS94" i="5"/>
  <c r="AS284" i="5"/>
  <c r="AS12" i="5"/>
  <c r="AS6" i="5"/>
  <c r="AS228" i="5"/>
  <c r="AS90" i="5"/>
  <c r="AS149" i="5"/>
  <c r="AS164" i="5"/>
  <c r="AS261" i="5"/>
  <c r="AS238" i="5"/>
  <c r="AS136" i="5"/>
  <c r="AS258" i="5"/>
  <c r="AS102" i="5"/>
  <c r="AS101" i="5"/>
  <c r="AS74" i="5"/>
  <c r="AS174" i="5"/>
  <c r="AS70" i="5"/>
  <c r="AS49" i="5"/>
  <c r="AS17" i="5"/>
  <c r="AS35" i="5"/>
  <c r="AS144" i="5"/>
  <c r="AS156" i="5"/>
  <c r="AS287" i="5"/>
  <c r="AS246" i="5"/>
  <c r="AS96" i="5"/>
  <c r="AS7" i="5"/>
  <c r="AS240" i="5"/>
  <c r="AS230" i="5"/>
  <c r="AS180" i="5"/>
  <c r="AS118" i="5"/>
  <c r="AS88" i="5"/>
  <c r="AS140" i="5"/>
  <c r="AS155" i="5"/>
  <c r="AS268" i="5"/>
  <c r="AS229" i="5"/>
  <c r="AS171" i="5"/>
  <c r="AS113" i="5"/>
  <c r="AS86" i="5"/>
  <c r="AS60" i="5"/>
  <c r="AS26" i="5"/>
  <c r="AS92" i="5"/>
  <c r="AS130" i="5"/>
  <c r="AS117" i="5"/>
  <c r="AS58" i="5"/>
  <c r="AS95" i="5"/>
  <c r="AS115" i="5"/>
  <c r="AS18" i="5"/>
  <c r="AS106" i="5"/>
  <c r="AS148" i="5"/>
  <c r="AS154" i="5"/>
  <c r="AS276" i="5"/>
  <c r="AS248" i="5"/>
  <c r="AS173" i="5"/>
  <c r="AS132" i="5"/>
  <c r="AS120" i="5"/>
  <c r="AS105" i="5"/>
  <c r="AS53" i="5"/>
  <c r="AS38" i="5"/>
  <c r="AS55" i="5"/>
  <c r="AS235" i="5"/>
  <c r="AS87" i="5"/>
  <c r="AS166" i="5"/>
  <c r="AS67" i="5"/>
  <c r="AS40" i="5"/>
  <c r="AS33" i="5"/>
  <c r="AS42" i="5"/>
  <c r="AS107" i="5"/>
  <c r="AS82" i="5"/>
  <c r="AS143" i="5"/>
  <c r="AS131" i="5"/>
  <c r="AS253" i="5"/>
  <c r="AS239" i="5"/>
  <c r="AS116" i="5"/>
  <c r="AS257" i="5"/>
  <c r="AS48" i="5"/>
  <c r="AS263" i="5"/>
  <c r="AS269" i="5"/>
  <c r="AS147" i="5"/>
  <c r="AS10" i="5"/>
  <c r="AS282" i="5"/>
  <c r="AS272" i="5"/>
  <c r="AS108" i="5"/>
  <c r="AS46" i="5"/>
  <c r="AS223" i="5"/>
  <c r="AS32" i="5"/>
  <c r="AS245" i="5"/>
  <c r="AS274" i="5"/>
  <c r="AS66" i="5"/>
  <c r="AS28" i="5"/>
  <c r="AS73" i="5"/>
  <c r="AS85" i="5"/>
  <c r="AS110" i="5"/>
  <c r="AS151" i="5"/>
  <c r="AS84" i="5"/>
  <c r="AS142" i="5"/>
  <c r="AS262" i="5"/>
  <c r="AS15" i="5"/>
  <c r="AS98" i="5"/>
  <c r="AS20" i="5"/>
  <c r="AS145" i="5"/>
  <c r="AS129" i="5"/>
  <c r="AS277" i="5"/>
  <c r="AS286" i="5"/>
  <c r="AS141" i="5"/>
  <c r="AS128" i="5"/>
  <c r="AS255" i="5"/>
  <c r="AS39" i="5"/>
  <c r="AS22" i="5"/>
  <c r="AS97" i="5"/>
  <c r="AS139" i="5"/>
  <c r="AS127" i="5"/>
  <c r="AS271" i="5"/>
  <c r="AS135" i="5"/>
  <c r="AS89" i="5"/>
  <c r="AS91" i="5"/>
  <c r="AS122" i="5"/>
  <c r="AS13" i="5"/>
  <c r="AS51" i="5"/>
  <c r="AS146" i="5"/>
  <c r="AS126" i="5"/>
  <c r="AS283" i="5"/>
  <c r="AS72" i="5"/>
  <c r="AS9" i="5"/>
  <c r="AS288" i="5"/>
  <c r="AS252" i="5"/>
  <c r="AS45" i="5"/>
  <c r="AS138" i="5"/>
  <c r="AS279" i="5"/>
  <c r="AS264" i="5"/>
  <c r="AS222" i="5"/>
  <c r="AS34" i="5"/>
  <c r="AS41" i="5"/>
  <c r="AS159" i="5"/>
  <c r="AS285" i="5"/>
  <c r="AS233" i="5"/>
  <c r="AS61" i="5"/>
  <c r="AS54" i="5"/>
  <c r="AS29" i="5"/>
  <c r="AS150" i="5"/>
  <c r="AS266" i="5"/>
  <c r="AS175" i="5"/>
  <c r="AS103" i="5"/>
  <c r="AS75" i="5"/>
  <c r="AS250" i="5"/>
  <c r="AS162" i="5"/>
  <c r="AS249" i="5"/>
  <c r="AS231" i="5"/>
  <c r="AS169" i="5"/>
  <c r="AS124" i="5"/>
  <c r="AS19" i="5"/>
  <c r="AS71" i="5"/>
  <c r="AS165" i="5"/>
  <c r="AS273" i="5"/>
  <c r="AS224" i="5"/>
  <c r="AS79" i="5"/>
  <c r="AS153" i="5"/>
  <c r="AS241" i="5"/>
  <c r="AS234" i="5"/>
  <c r="AS83" i="5"/>
  <c r="AS157" i="5"/>
  <c r="AS280" i="5"/>
  <c r="AS256" i="5"/>
  <c r="AS78" i="5"/>
  <c r="AS160" i="5"/>
  <c r="AS260" i="5"/>
  <c r="AS226" i="5"/>
  <c r="AT216" i="5" l="1"/>
  <c r="AT213" i="5"/>
  <c r="AT215" i="5"/>
  <c r="AT214" i="5"/>
  <c r="AT212" i="5"/>
  <c r="AT188" i="5"/>
  <c r="AT199" i="5"/>
  <c r="AT196" i="5"/>
  <c r="AT193" i="5"/>
  <c r="AT185" i="5"/>
  <c r="AT190" i="5"/>
  <c r="AT187" i="5"/>
  <c r="AT198" i="5"/>
  <c r="AT192" i="5"/>
  <c r="AT189" i="5"/>
  <c r="AT194" i="5"/>
  <c r="AT186" i="5"/>
  <c r="AT191" i="5"/>
  <c r="AT184" i="5"/>
  <c r="AT203" i="5"/>
  <c r="AT211" i="5"/>
  <c r="AT208" i="5"/>
  <c r="AT205" i="5"/>
  <c r="AT202" i="5"/>
  <c r="AT206" i="5"/>
  <c r="AT210" i="5"/>
  <c r="AT204" i="5"/>
  <c r="AT209" i="5"/>
  <c r="AT201" i="5"/>
  <c r="AT207" i="5"/>
  <c r="AT200" i="5"/>
  <c r="AT183" i="5"/>
  <c r="AT176" i="5"/>
  <c r="AT182" i="5"/>
  <c r="AT178" i="5"/>
  <c r="AT177" i="5"/>
  <c r="AT80" i="5"/>
  <c r="AT163" i="5"/>
  <c r="AT251" i="5"/>
  <c r="AT237" i="5"/>
  <c r="AT111" i="5"/>
  <c r="AT105" i="5"/>
  <c r="AT88" i="5"/>
  <c r="AT38" i="5"/>
  <c r="AT73" i="5"/>
  <c r="AT263" i="5"/>
  <c r="AT25" i="5"/>
  <c r="AT167" i="5"/>
  <c r="AT252" i="5"/>
  <c r="AT99" i="5"/>
  <c r="AT77" i="5"/>
  <c r="AT158" i="5"/>
  <c r="AT275" i="5"/>
  <c r="AT244" i="5"/>
  <c r="AT248" i="5"/>
  <c r="AT119" i="5"/>
  <c r="AT101" i="5"/>
  <c r="AT72" i="5"/>
  <c r="AT27" i="5"/>
  <c r="AT274" i="5"/>
  <c r="AT8" i="5"/>
  <c r="AT61" i="5"/>
  <c r="AT228" i="5"/>
  <c r="AT261" i="5"/>
  <c r="AT89" i="5"/>
  <c r="AT156" i="5"/>
  <c r="AT171" i="5"/>
  <c r="AT51" i="5"/>
  <c r="AT13" i="5"/>
  <c r="AT166" i="5"/>
  <c r="AT217" i="5"/>
  <c r="AT57" i="5"/>
  <c r="AT26" i="5"/>
  <c r="AT81" i="5"/>
  <c r="AT161" i="5"/>
  <c r="AT281" i="5"/>
  <c r="AT242" i="5"/>
  <c r="AT136" i="5"/>
  <c r="AT32" i="5"/>
  <c r="AT247" i="5"/>
  <c r="AT94" i="5"/>
  <c r="AT47" i="5"/>
  <c r="AT278" i="5"/>
  <c r="AT16" i="5"/>
  <c r="AT39" i="5"/>
  <c r="AT268" i="5"/>
  <c r="AT120" i="5"/>
  <c r="AT258" i="5"/>
  <c r="AT235" i="5"/>
  <c r="AT96" i="5"/>
  <c r="AT9" i="5"/>
  <c r="AT257" i="5"/>
  <c r="AT245" i="5"/>
  <c r="AT35" i="5"/>
  <c r="AT58" i="5"/>
  <c r="AT180" i="5"/>
  <c r="AT15" i="5"/>
  <c r="AT76" i="5"/>
  <c r="AT152" i="5"/>
  <c r="AT246" i="5"/>
  <c r="AT112" i="5"/>
  <c r="AT17" i="5"/>
  <c r="AT108" i="5"/>
  <c r="AT68" i="5"/>
  <c r="AT239" i="5"/>
  <c r="AT67" i="5"/>
  <c r="AT122" i="5"/>
  <c r="AT42" i="5"/>
  <c r="AT54" i="5"/>
  <c r="AT123" i="5"/>
  <c r="AT132" i="5"/>
  <c r="AT90" i="5"/>
  <c r="AT149" i="5"/>
  <c r="AT164" i="5"/>
  <c r="AT287" i="5"/>
  <c r="AT229" i="5"/>
  <c r="AT240" i="5"/>
  <c r="AT113" i="5"/>
  <c r="AT84" i="5"/>
  <c r="AT40" i="5"/>
  <c r="AT107" i="5"/>
  <c r="AT53" i="5"/>
  <c r="AT219" i="5"/>
  <c r="AT18" i="5"/>
  <c r="AT20" i="5"/>
  <c r="AT59" i="5"/>
  <c r="AT103" i="5"/>
  <c r="AT133" i="5"/>
  <c r="AT21" i="5"/>
  <c r="AT144" i="5"/>
  <c r="AT34" i="5"/>
  <c r="AT7" i="5"/>
  <c r="AT56" i="5"/>
  <c r="AT36" i="5"/>
  <c r="AT91" i="5"/>
  <c r="AT140" i="5"/>
  <c r="AT155" i="5"/>
  <c r="AT276" i="5"/>
  <c r="AT255" i="5"/>
  <c r="AT173" i="5"/>
  <c r="AT114" i="5"/>
  <c r="AT64" i="5"/>
  <c r="AU4" i="5"/>
  <c r="AT104" i="5"/>
  <c r="AT250" i="5"/>
  <c r="AT92" i="5"/>
  <c r="AT284" i="5"/>
  <c r="AT270" i="5"/>
  <c r="AT41" i="5"/>
  <c r="AT28" i="5"/>
  <c r="AT29" i="5"/>
  <c r="AT45" i="5"/>
  <c r="AT48" i="5"/>
  <c r="AT148" i="5"/>
  <c r="AT154" i="5"/>
  <c r="AT253" i="5"/>
  <c r="AT231" i="5"/>
  <c r="AT121" i="5"/>
  <c r="AT50" i="5"/>
  <c r="AT19" i="5"/>
  <c r="AT12" i="5"/>
  <c r="AT174" i="5"/>
  <c r="AT24" i="5"/>
  <c r="AT69" i="5"/>
  <c r="AT37" i="5"/>
  <c r="AT238" i="5"/>
  <c r="AT143" i="5"/>
  <c r="AT131" i="5"/>
  <c r="AT254" i="5"/>
  <c r="AT116" i="5"/>
  <c r="AT75" i="5"/>
  <c r="AT11" i="5"/>
  <c r="AT14" i="5"/>
  <c r="AT236" i="5"/>
  <c r="AT71" i="5"/>
  <c r="AT85" i="5"/>
  <c r="AT55" i="5"/>
  <c r="AT63" i="5"/>
  <c r="AT226" i="5"/>
  <c r="AT147" i="5"/>
  <c r="AT130" i="5"/>
  <c r="AT282" i="5"/>
  <c r="AT46" i="5"/>
  <c r="AT117" i="5"/>
  <c r="AT124" i="5"/>
  <c r="AT134" i="5"/>
  <c r="AT102" i="5"/>
  <c r="AT142" i="5"/>
  <c r="AT129" i="5"/>
  <c r="AT262" i="5"/>
  <c r="AT168" i="5"/>
  <c r="AT137" i="5"/>
  <c r="AT33" i="5"/>
  <c r="AT62" i="5"/>
  <c r="AT30" i="5"/>
  <c r="AT52" i="5"/>
  <c r="AT110" i="5"/>
  <c r="AT267" i="5"/>
  <c r="AT145" i="5"/>
  <c r="AT128" i="5"/>
  <c r="AT277" i="5"/>
  <c r="AT222" i="5"/>
  <c r="AT109" i="5"/>
  <c r="AT60" i="5"/>
  <c r="AT66" i="5"/>
  <c r="AT151" i="5"/>
  <c r="AT141" i="5"/>
  <c r="AT10" i="5"/>
  <c r="AT271" i="5"/>
  <c r="AT232" i="5"/>
  <c r="AT135" i="5"/>
  <c r="AT43" i="5"/>
  <c r="AT115" i="5"/>
  <c r="AT93" i="5"/>
  <c r="AT269" i="5"/>
  <c r="AT31" i="5"/>
  <c r="AT82" i="5"/>
  <c r="AT139" i="5"/>
  <c r="AT127" i="5"/>
  <c r="AT283" i="5"/>
  <c r="AT221" i="5"/>
  <c r="AT6" i="5"/>
  <c r="AT230" i="5"/>
  <c r="AT225" i="5"/>
  <c r="AT65" i="5"/>
  <c r="AT218" i="5"/>
  <c r="AT146" i="5"/>
  <c r="AT126" i="5"/>
  <c r="AT264" i="5"/>
  <c r="AT100" i="5"/>
  <c r="AT44" i="5"/>
  <c r="AT138" i="5"/>
  <c r="AT285" i="5"/>
  <c r="AT272" i="5"/>
  <c r="AT95" i="5"/>
  <c r="AT49" i="5"/>
  <c r="AT70" i="5"/>
  <c r="AT159" i="5"/>
  <c r="AT266" i="5"/>
  <c r="AT233" i="5"/>
  <c r="AT150" i="5"/>
  <c r="AT259" i="5"/>
  <c r="AT241" i="5"/>
  <c r="AT175" i="5"/>
  <c r="AT74" i="5"/>
  <c r="AT265" i="5"/>
  <c r="AT22" i="5"/>
  <c r="AT162" i="5"/>
  <c r="AT249" i="5"/>
  <c r="AT279" i="5"/>
  <c r="AT169" i="5"/>
  <c r="AT23" i="5"/>
  <c r="AT125" i="5"/>
  <c r="AT227" i="5"/>
  <c r="AT165" i="5"/>
  <c r="AT273" i="5"/>
  <c r="AT224" i="5"/>
  <c r="AT243" i="5"/>
  <c r="AT223" i="5"/>
  <c r="AT97" i="5"/>
  <c r="AT79" i="5"/>
  <c r="AT153" i="5"/>
  <c r="AT280" i="5"/>
  <c r="AT234" i="5"/>
  <c r="AT118" i="5"/>
  <c r="AT98" i="5"/>
  <c r="AT87" i="5"/>
  <c r="AT172" i="5"/>
  <c r="AT288" i="5"/>
  <c r="AT83" i="5"/>
  <c r="AT157" i="5"/>
  <c r="AT260" i="5"/>
  <c r="AT256" i="5"/>
  <c r="AT220" i="5"/>
  <c r="AT170" i="5"/>
  <c r="AT106" i="5"/>
  <c r="AT78" i="5"/>
  <c r="AT160" i="5"/>
  <c r="AT286" i="5"/>
  <c r="AT86" i="5"/>
  <c r="AU216" i="5" l="1"/>
  <c r="AU213" i="5"/>
  <c r="AU215" i="5"/>
  <c r="AU214" i="5"/>
  <c r="AU212" i="5"/>
  <c r="AU199" i="5"/>
  <c r="AU196" i="5"/>
  <c r="AU193" i="5"/>
  <c r="AU185" i="5"/>
  <c r="AU190" i="5"/>
  <c r="AU187" i="5"/>
  <c r="AU198" i="5"/>
  <c r="AU192" i="5"/>
  <c r="AU189" i="5"/>
  <c r="AU188" i="5"/>
  <c r="AU194" i="5"/>
  <c r="AU186" i="5"/>
  <c r="AU191" i="5"/>
  <c r="AU184" i="5"/>
  <c r="AU211" i="5"/>
  <c r="AU208" i="5"/>
  <c r="AU205" i="5"/>
  <c r="AU202" i="5"/>
  <c r="AU210" i="5"/>
  <c r="AU204" i="5"/>
  <c r="AU209" i="5"/>
  <c r="AU206" i="5"/>
  <c r="AU203" i="5"/>
  <c r="AU201" i="5"/>
  <c r="AU207" i="5"/>
  <c r="AU200" i="5"/>
  <c r="AU183" i="5"/>
  <c r="AU176" i="5"/>
  <c r="AU182" i="5"/>
  <c r="AU178" i="5"/>
  <c r="AU177" i="5"/>
  <c r="AU80" i="5"/>
  <c r="AU163" i="5"/>
  <c r="AU251" i="5"/>
  <c r="AU246" i="5"/>
  <c r="AU171" i="5"/>
  <c r="AU109" i="5"/>
  <c r="AU66" i="5"/>
  <c r="AU38" i="5"/>
  <c r="AU59" i="5"/>
  <c r="AU259" i="5"/>
  <c r="AU25" i="5"/>
  <c r="AU116" i="5"/>
  <c r="AU274" i="5"/>
  <c r="AU39" i="5"/>
  <c r="AU245" i="5"/>
  <c r="AU137" i="5"/>
  <c r="AU55" i="5"/>
  <c r="AU7" i="5"/>
  <c r="AU77" i="5"/>
  <c r="AU158" i="5"/>
  <c r="AU275" i="5"/>
  <c r="AU229" i="5"/>
  <c r="AU113" i="5"/>
  <c r="AU100" i="5"/>
  <c r="AU86" i="5"/>
  <c r="AU27" i="5"/>
  <c r="AU107" i="5"/>
  <c r="AU263" i="5"/>
  <c r="AU92" i="5"/>
  <c r="AU120" i="5"/>
  <c r="AU16" i="5"/>
  <c r="AU85" i="5"/>
  <c r="AU68" i="5"/>
  <c r="AU174" i="5"/>
  <c r="AU34" i="5"/>
  <c r="AU67" i="5"/>
  <c r="AU14" i="5"/>
  <c r="AU277" i="5"/>
  <c r="AU169" i="5"/>
  <c r="AU236" i="5"/>
  <c r="AU81" i="5"/>
  <c r="AU161" i="5"/>
  <c r="AU281" i="5"/>
  <c r="AU239" i="5"/>
  <c r="AU105" i="5"/>
  <c r="AU88" i="5"/>
  <c r="AU32" i="5"/>
  <c r="AU228" i="5"/>
  <c r="AU247" i="5"/>
  <c r="AU47" i="5"/>
  <c r="AU101" i="5"/>
  <c r="AU232" i="5"/>
  <c r="AU121" i="5"/>
  <c r="AU108" i="5"/>
  <c r="AU64" i="5"/>
  <c r="AU73" i="5"/>
  <c r="AU135" i="5"/>
  <c r="AU24" i="5"/>
  <c r="AU221" i="5"/>
  <c r="AU61" i="5"/>
  <c r="AU76" i="5"/>
  <c r="AU152" i="5"/>
  <c r="AU261" i="5"/>
  <c r="AU231" i="5"/>
  <c r="AU173" i="5"/>
  <c r="AU132" i="5"/>
  <c r="AU72" i="5"/>
  <c r="AU96" i="5"/>
  <c r="AU235" i="5"/>
  <c r="AU142" i="5"/>
  <c r="AU51" i="5"/>
  <c r="AU288" i="5"/>
  <c r="AU53" i="5"/>
  <c r="AU151" i="5"/>
  <c r="AU149" i="5"/>
  <c r="AU164" i="5"/>
  <c r="AU287" i="5"/>
  <c r="AU240" i="5"/>
  <c r="AU233" i="5"/>
  <c r="AU114" i="5"/>
  <c r="AU62" i="5"/>
  <c r="AU255" i="5"/>
  <c r="AU254" i="5"/>
  <c r="AU230" i="5"/>
  <c r="AU144" i="5"/>
  <c r="AU156" i="5"/>
  <c r="AU268" i="5"/>
  <c r="AU248" i="5"/>
  <c r="AU87" i="5"/>
  <c r="AU89" i="5"/>
  <c r="AU28" i="5"/>
  <c r="AU167" i="5"/>
  <c r="AU265" i="5"/>
  <c r="AU269" i="5"/>
  <c r="AU243" i="5"/>
  <c r="AU222" i="5"/>
  <c r="AU94" i="5"/>
  <c r="AU124" i="5"/>
  <c r="AU36" i="5"/>
  <c r="AU57" i="5"/>
  <c r="AU44" i="5"/>
  <c r="AU140" i="5"/>
  <c r="AU155" i="5"/>
  <c r="AU276" i="5"/>
  <c r="AU41" i="5"/>
  <c r="AU9" i="5"/>
  <c r="AU217" i="5"/>
  <c r="AU219" i="5"/>
  <c r="AU52" i="5"/>
  <c r="AU270" i="5"/>
  <c r="AU148" i="5"/>
  <c r="AU154" i="5"/>
  <c r="AU253" i="5"/>
  <c r="AU168" i="5"/>
  <c r="AU122" i="5"/>
  <c r="AU102" i="5"/>
  <c r="AU19" i="5"/>
  <c r="AV4" i="5"/>
  <c r="AU115" i="5"/>
  <c r="AU278" i="5"/>
  <c r="AU54" i="5"/>
  <c r="AU33" i="5"/>
  <c r="AU117" i="5"/>
  <c r="AU29" i="5"/>
  <c r="AU42" i="5"/>
  <c r="AU26" i="5"/>
  <c r="AU143" i="5"/>
  <c r="AU131" i="5"/>
  <c r="AU282" i="5"/>
  <c r="AU123" i="5"/>
  <c r="AU84" i="5"/>
  <c r="AU11" i="5"/>
  <c r="AU12" i="5"/>
  <c r="AU8" i="5"/>
  <c r="AU166" i="5"/>
  <c r="AU257" i="5"/>
  <c r="AU40" i="5"/>
  <c r="AU35" i="5"/>
  <c r="AU15" i="5"/>
  <c r="AU65" i="5"/>
  <c r="AU106" i="5"/>
  <c r="AU252" i="5"/>
  <c r="AU147" i="5"/>
  <c r="AU130" i="5"/>
  <c r="AU262" i="5"/>
  <c r="AU46" i="5"/>
  <c r="AU71" i="5"/>
  <c r="AU225" i="5"/>
  <c r="AU13" i="5"/>
  <c r="AU258" i="5"/>
  <c r="AU129" i="5"/>
  <c r="AU58" i="5"/>
  <c r="AU145" i="5"/>
  <c r="AU128" i="5"/>
  <c r="AU250" i="5"/>
  <c r="AU45" i="5"/>
  <c r="AU141" i="5"/>
  <c r="AU10" i="5"/>
  <c r="AU271" i="5"/>
  <c r="AU50" i="5"/>
  <c r="AU139" i="5"/>
  <c r="AU127" i="5"/>
  <c r="AU283" i="5"/>
  <c r="AU175" i="5"/>
  <c r="AU75" i="5"/>
  <c r="AU20" i="5"/>
  <c r="AU18" i="5"/>
  <c r="AU17" i="5"/>
  <c r="AU91" i="5"/>
  <c r="AU97" i="5"/>
  <c r="AU146" i="5"/>
  <c r="AU126" i="5"/>
  <c r="AU264" i="5"/>
  <c r="AU218" i="5"/>
  <c r="AU226" i="5"/>
  <c r="AU138" i="5"/>
  <c r="AU285" i="5"/>
  <c r="AU272" i="5"/>
  <c r="AU223" i="5"/>
  <c r="AU103" i="5"/>
  <c r="AU56" i="5"/>
  <c r="AU43" i="5"/>
  <c r="AU93" i="5"/>
  <c r="AU22" i="5"/>
  <c r="AU284" i="5"/>
  <c r="AU6" i="5"/>
  <c r="AU90" i="5"/>
  <c r="AU238" i="5"/>
  <c r="AU99" i="5"/>
  <c r="AU74" i="5"/>
  <c r="AU159" i="5"/>
  <c r="AU266" i="5"/>
  <c r="AU279" i="5"/>
  <c r="AU118" i="5"/>
  <c r="AU69" i="5"/>
  <c r="AU30" i="5"/>
  <c r="AU134" i="5"/>
  <c r="AU31" i="5"/>
  <c r="AU82" i="5"/>
  <c r="AU150" i="5"/>
  <c r="AU249" i="5"/>
  <c r="AU224" i="5"/>
  <c r="AU49" i="5"/>
  <c r="AU48" i="5"/>
  <c r="AU162" i="5"/>
  <c r="AU273" i="5"/>
  <c r="AU234" i="5"/>
  <c r="AU180" i="5"/>
  <c r="AU125" i="5"/>
  <c r="AU104" i="5"/>
  <c r="AU95" i="5"/>
  <c r="AU242" i="5"/>
  <c r="AU165" i="5"/>
  <c r="AU241" i="5"/>
  <c r="AU256" i="5"/>
  <c r="AU170" i="5"/>
  <c r="AU133" i="5"/>
  <c r="AU98" i="5"/>
  <c r="AU23" i="5"/>
  <c r="AU60" i="5"/>
  <c r="AU70" i="5"/>
  <c r="AU79" i="5"/>
  <c r="AU153" i="5"/>
  <c r="AU280" i="5"/>
  <c r="AU227" i="5"/>
  <c r="AU172" i="5"/>
  <c r="AU111" i="5"/>
  <c r="AU110" i="5"/>
  <c r="AU63" i="5"/>
  <c r="AU37" i="5"/>
  <c r="AU83" i="5"/>
  <c r="AU157" i="5"/>
  <c r="AU260" i="5"/>
  <c r="AU237" i="5"/>
  <c r="AU119" i="5"/>
  <c r="AU267" i="5"/>
  <c r="AU21" i="5"/>
  <c r="AU78" i="5"/>
  <c r="AU160" i="5"/>
  <c r="AU286" i="5"/>
  <c r="AU244" i="5"/>
  <c r="AU220" i="5"/>
  <c r="AU136" i="5"/>
  <c r="AU112" i="5"/>
  <c r="AV215" i="5" l="1"/>
  <c r="AV214" i="5"/>
  <c r="AV213" i="5"/>
  <c r="AV216" i="5"/>
  <c r="AV212" i="5"/>
  <c r="AV196" i="5"/>
  <c r="AV193" i="5"/>
  <c r="AV185" i="5"/>
  <c r="AV190" i="5"/>
  <c r="AV187" i="5"/>
  <c r="AV198" i="5"/>
  <c r="AV192" i="5"/>
  <c r="AV189" i="5"/>
  <c r="AV194" i="5"/>
  <c r="AV186" i="5"/>
  <c r="AV191" i="5"/>
  <c r="AV199" i="5"/>
  <c r="AV188" i="5"/>
  <c r="AV184" i="5"/>
  <c r="AV205" i="5"/>
  <c r="AV202" i="5"/>
  <c r="AV210" i="5"/>
  <c r="AV204" i="5"/>
  <c r="AV209" i="5"/>
  <c r="AV206" i="5"/>
  <c r="AV203" i="5"/>
  <c r="AV211" i="5"/>
  <c r="AV208" i="5"/>
  <c r="AV201" i="5"/>
  <c r="AV207" i="5"/>
  <c r="AV200" i="5"/>
  <c r="AV176" i="5"/>
  <c r="AV182" i="5"/>
  <c r="AV178" i="5"/>
  <c r="AV177" i="5"/>
  <c r="AV183" i="5"/>
  <c r="AV80" i="5"/>
  <c r="AV160" i="5"/>
  <c r="AV261" i="5"/>
  <c r="AV244" i="5"/>
  <c r="AV120" i="5"/>
  <c r="AV105" i="5"/>
  <c r="AV85" i="5"/>
  <c r="AV47" i="5"/>
  <c r="AV134" i="5"/>
  <c r="AV274" i="5"/>
  <c r="AV44" i="5"/>
  <c r="AV61" i="5"/>
  <c r="AV54" i="5"/>
  <c r="AV248" i="5"/>
  <c r="AV40" i="5"/>
  <c r="AV233" i="5"/>
  <c r="AV235" i="5"/>
  <c r="AV115" i="5"/>
  <c r="AV175" i="5"/>
  <c r="AV71" i="5"/>
  <c r="AV265" i="5"/>
  <c r="AV30" i="5"/>
  <c r="AV170" i="5"/>
  <c r="AV76" i="5"/>
  <c r="AV151" i="5"/>
  <c r="AV287" i="5"/>
  <c r="AV242" i="5"/>
  <c r="AV114" i="5"/>
  <c r="AV101" i="5"/>
  <c r="AV39" i="5"/>
  <c r="AV288" i="5"/>
  <c r="AV121" i="5"/>
  <c r="AV89" i="5"/>
  <c r="AV28" i="5"/>
  <c r="AV270" i="5"/>
  <c r="AV243" i="5"/>
  <c r="AV93" i="5"/>
  <c r="AV137" i="5"/>
  <c r="AV221" i="5"/>
  <c r="AV60" i="5"/>
  <c r="AV75" i="5"/>
  <c r="AV36" i="5"/>
  <c r="AV33" i="5"/>
  <c r="AV24" i="5"/>
  <c r="AV169" i="5"/>
  <c r="AV257" i="5"/>
  <c r="AV77" i="5"/>
  <c r="AV163" i="5"/>
  <c r="AV268" i="5"/>
  <c r="AV246" i="5"/>
  <c r="AV87" i="5"/>
  <c r="AV92" i="5"/>
  <c r="AV116" i="5"/>
  <c r="AV247" i="5"/>
  <c r="AV65" i="5"/>
  <c r="AW4" i="5"/>
  <c r="AV14" i="5"/>
  <c r="AV128" i="5"/>
  <c r="AV217" i="5"/>
  <c r="AV48" i="5"/>
  <c r="AV81" i="5"/>
  <c r="AV158" i="5"/>
  <c r="AV229" i="5"/>
  <c r="AV174" i="5"/>
  <c r="AV108" i="5"/>
  <c r="AV245" i="5"/>
  <c r="AV68" i="5"/>
  <c r="AV104" i="5"/>
  <c r="AV67" i="5"/>
  <c r="AV283" i="5"/>
  <c r="AV19" i="5"/>
  <c r="AV254" i="5"/>
  <c r="AV238" i="5"/>
  <c r="AV96" i="5"/>
  <c r="AV42" i="5"/>
  <c r="AV263" i="5"/>
  <c r="AV281" i="5"/>
  <c r="AV140" i="5"/>
  <c r="AV161" i="5"/>
  <c r="AV276" i="5"/>
  <c r="AV239" i="5"/>
  <c r="AV168" i="5"/>
  <c r="AV123" i="5"/>
  <c r="AV64" i="5"/>
  <c r="AV34" i="5"/>
  <c r="AV8" i="5"/>
  <c r="AV13" i="5"/>
  <c r="AV11" i="5"/>
  <c r="AV18" i="5"/>
  <c r="AV106" i="5"/>
  <c r="AV148" i="5"/>
  <c r="AV156" i="5"/>
  <c r="AV253" i="5"/>
  <c r="AV220" i="5"/>
  <c r="AV94" i="5"/>
  <c r="AV269" i="5"/>
  <c r="AV236" i="5"/>
  <c r="AV58" i="5"/>
  <c r="AV84" i="5"/>
  <c r="AV143" i="5"/>
  <c r="AV155" i="5"/>
  <c r="AV282" i="5"/>
  <c r="AV255" i="5"/>
  <c r="AV135" i="5"/>
  <c r="AV102" i="5"/>
  <c r="AV46" i="5"/>
  <c r="AV12" i="5"/>
  <c r="AV41" i="5"/>
  <c r="AV7" i="5"/>
  <c r="AV43" i="5"/>
  <c r="AV74" i="5"/>
  <c r="AV100" i="5"/>
  <c r="AV57" i="5"/>
  <c r="AV228" i="5"/>
  <c r="AV88" i="5"/>
  <c r="AV173" i="5"/>
  <c r="AV32" i="5"/>
  <c r="AV147" i="5"/>
  <c r="AV154" i="5"/>
  <c r="AV262" i="5"/>
  <c r="AV285" i="5"/>
  <c r="AV166" i="5"/>
  <c r="AV132" i="5"/>
  <c r="AV230" i="5"/>
  <c r="AV17" i="5"/>
  <c r="AV55" i="5"/>
  <c r="AV112" i="5"/>
  <c r="AV219" i="5"/>
  <c r="AV142" i="5"/>
  <c r="AV130" i="5"/>
  <c r="AV277" i="5"/>
  <c r="AV240" i="5"/>
  <c r="AV180" i="5"/>
  <c r="AV172" i="5"/>
  <c r="AV117" i="5"/>
  <c r="AV50" i="5"/>
  <c r="AV35" i="5"/>
  <c r="AV9" i="5"/>
  <c r="AV225" i="5"/>
  <c r="AV232" i="5"/>
  <c r="AV16" i="5"/>
  <c r="AV29" i="5"/>
  <c r="AV118" i="5"/>
  <c r="AV20" i="5"/>
  <c r="AV222" i="5"/>
  <c r="AV31" i="5"/>
  <c r="AV59" i="5"/>
  <c r="AV157" i="5"/>
  <c r="AV145" i="5"/>
  <c r="AV129" i="5"/>
  <c r="AV271" i="5"/>
  <c r="AV223" i="5"/>
  <c r="AV124" i="5"/>
  <c r="AV23" i="5"/>
  <c r="AV73" i="5"/>
  <c r="AV125" i="5"/>
  <c r="AV27" i="5"/>
  <c r="AV141" i="5"/>
  <c r="AV51" i="5"/>
  <c r="AV139" i="5"/>
  <c r="AV10" i="5"/>
  <c r="AV264" i="5"/>
  <c r="AV103" i="5"/>
  <c r="AV25" i="5"/>
  <c r="AV149" i="5"/>
  <c r="AV131" i="5"/>
  <c r="AV256" i="5"/>
  <c r="AV56" i="5"/>
  <c r="AV252" i="5"/>
  <c r="AV63" i="5"/>
  <c r="AV21" i="5"/>
  <c r="AV66" i="5"/>
  <c r="AV82" i="5"/>
  <c r="AV144" i="5"/>
  <c r="AV127" i="5"/>
  <c r="AV272" i="5"/>
  <c r="AV90" i="5"/>
  <c r="AV69" i="5"/>
  <c r="AV49" i="5"/>
  <c r="AV45" i="5"/>
  <c r="AV167" i="5"/>
  <c r="AV91" i="5"/>
  <c r="AV107" i="5"/>
  <c r="AV26" i="5"/>
  <c r="AV171" i="5"/>
  <c r="AV113" i="5"/>
  <c r="AV146" i="5"/>
  <c r="AV126" i="5"/>
  <c r="AV279" i="5"/>
  <c r="AV97" i="5"/>
  <c r="AV99" i="5"/>
  <c r="AV138" i="5"/>
  <c r="AV249" i="5"/>
  <c r="AV241" i="5"/>
  <c r="AV52" i="5"/>
  <c r="AV37" i="5"/>
  <c r="AV122" i="5"/>
  <c r="AV22" i="5"/>
  <c r="AV284" i="5"/>
  <c r="AV6" i="5"/>
  <c r="AV152" i="5"/>
  <c r="AV273" i="5"/>
  <c r="AV224" i="5"/>
  <c r="AV98" i="5"/>
  <c r="AV278" i="5"/>
  <c r="AV164" i="5"/>
  <c r="AV280" i="5"/>
  <c r="AV234" i="5"/>
  <c r="AV159" i="5"/>
  <c r="AV260" i="5"/>
  <c r="AV226" i="5"/>
  <c r="AV133" i="5"/>
  <c r="AV110" i="5"/>
  <c r="AV15" i="5"/>
  <c r="AV70" i="5"/>
  <c r="AV150" i="5"/>
  <c r="AV286" i="5"/>
  <c r="AV266" i="5"/>
  <c r="AV231" i="5"/>
  <c r="AV111" i="5"/>
  <c r="AV62" i="5"/>
  <c r="AV79" i="5"/>
  <c r="AV162" i="5"/>
  <c r="AV267" i="5"/>
  <c r="AV259" i="5"/>
  <c r="AV119" i="5"/>
  <c r="AV53" i="5"/>
  <c r="AV38" i="5"/>
  <c r="AV250" i="5"/>
  <c r="AV218" i="5"/>
  <c r="AV109" i="5"/>
  <c r="AV72" i="5"/>
  <c r="AV83" i="5"/>
  <c r="AV165" i="5"/>
  <c r="AV251" i="5"/>
  <c r="AV227" i="5"/>
  <c r="AV136" i="5"/>
  <c r="AV95" i="5"/>
  <c r="AV78" i="5"/>
  <c r="AV153" i="5"/>
  <c r="AV275" i="5"/>
  <c r="AV237" i="5"/>
  <c r="AV258" i="5"/>
  <c r="AV86" i="5"/>
  <c r="AW213" i="5" l="1"/>
  <c r="AW215" i="5"/>
  <c r="AW214" i="5"/>
  <c r="AW216" i="5"/>
  <c r="AW212" i="5"/>
  <c r="AW193" i="5"/>
  <c r="AW185" i="5"/>
  <c r="AW190" i="5"/>
  <c r="AW187" i="5"/>
  <c r="AW198" i="5"/>
  <c r="AW196" i="5"/>
  <c r="AW192" i="5"/>
  <c r="AW184" i="5"/>
  <c r="AW189" i="5"/>
  <c r="AW194" i="5"/>
  <c r="AW186" i="5"/>
  <c r="AW191" i="5"/>
  <c r="AW188" i="5"/>
  <c r="AW199" i="5"/>
  <c r="AW205" i="5"/>
  <c r="AW202" i="5"/>
  <c r="AW210" i="5"/>
  <c r="AW204" i="5"/>
  <c r="AW208" i="5"/>
  <c r="AW211" i="5"/>
  <c r="AW209" i="5"/>
  <c r="AW206" i="5"/>
  <c r="AW203" i="5"/>
  <c r="AW207" i="5"/>
  <c r="AW201" i="5"/>
  <c r="AW200" i="5"/>
  <c r="AW182" i="5"/>
  <c r="AW178" i="5"/>
  <c r="AW177" i="5"/>
  <c r="AW176" i="5"/>
  <c r="AW183" i="5"/>
  <c r="AW80" i="5"/>
  <c r="AW160" i="5"/>
  <c r="AW261" i="5"/>
  <c r="AW244" i="5"/>
  <c r="AW119" i="5"/>
  <c r="AW86" i="5"/>
  <c r="AW59" i="5"/>
  <c r="AW55" i="5"/>
  <c r="AW270" i="5"/>
  <c r="AW238" i="5"/>
  <c r="AW21" i="5"/>
  <c r="AW112" i="5"/>
  <c r="AW37" i="5"/>
  <c r="AW278" i="5"/>
  <c r="AW60" i="5"/>
  <c r="AW48" i="5"/>
  <c r="AW226" i="5"/>
  <c r="AW72" i="5"/>
  <c r="AW125" i="5"/>
  <c r="AW132" i="5"/>
  <c r="AW33" i="5"/>
  <c r="AW81" i="5"/>
  <c r="AW151" i="5"/>
  <c r="AW287" i="5"/>
  <c r="AW246" i="5"/>
  <c r="AW171" i="5"/>
  <c r="AW66" i="5"/>
  <c r="AW225" i="5"/>
  <c r="AW54" i="5"/>
  <c r="AW105" i="5"/>
  <c r="AW230" i="5"/>
  <c r="AW247" i="5"/>
  <c r="AW53" i="5"/>
  <c r="AW68" i="5"/>
  <c r="AW38" i="5"/>
  <c r="AW121" i="5"/>
  <c r="AW27" i="5"/>
  <c r="AW235" i="5"/>
  <c r="AW116" i="5"/>
  <c r="AW135" i="5"/>
  <c r="AW93" i="5"/>
  <c r="AW99" i="5"/>
  <c r="AW77" i="5"/>
  <c r="AW163" i="5"/>
  <c r="AW268" i="5"/>
  <c r="AW229" i="5"/>
  <c r="AW113" i="5"/>
  <c r="AW31" i="5"/>
  <c r="AW231" i="5"/>
  <c r="AW114" i="5"/>
  <c r="AW115" i="5"/>
  <c r="AW74" i="5"/>
  <c r="AW32" i="5"/>
  <c r="AW252" i="5"/>
  <c r="AW24" i="5"/>
  <c r="AW288" i="5"/>
  <c r="AW220" i="5"/>
  <c r="AW76" i="5"/>
  <c r="AW158" i="5"/>
  <c r="AW276" i="5"/>
  <c r="AW239" i="5"/>
  <c r="AW174" i="5"/>
  <c r="AW120" i="5"/>
  <c r="AW101" i="5"/>
  <c r="AW108" i="5"/>
  <c r="AW87" i="5"/>
  <c r="AW46" i="5"/>
  <c r="AW219" i="5"/>
  <c r="AW284" i="5"/>
  <c r="AW269" i="5"/>
  <c r="AW61" i="5"/>
  <c r="AW217" i="5"/>
  <c r="AW95" i="5"/>
  <c r="AW265" i="5"/>
  <c r="AW124" i="5"/>
  <c r="AW7" i="5"/>
  <c r="AW18" i="5"/>
  <c r="AW254" i="5"/>
  <c r="AW100" i="5"/>
  <c r="AW25" i="5"/>
  <c r="AW140" i="5"/>
  <c r="AW161" i="5"/>
  <c r="AW253" i="5"/>
  <c r="AW168" i="5"/>
  <c r="AW16" i="5"/>
  <c r="AW8" i="5"/>
  <c r="AW134" i="5"/>
  <c r="AW40" i="5"/>
  <c r="AW283" i="5"/>
  <c r="AW91" i="5"/>
  <c r="AW17" i="5"/>
  <c r="AW65" i="5"/>
  <c r="AW148" i="5"/>
  <c r="AW156" i="5"/>
  <c r="AW282" i="5"/>
  <c r="AW240" i="5"/>
  <c r="AW85" i="5"/>
  <c r="AW58" i="5"/>
  <c r="AW139" i="5"/>
  <c r="AW157" i="5"/>
  <c r="AW143" i="5"/>
  <c r="AW155" i="5"/>
  <c r="AW262" i="5"/>
  <c r="AW249" i="5"/>
  <c r="AW94" i="5"/>
  <c r="AW92" i="5"/>
  <c r="AW117" i="5"/>
  <c r="AW14" i="5"/>
  <c r="AW169" i="5"/>
  <c r="AW167" i="5"/>
  <c r="AW257" i="5"/>
  <c r="AW73" i="5"/>
  <c r="AW70" i="5"/>
  <c r="AW63" i="5"/>
  <c r="AW145" i="5"/>
  <c r="AW154" i="5"/>
  <c r="AW277" i="5"/>
  <c r="AW248" i="5"/>
  <c r="AW172" i="5"/>
  <c r="AW123" i="5"/>
  <c r="AW102" i="5"/>
  <c r="AW47" i="5"/>
  <c r="AW39" i="5"/>
  <c r="AW122" i="5"/>
  <c r="AW106" i="5"/>
  <c r="AW221" i="5"/>
  <c r="AW175" i="5"/>
  <c r="AW26" i="5"/>
  <c r="AW45" i="5"/>
  <c r="AW104" i="5"/>
  <c r="AW147" i="5"/>
  <c r="AW130" i="5"/>
  <c r="AW255" i="5"/>
  <c r="AW233" i="5"/>
  <c r="AW137" i="5"/>
  <c r="AW89" i="5"/>
  <c r="AW28" i="5"/>
  <c r="AW64" i="5"/>
  <c r="AW9" i="5"/>
  <c r="AW136" i="5"/>
  <c r="AW142" i="5"/>
  <c r="AW131" i="5"/>
  <c r="AW271" i="5"/>
  <c r="AW222" i="5"/>
  <c r="AW180" i="5"/>
  <c r="AW34" i="5"/>
  <c r="AW264" i="5"/>
  <c r="AW52" i="5"/>
  <c r="AW129" i="5"/>
  <c r="AW281" i="5"/>
  <c r="AW44" i="5"/>
  <c r="AW144" i="5"/>
  <c r="AW128" i="5"/>
  <c r="AW228" i="5"/>
  <c r="AW149" i="5"/>
  <c r="AW10" i="5"/>
  <c r="AW256" i="5"/>
  <c r="AW67" i="5"/>
  <c r="AW141" i="5"/>
  <c r="AW127" i="5"/>
  <c r="AW272" i="5"/>
  <c r="AW118" i="5"/>
  <c r="AW50" i="5"/>
  <c r="AW96" i="5"/>
  <c r="AX4" i="5"/>
  <c r="AW62" i="5"/>
  <c r="AW245" i="5"/>
  <c r="AW250" i="5"/>
  <c r="AW12" i="5"/>
  <c r="AW218" i="5"/>
  <c r="AW49" i="5"/>
  <c r="AW82" i="5"/>
  <c r="AW146" i="5"/>
  <c r="AW126" i="5"/>
  <c r="AW279" i="5"/>
  <c r="AW133" i="5"/>
  <c r="AW90" i="5"/>
  <c r="AW41" i="5"/>
  <c r="AW11" i="5"/>
  <c r="AW22" i="5"/>
  <c r="AW138" i="5"/>
  <c r="AW273" i="5"/>
  <c r="AW285" i="5"/>
  <c r="AW97" i="5"/>
  <c r="AW75" i="5"/>
  <c r="AW35" i="5"/>
  <c r="AW19" i="5"/>
  <c r="AW51" i="5"/>
  <c r="AW6" i="5"/>
  <c r="AW42" i="5"/>
  <c r="AW23" i="5"/>
  <c r="AW152" i="5"/>
  <c r="AW280" i="5"/>
  <c r="AW266" i="5"/>
  <c r="AW166" i="5"/>
  <c r="AW98" i="5"/>
  <c r="AW71" i="5"/>
  <c r="AW29" i="5"/>
  <c r="AW43" i="5"/>
  <c r="AW107" i="5"/>
  <c r="AW164" i="5"/>
  <c r="AW260" i="5"/>
  <c r="AW224" i="5"/>
  <c r="AW84" i="5"/>
  <c r="AW56" i="5"/>
  <c r="AW20" i="5"/>
  <c r="AW15" i="5"/>
  <c r="AW88" i="5"/>
  <c r="AW274" i="5"/>
  <c r="AW159" i="5"/>
  <c r="AW286" i="5"/>
  <c r="AW234" i="5"/>
  <c r="AW232" i="5"/>
  <c r="AW69" i="5"/>
  <c r="AW150" i="5"/>
  <c r="AW267" i="5"/>
  <c r="AW223" i="5"/>
  <c r="AW170" i="5"/>
  <c r="AW110" i="5"/>
  <c r="AW103" i="5"/>
  <c r="AW36" i="5"/>
  <c r="AW173" i="5"/>
  <c r="AW109" i="5"/>
  <c r="AW13" i="5"/>
  <c r="AW79" i="5"/>
  <c r="AW162" i="5"/>
  <c r="AW251" i="5"/>
  <c r="AW259" i="5"/>
  <c r="AW241" i="5"/>
  <c r="AW236" i="5"/>
  <c r="AW83" i="5"/>
  <c r="AW165" i="5"/>
  <c r="AW242" i="5"/>
  <c r="AW227" i="5"/>
  <c r="AW57" i="5"/>
  <c r="AW30" i="5"/>
  <c r="AW258" i="5"/>
  <c r="AW78" i="5"/>
  <c r="AW153" i="5"/>
  <c r="AW275" i="5"/>
  <c r="AW237" i="5"/>
  <c r="AW243" i="5"/>
  <c r="AW111" i="5"/>
  <c r="AW263" i="5"/>
  <c r="AX215" i="5" l="1"/>
  <c r="AX214" i="5"/>
  <c r="AX216" i="5"/>
  <c r="AX213" i="5"/>
  <c r="AX212" i="5"/>
  <c r="AX190" i="5"/>
  <c r="AX185" i="5"/>
  <c r="AX187" i="5"/>
  <c r="AX198" i="5"/>
  <c r="AX192" i="5"/>
  <c r="AX189" i="5"/>
  <c r="AX194" i="5"/>
  <c r="AX186" i="5"/>
  <c r="AX191" i="5"/>
  <c r="AX193" i="5"/>
  <c r="AX188" i="5"/>
  <c r="AX199" i="5"/>
  <c r="AX196" i="5"/>
  <c r="AX184" i="5"/>
  <c r="AX205" i="5"/>
  <c r="AX202" i="5"/>
  <c r="AX210" i="5"/>
  <c r="AX204" i="5"/>
  <c r="AX209" i="5"/>
  <c r="AX206" i="5"/>
  <c r="AX203" i="5"/>
  <c r="AX211" i="5"/>
  <c r="AX208" i="5"/>
  <c r="AX201" i="5"/>
  <c r="AX207" i="5"/>
  <c r="AX200" i="5"/>
  <c r="AX182" i="5"/>
  <c r="AX178" i="5"/>
  <c r="AX177" i="5"/>
  <c r="AX183" i="5"/>
  <c r="AX176" i="5"/>
  <c r="AX80" i="5"/>
  <c r="AX160" i="5"/>
  <c r="AX268" i="5"/>
  <c r="AX229" i="5"/>
  <c r="AX99" i="5"/>
  <c r="AX72" i="5"/>
  <c r="AX26" i="5"/>
  <c r="AX263" i="5"/>
  <c r="AX17" i="5"/>
  <c r="AX54" i="5"/>
  <c r="AX253" i="5"/>
  <c r="AX66" i="5"/>
  <c r="AX38" i="5"/>
  <c r="AX62" i="5"/>
  <c r="AX93" i="5"/>
  <c r="AX90" i="5"/>
  <c r="AX235" i="5"/>
  <c r="AX73" i="5"/>
  <c r="AX225" i="5"/>
  <c r="AX106" i="5"/>
  <c r="AX41" i="5"/>
  <c r="AX50" i="5"/>
  <c r="AX29" i="5"/>
  <c r="AX257" i="5"/>
  <c r="AX125" i="5"/>
  <c r="AX252" i="5"/>
  <c r="AX51" i="5"/>
  <c r="AX81" i="5"/>
  <c r="AX151" i="5"/>
  <c r="AX276" i="5"/>
  <c r="AX239" i="5"/>
  <c r="AX113" i="5"/>
  <c r="AX86" i="5"/>
  <c r="AX87" i="5"/>
  <c r="AX48" i="5"/>
  <c r="AX288" i="5"/>
  <c r="AX13" i="5"/>
  <c r="AX258" i="5"/>
  <c r="AX77" i="5"/>
  <c r="AX120" i="5"/>
  <c r="AX70" i="5"/>
  <c r="AX42" i="5"/>
  <c r="AX247" i="5"/>
  <c r="AX111" i="5"/>
  <c r="AX270" i="5"/>
  <c r="AX274" i="5"/>
  <c r="AX18" i="5"/>
  <c r="AX16" i="5"/>
  <c r="AX53" i="5"/>
  <c r="AX79" i="5"/>
  <c r="AX163" i="5"/>
  <c r="AX273" i="5"/>
  <c r="AX39" i="5"/>
  <c r="AX232" i="5"/>
  <c r="AX180" i="5"/>
  <c r="AX55" i="5"/>
  <c r="AX108" i="5"/>
  <c r="AX224" i="5"/>
  <c r="AX284" i="5"/>
  <c r="AX117" i="5"/>
  <c r="AX36" i="5"/>
  <c r="AX37" i="5"/>
  <c r="AX76" i="5"/>
  <c r="AX158" i="5"/>
  <c r="AX282" i="5"/>
  <c r="AX231" i="5"/>
  <c r="AX114" i="5"/>
  <c r="AX105" i="5"/>
  <c r="AX61" i="5"/>
  <c r="AX68" i="5"/>
  <c r="AX47" i="5"/>
  <c r="AX84" i="5"/>
  <c r="AX96" i="5"/>
  <c r="AX166" i="5"/>
  <c r="AX245" i="5"/>
  <c r="AX65" i="5"/>
  <c r="AX287" i="5"/>
  <c r="AX74" i="5"/>
  <c r="AX148" i="5"/>
  <c r="AX161" i="5"/>
  <c r="AX262" i="5"/>
  <c r="AX174" i="5"/>
  <c r="AX121" i="5"/>
  <c r="AX101" i="5"/>
  <c r="AX89" i="5"/>
  <c r="AX27" i="5"/>
  <c r="AX219" i="5"/>
  <c r="AX21" i="5"/>
  <c r="AX168" i="5"/>
  <c r="AX32" i="5"/>
  <c r="AX58" i="5"/>
  <c r="AX91" i="5"/>
  <c r="AX40" i="5"/>
  <c r="AX259" i="5"/>
  <c r="AX173" i="5"/>
  <c r="AX112" i="5"/>
  <c r="AX31" i="5"/>
  <c r="AX143" i="5"/>
  <c r="AX156" i="5"/>
  <c r="AX277" i="5"/>
  <c r="AX240" i="5"/>
  <c r="AX222" i="5"/>
  <c r="AX172" i="5"/>
  <c r="AX122" i="5"/>
  <c r="AX236" i="5"/>
  <c r="AX129" i="5"/>
  <c r="AX217" i="5"/>
  <c r="AX14" i="5"/>
  <c r="AX157" i="5"/>
  <c r="AX147" i="5"/>
  <c r="AX155" i="5"/>
  <c r="AX255" i="5"/>
  <c r="AX250" i="5"/>
  <c r="AX116" i="5"/>
  <c r="AX94" i="5"/>
  <c r="AX64" i="5"/>
  <c r="AX92" i="5"/>
  <c r="AX137" i="5"/>
  <c r="AX238" i="5"/>
  <c r="AX95" i="5"/>
  <c r="AX28" i="5"/>
  <c r="AX256" i="5"/>
  <c r="AX136" i="5"/>
  <c r="AX103" i="5"/>
  <c r="AX49" i="5"/>
  <c r="AX254" i="5"/>
  <c r="AX25" i="5"/>
  <c r="AX142" i="5"/>
  <c r="AX154" i="5"/>
  <c r="AX271" i="5"/>
  <c r="AX249" i="5"/>
  <c r="AX123" i="5"/>
  <c r="AX102" i="5"/>
  <c r="AX269" i="5"/>
  <c r="AX265" i="5"/>
  <c r="AX135" i="5"/>
  <c r="AX132" i="5"/>
  <c r="AX33" i="5"/>
  <c r="AX119" i="5"/>
  <c r="AX145" i="5"/>
  <c r="AX130" i="5"/>
  <c r="AX283" i="5"/>
  <c r="AX248" i="5"/>
  <c r="AX175" i="5"/>
  <c r="AX115" i="5"/>
  <c r="AX35" i="5"/>
  <c r="AX7" i="5"/>
  <c r="AX71" i="5"/>
  <c r="AX19" i="5"/>
  <c r="AX167" i="5"/>
  <c r="AX141" i="5"/>
  <c r="AX131" i="5"/>
  <c r="AX264" i="5"/>
  <c r="AX243" i="5"/>
  <c r="AX109" i="5"/>
  <c r="AX223" i="5"/>
  <c r="AX6" i="5"/>
  <c r="AX11" i="5"/>
  <c r="AX230" i="5"/>
  <c r="AX45" i="5"/>
  <c r="AX139" i="5"/>
  <c r="AX220" i="5"/>
  <c r="AX149" i="5"/>
  <c r="AX128" i="5"/>
  <c r="AX272" i="5"/>
  <c r="AX169" i="5"/>
  <c r="AX30" i="5"/>
  <c r="AX218" i="5"/>
  <c r="AX144" i="5"/>
  <c r="AX10" i="5"/>
  <c r="AX279" i="5"/>
  <c r="AX34" i="5"/>
  <c r="AX140" i="5"/>
  <c r="AX127" i="5"/>
  <c r="AX285" i="5"/>
  <c r="AX124" i="5"/>
  <c r="AX56" i="5"/>
  <c r="AX20" i="5"/>
  <c r="AX278" i="5"/>
  <c r="AX46" i="5"/>
  <c r="AX146" i="5"/>
  <c r="AX126" i="5"/>
  <c r="AX266" i="5"/>
  <c r="AX110" i="5"/>
  <c r="AX69" i="5"/>
  <c r="AX12" i="5"/>
  <c r="AY4" i="5"/>
  <c r="AX100" i="5"/>
  <c r="AX134" i="5"/>
  <c r="AX24" i="5"/>
  <c r="AX107" i="5"/>
  <c r="AX9" i="5"/>
  <c r="AX228" i="5"/>
  <c r="AX246" i="5"/>
  <c r="AX138" i="5"/>
  <c r="AX280" i="5"/>
  <c r="AX234" i="5"/>
  <c r="AX118" i="5"/>
  <c r="AX67" i="5"/>
  <c r="AX104" i="5"/>
  <c r="AX152" i="5"/>
  <c r="AX260" i="5"/>
  <c r="AX98" i="5"/>
  <c r="AX164" i="5"/>
  <c r="AX286" i="5"/>
  <c r="AX241" i="5"/>
  <c r="AX97" i="5"/>
  <c r="AX52" i="5"/>
  <c r="AX43" i="5"/>
  <c r="AX15" i="5"/>
  <c r="AX221" i="5"/>
  <c r="AX75" i="5"/>
  <c r="AX159" i="5"/>
  <c r="AX267" i="5"/>
  <c r="AX57" i="5"/>
  <c r="AX171" i="5"/>
  <c r="AX8" i="5"/>
  <c r="AX150" i="5"/>
  <c r="AX251" i="5"/>
  <c r="AX227" i="5"/>
  <c r="AX170" i="5"/>
  <c r="AX226" i="5"/>
  <c r="AX83" i="5"/>
  <c r="AX162" i="5"/>
  <c r="AX275" i="5"/>
  <c r="AX237" i="5"/>
  <c r="AX63" i="5"/>
  <c r="AX78" i="5"/>
  <c r="AX165" i="5"/>
  <c r="AX281" i="5"/>
  <c r="AX244" i="5"/>
  <c r="AX133" i="5"/>
  <c r="AX60" i="5"/>
  <c r="AX23" i="5"/>
  <c r="AX59" i="5"/>
  <c r="AX22" i="5"/>
  <c r="AX44" i="5"/>
  <c r="AX82" i="5"/>
  <c r="AX153" i="5"/>
  <c r="AX261" i="5"/>
  <c r="AX242" i="5"/>
  <c r="AX233" i="5"/>
  <c r="AX85" i="5"/>
  <c r="AX88" i="5"/>
  <c r="AY215" i="5" l="1"/>
  <c r="AY214" i="5"/>
  <c r="AY216" i="5"/>
  <c r="AY213" i="5"/>
  <c r="AY212" i="5"/>
  <c r="AY190" i="5"/>
  <c r="AY187" i="5"/>
  <c r="AY198" i="5"/>
  <c r="AY192" i="5"/>
  <c r="AY189" i="5"/>
  <c r="AY194" i="5"/>
  <c r="AY186" i="5"/>
  <c r="AY191" i="5"/>
  <c r="AY188" i="5"/>
  <c r="AY199" i="5"/>
  <c r="AY196" i="5"/>
  <c r="AY193" i="5"/>
  <c r="AY185" i="5"/>
  <c r="AY184" i="5"/>
  <c r="AY205" i="5"/>
  <c r="AY202" i="5"/>
  <c r="AY210" i="5"/>
  <c r="AY204" i="5"/>
  <c r="AY209" i="5"/>
  <c r="AY206" i="5"/>
  <c r="AY203" i="5"/>
  <c r="AY211" i="5"/>
  <c r="AY208" i="5"/>
  <c r="AY201" i="5"/>
  <c r="AY207" i="5"/>
  <c r="AY200" i="5"/>
  <c r="AY182" i="5"/>
  <c r="AY178" i="5"/>
  <c r="AY177" i="5"/>
  <c r="AY183" i="5"/>
  <c r="AY176" i="5"/>
  <c r="AY83" i="5"/>
  <c r="AY160" i="5"/>
  <c r="AY268" i="5"/>
  <c r="AY229" i="5"/>
  <c r="AY220" i="5"/>
  <c r="AY113" i="5"/>
  <c r="AY101" i="5"/>
  <c r="AY66" i="5"/>
  <c r="AY37" i="5"/>
  <c r="AY60" i="5"/>
  <c r="AY221" i="5"/>
  <c r="AY218" i="5"/>
  <c r="AY111" i="5"/>
  <c r="AY31" i="5"/>
  <c r="AY230" i="5"/>
  <c r="AY247" i="5"/>
  <c r="AY38" i="5"/>
  <c r="AY174" i="5"/>
  <c r="AY27" i="5"/>
  <c r="AY65" i="5"/>
  <c r="AY128" i="5"/>
  <c r="AY81" i="5"/>
  <c r="AY151" i="5"/>
  <c r="AY276" i="5"/>
  <c r="AY239" i="5"/>
  <c r="AY136" i="5"/>
  <c r="AY87" i="5"/>
  <c r="AY115" i="5"/>
  <c r="AY108" i="5"/>
  <c r="AY235" i="5"/>
  <c r="AY121" i="5"/>
  <c r="AY252" i="5"/>
  <c r="AY85" i="5"/>
  <c r="AY106" i="5"/>
  <c r="AY39" i="5"/>
  <c r="AY269" i="5"/>
  <c r="AY175" i="5"/>
  <c r="AY56" i="5"/>
  <c r="AY54" i="5"/>
  <c r="AY77" i="5"/>
  <c r="AY163" i="5"/>
  <c r="AY253" i="5"/>
  <c r="AY231" i="5"/>
  <c r="AY172" i="5"/>
  <c r="AY120" i="5"/>
  <c r="AY94" i="5"/>
  <c r="AY70" i="5"/>
  <c r="AY48" i="5"/>
  <c r="AY284" i="5"/>
  <c r="AY68" i="5"/>
  <c r="AY240" i="5"/>
  <c r="AY114" i="5"/>
  <c r="AY51" i="5"/>
  <c r="AY16" i="5"/>
  <c r="AY32" i="5"/>
  <c r="AY278" i="5"/>
  <c r="AY100" i="5"/>
  <c r="AY58" i="5"/>
  <c r="AY55" i="5"/>
  <c r="AY238" i="5"/>
  <c r="AY63" i="5"/>
  <c r="AY157" i="5"/>
  <c r="AY76" i="5"/>
  <c r="AY158" i="5"/>
  <c r="AY282" i="5"/>
  <c r="AY61" i="5"/>
  <c r="AY245" i="5"/>
  <c r="AY86" i="5"/>
  <c r="AY102" i="5"/>
  <c r="AY92" i="5"/>
  <c r="AY89" i="5"/>
  <c r="AY75" i="5"/>
  <c r="AY256" i="5"/>
  <c r="AY69" i="5"/>
  <c r="AY59" i="5"/>
  <c r="AY148" i="5"/>
  <c r="AY161" i="5"/>
  <c r="AY262" i="5"/>
  <c r="AY250" i="5"/>
  <c r="AY33" i="5"/>
  <c r="AY272" i="5"/>
  <c r="AY29" i="5"/>
  <c r="AY11" i="5"/>
  <c r="AY122" i="5"/>
  <c r="AY254" i="5"/>
  <c r="AY219" i="5"/>
  <c r="AY228" i="5"/>
  <c r="AY143" i="5"/>
  <c r="AY156" i="5"/>
  <c r="AY277" i="5"/>
  <c r="AY249" i="5"/>
  <c r="AY168" i="5"/>
  <c r="AY116" i="5"/>
  <c r="AY67" i="5"/>
  <c r="AY104" i="5"/>
  <c r="AY147" i="5"/>
  <c r="AY155" i="5"/>
  <c r="AY255" i="5"/>
  <c r="AY248" i="5"/>
  <c r="AY123" i="5"/>
  <c r="AY226" i="5"/>
  <c r="AY280" i="5"/>
  <c r="AY40" i="5"/>
  <c r="AY34" i="5"/>
  <c r="AY22" i="5"/>
  <c r="AY142" i="5"/>
  <c r="AY154" i="5"/>
  <c r="AY271" i="5"/>
  <c r="AY243" i="5"/>
  <c r="AY180" i="5"/>
  <c r="AY137" i="5"/>
  <c r="AY96" i="5"/>
  <c r="AY90" i="5"/>
  <c r="AY47" i="5"/>
  <c r="AY26" i="5"/>
  <c r="AY270" i="5"/>
  <c r="AY258" i="5"/>
  <c r="AY132" i="5"/>
  <c r="AY169" i="5"/>
  <c r="AY236" i="5"/>
  <c r="AY118" i="5"/>
  <c r="AY107" i="5"/>
  <c r="AY257" i="5"/>
  <c r="AY12" i="5"/>
  <c r="AY225" i="5"/>
  <c r="AY145" i="5"/>
  <c r="AY130" i="5"/>
  <c r="AY283" i="5"/>
  <c r="AY223" i="5"/>
  <c r="AY135" i="5"/>
  <c r="AY103" i="5"/>
  <c r="AY64" i="5"/>
  <c r="AY18" i="5"/>
  <c r="AY25" i="5"/>
  <c r="AY133" i="5"/>
  <c r="AY124" i="5"/>
  <c r="AY7" i="5"/>
  <c r="AY19" i="5"/>
  <c r="AY84" i="5"/>
  <c r="AY43" i="5"/>
  <c r="AY265" i="5"/>
  <c r="AY49" i="5"/>
  <c r="AY21" i="5"/>
  <c r="AY141" i="5"/>
  <c r="AY129" i="5"/>
  <c r="AY264" i="5"/>
  <c r="AY233" i="5"/>
  <c r="AY28" i="5"/>
  <c r="AY217" i="5"/>
  <c r="AY42" i="5"/>
  <c r="AY93" i="5"/>
  <c r="AY167" i="5"/>
  <c r="AZ4" i="5"/>
  <c r="AY79" i="5"/>
  <c r="AY139" i="5"/>
  <c r="AY14" i="5"/>
  <c r="AY134" i="5"/>
  <c r="AY149" i="5"/>
  <c r="AY10" i="5"/>
  <c r="AY241" i="5"/>
  <c r="AY105" i="5"/>
  <c r="AY112" i="5"/>
  <c r="AY144" i="5"/>
  <c r="AY131" i="5"/>
  <c r="AY279" i="5"/>
  <c r="AY234" i="5"/>
  <c r="AY125" i="5"/>
  <c r="AY74" i="5"/>
  <c r="AY45" i="5"/>
  <c r="AY140" i="5"/>
  <c r="AY127" i="5"/>
  <c r="AY285" i="5"/>
  <c r="AY224" i="5"/>
  <c r="AY166" i="5"/>
  <c r="AY97" i="5"/>
  <c r="AY52" i="5"/>
  <c r="AY62" i="5"/>
  <c r="AY41" i="5"/>
  <c r="AY13" i="5"/>
  <c r="AY288" i="5"/>
  <c r="AY24" i="5"/>
  <c r="AY46" i="5"/>
  <c r="AY36" i="5"/>
  <c r="AY146" i="5"/>
  <c r="AY126" i="5"/>
  <c r="AY266" i="5"/>
  <c r="AY170" i="5"/>
  <c r="AY57" i="5"/>
  <c r="AY91" i="5"/>
  <c r="AY35" i="5"/>
  <c r="AY232" i="5"/>
  <c r="AY44" i="5"/>
  <c r="AY95" i="5"/>
  <c r="AY138" i="5"/>
  <c r="AY260" i="5"/>
  <c r="AY259" i="5"/>
  <c r="AY98" i="5"/>
  <c r="AY20" i="5"/>
  <c r="AY9" i="5"/>
  <c r="AY73" i="5"/>
  <c r="AY88" i="5"/>
  <c r="AY6" i="5"/>
  <c r="AY152" i="5"/>
  <c r="AY287" i="5"/>
  <c r="AY72" i="5"/>
  <c r="AY286" i="5"/>
  <c r="AY273" i="5"/>
  <c r="AY164" i="5"/>
  <c r="AY267" i="5"/>
  <c r="AY222" i="5"/>
  <c r="AY17" i="5"/>
  <c r="AY159" i="5"/>
  <c r="AY251" i="5"/>
  <c r="AY227" i="5"/>
  <c r="AY117" i="5"/>
  <c r="AY50" i="5"/>
  <c r="AY15" i="5"/>
  <c r="AY263" i="5"/>
  <c r="AY53" i="5"/>
  <c r="AY119" i="5"/>
  <c r="AY150" i="5"/>
  <c r="AY242" i="5"/>
  <c r="AY237" i="5"/>
  <c r="AY171" i="5"/>
  <c r="AY99" i="5"/>
  <c r="AY8" i="5"/>
  <c r="AY78" i="5"/>
  <c r="AY162" i="5"/>
  <c r="AY275" i="5"/>
  <c r="AY110" i="5"/>
  <c r="AY30" i="5"/>
  <c r="AY82" i="5"/>
  <c r="AY165" i="5"/>
  <c r="AY281" i="5"/>
  <c r="AY244" i="5"/>
  <c r="AY109" i="5"/>
  <c r="AY246" i="5"/>
  <c r="AY71" i="5"/>
  <c r="AY80" i="5"/>
  <c r="AY153" i="5"/>
  <c r="AY261" i="5"/>
  <c r="AY274" i="5"/>
  <c r="AY173" i="5"/>
  <c r="AY23" i="5"/>
  <c r="AZ215" i="5" l="1"/>
  <c r="AZ214" i="5"/>
  <c r="AZ216" i="5"/>
  <c r="AZ213" i="5"/>
  <c r="AZ212" i="5"/>
  <c r="AZ190" i="5"/>
  <c r="AZ187" i="5"/>
  <c r="AZ198" i="5"/>
  <c r="AZ192" i="5"/>
  <c r="AZ189" i="5"/>
  <c r="AZ194" i="5"/>
  <c r="AZ186" i="5"/>
  <c r="AZ191" i="5"/>
  <c r="AZ188" i="5"/>
  <c r="AZ199" i="5"/>
  <c r="AZ196" i="5"/>
  <c r="AZ193" i="5"/>
  <c r="AZ185" i="5"/>
  <c r="AZ184" i="5"/>
  <c r="AZ205" i="5"/>
  <c r="AZ202" i="5"/>
  <c r="AZ210" i="5"/>
  <c r="AZ204" i="5"/>
  <c r="AZ209" i="5"/>
  <c r="AZ206" i="5"/>
  <c r="AZ203" i="5"/>
  <c r="AZ211" i="5"/>
  <c r="AZ208" i="5"/>
  <c r="AZ201" i="5"/>
  <c r="AZ207" i="5"/>
  <c r="AZ200" i="5"/>
  <c r="AZ182" i="5"/>
  <c r="AZ178" i="5"/>
  <c r="AZ177" i="5"/>
  <c r="AZ183" i="5"/>
  <c r="AZ176" i="5"/>
  <c r="AZ83" i="5"/>
  <c r="AZ160" i="5"/>
  <c r="AZ253" i="5"/>
  <c r="AZ231" i="5"/>
  <c r="AZ172" i="5"/>
  <c r="AZ136" i="5"/>
  <c r="AZ109" i="5"/>
  <c r="AZ60" i="5"/>
  <c r="AZ31" i="5"/>
  <c r="AZ46" i="5"/>
  <c r="AZ92" i="5"/>
  <c r="AZ105" i="5"/>
  <c r="AZ26" i="5"/>
  <c r="AZ65" i="5"/>
  <c r="AZ16" i="5"/>
  <c r="AZ133" i="5"/>
  <c r="AZ269" i="5"/>
  <c r="AZ258" i="5"/>
  <c r="AZ121" i="5"/>
  <c r="AZ25" i="5"/>
  <c r="AZ254" i="5"/>
  <c r="AZ102" i="5"/>
  <c r="AZ132" i="5"/>
  <c r="AZ238" i="5"/>
  <c r="AZ77" i="5"/>
  <c r="AZ151" i="5"/>
  <c r="AZ282" i="5"/>
  <c r="AZ240" i="5"/>
  <c r="AZ174" i="5"/>
  <c r="AZ120" i="5"/>
  <c r="AZ53" i="5"/>
  <c r="AZ167" i="5"/>
  <c r="AZ97" i="5"/>
  <c r="AZ115" i="5"/>
  <c r="AZ284" i="5"/>
  <c r="AZ87" i="5"/>
  <c r="AZ21" i="5"/>
  <c r="AZ47" i="5"/>
  <c r="AZ278" i="5"/>
  <c r="AZ55" i="5"/>
  <c r="AZ81" i="5"/>
  <c r="AZ163" i="5"/>
  <c r="AZ262" i="5"/>
  <c r="AZ250" i="5"/>
  <c r="AZ168" i="5"/>
  <c r="AZ114" i="5"/>
  <c r="AZ48" i="5"/>
  <c r="AZ101" i="5"/>
  <c r="AZ225" i="5"/>
  <c r="AZ116" i="5"/>
  <c r="AZ270" i="5"/>
  <c r="AZ70" i="5"/>
  <c r="AZ232" i="5"/>
  <c r="AZ108" i="5"/>
  <c r="AZ28" i="5"/>
  <c r="AZ106" i="5"/>
  <c r="AZ7" i="5"/>
  <c r="AZ257" i="5"/>
  <c r="AZ76" i="5"/>
  <c r="AZ158" i="5"/>
  <c r="AZ244" i="5"/>
  <c r="AZ249" i="5"/>
  <c r="AZ71" i="5"/>
  <c r="AZ74" i="5"/>
  <c r="AZ38" i="5"/>
  <c r="AZ252" i="5"/>
  <c r="AZ72" i="5"/>
  <c r="AZ73" i="5"/>
  <c r="AZ27" i="5"/>
  <c r="AZ119" i="5"/>
  <c r="AZ54" i="5"/>
  <c r="AZ122" i="5"/>
  <c r="AZ64" i="5"/>
  <c r="AZ95" i="5"/>
  <c r="AZ9" i="5"/>
  <c r="AZ75" i="5"/>
  <c r="AZ276" i="5"/>
  <c r="AZ113" i="5"/>
  <c r="AZ148" i="5"/>
  <c r="AZ161" i="5"/>
  <c r="AZ277" i="5"/>
  <c r="AZ248" i="5"/>
  <c r="AZ180" i="5"/>
  <c r="AZ135" i="5"/>
  <c r="AZ40" i="5"/>
  <c r="AZ230" i="5"/>
  <c r="AZ90" i="5"/>
  <c r="AZ143" i="5"/>
  <c r="AZ156" i="5"/>
  <c r="AZ255" i="5"/>
  <c r="AZ243" i="5"/>
  <c r="AZ66" i="5"/>
  <c r="AZ173" i="5"/>
  <c r="AZ128" i="5"/>
  <c r="AZ34" i="5"/>
  <c r="AZ147" i="5"/>
  <c r="AZ155" i="5"/>
  <c r="AZ271" i="5"/>
  <c r="AZ233" i="5"/>
  <c r="AZ32" i="5"/>
  <c r="AZ217" i="5"/>
  <c r="AZ272" i="5"/>
  <c r="AZ117" i="5"/>
  <c r="AZ245" i="5"/>
  <c r="AZ241" i="5"/>
  <c r="AZ157" i="5"/>
  <c r="AZ247" i="5"/>
  <c r="AZ142" i="5"/>
  <c r="AZ154" i="5"/>
  <c r="AZ283" i="5"/>
  <c r="AZ260" i="5"/>
  <c r="AZ175" i="5"/>
  <c r="AZ123" i="5"/>
  <c r="AZ111" i="5"/>
  <c r="AZ61" i="5"/>
  <c r="AZ39" i="5"/>
  <c r="AZ33" i="5"/>
  <c r="AZ265" i="5"/>
  <c r="AZ235" i="5"/>
  <c r="AZ86" i="5"/>
  <c r="AZ139" i="5"/>
  <c r="AZ228" i="5"/>
  <c r="AZ226" i="5"/>
  <c r="AZ43" i="5"/>
  <c r="AZ44" i="5"/>
  <c r="AZ68" i="5"/>
  <c r="AZ145" i="5"/>
  <c r="AZ130" i="5"/>
  <c r="AZ264" i="5"/>
  <c r="AZ224" i="5"/>
  <c r="AZ169" i="5"/>
  <c r="AZ137" i="5"/>
  <c r="AZ218" i="5"/>
  <c r="AZ58" i="5"/>
  <c r="AZ104" i="5"/>
  <c r="AZ41" i="5"/>
  <c r="AZ125" i="5"/>
  <c r="AZ171" i="5"/>
  <c r="AZ141" i="5"/>
  <c r="AZ129" i="5"/>
  <c r="AZ256" i="5"/>
  <c r="AZ166" i="5"/>
  <c r="AZ279" i="5"/>
  <c r="AZ85" i="5"/>
  <c r="AZ11" i="5"/>
  <c r="AZ69" i="5"/>
  <c r="AZ89" i="5"/>
  <c r="AZ149" i="5"/>
  <c r="AZ10" i="5"/>
  <c r="AZ99" i="5"/>
  <c r="AZ144" i="5"/>
  <c r="AZ131" i="5"/>
  <c r="AZ285" i="5"/>
  <c r="AZ37" i="5"/>
  <c r="AZ140" i="5"/>
  <c r="AZ127" i="5"/>
  <c r="AZ266" i="5"/>
  <c r="AZ223" i="5"/>
  <c r="AZ234" i="5"/>
  <c r="AZ170" i="5"/>
  <c r="AZ124" i="5"/>
  <c r="AZ96" i="5"/>
  <c r="AZ67" i="5"/>
  <c r="AZ35" i="5"/>
  <c r="AZ288" i="5"/>
  <c r="AZ221" i="5"/>
  <c r="AZ24" i="5"/>
  <c r="AZ263" i="5"/>
  <c r="AZ50" i="5"/>
  <c r="AZ88" i="5"/>
  <c r="AZ59" i="5"/>
  <c r="AZ17" i="5"/>
  <c r="AZ18" i="5"/>
  <c r="AZ146" i="5"/>
  <c r="AZ126" i="5"/>
  <c r="AZ259" i="5"/>
  <c r="AZ110" i="5"/>
  <c r="AZ103" i="5"/>
  <c r="AZ62" i="5"/>
  <c r="AZ29" i="5"/>
  <c r="AZ22" i="5"/>
  <c r="AZ91" i="5"/>
  <c r="AZ134" i="5"/>
  <c r="AZ56" i="5"/>
  <c r="AZ100" i="5"/>
  <c r="AZ93" i="5"/>
  <c r="AZ138" i="5"/>
  <c r="AZ286" i="5"/>
  <c r="AZ273" i="5"/>
  <c r="AZ222" i="5"/>
  <c r="AZ118" i="5"/>
  <c r="AZ107" i="5"/>
  <c r="AZ36" i="5"/>
  <c r="AZ12" i="5"/>
  <c r="AZ45" i="5"/>
  <c r="AZ219" i="5"/>
  <c r="AZ6" i="5"/>
  <c r="AZ19" i="5"/>
  <c r="AZ51" i="5"/>
  <c r="AZ79" i="5"/>
  <c r="AZ152" i="5"/>
  <c r="AZ267" i="5"/>
  <c r="AZ280" i="5"/>
  <c r="AZ30" i="5"/>
  <c r="AZ164" i="5"/>
  <c r="AZ251" i="5"/>
  <c r="AZ274" i="5"/>
  <c r="AZ159" i="5"/>
  <c r="AZ275" i="5"/>
  <c r="AZ227" i="5"/>
  <c r="AZ220" i="5"/>
  <c r="AZ150" i="5"/>
  <c r="AZ281" i="5"/>
  <c r="AZ237" i="5"/>
  <c r="AZ63" i="5"/>
  <c r="AZ94" i="5"/>
  <c r="AZ49" i="5"/>
  <c r="AZ15" i="5"/>
  <c r="AZ236" i="5"/>
  <c r="AZ78" i="5"/>
  <c r="AZ162" i="5"/>
  <c r="AZ261" i="5"/>
  <c r="AZ242" i="5"/>
  <c r="AZ112" i="5"/>
  <c r="AZ52" i="5"/>
  <c r="AZ14" i="5"/>
  <c r="AZ42" i="5"/>
  <c r="AZ13" i="5"/>
  <c r="AZ8" i="5"/>
  <c r="AZ239" i="5"/>
  <c r="BA4" i="5"/>
  <c r="AZ82" i="5"/>
  <c r="AZ165" i="5"/>
  <c r="AZ287" i="5"/>
  <c r="AZ246" i="5"/>
  <c r="AZ98" i="5"/>
  <c r="AZ57" i="5"/>
  <c r="AZ23" i="5"/>
  <c r="AZ20" i="5"/>
  <c r="AZ80" i="5"/>
  <c r="AZ153" i="5"/>
  <c r="AZ268" i="5"/>
  <c r="AZ229" i="5"/>
  <c r="AZ84" i="5"/>
  <c r="BA215" i="5" l="1"/>
  <c r="BA214" i="5"/>
  <c r="BA216" i="5"/>
  <c r="BA213" i="5"/>
  <c r="BA212" i="5"/>
  <c r="BA187" i="5"/>
  <c r="BA198" i="5"/>
  <c r="BA192" i="5"/>
  <c r="BA189" i="5"/>
  <c r="BA194" i="5"/>
  <c r="BA186" i="5"/>
  <c r="BA191" i="5"/>
  <c r="BA190" i="5"/>
  <c r="BA188" i="5"/>
  <c r="BA199" i="5"/>
  <c r="BA196" i="5"/>
  <c r="BA193" i="5"/>
  <c r="BA185" i="5"/>
  <c r="BA184" i="5"/>
  <c r="BA210" i="5"/>
  <c r="BA204" i="5"/>
  <c r="BA209" i="5"/>
  <c r="BA206" i="5"/>
  <c r="BA203" i="5"/>
  <c r="BA211" i="5"/>
  <c r="BA208" i="5"/>
  <c r="BA205" i="5"/>
  <c r="BA202" i="5"/>
  <c r="BA207" i="5"/>
  <c r="BA201" i="5"/>
  <c r="BA200" i="5"/>
  <c r="BA178" i="5"/>
  <c r="BA177" i="5"/>
  <c r="BA182" i="5"/>
  <c r="BA183" i="5"/>
  <c r="BA176" i="5"/>
  <c r="BA83" i="5"/>
  <c r="BA153" i="5"/>
  <c r="BA253" i="5"/>
  <c r="BA286" i="5"/>
  <c r="BA172" i="5"/>
  <c r="BA113" i="5"/>
  <c r="BA110" i="5"/>
  <c r="BA97" i="5"/>
  <c r="BA37" i="5"/>
  <c r="BA69" i="5"/>
  <c r="BA263" i="5"/>
  <c r="BA247" i="5"/>
  <c r="BA282" i="5"/>
  <c r="BA136" i="5"/>
  <c r="BA46" i="5"/>
  <c r="BA269" i="5"/>
  <c r="BA160" i="5"/>
  <c r="BA120" i="5"/>
  <c r="BA74" i="5"/>
  <c r="BA265" i="5"/>
  <c r="BA101" i="5"/>
  <c r="BA27" i="5"/>
  <c r="BA225" i="5"/>
  <c r="BA66" i="5"/>
  <c r="BA168" i="5"/>
  <c r="BA149" i="5"/>
  <c r="BA275" i="5"/>
  <c r="BA260" i="5"/>
  <c r="BA119" i="5"/>
  <c r="BA100" i="5"/>
  <c r="BA77" i="5"/>
  <c r="BA157" i="5"/>
  <c r="BA231" i="5"/>
  <c r="BA105" i="5"/>
  <c r="BA31" i="5"/>
  <c r="BA81" i="5"/>
  <c r="BA240" i="5"/>
  <c r="BA71" i="5"/>
  <c r="BA38" i="5"/>
  <c r="BA92" i="5"/>
  <c r="BA72" i="5"/>
  <c r="BA258" i="5"/>
  <c r="BA104" i="5"/>
  <c r="BA25" i="5"/>
  <c r="BA272" i="5"/>
  <c r="BA252" i="5"/>
  <c r="BA262" i="5"/>
  <c r="BA33" i="5"/>
  <c r="BA122" i="5"/>
  <c r="BA141" i="5"/>
  <c r="BA41" i="5"/>
  <c r="BA270" i="5"/>
  <c r="BA131" i="5"/>
  <c r="BA22" i="5"/>
  <c r="BA161" i="5"/>
  <c r="BA76" i="5"/>
  <c r="BA151" i="5"/>
  <c r="BA277" i="5"/>
  <c r="BA250" i="5"/>
  <c r="BA180" i="5"/>
  <c r="BA8" i="5"/>
  <c r="BA89" i="5"/>
  <c r="BA34" i="5"/>
  <c r="BA56" i="5"/>
  <c r="BA148" i="5"/>
  <c r="BA163" i="5"/>
  <c r="BA255" i="5"/>
  <c r="BA249" i="5"/>
  <c r="BA175" i="5"/>
  <c r="BA114" i="5"/>
  <c r="BA87" i="5"/>
  <c r="BA32" i="5"/>
  <c r="BA166" i="5"/>
  <c r="BA115" i="5"/>
  <c r="BA139" i="5"/>
  <c r="BA106" i="5"/>
  <c r="BA13" i="5"/>
  <c r="BA143" i="5"/>
  <c r="BA156" i="5"/>
  <c r="BA271" i="5"/>
  <c r="BA248" i="5"/>
  <c r="BA169" i="5"/>
  <c r="BA121" i="5"/>
  <c r="BA67" i="5"/>
  <c r="BA47" i="5"/>
  <c r="BA39" i="5"/>
  <c r="BA235" i="5"/>
  <c r="BA111" i="5"/>
  <c r="BA18" i="5"/>
  <c r="BA219" i="5"/>
  <c r="BA28" i="5"/>
  <c r="BA128" i="5"/>
  <c r="BA238" i="5"/>
  <c r="BA137" i="5"/>
  <c r="BA147" i="5"/>
  <c r="BA155" i="5"/>
  <c r="BA283" i="5"/>
  <c r="BA222" i="5"/>
  <c r="BA70" i="5"/>
  <c r="BA54" i="5"/>
  <c r="BA96" i="5"/>
  <c r="BA267" i="5"/>
  <c r="BA64" i="5"/>
  <c r="BA234" i="5"/>
  <c r="BA48" i="5"/>
  <c r="BA167" i="5"/>
  <c r="BA285" i="5"/>
  <c r="BA35" i="5"/>
  <c r="BA52" i="5"/>
  <c r="BA142" i="5"/>
  <c r="BA154" i="5"/>
  <c r="BA264" i="5"/>
  <c r="BA233" i="5"/>
  <c r="BA173" i="5"/>
  <c r="BA116" i="5"/>
  <c r="BA108" i="5"/>
  <c r="BA61" i="5"/>
  <c r="BA26" i="5"/>
  <c r="BA217" i="5"/>
  <c r="BA279" i="5"/>
  <c r="BA135" i="5"/>
  <c r="BA7" i="5"/>
  <c r="BA132" i="5"/>
  <c r="BA58" i="5"/>
  <c r="BA17" i="5"/>
  <c r="BA79" i="5"/>
  <c r="BA145" i="5"/>
  <c r="BA129" i="5"/>
  <c r="BA256" i="5"/>
  <c r="BA241" i="5"/>
  <c r="BA123" i="5"/>
  <c r="BA102" i="5"/>
  <c r="BA86" i="5"/>
  <c r="BA40" i="5"/>
  <c r="BA218" i="5"/>
  <c r="BA109" i="5"/>
  <c r="BA95" i="5"/>
  <c r="BA10" i="5"/>
  <c r="BA144" i="5"/>
  <c r="BA130" i="5"/>
  <c r="BA266" i="5"/>
  <c r="BA170" i="5"/>
  <c r="BA117" i="5"/>
  <c r="BA103" i="5"/>
  <c r="BA93" i="5"/>
  <c r="BA29" i="5"/>
  <c r="BA134" i="5"/>
  <c r="BA284" i="5"/>
  <c r="BA257" i="5"/>
  <c r="BA140" i="5"/>
  <c r="BA127" i="5"/>
  <c r="BA259" i="5"/>
  <c r="BA124" i="5"/>
  <c r="BA107" i="5"/>
  <c r="BA55" i="5"/>
  <c r="BA42" i="5"/>
  <c r="BA232" i="5"/>
  <c r="BA245" i="5"/>
  <c r="BA24" i="5"/>
  <c r="BA14" i="5"/>
  <c r="BA278" i="5"/>
  <c r="BA6" i="5"/>
  <c r="BA133" i="5"/>
  <c r="BA51" i="5"/>
  <c r="BA146" i="5"/>
  <c r="BA126" i="5"/>
  <c r="BA273" i="5"/>
  <c r="BA226" i="5"/>
  <c r="BA118" i="5"/>
  <c r="BA90" i="5"/>
  <c r="BA62" i="5"/>
  <c r="BA91" i="5"/>
  <c r="BA94" i="5"/>
  <c r="BA9" i="5"/>
  <c r="BA44" i="5"/>
  <c r="BA138" i="5"/>
  <c r="BA251" i="5"/>
  <c r="BA280" i="5"/>
  <c r="BA223" i="5"/>
  <c r="BA125" i="5"/>
  <c r="BA75" i="5"/>
  <c r="BA73" i="5"/>
  <c r="BA12" i="5"/>
  <c r="BA85" i="5"/>
  <c r="BA288" i="5"/>
  <c r="BA228" i="5"/>
  <c r="BA63" i="5"/>
  <c r="BA158" i="5"/>
  <c r="BA242" i="5"/>
  <c r="BA274" i="5"/>
  <c r="BA221" i="5"/>
  <c r="BA36" i="5"/>
  <c r="BA152" i="5"/>
  <c r="BA281" i="5"/>
  <c r="BA227" i="5"/>
  <c r="BA220" i="5"/>
  <c r="BA57" i="5"/>
  <c r="BA50" i="5"/>
  <c r="BA11" i="5"/>
  <c r="BA88" i="5"/>
  <c r="BA230" i="5"/>
  <c r="BA43" i="5"/>
  <c r="BA19" i="5"/>
  <c r="BA254" i="5"/>
  <c r="BA16" i="5"/>
  <c r="BA276" i="5"/>
  <c r="BA164" i="5"/>
  <c r="BA261" i="5"/>
  <c r="BA237" i="5"/>
  <c r="BA224" i="5"/>
  <c r="BA171" i="5"/>
  <c r="BA98" i="5"/>
  <c r="BA45" i="5"/>
  <c r="BA165" i="5"/>
  <c r="BA78" i="5"/>
  <c r="BA159" i="5"/>
  <c r="BA287" i="5"/>
  <c r="BA244" i="5"/>
  <c r="BA236" i="5"/>
  <c r="BA84" i="5"/>
  <c r="BA30" i="5"/>
  <c r="BA15" i="5"/>
  <c r="BA65" i="5"/>
  <c r="BA68" i="5"/>
  <c r="BA49" i="5"/>
  <c r="BA21" i="5"/>
  <c r="BA99" i="5"/>
  <c r="BA59" i="5"/>
  <c r="BA82" i="5"/>
  <c r="BA150" i="5"/>
  <c r="BA268" i="5"/>
  <c r="BA246" i="5"/>
  <c r="BA60" i="5"/>
  <c r="BA20" i="5"/>
  <c r="BA53" i="5"/>
  <c r="BB4" i="5"/>
  <c r="BA80" i="5"/>
  <c r="BA162" i="5"/>
  <c r="BA243" i="5"/>
  <c r="BA229" i="5"/>
  <c r="BA174" i="5"/>
  <c r="BA112" i="5"/>
  <c r="BA23" i="5"/>
  <c r="BA239" i="5"/>
  <c r="BB215" i="5" l="1"/>
  <c r="BB214" i="5"/>
  <c r="BB216" i="5"/>
  <c r="BB213" i="5"/>
  <c r="BB212" i="5"/>
  <c r="BB187" i="5"/>
  <c r="BB198" i="5"/>
  <c r="BB192" i="5"/>
  <c r="BB189" i="5"/>
  <c r="BB194" i="5"/>
  <c r="BB186" i="5"/>
  <c r="BB191" i="5"/>
  <c r="BB188" i="5"/>
  <c r="BB199" i="5"/>
  <c r="BB196" i="5"/>
  <c r="BB193" i="5"/>
  <c r="BB185" i="5"/>
  <c r="BB190" i="5"/>
  <c r="BB184" i="5"/>
  <c r="BB210" i="5"/>
  <c r="BB205" i="5"/>
  <c r="BB204" i="5"/>
  <c r="BB209" i="5"/>
  <c r="BB206" i="5"/>
  <c r="BB203" i="5"/>
  <c r="BB211" i="5"/>
  <c r="BB208" i="5"/>
  <c r="BB202" i="5"/>
  <c r="BB207" i="5"/>
  <c r="BB201" i="5"/>
  <c r="BB200" i="5"/>
  <c r="BB178" i="5"/>
  <c r="BB177" i="5"/>
  <c r="BB183" i="5"/>
  <c r="BB176" i="5"/>
  <c r="BB182" i="5"/>
  <c r="BB83" i="5"/>
  <c r="BB153" i="5"/>
  <c r="BB277" i="5"/>
  <c r="BB239" i="5"/>
  <c r="BB120" i="5"/>
  <c r="BB101" i="5"/>
  <c r="BB74" i="5"/>
  <c r="BB27" i="5"/>
  <c r="BB49" i="5"/>
  <c r="BB92" i="5"/>
  <c r="BB157" i="5"/>
  <c r="BB87" i="5"/>
  <c r="BB32" i="5"/>
  <c r="BB115" i="5"/>
  <c r="BB136" i="5"/>
  <c r="BB48" i="5"/>
  <c r="BB81" i="5"/>
  <c r="BB255" i="5"/>
  <c r="BB230" i="5"/>
  <c r="BB114" i="5"/>
  <c r="BB72" i="5"/>
  <c r="BB122" i="5"/>
  <c r="BB16" i="5"/>
  <c r="BB269" i="5"/>
  <c r="BB219" i="5"/>
  <c r="BB36" i="5"/>
  <c r="BB77" i="5"/>
  <c r="BB160" i="5"/>
  <c r="BB271" i="5"/>
  <c r="BB220" i="5"/>
  <c r="BB180" i="5"/>
  <c r="BB121" i="5"/>
  <c r="BB67" i="5"/>
  <c r="BB66" i="5"/>
  <c r="BB39" i="5"/>
  <c r="BB288" i="5"/>
  <c r="BB96" i="5"/>
  <c r="BB29" i="5"/>
  <c r="BB56" i="5"/>
  <c r="BB24" i="5"/>
  <c r="BB18" i="5"/>
  <c r="BB76" i="5"/>
  <c r="BB151" i="5"/>
  <c r="BB283" i="5"/>
  <c r="BB231" i="5"/>
  <c r="BB175" i="5"/>
  <c r="BB116" i="5"/>
  <c r="BB94" i="5"/>
  <c r="BB47" i="5"/>
  <c r="BB104" i="5"/>
  <c r="BB270" i="5"/>
  <c r="BB258" i="5"/>
  <c r="BB73" i="5"/>
  <c r="BB51" i="5"/>
  <c r="BB147" i="5"/>
  <c r="BB163" i="5"/>
  <c r="BB264" i="5"/>
  <c r="BB240" i="5"/>
  <c r="BB169" i="5"/>
  <c r="BB123" i="5"/>
  <c r="BB108" i="5"/>
  <c r="BB70" i="5"/>
  <c r="BB28" i="5"/>
  <c r="BB238" i="5"/>
  <c r="BB254" i="5"/>
  <c r="BB25" i="5"/>
  <c r="BB235" i="5"/>
  <c r="BB34" i="5"/>
  <c r="BB35" i="5"/>
  <c r="BB103" i="5"/>
  <c r="BB133" i="5"/>
  <c r="BB79" i="5"/>
  <c r="BB247" i="5"/>
  <c r="BB142" i="5"/>
  <c r="BB156" i="5"/>
  <c r="BB256" i="5"/>
  <c r="BB250" i="5"/>
  <c r="BB109" i="5"/>
  <c r="BB102" i="5"/>
  <c r="BB61" i="5"/>
  <c r="BB40" i="5"/>
  <c r="BB228" i="5"/>
  <c r="BB278" i="5"/>
  <c r="BB8" i="5"/>
  <c r="BB170" i="5"/>
  <c r="BB111" i="5"/>
  <c r="BB7" i="5"/>
  <c r="BB134" i="5"/>
  <c r="BB144" i="5"/>
  <c r="BB155" i="5"/>
  <c r="BB272" i="5"/>
  <c r="BB249" i="5"/>
  <c r="BB173" i="5"/>
  <c r="BB132" i="5"/>
  <c r="BB221" i="5"/>
  <c r="BB118" i="5"/>
  <c r="BB167" i="5"/>
  <c r="BB257" i="5"/>
  <c r="BB168" i="5"/>
  <c r="BB17" i="5"/>
  <c r="BB44" i="5"/>
  <c r="BB145" i="5"/>
  <c r="BB154" i="5"/>
  <c r="BB279" i="5"/>
  <c r="BB248" i="5"/>
  <c r="BB117" i="5"/>
  <c r="BB89" i="5"/>
  <c r="BB90" i="5"/>
  <c r="BB19" i="5"/>
  <c r="BB100" i="5"/>
  <c r="BB54" i="5"/>
  <c r="BB233" i="5"/>
  <c r="BB95" i="5"/>
  <c r="BB41" i="5"/>
  <c r="BB91" i="5"/>
  <c r="BB141" i="5"/>
  <c r="BB129" i="5"/>
  <c r="BB285" i="5"/>
  <c r="BB243" i="5"/>
  <c r="BB124" i="5"/>
  <c r="BB106" i="5"/>
  <c r="BB55" i="5"/>
  <c r="BB65" i="5"/>
  <c r="BB232" i="5"/>
  <c r="BB245" i="5"/>
  <c r="BB218" i="5"/>
  <c r="BB128" i="5"/>
  <c r="BB62" i="5"/>
  <c r="BB85" i="5"/>
  <c r="BB58" i="5"/>
  <c r="BB125" i="5"/>
  <c r="BB69" i="5"/>
  <c r="BB149" i="5"/>
  <c r="BB266" i="5"/>
  <c r="BB110" i="5"/>
  <c r="BB265" i="5"/>
  <c r="BB112" i="5"/>
  <c r="BB37" i="5"/>
  <c r="BB140" i="5"/>
  <c r="BB130" i="5"/>
  <c r="BB259" i="5"/>
  <c r="BB251" i="5"/>
  <c r="BB166" i="5"/>
  <c r="BB229" i="5"/>
  <c r="BB148" i="5"/>
  <c r="BB10" i="5"/>
  <c r="BB273" i="5"/>
  <c r="BB241" i="5"/>
  <c r="BB135" i="5"/>
  <c r="BB143" i="5"/>
  <c r="BB131" i="5"/>
  <c r="BB280" i="5"/>
  <c r="BB226" i="5"/>
  <c r="BB42" i="5"/>
  <c r="BB252" i="5"/>
  <c r="BB139" i="5"/>
  <c r="BB127" i="5"/>
  <c r="BB274" i="5"/>
  <c r="BB97" i="5"/>
  <c r="BB75" i="5"/>
  <c r="BB46" i="5"/>
  <c r="BB263" i="5"/>
  <c r="BB284" i="5"/>
  <c r="BB217" i="5"/>
  <c r="BB88" i="5"/>
  <c r="BB63" i="5"/>
  <c r="BB146" i="5"/>
  <c r="BB126" i="5"/>
  <c r="BB260" i="5"/>
  <c r="BB9" i="5"/>
  <c r="BB138" i="5"/>
  <c r="BB275" i="5"/>
  <c r="BB286" i="5"/>
  <c r="BB222" i="5"/>
  <c r="BB119" i="5"/>
  <c r="BB71" i="5"/>
  <c r="BB50" i="5"/>
  <c r="BB13" i="5"/>
  <c r="BB113" i="5"/>
  <c r="BB225" i="5"/>
  <c r="BB6" i="5"/>
  <c r="BB43" i="5"/>
  <c r="BB45" i="5"/>
  <c r="BB105" i="5"/>
  <c r="BB107" i="5"/>
  <c r="BB158" i="5"/>
  <c r="BB281" i="5"/>
  <c r="BB267" i="5"/>
  <c r="BB52" i="5"/>
  <c r="BB11" i="5"/>
  <c r="BB22" i="5"/>
  <c r="BC4" i="5"/>
  <c r="BB21" i="5"/>
  <c r="BB161" i="5"/>
  <c r="BB261" i="5"/>
  <c r="BB227" i="5"/>
  <c r="BB234" i="5"/>
  <c r="BB171" i="5"/>
  <c r="BB137" i="5"/>
  <c r="BB98" i="5"/>
  <c r="BB57" i="5"/>
  <c r="BB30" i="5"/>
  <c r="BB15" i="5"/>
  <c r="BB93" i="5"/>
  <c r="BB223" i="5"/>
  <c r="BB236" i="5"/>
  <c r="BB14" i="5"/>
  <c r="BB262" i="5"/>
  <c r="BB152" i="5"/>
  <c r="BB287" i="5"/>
  <c r="BB224" i="5"/>
  <c r="BB84" i="5"/>
  <c r="BB164" i="5"/>
  <c r="BB268" i="5"/>
  <c r="BB237" i="5"/>
  <c r="BB64" i="5"/>
  <c r="BB23" i="5"/>
  <c r="BB20" i="5"/>
  <c r="BB26" i="5"/>
  <c r="BB165" i="5"/>
  <c r="BB78" i="5"/>
  <c r="BB159" i="5"/>
  <c r="BB276" i="5"/>
  <c r="BB244" i="5"/>
  <c r="BB82" i="5"/>
  <c r="BB150" i="5"/>
  <c r="BB253" i="5"/>
  <c r="BB246" i="5"/>
  <c r="BB99" i="5"/>
  <c r="BB60" i="5"/>
  <c r="BB31" i="5"/>
  <c r="BB12" i="5"/>
  <c r="BB59" i="5"/>
  <c r="BB68" i="5"/>
  <c r="BB80" i="5"/>
  <c r="BB162" i="5"/>
  <c r="BB282" i="5"/>
  <c r="BB242" i="5"/>
  <c r="BB174" i="5"/>
  <c r="BB172" i="5"/>
  <c r="BB86" i="5"/>
  <c r="BB53" i="5"/>
  <c r="BB38" i="5"/>
  <c r="BB33" i="5"/>
  <c r="BC215" i="5" l="1"/>
  <c r="BC214" i="5"/>
  <c r="BC216" i="5"/>
  <c r="BC213" i="5"/>
  <c r="BC212" i="5"/>
  <c r="BC187" i="5"/>
  <c r="BC198" i="5"/>
  <c r="BC192" i="5"/>
  <c r="BC189" i="5"/>
  <c r="BC194" i="5"/>
  <c r="BC186" i="5"/>
  <c r="BC191" i="5"/>
  <c r="BC188" i="5"/>
  <c r="BC199" i="5"/>
  <c r="BC196" i="5"/>
  <c r="BC193" i="5"/>
  <c r="BC185" i="5"/>
  <c r="BC190" i="5"/>
  <c r="BC184" i="5"/>
  <c r="BC210" i="5"/>
  <c r="BC204" i="5"/>
  <c r="BC209" i="5"/>
  <c r="BC206" i="5"/>
  <c r="BC203" i="5"/>
  <c r="BC211" i="5"/>
  <c r="BC208" i="5"/>
  <c r="BC205" i="5"/>
  <c r="BC202" i="5"/>
  <c r="BC201" i="5"/>
  <c r="BC207" i="5"/>
  <c r="BC200" i="5"/>
  <c r="BC178" i="5"/>
  <c r="BC177" i="5"/>
  <c r="BC183" i="5"/>
  <c r="BC176" i="5"/>
  <c r="BC182" i="5"/>
  <c r="BC83" i="5"/>
  <c r="BC153" i="5"/>
  <c r="BC244" i="5"/>
  <c r="BC242" i="5"/>
  <c r="BC121" i="5"/>
  <c r="BC111" i="5"/>
  <c r="BC48" i="5"/>
  <c r="BC219" i="5"/>
  <c r="BC269" i="5"/>
  <c r="BC232" i="5"/>
  <c r="BC230" i="5"/>
  <c r="BC112" i="5"/>
  <c r="BC259" i="5"/>
  <c r="BC84" i="5"/>
  <c r="BC122" i="5"/>
  <c r="BC77" i="5"/>
  <c r="BC157" i="5"/>
  <c r="BC277" i="5"/>
  <c r="BC229" i="5"/>
  <c r="BC252" i="5"/>
  <c r="BC174" i="5"/>
  <c r="BC116" i="5"/>
  <c r="BC72" i="5"/>
  <c r="BC64" i="5"/>
  <c r="BC27" i="5"/>
  <c r="BC107" i="5"/>
  <c r="BC263" i="5"/>
  <c r="BC247" i="5"/>
  <c r="BC160" i="5"/>
  <c r="BC123" i="5"/>
  <c r="BC90" i="5"/>
  <c r="BC32" i="5"/>
  <c r="BC108" i="5"/>
  <c r="BC92" i="5"/>
  <c r="BC284" i="5"/>
  <c r="BC238" i="5"/>
  <c r="BC8" i="5"/>
  <c r="BC34" i="5"/>
  <c r="BC218" i="5"/>
  <c r="BC41" i="5"/>
  <c r="BC91" i="5"/>
  <c r="BC286" i="5"/>
  <c r="BC26" i="5"/>
  <c r="BC66" i="5"/>
  <c r="BC115" i="5"/>
  <c r="BC94" i="5"/>
  <c r="BC76" i="5"/>
  <c r="BC255" i="5"/>
  <c r="BC239" i="5"/>
  <c r="BC102" i="5"/>
  <c r="BC168" i="5"/>
  <c r="BC228" i="5"/>
  <c r="BC270" i="5"/>
  <c r="BC42" i="5"/>
  <c r="BC158" i="5"/>
  <c r="BC78" i="5"/>
  <c r="BC61" i="5"/>
  <c r="BC282" i="5"/>
  <c r="BC81" i="5"/>
  <c r="BC151" i="5"/>
  <c r="BC271" i="5"/>
  <c r="BC220" i="5"/>
  <c r="BC137" i="5"/>
  <c r="BC89" i="5"/>
  <c r="BC39" i="5"/>
  <c r="BC245" i="5"/>
  <c r="BC221" i="5"/>
  <c r="BC258" i="5"/>
  <c r="BC25" i="5"/>
  <c r="BC142" i="5"/>
  <c r="BC175" i="5"/>
  <c r="BC95" i="5"/>
  <c r="BC47" i="5"/>
  <c r="BC225" i="5"/>
  <c r="BC28" i="5"/>
  <c r="BC58" i="5"/>
  <c r="BC130" i="5"/>
  <c r="BC46" i="5"/>
  <c r="BC14" i="5"/>
  <c r="BD4" i="5"/>
  <c r="BC33" i="5"/>
  <c r="BC165" i="5"/>
  <c r="BC147" i="5"/>
  <c r="BC163" i="5"/>
  <c r="BC283" i="5"/>
  <c r="BC231" i="5"/>
  <c r="BC180" i="5"/>
  <c r="BC173" i="5"/>
  <c r="BC132" i="5"/>
  <c r="BC106" i="5"/>
  <c r="BC55" i="5"/>
  <c r="BC18" i="5"/>
  <c r="BC156" i="5"/>
  <c r="BC240" i="5"/>
  <c r="BC93" i="5"/>
  <c r="BC54" i="5"/>
  <c r="BC235" i="5"/>
  <c r="BC40" i="5"/>
  <c r="BC24" i="5"/>
  <c r="BC88" i="5"/>
  <c r="BC261" i="5"/>
  <c r="BC136" i="5"/>
  <c r="BC254" i="5"/>
  <c r="BC79" i="5"/>
  <c r="BC264" i="5"/>
  <c r="BC117" i="5"/>
  <c r="BC29" i="5"/>
  <c r="BC267" i="5"/>
  <c r="BC105" i="5"/>
  <c r="BC145" i="5"/>
  <c r="BC155" i="5"/>
  <c r="BC256" i="5"/>
  <c r="BC250" i="5"/>
  <c r="BC169" i="5"/>
  <c r="BC167" i="5"/>
  <c r="BC135" i="5"/>
  <c r="BC96" i="5"/>
  <c r="BC62" i="5"/>
  <c r="BC134" i="5"/>
  <c r="BC257" i="5"/>
  <c r="BC6" i="5"/>
  <c r="BC288" i="5"/>
  <c r="BC110" i="5"/>
  <c r="BC15" i="5"/>
  <c r="BC141" i="5"/>
  <c r="BC154" i="5"/>
  <c r="BC272" i="5"/>
  <c r="BC249" i="5"/>
  <c r="BC166" i="5"/>
  <c r="BC124" i="5"/>
  <c r="BC103" i="5"/>
  <c r="BC67" i="5"/>
  <c r="BC233" i="5"/>
  <c r="BC57" i="5"/>
  <c r="BC13" i="5"/>
  <c r="BC44" i="5"/>
  <c r="BC87" i="5"/>
  <c r="BC149" i="5"/>
  <c r="BC129" i="5"/>
  <c r="BC279" i="5"/>
  <c r="BC248" i="5"/>
  <c r="BC73" i="5"/>
  <c r="BC52" i="5"/>
  <c r="BC35" i="5"/>
  <c r="BC69" i="5"/>
  <c r="BC217" i="5"/>
  <c r="BC20" i="5"/>
  <c r="BC53" i="5"/>
  <c r="BC12" i="5"/>
  <c r="BC144" i="5"/>
  <c r="BC128" i="5"/>
  <c r="BC285" i="5"/>
  <c r="BC222" i="5"/>
  <c r="BC97" i="5"/>
  <c r="BC19" i="5"/>
  <c r="BC118" i="5"/>
  <c r="BC7" i="5"/>
  <c r="BC234" i="5"/>
  <c r="BC9" i="5"/>
  <c r="BC16" i="5"/>
  <c r="BC140" i="5"/>
  <c r="BC10" i="5"/>
  <c r="BC266" i="5"/>
  <c r="BC223" i="5"/>
  <c r="BC125" i="5"/>
  <c r="BC71" i="5"/>
  <c r="BC51" i="5"/>
  <c r="BC85" i="5"/>
  <c r="BC56" i="5"/>
  <c r="BC17" i="5"/>
  <c r="BC119" i="5"/>
  <c r="BC50" i="5"/>
  <c r="BC30" i="5"/>
  <c r="BC37" i="5"/>
  <c r="BC148" i="5"/>
  <c r="BC133" i="5"/>
  <c r="BC114" i="5"/>
  <c r="BC143" i="5"/>
  <c r="BC131" i="5"/>
  <c r="BC273" i="5"/>
  <c r="BC104" i="5"/>
  <c r="BC22" i="5"/>
  <c r="BC236" i="5"/>
  <c r="BC31" i="5"/>
  <c r="BC60" i="5"/>
  <c r="BC21" i="5"/>
  <c r="BC246" i="5"/>
  <c r="BC146" i="5"/>
  <c r="BC127" i="5"/>
  <c r="BC280" i="5"/>
  <c r="BC251" i="5"/>
  <c r="BC170" i="5"/>
  <c r="BC98" i="5"/>
  <c r="BC75" i="5"/>
  <c r="BC171" i="5"/>
  <c r="BC63" i="5"/>
  <c r="BC23" i="5"/>
  <c r="BC139" i="5"/>
  <c r="BC126" i="5"/>
  <c r="BC274" i="5"/>
  <c r="BC241" i="5"/>
  <c r="BC226" i="5"/>
  <c r="BC59" i="5"/>
  <c r="BC138" i="5"/>
  <c r="BC281" i="5"/>
  <c r="BC260" i="5"/>
  <c r="BC224" i="5"/>
  <c r="BC113" i="5"/>
  <c r="BC43" i="5"/>
  <c r="BC278" i="5"/>
  <c r="BC99" i="5"/>
  <c r="BC36" i="5"/>
  <c r="BC265" i="5"/>
  <c r="BC109" i="5"/>
  <c r="BC38" i="5"/>
  <c r="BC253" i="5"/>
  <c r="BC120" i="5"/>
  <c r="BC162" i="5"/>
  <c r="BC86" i="5"/>
  <c r="BC161" i="5"/>
  <c r="BC287" i="5"/>
  <c r="BC150" i="5"/>
  <c r="BC68" i="5"/>
  <c r="BC80" i="5"/>
  <c r="BC172" i="5"/>
  <c r="BC152" i="5"/>
  <c r="BC268" i="5"/>
  <c r="BC275" i="5"/>
  <c r="BC100" i="5"/>
  <c r="BC74" i="5"/>
  <c r="BC49" i="5"/>
  <c r="BC11" i="5"/>
  <c r="BC45" i="5"/>
  <c r="BC101" i="5"/>
  <c r="BC164" i="5"/>
  <c r="BC243" i="5"/>
  <c r="BC227" i="5"/>
  <c r="BC65" i="5"/>
  <c r="BC262" i="5"/>
  <c r="BC82" i="5"/>
  <c r="BC159" i="5"/>
  <c r="BC276" i="5"/>
  <c r="BC237" i="5"/>
  <c r="BC70" i="5"/>
  <c r="BD214" i="5" l="1"/>
  <c r="BD215" i="5"/>
  <c r="BD216" i="5"/>
  <c r="BD213" i="5"/>
  <c r="BD212" i="5"/>
  <c r="BD198" i="5"/>
  <c r="BD192" i="5"/>
  <c r="BD189" i="5"/>
  <c r="BD194" i="5"/>
  <c r="BD186" i="5"/>
  <c r="BD191" i="5"/>
  <c r="BD187" i="5"/>
  <c r="BD188" i="5"/>
  <c r="BD199" i="5"/>
  <c r="BD196" i="5"/>
  <c r="BD193" i="5"/>
  <c r="BD185" i="5"/>
  <c r="BD190" i="5"/>
  <c r="BD184" i="5"/>
  <c r="BD204" i="5"/>
  <c r="BD209" i="5"/>
  <c r="BD206" i="5"/>
  <c r="BD203" i="5"/>
  <c r="BD211" i="5"/>
  <c r="BD208" i="5"/>
  <c r="BD205" i="5"/>
  <c r="BD202" i="5"/>
  <c r="BD210" i="5"/>
  <c r="BD207" i="5"/>
  <c r="BD201" i="5"/>
  <c r="BD200" i="5"/>
  <c r="BD178" i="5"/>
  <c r="BD177" i="5"/>
  <c r="BD183" i="5"/>
  <c r="BD176" i="5"/>
  <c r="BD182" i="5"/>
  <c r="BD78" i="5"/>
  <c r="BD165" i="5"/>
  <c r="BD283" i="5"/>
  <c r="BD240" i="5"/>
  <c r="BD116" i="5"/>
  <c r="BD72" i="5"/>
  <c r="BD62" i="5"/>
  <c r="BD40" i="5"/>
  <c r="BD278" i="5"/>
  <c r="BD59" i="5"/>
  <c r="BD269" i="5"/>
  <c r="BD102" i="5"/>
  <c r="BD34" i="5"/>
  <c r="BD33" i="5"/>
  <c r="BD88" i="5"/>
  <c r="BD221" i="5"/>
  <c r="BD54" i="5"/>
  <c r="BD284" i="5"/>
  <c r="BD68" i="5"/>
  <c r="BD271" i="5"/>
  <c r="BD94" i="5"/>
  <c r="BD77" i="5"/>
  <c r="BD153" i="5"/>
  <c r="BD264" i="5"/>
  <c r="BD250" i="5"/>
  <c r="BD175" i="5"/>
  <c r="BD173" i="5"/>
  <c r="BD123" i="5"/>
  <c r="BD230" i="5"/>
  <c r="BD247" i="5"/>
  <c r="BD235" i="5"/>
  <c r="BD218" i="5"/>
  <c r="BD257" i="5"/>
  <c r="BD81" i="5"/>
  <c r="BD157" i="5"/>
  <c r="BD256" i="5"/>
  <c r="BD249" i="5"/>
  <c r="BD169" i="5"/>
  <c r="BD137" i="5"/>
  <c r="BD67" i="5"/>
  <c r="BD69" i="5"/>
  <c r="BD108" i="5"/>
  <c r="BD258" i="5"/>
  <c r="BD106" i="5"/>
  <c r="BD41" i="5"/>
  <c r="BD25" i="5"/>
  <c r="BD270" i="5"/>
  <c r="BD103" i="5"/>
  <c r="BD14" i="5"/>
  <c r="BD30" i="5"/>
  <c r="BD238" i="5"/>
  <c r="BD22" i="5"/>
  <c r="BD76" i="5"/>
  <c r="BD160" i="5"/>
  <c r="BD272" i="5"/>
  <c r="BD261" i="5"/>
  <c r="BD132" i="5"/>
  <c r="BD56" i="5"/>
  <c r="BD26" i="5"/>
  <c r="BD147" i="5"/>
  <c r="BD151" i="5"/>
  <c r="BD223" i="5"/>
  <c r="BD117" i="5"/>
  <c r="BD136" i="5"/>
  <c r="BD84" i="5"/>
  <c r="BD17" i="5"/>
  <c r="BD21" i="5"/>
  <c r="BD105" i="5"/>
  <c r="BD29" i="5"/>
  <c r="BD46" i="5"/>
  <c r="BD49" i="5"/>
  <c r="BD7" i="5"/>
  <c r="BD48" i="5"/>
  <c r="BD246" i="5"/>
  <c r="BD220" i="5"/>
  <c r="BD110" i="5"/>
  <c r="BD180" i="5"/>
  <c r="BD248" i="5"/>
  <c r="BD35" i="5"/>
  <c r="BD119" i="5"/>
  <c r="BD99" i="5"/>
  <c r="BD120" i="5"/>
  <c r="BD96" i="5"/>
  <c r="BD142" i="5"/>
  <c r="BD156" i="5"/>
  <c r="BD279" i="5"/>
  <c r="BD233" i="5"/>
  <c r="BD166" i="5"/>
  <c r="BD75" i="5"/>
  <c r="BD111" i="5"/>
  <c r="BD85" i="5"/>
  <c r="BD39" i="5"/>
  <c r="BD227" i="5"/>
  <c r="BD140" i="5"/>
  <c r="BD155" i="5"/>
  <c r="BD285" i="5"/>
  <c r="BD281" i="5"/>
  <c r="BD135" i="5"/>
  <c r="BD124" i="5"/>
  <c r="BD90" i="5"/>
  <c r="BD65" i="5"/>
  <c r="BD42" i="5"/>
  <c r="BD13" i="5"/>
  <c r="BD93" i="5"/>
  <c r="BD145" i="5"/>
  <c r="BD154" i="5"/>
  <c r="BD266" i="5"/>
  <c r="BD251" i="5"/>
  <c r="BD118" i="5"/>
  <c r="BD97" i="5"/>
  <c r="BD232" i="5"/>
  <c r="BD262" i="5"/>
  <c r="BD52" i="5"/>
  <c r="BD225" i="5"/>
  <c r="BD141" i="5"/>
  <c r="BD129" i="5"/>
  <c r="BD259" i="5"/>
  <c r="BD243" i="5"/>
  <c r="BD125" i="5"/>
  <c r="BD104" i="5"/>
  <c r="BD71" i="5"/>
  <c r="BD36" i="5"/>
  <c r="BD100" i="5"/>
  <c r="BD44" i="5"/>
  <c r="BD128" i="5"/>
  <c r="BD282" i="5"/>
  <c r="BD149" i="5"/>
  <c r="BD273" i="5"/>
  <c r="BD241" i="5"/>
  <c r="BD83" i="5"/>
  <c r="BD144" i="5"/>
  <c r="BD10" i="5"/>
  <c r="BD280" i="5"/>
  <c r="BD234" i="5"/>
  <c r="BD170" i="5"/>
  <c r="BD133" i="5"/>
  <c r="BD57" i="5"/>
  <c r="BD23" i="5"/>
  <c r="BD9" i="5"/>
  <c r="BD55" i="5"/>
  <c r="BD265" i="5"/>
  <c r="BD91" i="5"/>
  <c r="BD131" i="5"/>
  <c r="BD228" i="5"/>
  <c r="BD236" i="5"/>
  <c r="BD115" i="5"/>
  <c r="BD148" i="5"/>
  <c r="BD274" i="5"/>
  <c r="BD252" i="5"/>
  <c r="BD37" i="5"/>
  <c r="BD219" i="5"/>
  <c r="BD101" i="5"/>
  <c r="BD143" i="5"/>
  <c r="BD130" i="5"/>
  <c r="BD260" i="5"/>
  <c r="BD226" i="5"/>
  <c r="BD112" i="5"/>
  <c r="BD51" i="5"/>
  <c r="BD43" i="5"/>
  <c r="BD263" i="5"/>
  <c r="BD217" i="5"/>
  <c r="BD288" i="5"/>
  <c r="BD171" i="5"/>
  <c r="BD53" i="5"/>
  <c r="BD107" i="5"/>
  <c r="BD58" i="5"/>
  <c r="BD74" i="5"/>
  <c r="BD61" i="5"/>
  <c r="BD16" i="5"/>
  <c r="BD92" i="5"/>
  <c r="BD146" i="5"/>
  <c r="BD127" i="5"/>
  <c r="BD286" i="5"/>
  <c r="BD64" i="5"/>
  <c r="BD60" i="5"/>
  <c r="BD31" i="5"/>
  <c r="BD11" i="5"/>
  <c r="BD245" i="5"/>
  <c r="BD24" i="5"/>
  <c r="BD113" i="5"/>
  <c r="BE4" i="5"/>
  <c r="BD45" i="5"/>
  <c r="BD150" i="5"/>
  <c r="BD255" i="5"/>
  <c r="BD114" i="5"/>
  <c r="BD139" i="5"/>
  <c r="BD126" i="5"/>
  <c r="BD267" i="5"/>
  <c r="BD15" i="5"/>
  <c r="BD20" i="5"/>
  <c r="BD152" i="5"/>
  <c r="BD80" i="5"/>
  <c r="BD164" i="5"/>
  <c r="BD242" i="5"/>
  <c r="BD172" i="5"/>
  <c r="BD73" i="5"/>
  <c r="BD231" i="5"/>
  <c r="BD28" i="5"/>
  <c r="BD138" i="5"/>
  <c r="BD287" i="5"/>
  <c r="BD275" i="5"/>
  <c r="BD222" i="5"/>
  <c r="BD168" i="5"/>
  <c r="BD63" i="5"/>
  <c r="BD38" i="5"/>
  <c r="BD19" i="5"/>
  <c r="BD254" i="5"/>
  <c r="BD6" i="5"/>
  <c r="BD268" i="5"/>
  <c r="BD12" i="5"/>
  <c r="BD121" i="5"/>
  <c r="BD163" i="5"/>
  <c r="BD237" i="5"/>
  <c r="BD95" i="5"/>
  <c r="BD79" i="5"/>
  <c r="BD239" i="5"/>
  <c r="BD47" i="5"/>
  <c r="BD158" i="5"/>
  <c r="BD276" i="5"/>
  <c r="BD224" i="5"/>
  <c r="BD66" i="5"/>
  <c r="BD27" i="5"/>
  <c r="BD50" i="5"/>
  <c r="BD134" i="5"/>
  <c r="BD86" i="5"/>
  <c r="BD32" i="5"/>
  <c r="BD162" i="5"/>
  <c r="BD89" i="5"/>
  <c r="BD161" i="5"/>
  <c r="BD253" i="5"/>
  <c r="BD244" i="5"/>
  <c r="BD174" i="5"/>
  <c r="BD70" i="5"/>
  <c r="BD98" i="5"/>
  <c r="BD82" i="5"/>
  <c r="BD159" i="5"/>
  <c r="BD277" i="5"/>
  <c r="BD229" i="5"/>
  <c r="BD109" i="5"/>
  <c r="BD87" i="5"/>
  <c r="BD18" i="5"/>
  <c r="BD122" i="5"/>
  <c r="BD167" i="5"/>
  <c r="BD8" i="5"/>
  <c r="BE214" i="5" l="1"/>
  <c r="BE215" i="5"/>
  <c r="BE216" i="5"/>
  <c r="BE213" i="5"/>
  <c r="BE212" i="5"/>
  <c r="BE198" i="5"/>
  <c r="BE192" i="5"/>
  <c r="BE189" i="5"/>
  <c r="BE194" i="5"/>
  <c r="BE186" i="5"/>
  <c r="BE191" i="5"/>
  <c r="BE188" i="5"/>
  <c r="BE199" i="5"/>
  <c r="BE196" i="5"/>
  <c r="BE193" i="5"/>
  <c r="BE185" i="5"/>
  <c r="BE190" i="5"/>
  <c r="BE187" i="5"/>
  <c r="BE184" i="5"/>
  <c r="BE204" i="5"/>
  <c r="BE210" i="5"/>
  <c r="BE209" i="5"/>
  <c r="BE206" i="5"/>
  <c r="BE203" i="5"/>
  <c r="BE211" i="5"/>
  <c r="BE208" i="5"/>
  <c r="BE205" i="5"/>
  <c r="BE202" i="5"/>
  <c r="BE207" i="5"/>
  <c r="BE201" i="5"/>
  <c r="BE200" i="5"/>
  <c r="BE178" i="5"/>
  <c r="BE177" i="5"/>
  <c r="BE183" i="5"/>
  <c r="BE176" i="5"/>
  <c r="BE182" i="5"/>
  <c r="BE78" i="5"/>
  <c r="BE162" i="5"/>
  <c r="BE255" i="5"/>
  <c r="BE239" i="5"/>
  <c r="BE114" i="5"/>
  <c r="BE101" i="5"/>
  <c r="BE95" i="5"/>
  <c r="BE32" i="5"/>
  <c r="BE14" i="5"/>
  <c r="BE60" i="5"/>
  <c r="BE92" i="5"/>
  <c r="BE87" i="5"/>
  <c r="BE39" i="5"/>
  <c r="BE258" i="5"/>
  <c r="BE72" i="5"/>
  <c r="BE52" i="5"/>
  <c r="BE232" i="5"/>
  <c r="BE25" i="5"/>
  <c r="BE64" i="5"/>
  <c r="BE54" i="5"/>
  <c r="BE33" i="5"/>
  <c r="BE68" i="5"/>
  <c r="BE17" i="5"/>
  <c r="BE82" i="5"/>
  <c r="BE165" i="5"/>
  <c r="BE271" i="5"/>
  <c r="BE220" i="5"/>
  <c r="BE94" i="5"/>
  <c r="BE65" i="5"/>
  <c r="BE246" i="5"/>
  <c r="BE102" i="5"/>
  <c r="BE253" i="5"/>
  <c r="BE263" i="5"/>
  <c r="BE281" i="5"/>
  <c r="BE79" i="5"/>
  <c r="BE47" i="5"/>
  <c r="BE81" i="5"/>
  <c r="BE153" i="5"/>
  <c r="BE283" i="5"/>
  <c r="BE231" i="5"/>
  <c r="BE175" i="5"/>
  <c r="BE121" i="5"/>
  <c r="BE48" i="5"/>
  <c r="BE147" i="5"/>
  <c r="BE249" i="5"/>
  <c r="BE173" i="5"/>
  <c r="BE40" i="5"/>
  <c r="BE254" i="5"/>
  <c r="BE55" i="5"/>
  <c r="BE159" i="5"/>
  <c r="BE76" i="5"/>
  <c r="BE157" i="5"/>
  <c r="BE264" i="5"/>
  <c r="BE240" i="5"/>
  <c r="BE169" i="5"/>
  <c r="BE116" i="5"/>
  <c r="BE111" i="5"/>
  <c r="BE28" i="5"/>
  <c r="BE245" i="5"/>
  <c r="BE288" i="5"/>
  <c r="BE235" i="5"/>
  <c r="BE160" i="5"/>
  <c r="BE123" i="5"/>
  <c r="BE270" i="5"/>
  <c r="BE15" i="5"/>
  <c r="BE242" i="5"/>
  <c r="BE38" i="5"/>
  <c r="BE142" i="5"/>
  <c r="BE156" i="5"/>
  <c r="BE256" i="5"/>
  <c r="BE233" i="5"/>
  <c r="BE137" i="5"/>
  <c r="BE85" i="5"/>
  <c r="BE34" i="5"/>
  <c r="BE265" i="5"/>
  <c r="BE284" i="5"/>
  <c r="BE8" i="5"/>
  <c r="BE89" i="5"/>
  <c r="BE62" i="5"/>
  <c r="BE134" i="5"/>
  <c r="BE238" i="5"/>
  <c r="BE218" i="5"/>
  <c r="BE22" i="5"/>
  <c r="BE257" i="5"/>
  <c r="BE166" i="5"/>
  <c r="BE71" i="5"/>
  <c r="BE69" i="5"/>
  <c r="BE63" i="5"/>
  <c r="BE11" i="5"/>
  <c r="BE269" i="5"/>
  <c r="BE145" i="5"/>
  <c r="BE155" i="5"/>
  <c r="BE272" i="5"/>
  <c r="BE251" i="5"/>
  <c r="BE132" i="5"/>
  <c r="BE19" i="5"/>
  <c r="BE225" i="5"/>
  <c r="BE50" i="5"/>
  <c r="BE6" i="5"/>
  <c r="BE83" i="5"/>
  <c r="BE27" i="5"/>
  <c r="BE141" i="5"/>
  <c r="BE154" i="5"/>
  <c r="BE248" i="5"/>
  <c r="BE241" i="5"/>
  <c r="BE117" i="5"/>
  <c r="BE106" i="5"/>
  <c r="BE93" i="5"/>
  <c r="BE41" i="5"/>
  <c r="BE167" i="5"/>
  <c r="BE16" i="5"/>
  <c r="BE29" i="5"/>
  <c r="BE221" i="5"/>
  <c r="BE125" i="5"/>
  <c r="BE224" i="5"/>
  <c r="BE51" i="5"/>
  <c r="BE149" i="5"/>
  <c r="BE129" i="5"/>
  <c r="BE279" i="5"/>
  <c r="BE234" i="5"/>
  <c r="BE124" i="5"/>
  <c r="BE103" i="5"/>
  <c r="BE67" i="5"/>
  <c r="BE35" i="5"/>
  <c r="BE230" i="5"/>
  <c r="BE44" i="5"/>
  <c r="BE135" i="5"/>
  <c r="BE90" i="5"/>
  <c r="BE88" i="5"/>
  <c r="BE91" i="5"/>
  <c r="BE45" i="5"/>
  <c r="BE104" i="5"/>
  <c r="BE58" i="5"/>
  <c r="BE73" i="5"/>
  <c r="BE113" i="5"/>
  <c r="BE30" i="5"/>
  <c r="BE13" i="5"/>
  <c r="BE37" i="5"/>
  <c r="BE46" i="5"/>
  <c r="BE144" i="5"/>
  <c r="BE128" i="5"/>
  <c r="BE285" i="5"/>
  <c r="BE252" i="5"/>
  <c r="BE56" i="5"/>
  <c r="BE24" i="5"/>
  <c r="BE108" i="5"/>
  <c r="BE100" i="5"/>
  <c r="BE120" i="5"/>
  <c r="BE140" i="5"/>
  <c r="BE10" i="5"/>
  <c r="BE266" i="5"/>
  <c r="BE226" i="5"/>
  <c r="BE228" i="5"/>
  <c r="BE174" i="5"/>
  <c r="BE110" i="5"/>
  <c r="BE112" i="5"/>
  <c r="BE84" i="5"/>
  <c r="BE57" i="5"/>
  <c r="BE36" i="5"/>
  <c r="BE278" i="5"/>
  <c r="BE217" i="5"/>
  <c r="BE219" i="5"/>
  <c r="BE277" i="5"/>
  <c r="BE180" i="5"/>
  <c r="BE148" i="5"/>
  <c r="BE131" i="5"/>
  <c r="BE259" i="5"/>
  <c r="BE236" i="5"/>
  <c r="BE223" i="5"/>
  <c r="BE170" i="5"/>
  <c r="BE168" i="5"/>
  <c r="BE118" i="5"/>
  <c r="BE97" i="5"/>
  <c r="BE75" i="5"/>
  <c r="BE42" i="5"/>
  <c r="BE7" i="5"/>
  <c r="BE122" i="5"/>
  <c r="BE98" i="5"/>
  <c r="BE274" i="5"/>
  <c r="BE115" i="5"/>
  <c r="BE77" i="5"/>
  <c r="BE282" i="5"/>
  <c r="BE70" i="5"/>
  <c r="BE247" i="5"/>
  <c r="BE143" i="5"/>
  <c r="BE130" i="5"/>
  <c r="BE273" i="5"/>
  <c r="BE237" i="5"/>
  <c r="BE96" i="5"/>
  <c r="BE20" i="5"/>
  <c r="BE109" i="5"/>
  <c r="BE139" i="5"/>
  <c r="BE127" i="5"/>
  <c r="BE250" i="5"/>
  <c r="BE222" i="5"/>
  <c r="BE133" i="5"/>
  <c r="BE31" i="5"/>
  <c r="BE244" i="5"/>
  <c r="BE18" i="5"/>
  <c r="BE12" i="5"/>
  <c r="BE146" i="5"/>
  <c r="BE126" i="5"/>
  <c r="BE280" i="5"/>
  <c r="BE119" i="5"/>
  <c r="BE43" i="5"/>
  <c r="BE138" i="5"/>
  <c r="BE287" i="5"/>
  <c r="BE161" i="5"/>
  <c r="BE151" i="5"/>
  <c r="BE268" i="5"/>
  <c r="BE260" i="5"/>
  <c r="BE171" i="5"/>
  <c r="BE136" i="5"/>
  <c r="BE53" i="5"/>
  <c r="BE49" i="5"/>
  <c r="BE9" i="5"/>
  <c r="BE59" i="5"/>
  <c r="BE99" i="5"/>
  <c r="BE152" i="5"/>
  <c r="BE74" i="5"/>
  <c r="BE163" i="5"/>
  <c r="BE243" i="5"/>
  <c r="BE286" i="5"/>
  <c r="BE227" i="5"/>
  <c r="BE23" i="5"/>
  <c r="BE172" i="5"/>
  <c r="BE150" i="5"/>
  <c r="BE61" i="5"/>
  <c r="BE158" i="5"/>
  <c r="BE276" i="5"/>
  <c r="BE267" i="5"/>
  <c r="BE275" i="5"/>
  <c r="BE229" i="5"/>
  <c r="BE105" i="5"/>
  <c r="BE80" i="5"/>
  <c r="BE164" i="5"/>
  <c r="BE262" i="5"/>
  <c r="BE261" i="5"/>
  <c r="BE86" i="5"/>
  <c r="BE66" i="5"/>
  <c r="BE26" i="5"/>
  <c r="BF4" i="5"/>
  <c r="BE107" i="5"/>
  <c r="BE21" i="5"/>
  <c r="BF212" i="5" l="1"/>
  <c r="BF214" i="5"/>
  <c r="BF216" i="5"/>
  <c r="BF213" i="5"/>
  <c r="BF215" i="5"/>
  <c r="BF192" i="5"/>
  <c r="BF189" i="5"/>
  <c r="BF194" i="5"/>
  <c r="BF186" i="5"/>
  <c r="BF191" i="5"/>
  <c r="BF188" i="5"/>
  <c r="BF199" i="5"/>
  <c r="BF196" i="5"/>
  <c r="BF193" i="5"/>
  <c r="BF185" i="5"/>
  <c r="BF190" i="5"/>
  <c r="BF187" i="5"/>
  <c r="BF198" i="5"/>
  <c r="BF184" i="5"/>
  <c r="BF204" i="5"/>
  <c r="BF207" i="5"/>
  <c r="BF209" i="5"/>
  <c r="BF206" i="5"/>
  <c r="BF203" i="5"/>
  <c r="BF211" i="5"/>
  <c r="BF208" i="5"/>
  <c r="BF205" i="5"/>
  <c r="BF202" i="5"/>
  <c r="BF210" i="5"/>
  <c r="BF201" i="5"/>
  <c r="BF200" i="5"/>
  <c r="BF178" i="5"/>
  <c r="BF177" i="5"/>
  <c r="BF183" i="5"/>
  <c r="BF176" i="5"/>
  <c r="BF182" i="5"/>
  <c r="BF82" i="5"/>
  <c r="BF162" i="5"/>
  <c r="BF255" i="5"/>
  <c r="BF220" i="5"/>
  <c r="BF120" i="5"/>
  <c r="BF74" i="5"/>
  <c r="BF15" i="5"/>
  <c r="BF14" i="5"/>
  <c r="BF21" i="5"/>
  <c r="BF240" i="5"/>
  <c r="BF70" i="5"/>
  <c r="BF258" i="5"/>
  <c r="BF249" i="5"/>
  <c r="BF72" i="5"/>
  <c r="BF17" i="5"/>
  <c r="BF265" i="5"/>
  <c r="BF47" i="5"/>
  <c r="BF54" i="5"/>
  <c r="BF40" i="5"/>
  <c r="BF96" i="5"/>
  <c r="BF217" i="5"/>
  <c r="BF65" i="5"/>
  <c r="BF77" i="5"/>
  <c r="BF165" i="5"/>
  <c r="BF271" i="5"/>
  <c r="BF287" i="5"/>
  <c r="BF99" i="5"/>
  <c r="BF66" i="5"/>
  <c r="BF38" i="5"/>
  <c r="BF122" i="5"/>
  <c r="BF33" i="5"/>
  <c r="BF247" i="5"/>
  <c r="BF32" i="5"/>
  <c r="BF114" i="5"/>
  <c r="BF39" i="5"/>
  <c r="BF25" i="5"/>
  <c r="BF235" i="5"/>
  <c r="BF288" i="5"/>
  <c r="BF270" i="5"/>
  <c r="BF8" i="5"/>
  <c r="BF30" i="5"/>
  <c r="BF111" i="5"/>
  <c r="BF53" i="5"/>
  <c r="BF81" i="5"/>
  <c r="BF153" i="5"/>
  <c r="BF283" i="5"/>
  <c r="BF231" i="5"/>
  <c r="BF61" i="5"/>
  <c r="BF27" i="5"/>
  <c r="BF60" i="5"/>
  <c r="BF92" i="5"/>
  <c r="BF172" i="5"/>
  <c r="BF86" i="5"/>
  <c r="BF274" i="5"/>
  <c r="BF256" i="5"/>
  <c r="BF105" i="5"/>
  <c r="BF225" i="5"/>
  <c r="BF59" i="5"/>
  <c r="BF87" i="5"/>
  <c r="BF45" i="5"/>
  <c r="BF73" i="5"/>
  <c r="BF93" i="5"/>
  <c r="BF125" i="5"/>
  <c r="BF98" i="5"/>
  <c r="BF76" i="5"/>
  <c r="BF157" i="5"/>
  <c r="BF264" i="5"/>
  <c r="BF24" i="5"/>
  <c r="BF58" i="5"/>
  <c r="BF71" i="5"/>
  <c r="BF6" i="5"/>
  <c r="BF52" i="5"/>
  <c r="BF49" i="5"/>
  <c r="BF147" i="5"/>
  <c r="BF160" i="5"/>
  <c r="BF142" i="5"/>
  <c r="BF156" i="5"/>
  <c r="BF272" i="5"/>
  <c r="BF250" i="5"/>
  <c r="BF101" i="5"/>
  <c r="BF48" i="5"/>
  <c r="BF28" i="5"/>
  <c r="BF133" i="5"/>
  <c r="BF269" i="5"/>
  <c r="BF145" i="5"/>
  <c r="BF155" i="5"/>
  <c r="BF248" i="5"/>
  <c r="BF223" i="5"/>
  <c r="BF238" i="5"/>
  <c r="BF180" i="5"/>
  <c r="BF121" i="5"/>
  <c r="BF108" i="5"/>
  <c r="BF141" i="5"/>
  <c r="BF154" i="5"/>
  <c r="BF279" i="5"/>
  <c r="BF233" i="5"/>
  <c r="BF116" i="5"/>
  <c r="BF94" i="5"/>
  <c r="BF64" i="5"/>
  <c r="BF55" i="5"/>
  <c r="BF19" i="5"/>
  <c r="BF23" i="5"/>
  <c r="BF12" i="5"/>
  <c r="BF149" i="5"/>
  <c r="BG4" i="5"/>
  <c r="BF285" i="5"/>
  <c r="BF251" i="5"/>
  <c r="BF123" i="5"/>
  <c r="BF102" i="5"/>
  <c r="BF85" i="5"/>
  <c r="BF34" i="5"/>
  <c r="BF221" i="5"/>
  <c r="BF218" i="5"/>
  <c r="BF107" i="5"/>
  <c r="BF11" i="5"/>
  <c r="BF63" i="5"/>
  <c r="BF171" i="5"/>
  <c r="BF144" i="5"/>
  <c r="BF128" i="5"/>
  <c r="BF266" i="5"/>
  <c r="BF243" i="5"/>
  <c r="BF175" i="5"/>
  <c r="BF109" i="5"/>
  <c r="BF62" i="5"/>
  <c r="BF41" i="5"/>
  <c r="BF22" i="5"/>
  <c r="BF284" i="5"/>
  <c r="BF16" i="5"/>
  <c r="BF219" i="5"/>
  <c r="BF118" i="5"/>
  <c r="BF140" i="5"/>
  <c r="BF10" i="5"/>
  <c r="BF259" i="5"/>
  <c r="BF241" i="5"/>
  <c r="BF169" i="5"/>
  <c r="BF173" i="5"/>
  <c r="BF137" i="5"/>
  <c r="BF89" i="5"/>
  <c r="BF50" i="5"/>
  <c r="BF35" i="5"/>
  <c r="BF100" i="5"/>
  <c r="BF278" i="5"/>
  <c r="BF44" i="5"/>
  <c r="BF280" i="5"/>
  <c r="BF95" i="5"/>
  <c r="BF168" i="5"/>
  <c r="BF170" i="5"/>
  <c r="BF230" i="5"/>
  <c r="BF37" i="5"/>
  <c r="BF148" i="5"/>
  <c r="BF131" i="5"/>
  <c r="BF273" i="5"/>
  <c r="BF268" i="5"/>
  <c r="BF132" i="5"/>
  <c r="BF106" i="5"/>
  <c r="BF67" i="5"/>
  <c r="BF29" i="5"/>
  <c r="BF245" i="5"/>
  <c r="BF68" i="5"/>
  <c r="BF117" i="5"/>
  <c r="BF20" i="5"/>
  <c r="BF257" i="5"/>
  <c r="BF43" i="5"/>
  <c r="BF134" i="5"/>
  <c r="BF18" i="5"/>
  <c r="BF143" i="5"/>
  <c r="BF130" i="5"/>
  <c r="BF224" i="5"/>
  <c r="BF56" i="5"/>
  <c r="BF139" i="5"/>
  <c r="BF129" i="5"/>
  <c r="BF260" i="5"/>
  <c r="BF234" i="5"/>
  <c r="BF167" i="5"/>
  <c r="BF124" i="5"/>
  <c r="BF103" i="5"/>
  <c r="BF84" i="5"/>
  <c r="BF46" i="5"/>
  <c r="BF88" i="5"/>
  <c r="BF254" i="5"/>
  <c r="BF7" i="5"/>
  <c r="BF146" i="5"/>
  <c r="BF127" i="5"/>
  <c r="BF286" i="5"/>
  <c r="BF252" i="5"/>
  <c r="BF226" i="5"/>
  <c r="BF174" i="5"/>
  <c r="BF135" i="5"/>
  <c r="BF90" i="5"/>
  <c r="BF75" i="5"/>
  <c r="BF36" i="5"/>
  <c r="BF57" i="5"/>
  <c r="BF112" i="5"/>
  <c r="BF138" i="5"/>
  <c r="BF126" i="5"/>
  <c r="BF267" i="5"/>
  <c r="BF236" i="5"/>
  <c r="BF110" i="5"/>
  <c r="BF151" i="5"/>
  <c r="BF275" i="5"/>
  <c r="BF227" i="5"/>
  <c r="BF97" i="5"/>
  <c r="BF163" i="5"/>
  <c r="BF281" i="5"/>
  <c r="BF136" i="5"/>
  <c r="BF166" i="5"/>
  <c r="BF104" i="5"/>
  <c r="BF69" i="5"/>
  <c r="BF9" i="5"/>
  <c r="BF115" i="5"/>
  <c r="BF263" i="5"/>
  <c r="BF91" i="5"/>
  <c r="BF232" i="5"/>
  <c r="BF277" i="5"/>
  <c r="BF113" i="5"/>
  <c r="BF158" i="5"/>
  <c r="BF261" i="5"/>
  <c r="BF228" i="5"/>
  <c r="BF13" i="5"/>
  <c r="BF159" i="5"/>
  <c r="BF246" i="5"/>
  <c r="BF26" i="5"/>
  <c r="BF78" i="5"/>
  <c r="BF239" i="5"/>
  <c r="BF161" i="5"/>
  <c r="BF276" i="5"/>
  <c r="BF244" i="5"/>
  <c r="BF237" i="5"/>
  <c r="BF83" i="5"/>
  <c r="BF150" i="5"/>
  <c r="BF31" i="5"/>
  <c r="BF80" i="5"/>
  <c r="BF152" i="5"/>
  <c r="BF253" i="5"/>
  <c r="BF242" i="5"/>
  <c r="BF222" i="5"/>
  <c r="BF42" i="5"/>
  <c r="BF262" i="5"/>
  <c r="BF79" i="5"/>
  <c r="BF164" i="5"/>
  <c r="BF282" i="5"/>
  <c r="BF229" i="5"/>
  <c r="BF119" i="5"/>
  <c r="BF51" i="5"/>
  <c r="BG214" i="5" l="1"/>
  <c r="BG216" i="5"/>
  <c r="BG213" i="5"/>
  <c r="BG215" i="5"/>
  <c r="BG212" i="5"/>
  <c r="BG189" i="5"/>
  <c r="BG194" i="5"/>
  <c r="BG186" i="5"/>
  <c r="BG191" i="5"/>
  <c r="BG184" i="5"/>
  <c r="BG188" i="5"/>
  <c r="BG192" i="5"/>
  <c r="BG199" i="5"/>
  <c r="BG196" i="5"/>
  <c r="BG193" i="5"/>
  <c r="BG185" i="5"/>
  <c r="BG190" i="5"/>
  <c r="BG187" i="5"/>
  <c r="BG198" i="5"/>
  <c r="BG204" i="5"/>
  <c r="BG209" i="5"/>
  <c r="BG206" i="5"/>
  <c r="BG203" i="5"/>
  <c r="BG211" i="5"/>
  <c r="BG208" i="5"/>
  <c r="BG205" i="5"/>
  <c r="BG202" i="5"/>
  <c r="BG210" i="5"/>
  <c r="BG207" i="5"/>
  <c r="BG201" i="5"/>
  <c r="BG200" i="5"/>
  <c r="BG178" i="5"/>
  <c r="BG177" i="5"/>
  <c r="BG183" i="5"/>
  <c r="BG176" i="5"/>
  <c r="BG182" i="5"/>
  <c r="BG286" i="5"/>
  <c r="BG266" i="5"/>
  <c r="BG43" i="5"/>
  <c r="BG124" i="5"/>
  <c r="BG28" i="5"/>
  <c r="BG168" i="5"/>
  <c r="BG47" i="5"/>
  <c r="BG44" i="5"/>
  <c r="BG31" i="5"/>
  <c r="BG74" i="5"/>
  <c r="BG99" i="5"/>
  <c r="BG221" i="5"/>
  <c r="BG228" i="5"/>
  <c r="BG92" i="5"/>
  <c r="BG247" i="5"/>
  <c r="BG57" i="5"/>
  <c r="BG220" i="5"/>
  <c r="BG118" i="5"/>
  <c r="BG121" i="5"/>
  <c r="BG174" i="5"/>
  <c r="BG233" i="5"/>
  <c r="BG284" i="5"/>
  <c r="BG9" i="5"/>
  <c r="BG235" i="5"/>
  <c r="BG132" i="5"/>
  <c r="BG241" i="5"/>
  <c r="BG244" i="5"/>
  <c r="BG171" i="5"/>
  <c r="BG259" i="5"/>
  <c r="BG219" i="5"/>
  <c r="BG15" i="5"/>
  <c r="BG225" i="5"/>
  <c r="BG267" i="5"/>
  <c r="BG283" i="5"/>
  <c r="BG20" i="5"/>
  <c r="BG64" i="5"/>
  <c r="BG248" i="5"/>
  <c r="BG104" i="5"/>
  <c r="BG39" i="5"/>
  <c r="BG229" i="5"/>
  <c r="BG134" i="5"/>
  <c r="BG270" i="5"/>
  <c r="BG223" i="5"/>
  <c r="BG59" i="5"/>
  <c r="BG167" i="5"/>
  <c r="BG262" i="5"/>
  <c r="BG63" i="5"/>
  <c r="BG237" i="5"/>
  <c r="BG137" i="5"/>
  <c r="BG71" i="5"/>
  <c r="BG273" i="5"/>
  <c r="BG251" i="5"/>
  <c r="BG255" i="5"/>
  <c r="BG252" i="5"/>
  <c r="BG49" i="5"/>
  <c r="BG85" i="5"/>
  <c r="BG230" i="5"/>
  <c r="BG269" i="5"/>
  <c r="BG287" i="5"/>
  <c r="BG94" i="5"/>
  <c r="BG276" i="5"/>
  <c r="BG279" i="5"/>
  <c r="BG29" i="5"/>
  <c r="BG238" i="5"/>
  <c r="BG11" i="5"/>
  <c r="BG55" i="5"/>
  <c r="BG107" i="5"/>
  <c r="BG45" i="5"/>
  <c r="BG116" i="5"/>
  <c r="BG75" i="5"/>
  <c r="BG108" i="5"/>
  <c r="BG254" i="5"/>
  <c r="BG60" i="5"/>
  <c r="BG226" i="5"/>
  <c r="BG13" i="5"/>
  <c r="BG61" i="5"/>
  <c r="BG97" i="5"/>
  <c r="BG172" i="5"/>
  <c r="BG103" i="5"/>
  <c r="BG37" i="5"/>
  <c r="BG65" i="5"/>
  <c r="BG218" i="5"/>
  <c r="BG50" i="5"/>
  <c r="BG27" i="5"/>
  <c r="BG119" i="5"/>
  <c r="BG125" i="5"/>
  <c r="BG88" i="5"/>
  <c r="BG288" i="5"/>
  <c r="BG22" i="5"/>
  <c r="BG7" i="5"/>
  <c r="BG90" i="5"/>
  <c r="BG242" i="5"/>
  <c r="BG169" i="5"/>
  <c r="BG40" i="5"/>
  <c r="BG278" i="5"/>
  <c r="BG113" i="5"/>
  <c r="BG26" i="5"/>
  <c r="BG258" i="5"/>
  <c r="BG8" i="5"/>
  <c r="BG110" i="5"/>
  <c r="BG268" i="5"/>
  <c r="BG175" i="5"/>
  <c r="BG21" i="5"/>
  <c r="BG250" i="5"/>
  <c r="BG72" i="5"/>
  <c r="BG271" i="5"/>
  <c r="BG227" i="5"/>
  <c r="BG12" i="5"/>
  <c r="BG56" i="5"/>
  <c r="BG58" i="5"/>
  <c r="BG102" i="5"/>
  <c r="BG35" i="5"/>
  <c r="BG95" i="5"/>
  <c r="BG224" i="5"/>
  <c r="BG277" i="5"/>
  <c r="BG96" i="5"/>
  <c r="BG245" i="5"/>
  <c r="BG73" i="5"/>
  <c r="BG257" i="5"/>
  <c r="BG117" i="5"/>
  <c r="BG249" i="5"/>
  <c r="BG101" i="5"/>
  <c r="BG36" i="5"/>
  <c r="BG122" i="5"/>
  <c r="BG217" i="5"/>
  <c r="BG52" i="5"/>
  <c r="BG111" i="5"/>
  <c r="BG114" i="5"/>
  <c r="BG48" i="5"/>
  <c r="BG123" i="5"/>
  <c r="BG256" i="5"/>
  <c r="BG17" i="5"/>
  <c r="BG23" i="5"/>
  <c r="BG62" i="5"/>
  <c r="BG46" i="5"/>
  <c r="BG24" i="5"/>
  <c r="BG135" i="5"/>
  <c r="BG98" i="5"/>
  <c r="BG173" i="5"/>
  <c r="BG280" i="5"/>
  <c r="BG263" i="5"/>
  <c r="BG69" i="5"/>
  <c r="BG93" i="5"/>
  <c r="BG41" i="5"/>
  <c r="BG91" i="5"/>
  <c r="BG25" i="5"/>
  <c r="BG240" i="5"/>
  <c r="BG120" i="5"/>
  <c r="BG236" i="5"/>
  <c r="BG100" i="5"/>
  <c r="BG6" i="5"/>
  <c r="BG243" i="5"/>
  <c r="BG170" i="5"/>
  <c r="BG84" i="5"/>
  <c r="BG42" i="5"/>
  <c r="BG67" i="5"/>
  <c r="BG33" i="5"/>
  <c r="BG70" i="5"/>
  <c r="BG232" i="5"/>
  <c r="BG54" i="5"/>
  <c r="BH4" i="5"/>
  <c r="BG246" i="5"/>
  <c r="BG106" i="5"/>
  <c r="BG115" i="5"/>
  <c r="BG274" i="5"/>
  <c r="BG51" i="5"/>
  <c r="BG16" i="5"/>
  <c r="BG275" i="5"/>
  <c r="BG38" i="5"/>
  <c r="BG272" i="5"/>
  <c r="BG253" i="5"/>
  <c r="BG32" i="5"/>
  <c r="BG19" i="5"/>
  <c r="BG68" i="5"/>
  <c r="BG265" i="5"/>
  <c r="BG281" i="5"/>
  <c r="BG156" i="5"/>
  <c r="BG231" i="5"/>
  <c r="BG155" i="5"/>
  <c r="BG128" i="5"/>
  <c r="BG136" i="5"/>
  <c r="BG145" i="5"/>
  <c r="BG154" i="5"/>
  <c r="BG10" i="5"/>
  <c r="BG133" i="5"/>
  <c r="BG141" i="5"/>
  <c r="BG131" i="5"/>
  <c r="BG89" i="5"/>
  <c r="BG80" i="5"/>
  <c r="BG260" i="5"/>
  <c r="BG149" i="5"/>
  <c r="BG180" i="5"/>
  <c r="BG129" i="5"/>
  <c r="BG152" i="5"/>
  <c r="BG79" i="5"/>
  <c r="BG112" i="5"/>
  <c r="BG144" i="5"/>
  <c r="BG130" i="5"/>
  <c r="BG160" i="5"/>
  <c r="BG83" i="5"/>
  <c r="BG109" i="5"/>
  <c r="BG140" i="5"/>
  <c r="BG127" i="5"/>
  <c r="BG78" i="5"/>
  <c r="BG234" i="5"/>
  <c r="BG148" i="5"/>
  <c r="BG30" i="5"/>
  <c r="BG126" i="5"/>
  <c r="BG82" i="5"/>
  <c r="BG166" i="5"/>
  <c r="BG143" i="5"/>
  <c r="BG239" i="5"/>
  <c r="BG77" i="5"/>
  <c r="BG222" i="5"/>
  <c r="BG147" i="5"/>
  <c r="BG81" i="5"/>
  <c r="BG142" i="5"/>
  <c r="BG139" i="5"/>
  <c r="BG14" i="5"/>
  <c r="BG76" i="5"/>
  <c r="BG66" i="5"/>
  <c r="BG146" i="5"/>
  <c r="BG151" i="5"/>
  <c r="BG105" i="5"/>
  <c r="BG163" i="5"/>
  <c r="BG138" i="5"/>
  <c r="BG158" i="5"/>
  <c r="BG86" i="5"/>
  <c r="BG157" i="5"/>
  <c r="BG282" i="5"/>
  <c r="BG87" i="5"/>
  <c r="BG161" i="5"/>
  <c r="BG34" i="5"/>
  <c r="BG285" i="5"/>
  <c r="BG18" i="5"/>
  <c r="BG164" i="5"/>
  <c r="BG261" i="5"/>
  <c r="BG159" i="5"/>
  <c r="BG53" i="5"/>
  <c r="BG150" i="5"/>
  <c r="BG264" i="5"/>
  <c r="BG162" i="5"/>
  <c r="BG165" i="5"/>
  <c r="BG153" i="5"/>
  <c r="BH214" i="5" l="1"/>
  <c r="BH216" i="5"/>
  <c r="BH213" i="5"/>
  <c r="BH215" i="5"/>
  <c r="BH212" i="5"/>
  <c r="BH189" i="5"/>
  <c r="BH194" i="5"/>
  <c r="BH186" i="5"/>
  <c r="BH191" i="5"/>
  <c r="BH188" i="5"/>
  <c r="BH199" i="5"/>
  <c r="BH196" i="5"/>
  <c r="BH193" i="5"/>
  <c r="BH185" i="5"/>
  <c r="BH190" i="5"/>
  <c r="BH187" i="5"/>
  <c r="BH198" i="5"/>
  <c r="BH192" i="5"/>
  <c r="BH184" i="5"/>
  <c r="BH204" i="5"/>
  <c r="BH209" i="5"/>
  <c r="BH206" i="5"/>
  <c r="BH203" i="5"/>
  <c r="BH211" i="5"/>
  <c r="BH208" i="5"/>
  <c r="BH205" i="5"/>
  <c r="BH202" i="5"/>
  <c r="BH210" i="5"/>
  <c r="BH207" i="5"/>
  <c r="BH201" i="5"/>
  <c r="BH200" i="5"/>
  <c r="BH178" i="5"/>
  <c r="BH177" i="5"/>
  <c r="BH183" i="5"/>
  <c r="BH176" i="5"/>
  <c r="BH182" i="5"/>
  <c r="BH82" i="5"/>
  <c r="BH146" i="5"/>
  <c r="BH164" i="5"/>
  <c r="BH126" i="5"/>
  <c r="BH109" i="5"/>
  <c r="BH18" i="5"/>
  <c r="BH275" i="5"/>
  <c r="BH72" i="5"/>
  <c r="BH89" i="5"/>
  <c r="BH254" i="5"/>
  <c r="BH272" i="5"/>
  <c r="BH138" i="5"/>
  <c r="BH28" i="5"/>
  <c r="BH232" i="5"/>
  <c r="BH87" i="5"/>
  <c r="BH130" i="5"/>
  <c r="BH77" i="5"/>
  <c r="BH159" i="5"/>
  <c r="BH108" i="5"/>
  <c r="BH235" i="5"/>
  <c r="BH90" i="5"/>
  <c r="BH59" i="5"/>
  <c r="BH42" i="5"/>
  <c r="BH45" i="5"/>
  <c r="BH281" i="5"/>
  <c r="BH96" i="5"/>
  <c r="BH274" i="5"/>
  <c r="BH83" i="5"/>
  <c r="BH12" i="5"/>
  <c r="BH234" i="5"/>
  <c r="BH81" i="5"/>
  <c r="BH150" i="5"/>
  <c r="BH107" i="5"/>
  <c r="BH102" i="5"/>
  <c r="BH26" i="5"/>
  <c r="BH19" i="5"/>
  <c r="BH70" i="5"/>
  <c r="BH93" i="5"/>
  <c r="BH61" i="5"/>
  <c r="BH57" i="5"/>
  <c r="BH225" i="5"/>
  <c r="BH95" i="5"/>
  <c r="BH249" i="5"/>
  <c r="BH47" i="5"/>
  <c r="BH23" i="5"/>
  <c r="BH76" i="5"/>
  <c r="BH162" i="5"/>
  <c r="BH51" i="5"/>
  <c r="BH137" i="5"/>
  <c r="BH278" i="5"/>
  <c r="BH123" i="5"/>
  <c r="BH135" i="5"/>
  <c r="BH276" i="5"/>
  <c r="BH217" i="5"/>
  <c r="BH221" i="5"/>
  <c r="BH112" i="5"/>
  <c r="BH68" i="5"/>
  <c r="BH11" i="5"/>
  <c r="BH139" i="5"/>
  <c r="BH165" i="5"/>
  <c r="BH117" i="5"/>
  <c r="BH261" i="5"/>
  <c r="BH243" i="5"/>
  <c r="BH136" i="5"/>
  <c r="BH73" i="5"/>
  <c r="BH21" i="5"/>
  <c r="BH262" i="5"/>
  <c r="BH174" i="5"/>
  <c r="BH257" i="5"/>
  <c r="BH168" i="5"/>
  <c r="BH169" i="5"/>
  <c r="BH91" i="5"/>
  <c r="BH124" i="5"/>
  <c r="BH27" i="5"/>
  <c r="BH153" i="5"/>
  <c r="BH223" i="5"/>
  <c r="BH116" i="5"/>
  <c r="BH244" i="5"/>
  <c r="BH66" i="5"/>
  <c r="BH67" i="5"/>
  <c r="BH267" i="5"/>
  <c r="BH7" i="5"/>
  <c r="BH170" i="5"/>
  <c r="BH20" i="5"/>
  <c r="BH6" i="5"/>
  <c r="BH246" i="5"/>
  <c r="BH271" i="5"/>
  <c r="BH252" i="5"/>
  <c r="BH241" i="5"/>
  <c r="BH157" i="5"/>
  <c r="BH115" i="5"/>
  <c r="BH105" i="5"/>
  <c r="BH34" i="5"/>
  <c r="BH88" i="5"/>
  <c r="BH245" i="5"/>
  <c r="BH58" i="5"/>
  <c r="BH56" i="5"/>
  <c r="BH253" i="5"/>
  <c r="BH284" i="5"/>
  <c r="BH84" i="5"/>
  <c r="BH44" i="5"/>
  <c r="BH16" i="5"/>
  <c r="BH160" i="5"/>
  <c r="BH171" i="5"/>
  <c r="BH48" i="5"/>
  <c r="BH33" i="5"/>
  <c r="BH24" i="5"/>
  <c r="BH270" i="5"/>
  <c r="BH22" i="5"/>
  <c r="BH69" i="5"/>
  <c r="BH63" i="5"/>
  <c r="BH156" i="5"/>
  <c r="BI4" i="5"/>
  <c r="BH251" i="5"/>
  <c r="BH287" i="5"/>
  <c r="BH53" i="5"/>
  <c r="BH85" i="5"/>
  <c r="BH17" i="5"/>
  <c r="BH269" i="5"/>
  <c r="BH29" i="5"/>
  <c r="BH155" i="5"/>
  <c r="BH35" i="5"/>
  <c r="BH286" i="5"/>
  <c r="BH50" i="5"/>
  <c r="BH31" i="5"/>
  <c r="BH259" i="5"/>
  <c r="BH256" i="5"/>
  <c r="BH236" i="5"/>
  <c r="BH92" i="5"/>
  <c r="BH265" i="5"/>
  <c r="BH15" i="5"/>
  <c r="BH237" i="5"/>
  <c r="BH142" i="5"/>
  <c r="BH104" i="5"/>
  <c r="BH32" i="5"/>
  <c r="BH127" i="5"/>
  <c r="BH60" i="5"/>
  <c r="BH154" i="5"/>
  <c r="BH118" i="5"/>
  <c r="BH62" i="5"/>
  <c r="BH231" i="5"/>
  <c r="BH14" i="5"/>
  <c r="BH64" i="5"/>
  <c r="BH233" i="5"/>
  <c r="BH277" i="5"/>
  <c r="BH230" i="5"/>
  <c r="BH101" i="5"/>
  <c r="BH288" i="5"/>
  <c r="BH103" i="5"/>
  <c r="BH222" i="5"/>
  <c r="BH114" i="5"/>
  <c r="BH125" i="5"/>
  <c r="BH55" i="5"/>
  <c r="BH248" i="5"/>
  <c r="BH8" i="5"/>
  <c r="BH218" i="5"/>
  <c r="BH220" i="5"/>
  <c r="BH54" i="5"/>
  <c r="BH260" i="5"/>
  <c r="BH279" i="5"/>
  <c r="BH106" i="5"/>
  <c r="BH43" i="5"/>
  <c r="BH86" i="5"/>
  <c r="BH133" i="5"/>
  <c r="BH266" i="5"/>
  <c r="BH36" i="5"/>
  <c r="BH113" i="5"/>
  <c r="BH132" i="5"/>
  <c r="BH52" i="5"/>
  <c r="BH111" i="5"/>
  <c r="BH100" i="5"/>
  <c r="BH161" i="5"/>
  <c r="BH226" i="5"/>
  <c r="BH238" i="5"/>
  <c r="BH143" i="5"/>
  <c r="BH240" i="5"/>
  <c r="BH110" i="5"/>
  <c r="BH145" i="5"/>
  <c r="BH39" i="5"/>
  <c r="BH141" i="5"/>
  <c r="BH219" i="5"/>
  <c r="BH46" i="5"/>
  <c r="BH74" i="5"/>
  <c r="BH242" i="5"/>
  <c r="BH149" i="5"/>
  <c r="BH9" i="5"/>
  <c r="BH239" i="5"/>
  <c r="BH75" i="5"/>
  <c r="BH30" i="5"/>
  <c r="BH38" i="5"/>
  <c r="BH97" i="5"/>
  <c r="BH229" i="5"/>
  <c r="BH99" i="5"/>
  <c r="BH167" i="5"/>
  <c r="BH263" i="5"/>
  <c r="BH166" i="5"/>
  <c r="BH49" i="5"/>
  <c r="BH98" i="5"/>
  <c r="BH71" i="5"/>
  <c r="BH180" i="5"/>
  <c r="BH172" i="5"/>
  <c r="BH144" i="5"/>
  <c r="BH128" i="5"/>
  <c r="BH134" i="5"/>
  <c r="BH94" i="5"/>
  <c r="BH285" i="5"/>
  <c r="BH280" i="5"/>
  <c r="BH224" i="5"/>
  <c r="BH25" i="5"/>
  <c r="BH140" i="5"/>
  <c r="BH151" i="5"/>
  <c r="BH10" i="5"/>
  <c r="BH258" i="5"/>
  <c r="BH121" i="5"/>
  <c r="BH247" i="5"/>
  <c r="BH264" i="5"/>
  <c r="BH152" i="5"/>
  <c r="BH80" i="5"/>
  <c r="BH148" i="5"/>
  <c r="BH163" i="5"/>
  <c r="BH129" i="5"/>
  <c r="BH282" i="5"/>
  <c r="BH227" i="5"/>
  <c r="BH120" i="5"/>
  <c r="BH268" i="5"/>
  <c r="BH175" i="5"/>
  <c r="BH273" i="5"/>
  <c r="BH40" i="5"/>
  <c r="BH65" i="5"/>
  <c r="BH173" i="5"/>
  <c r="BH228" i="5"/>
  <c r="BH79" i="5"/>
  <c r="BH147" i="5"/>
  <c r="BH158" i="5"/>
  <c r="BH131" i="5"/>
  <c r="BH37" i="5"/>
  <c r="BH119" i="5"/>
  <c r="BH250" i="5"/>
  <c r="BH255" i="5"/>
  <c r="BH283" i="5"/>
  <c r="BH41" i="5"/>
  <c r="BH78" i="5"/>
  <c r="BH122" i="5"/>
  <c r="BH13" i="5"/>
  <c r="BI214" i="5" l="1"/>
  <c r="BI216" i="5"/>
  <c r="BI213" i="5"/>
  <c r="BI215" i="5"/>
  <c r="BI212" i="5"/>
  <c r="BI189" i="5"/>
  <c r="BI194" i="5"/>
  <c r="BI186" i="5"/>
  <c r="BI191" i="5"/>
  <c r="BI188" i="5"/>
  <c r="BI199" i="5"/>
  <c r="BI196" i="5"/>
  <c r="BI193" i="5"/>
  <c r="BI185" i="5"/>
  <c r="BI190" i="5"/>
  <c r="BI187" i="5"/>
  <c r="BI198" i="5"/>
  <c r="BI192" i="5"/>
  <c r="BI184" i="5"/>
  <c r="BI209" i="5"/>
  <c r="BI206" i="5"/>
  <c r="BI203" i="5"/>
  <c r="BI211" i="5"/>
  <c r="BI208" i="5"/>
  <c r="BI205" i="5"/>
  <c r="BI202" i="5"/>
  <c r="BI210" i="5"/>
  <c r="BI207" i="5"/>
  <c r="BI204" i="5"/>
  <c r="BI201" i="5"/>
  <c r="BI200" i="5"/>
  <c r="BI177" i="5"/>
  <c r="BI183" i="5"/>
  <c r="BI176" i="5"/>
  <c r="BI178" i="5"/>
  <c r="BI182" i="5"/>
  <c r="BI82" i="5"/>
  <c r="BI159" i="5"/>
  <c r="BI15" i="5"/>
  <c r="BI27" i="5"/>
  <c r="BI287" i="5"/>
  <c r="BI105" i="5"/>
  <c r="BI241" i="5"/>
  <c r="BI225" i="5"/>
  <c r="BI117" i="5"/>
  <c r="BI232" i="5"/>
  <c r="BI89" i="5"/>
  <c r="BI221" i="5"/>
  <c r="BI238" i="5"/>
  <c r="BI18" i="5"/>
  <c r="BI129" i="5"/>
  <c r="BI227" i="5"/>
  <c r="BI81" i="5"/>
  <c r="BI150" i="5"/>
  <c r="BI61" i="5"/>
  <c r="BI252" i="5"/>
  <c r="BI103" i="5"/>
  <c r="BI286" i="5"/>
  <c r="BI100" i="5"/>
  <c r="BI262" i="5"/>
  <c r="BI254" i="5"/>
  <c r="BI42" i="5"/>
  <c r="BI64" i="5"/>
  <c r="BI106" i="5"/>
  <c r="BI259" i="5"/>
  <c r="BI249" i="5"/>
  <c r="BI180" i="5"/>
  <c r="BI173" i="5"/>
  <c r="BI29" i="5"/>
  <c r="BI258" i="5"/>
  <c r="BI92" i="5"/>
  <c r="BI118" i="5"/>
  <c r="BI113" i="5"/>
  <c r="BI77" i="5"/>
  <c r="BI162" i="5"/>
  <c r="BI237" i="5"/>
  <c r="BI275" i="5"/>
  <c r="BI115" i="5"/>
  <c r="BI288" i="5"/>
  <c r="BI120" i="5"/>
  <c r="BI250" i="5"/>
  <c r="BI90" i="5"/>
  <c r="BI37" i="5"/>
  <c r="BI219" i="5"/>
  <c r="BI267" i="5"/>
  <c r="BI31" i="5"/>
  <c r="BI172" i="5"/>
  <c r="BI175" i="5"/>
  <c r="BI76" i="5"/>
  <c r="BI165" i="5"/>
  <c r="BI268" i="5"/>
  <c r="BI245" i="5"/>
  <c r="BI170" i="5"/>
  <c r="BI274" i="5"/>
  <c r="BI235" i="5"/>
  <c r="BI251" i="5"/>
  <c r="BI217" i="5"/>
  <c r="BI125" i="5"/>
  <c r="BI50" i="5"/>
  <c r="BI49" i="5"/>
  <c r="BI269" i="5"/>
  <c r="BI231" i="5"/>
  <c r="BI135" i="5"/>
  <c r="BI243" i="5"/>
  <c r="BI164" i="5"/>
  <c r="BI145" i="5"/>
  <c r="BI153" i="5"/>
  <c r="BI281" i="5"/>
  <c r="BI68" i="5"/>
  <c r="BI22" i="5"/>
  <c r="BI79" i="5"/>
  <c r="BI141" i="5"/>
  <c r="BI156" i="5"/>
  <c r="BI266" i="5"/>
  <c r="BI256" i="5"/>
  <c r="BI168" i="5"/>
  <c r="BI35" i="5"/>
  <c r="BI110" i="5"/>
  <c r="BI55" i="5"/>
  <c r="BI123" i="5"/>
  <c r="BI230" i="5"/>
  <c r="BI108" i="5"/>
  <c r="BI93" i="5"/>
  <c r="BI6" i="5"/>
  <c r="BI124" i="5"/>
  <c r="BI264" i="5"/>
  <c r="BI149" i="5"/>
  <c r="BI155" i="5"/>
  <c r="BI12" i="5"/>
  <c r="BI17" i="5"/>
  <c r="BI91" i="5"/>
  <c r="BI222" i="5"/>
  <c r="BI43" i="5"/>
  <c r="BI54" i="5"/>
  <c r="BI229" i="5"/>
  <c r="BI137" i="5"/>
  <c r="BI107" i="5"/>
  <c r="BI98" i="5"/>
  <c r="BI253" i="5"/>
  <c r="BI41" i="5"/>
  <c r="BI144" i="5"/>
  <c r="BI154" i="5"/>
  <c r="BI88" i="5"/>
  <c r="BI20" i="5"/>
  <c r="BI234" i="5"/>
  <c r="BI32" i="5"/>
  <c r="BI276" i="5"/>
  <c r="BI73" i="5"/>
  <c r="BI171" i="5"/>
  <c r="BI51" i="5"/>
  <c r="BI228" i="5"/>
  <c r="BI261" i="5"/>
  <c r="BI45" i="5"/>
  <c r="BI270" i="5"/>
  <c r="BI44" i="5"/>
  <c r="BI139" i="5"/>
  <c r="BI128" i="5"/>
  <c r="BI85" i="5"/>
  <c r="BI11" i="5"/>
  <c r="BI248" i="5"/>
  <c r="BI23" i="5"/>
  <c r="BI283" i="5"/>
  <c r="BI66" i="5"/>
  <c r="BI65" i="5"/>
  <c r="BI40" i="5"/>
  <c r="BI9" i="5"/>
  <c r="BI48" i="5"/>
  <c r="BI140" i="5"/>
  <c r="BI10" i="5"/>
  <c r="BI69" i="5"/>
  <c r="BI87" i="5"/>
  <c r="BI260" i="5"/>
  <c r="BI38" i="5"/>
  <c r="BI282" i="5"/>
  <c r="BI101" i="5"/>
  <c r="BI271" i="5"/>
  <c r="BI136" i="5"/>
  <c r="BI167" i="5"/>
  <c r="BI58" i="5"/>
  <c r="BI148" i="5"/>
  <c r="BI131" i="5"/>
  <c r="BI277" i="5"/>
  <c r="BI52" i="5"/>
  <c r="BI223" i="5"/>
  <c r="BI96" i="5"/>
  <c r="BI263" i="5"/>
  <c r="BI272" i="5"/>
  <c r="BI60" i="5"/>
  <c r="BI244" i="5"/>
  <c r="BI104" i="5"/>
  <c r="BI78" i="5"/>
  <c r="BI122" i="5"/>
  <c r="BI143" i="5"/>
  <c r="BI130" i="5"/>
  <c r="BI102" i="5"/>
  <c r="BI74" i="5"/>
  <c r="BI99" i="5"/>
  <c r="BI116" i="5"/>
  <c r="BI220" i="5"/>
  <c r="BI236" i="5"/>
  <c r="BI133" i="5"/>
  <c r="BI63" i="5"/>
  <c r="BI72" i="5"/>
  <c r="BI257" i="5"/>
  <c r="BI111" i="5"/>
  <c r="BI71" i="5"/>
  <c r="BI132" i="5"/>
  <c r="BI36" i="5"/>
  <c r="BI147" i="5"/>
  <c r="BI161" i="5"/>
  <c r="BI142" i="5"/>
  <c r="BI127" i="5"/>
  <c r="BI169" i="5"/>
  <c r="BI13" i="5"/>
  <c r="BI25" i="5"/>
  <c r="BI284" i="5"/>
  <c r="BI46" i="5"/>
  <c r="BI121" i="5"/>
  <c r="BI26" i="5"/>
  <c r="BI28" i="5"/>
  <c r="BI166" i="5"/>
  <c r="BI114" i="5"/>
  <c r="BI97" i="5"/>
  <c r="BI146" i="5"/>
  <c r="BI126" i="5"/>
  <c r="BI239" i="5"/>
  <c r="BI218" i="5"/>
  <c r="BI62" i="5"/>
  <c r="BI86" i="5"/>
  <c r="BI138" i="5"/>
  <c r="BJ4" i="5"/>
  <c r="BI19" i="5"/>
  <c r="BI157" i="5"/>
  <c r="BI7" i="5"/>
  <c r="BI224" i="5"/>
  <c r="BI14" i="5"/>
  <c r="BI59" i="5"/>
  <c r="BI160" i="5"/>
  <c r="BI84" i="5"/>
  <c r="BI226" i="5"/>
  <c r="BI240" i="5"/>
  <c r="BI70" i="5"/>
  <c r="BI265" i="5"/>
  <c r="BI33" i="5"/>
  <c r="BI30" i="5"/>
  <c r="BI109" i="5"/>
  <c r="BI246" i="5"/>
  <c r="BI16" i="5"/>
  <c r="BI279" i="5"/>
  <c r="BI39" i="5"/>
  <c r="BI151" i="5"/>
  <c r="BI75" i="5"/>
  <c r="BI242" i="5"/>
  <c r="BI95" i="5"/>
  <c r="BI119" i="5"/>
  <c r="BI47" i="5"/>
  <c r="BI280" i="5"/>
  <c r="BI163" i="5"/>
  <c r="BI57" i="5"/>
  <c r="BI278" i="5"/>
  <c r="BI56" i="5"/>
  <c r="BI233" i="5"/>
  <c r="BI80" i="5"/>
  <c r="BI158" i="5"/>
  <c r="BI34" i="5"/>
  <c r="BI273" i="5"/>
  <c r="BI174" i="5"/>
  <c r="BI285" i="5"/>
  <c r="BI112" i="5"/>
  <c r="BI247" i="5"/>
  <c r="BI24" i="5"/>
  <c r="BI83" i="5"/>
  <c r="BI152" i="5"/>
  <c r="BI8" i="5"/>
  <c r="BI94" i="5"/>
  <c r="BI21" i="5"/>
  <c r="BI134" i="5"/>
  <c r="BI255" i="5"/>
  <c r="BI53" i="5"/>
  <c r="BI67" i="5"/>
  <c r="BJ214" i="5" l="1"/>
  <c r="BJ216" i="5"/>
  <c r="BJ213" i="5"/>
  <c r="BJ215" i="5"/>
  <c r="BJ212" i="5"/>
  <c r="BJ194" i="5"/>
  <c r="BJ186" i="5"/>
  <c r="BJ191" i="5"/>
  <c r="BJ188" i="5"/>
  <c r="BJ199" i="5"/>
  <c r="BJ196" i="5"/>
  <c r="BJ193" i="5"/>
  <c r="BJ185" i="5"/>
  <c r="BJ190" i="5"/>
  <c r="BJ187" i="5"/>
  <c r="BJ198" i="5"/>
  <c r="BJ192" i="5"/>
  <c r="BJ184" i="5"/>
  <c r="BJ189" i="5"/>
  <c r="BJ209" i="5"/>
  <c r="BJ206" i="5"/>
  <c r="BJ203" i="5"/>
  <c r="BJ211" i="5"/>
  <c r="BJ208" i="5"/>
  <c r="BJ205" i="5"/>
  <c r="BJ202" i="5"/>
  <c r="BJ204" i="5"/>
  <c r="BJ210" i="5"/>
  <c r="BJ207" i="5"/>
  <c r="BJ201" i="5"/>
  <c r="BJ200" i="5"/>
  <c r="BJ177" i="5"/>
  <c r="BJ183" i="5"/>
  <c r="BJ176" i="5"/>
  <c r="BJ182" i="5"/>
  <c r="BJ178" i="5"/>
  <c r="BJ82" i="5"/>
  <c r="BJ159" i="5"/>
  <c r="BJ283" i="5"/>
  <c r="BJ121" i="5"/>
  <c r="BJ55" i="5"/>
  <c r="BJ280" i="5"/>
  <c r="BJ174" i="5"/>
  <c r="BJ232" i="5"/>
  <c r="BJ90" i="5"/>
  <c r="BJ19" i="5"/>
  <c r="BJ268" i="5"/>
  <c r="BJ110" i="5"/>
  <c r="BJ111" i="5"/>
  <c r="BJ262" i="5"/>
  <c r="BJ23" i="5"/>
  <c r="BJ12" i="5"/>
  <c r="BJ112" i="5"/>
  <c r="BJ87" i="5"/>
  <c r="BJ235" i="5"/>
  <c r="BJ98" i="5"/>
  <c r="BJ81" i="5"/>
  <c r="BJ150" i="5"/>
  <c r="BJ16" i="5"/>
  <c r="BJ236" i="5"/>
  <c r="BJ132" i="5"/>
  <c r="BJ106" i="5"/>
  <c r="BJ32" i="5"/>
  <c r="BJ68" i="5"/>
  <c r="BJ269" i="5"/>
  <c r="BJ105" i="5"/>
  <c r="BJ13" i="5"/>
  <c r="BJ120" i="5"/>
  <c r="BJ246" i="5"/>
  <c r="BJ285" i="5"/>
  <c r="BJ18" i="5"/>
  <c r="BJ245" i="5"/>
  <c r="BJ171" i="5"/>
  <c r="BJ96" i="5"/>
  <c r="BJ77" i="5"/>
  <c r="BJ162" i="5"/>
  <c r="BJ270" i="5"/>
  <c r="BJ71" i="5"/>
  <c r="BJ93" i="5"/>
  <c r="BJ104" i="5"/>
  <c r="BJ43" i="5"/>
  <c r="BJ124" i="5"/>
  <c r="BJ91" i="5"/>
  <c r="BJ230" i="5"/>
  <c r="BJ248" i="5"/>
  <c r="BJ266" i="5"/>
  <c r="BJ15" i="5"/>
  <c r="BJ85" i="5"/>
  <c r="BJ76" i="5"/>
  <c r="BJ165" i="5"/>
  <c r="BJ30" i="5"/>
  <c r="BJ286" i="5"/>
  <c r="BJ17" i="5"/>
  <c r="BJ231" i="5"/>
  <c r="BJ49" i="5"/>
  <c r="BJ226" i="5"/>
  <c r="BJ259" i="5"/>
  <c r="BJ237" i="5"/>
  <c r="BJ29" i="5"/>
  <c r="BJ116" i="5"/>
  <c r="BJ279" i="5"/>
  <c r="BJ99" i="5"/>
  <c r="BJ123" i="5"/>
  <c r="BJ27" i="5"/>
  <c r="BJ261" i="5"/>
  <c r="BJ33" i="5"/>
  <c r="BJ180" i="5"/>
  <c r="BJ56" i="5"/>
  <c r="BJ168" i="5"/>
  <c r="BJ145" i="5"/>
  <c r="BJ153" i="5"/>
  <c r="BJ282" i="5"/>
  <c r="BJ65" i="5"/>
  <c r="BJ88" i="5"/>
  <c r="BJ239" i="5"/>
  <c r="BJ238" i="5"/>
  <c r="BJ108" i="5"/>
  <c r="BJ141" i="5"/>
  <c r="BJ156" i="5"/>
  <c r="BJ84" i="5"/>
  <c r="BJ51" i="5"/>
  <c r="BJ57" i="5"/>
  <c r="BJ67" i="5"/>
  <c r="BJ64" i="5"/>
  <c r="BJ260" i="5"/>
  <c r="BJ166" i="5"/>
  <c r="BJ149" i="5"/>
  <c r="BJ288" i="5"/>
  <c r="BJ58" i="5"/>
  <c r="BJ36" i="5"/>
  <c r="BJ134" i="5"/>
  <c r="BJ78" i="5"/>
  <c r="BJ61" i="5"/>
  <c r="BJ155" i="5"/>
  <c r="BJ118" i="5"/>
  <c r="BJ252" i="5"/>
  <c r="BJ219" i="5"/>
  <c r="BJ75" i="5"/>
  <c r="BJ217" i="5"/>
  <c r="BJ258" i="5"/>
  <c r="BJ122" i="5"/>
  <c r="BJ144" i="5"/>
  <c r="BJ154" i="5"/>
  <c r="BJ117" i="5"/>
  <c r="BJ264" i="5"/>
  <c r="BJ249" i="5"/>
  <c r="BJ225" i="5"/>
  <c r="BJ221" i="5"/>
  <c r="BJ101" i="5"/>
  <c r="BJ102" i="5"/>
  <c r="BJ97" i="5"/>
  <c r="BJ140" i="5"/>
  <c r="BJ128" i="5"/>
  <c r="BJ74" i="5"/>
  <c r="BJ241" i="5"/>
  <c r="BJ137" i="5"/>
  <c r="BJ273" i="5"/>
  <c r="BJ172" i="5"/>
  <c r="BJ109" i="5"/>
  <c r="BJ284" i="5"/>
  <c r="BJ148" i="5"/>
  <c r="BJ10" i="5"/>
  <c r="BJ6" i="5"/>
  <c r="BJ276" i="5"/>
  <c r="BJ69" i="5"/>
  <c r="BJ11" i="5"/>
  <c r="BJ229" i="5"/>
  <c r="BJ247" i="5"/>
  <c r="BJ86" i="5"/>
  <c r="BJ129" i="5"/>
  <c r="BJ79" i="5"/>
  <c r="BJ244" i="5"/>
  <c r="BJ59" i="5"/>
  <c r="BJ175" i="5"/>
  <c r="BJ143" i="5"/>
  <c r="BJ131" i="5"/>
  <c r="BJ47" i="5"/>
  <c r="BJ233" i="5"/>
  <c r="BJ170" i="5"/>
  <c r="BJ45" i="5"/>
  <c r="BJ21" i="5"/>
  <c r="BJ42" i="5"/>
  <c r="BJ22" i="5"/>
  <c r="BJ95" i="5"/>
  <c r="BJ39" i="5"/>
  <c r="BJ240" i="5"/>
  <c r="BJ147" i="5"/>
  <c r="BJ130" i="5"/>
  <c r="BJ135" i="5"/>
  <c r="BJ7" i="5"/>
  <c r="BJ250" i="5"/>
  <c r="BJ115" i="5"/>
  <c r="BJ38" i="5"/>
  <c r="BJ60" i="5"/>
  <c r="BJ281" i="5"/>
  <c r="BJ100" i="5"/>
  <c r="BJ63" i="5"/>
  <c r="BJ278" i="5"/>
  <c r="BJ89" i="5"/>
  <c r="BJ218" i="5"/>
  <c r="BJ48" i="5"/>
  <c r="BJ243" i="5"/>
  <c r="BJ257" i="5"/>
  <c r="BJ142" i="5"/>
  <c r="BJ255" i="5"/>
  <c r="BJ173" i="5"/>
  <c r="BJ26" i="5"/>
  <c r="BJ139" i="5"/>
  <c r="BJ127" i="5"/>
  <c r="BJ125" i="5"/>
  <c r="BJ34" i="5"/>
  <c r="BJ227" i="5"/>
  <c r="BJ62" i="5"/>
  <c r="BJ267" i="5"/>
  <c r="BJ94" i="5"/>
  <c r="BJ46" i="5"/>
  <c r="BJ20" i="5"/>
  <c r="BJ222" i="5"/>
  <c r="BJ220" i="5"/>
  <c r="BJ72" i="5"/>
  <c r="BJ274" i="5"/>
  <c r="BJ146" i="5"/>
  <c r="BJ126" i="5"/>
  <c r="BJ92" i="5"/>
  <c r="BJ54" i="5"/>
  <c r="BJ44" i="5"/>
  <c r="BJ138" i="5"/>
  <c r="BK4" i="5"/>
  <c r="BJ234" i="5"/>
  <c r="BJ66" i="5"/>
  <c r="BJ157" i="5"/>
  <c r="BJ114" i="5"/>
  <c r="BJ287" i="5"/>
  <c r="BJ107" i="5"/>
  <c r="BJ14" i="5"/>
  <c r="BJ160" i="5"/>
  <c r="BJ113" i="5"/>
  <c r="BJ263" i="5"/>
  <c r="BJ133" i="5"/>
  <c r="BJ254" i="5"/>
  <c r="BJ256" i="5"/>
  <c r="BJ169" i="5"/>
  <c r="BJ73" i="5"/>
  <c r="BJ40" i="5"/>
  <c r="BJ272" i="5"/>
  <c r="BJ167" i="5"/>
  <c r="BJ25" i="5"/>
  <c r="BJ242" i="5"/>
  <c r="BJ151" i="5"/>
  <c r="BJ24" i="5"/>
  <c r="BJ70" i="5"/>
  <c r="BJ103" i="5"/>
  <c r="BJ8" i="5"/>
  <c r="BJ163" i="5"/>
  <c r="BJ37" i="5"/>
  <c r="BJ265" i="5"/>
  <c r="BJ28" i="5"/>
  <c r="BJ161" i="5"/>
  <c r="BJ223" i="5"/>
  <c r="BJ275" i="5"/>
  <c r="BJ164" i="5"/>
  <c r="BJ277" i="5"/>
  <c r="BJ80" i="5"/>
  <c r="BJ158" i="5"/>
  <c r="BJ271" i="5"/>
  <c r="BJ41" i="5"/>
  <c r="BJ253" i="5"/>
  <c r="BJ53" i="5"/>
  <c r="BJ83" i="5"/>
  <c r="BJ152" i="5"/>
  <c r="BJ136" i="5"/>
  <c r="BJ9" i="5"/>
  <c r="BJ35" i="5"/>
  <c r="BJ228" i="5"/>
  <c r="BJ251" i="5"/>
  <c r="BJ52" i="5"/>
  <c r="BJ224" i="5"/>
  <c r="BJ119" i="5"/>
  <c r="BJ50" i="5"/>
  <c r="BJ31" i="5"/>
  <c r="BK214" i="5" l="1"/>
  <c r="BK216" i="5"/>
  <c r="BK213" i="5"/>
  <c r="BK215" i="5"/>
  <c r="BK212" i="5"/>
  <c r="BK194" i="5"/>
  <c r="BK186" i="5"/>
  <c r="BK191" i="5"/>
  <c r="BK188" i="5"/>
  <c r="BK199" i="5"/>
  <c r="BK196" i="5"/>
  <c r="BK193" i="5"/>
  <c r="BK185" i="5"/>
  <c r="BK190" i="5"/>
  <c r="BK187" i="5"/>
  <c r="BK198" i="5"/>
  <c r="BK192" i="5"/>
  <c r="BK184" i="5"/>
  <c r="BK189" i="5"/>
  <c r="BK209" i="5"/>
  <c r="BK206" i="5"/>
  <c r="BK203" i="5"/>
  <c r="BK211" i="5"/>
  <c r="BK208" i="5"/>
  <c r="BK205" i="5"/>
  <c r="BK202" i="5"/>
  <c r="BK210" i="5"/>
  <c r="BK207" i="5"/>
  <c r="BK204" i="5"/>
  <c r="BK201" i="5"/>
  <c r="BK200" i="5"/>
  <c r="BK177" i="5"/>
  <c r="BK183" i="5"/>
  <c r="BK176" i="5"/>
  <c r="BK182" i="5"/>
  <c r="BK178" i="5"/>
  <c r="BK82" i="5"/>
  <c r="BK164" i="5"/>
  <c r="BK25" i="5"/>
  <c r="BK281" i="5"/>
  <c r="BK121" i="5"/>
  <c r="BK103" i="5"/>
  <c r="BK45" i="5"/>
  <c r="BK112" i="5"/>
  <c r="BK159" i="5"/>
  <c r="BK247" i="5"/>
  <c r="BK252" i="5"/>
  <c r="BK288" i="5"/>
  <c r="BK269" i="5"/>
  <c r="BK265" i="5"/>
  <c r="BK174" i="5"/>
  <c r="BK52" i="5"/>
  <c r="BK270" i="5"/>
  <c r="BK77" i="5"/>
  <c r="BK249" i="5"/>
  <c r="BK234" i="5"/>
  <c r="BK9" i="5"/>
  <c r="BK268" i="5"/>
  <c r="BK20" i="5"/>
  <c r="BK54" i="5"/>
  <c r="BK36" i="5"/>
  <c r="BK81" i="5"/>
  <c r="BK150" i="5"/>
  <c r="BK113" i="5"/>
  <c r="BK267" i="5"/>
  <c r="BK39" i="5"/>
  <c r="BK101" i="5"/>
  <c r="BK233" i="5"/>
  <c r="BK274" i="5"/>
  <c r="BK35" i="5"/>
  <c r="BK104" i="5"/>
  <c r="BK134" i="5"/>
  <c r="BK11" i="5"/>
  <c r="BK241" i="5"/>
  <c r="BK225" i="5"/>
  <c r="BK254" i="5"/>
  <c r="BK78" i="5"/>
  <c r="BK110" i="5"/>
  <c r="BK76" i="5"/>
  <c r="BK162" i="5"/>
  <c r="BK280" i="5"/>
  <c r="BK95" i="5"/>
  <c r="BK84" i="5"/>
  <c r="BK286" i="5"/>
  <c r="BK125" i="5"/>
  <c r="BK13" i="5"/>
  <c r="BK12" i="5"/>
  <c r="BK227" i="5"/>
  <c r="BK128" i="5"/>
  <c r="BK124" i="5"/>
  <c r="BK240" i="5"/>
  <c r="BK263" i="5"/>
  <c r="BK248" i="5"/>
  <c r="BK8" i="5"/>
  <c r="BK145" i="5"/>
  <c r="BK165" i="5"/>
  <c r="BK26" i="5"/>
  <c r="BK224" i="5"/>
  <c r="BK63" i="5"/>
  <c r="BK33" i="5"/>
  <c r="BK68" i="5"/>
  <c r="BK66" i="5"/>
  <c r="BK67" i="5"/>
  <c r="BK122" i="5"/>
  <c r="BK86" i="5"/>
  <c r="BK141" i="5"/>
  <c r="BK156" i="5"/>
  <c r="BK49" i="5"/>
  <c r="BK272" i="5"/>
  <c r="BK27" i="5"/>
  <c r="BK16" i="5"/>
  <c r="BK51" i="5"/>
  <c r="BK88" i="5"/>
  <c r="BK6" i="5"/>
  <c r="BK18" i="5"/>
  <c r="BK41" i="5"/>
  <c r="BK229" i="5"/>
  <c r="BK62" i="5"/>
  <c r="BK94" i="5"/>
  <c r="BK228" i="5"/>
  <c r="BK99" i="5"/>
  <c r="BK231" i="5"/>
  <c r="BK140" i="5"/>
  <c r="BK115" i="5"/>
  <c r="BK114" i="5"/>
  <c r="BK161" i="5"/>
  <c r="BK173" i="5"/>
  <c r="BK30" i="5"/>
  <c r="BK149" i="5"/>
  <c r="BK155" i="5"/>
  <c r="BK42" i="5"/>
  <c r="BK135" i="5"/>
  <c r="BK38" i="5"/>
  <c r="BK218" i="5"/>
  <c r="BK175" i="5"/>
  <c r="BK74" i="5"/>
  <c r="BK137" i="5"/>
  <c r="BK31" i="5"/>
  <c r="BK222" i="5"/>
  <c r="BK172" i="5"/>
  <c r="BK169" i="5"/>
  <c r="BK34" i="5"/>
  <c r="BK28" i="5"/>
  <c r="BK255" i="5"/>
  <c r="BK14" i="5"/>
  <c r="BK276" i="5"/>
  <c r="BK144" i="5"/>
  <c r="BK154" i="5"/>
  <c r="BK15" i="5"/>
  <c r="BK236" i="5"/>
  <c r="BK85" i="5"/>
  <c r="BK21" i="5"/>
  <c r="BK109" i="5"/>
  <c r="BK257" i="5"/>
  <c r="BK29" i="5"/>
  <c r="BK260" i="5"/>
  <c r="BK170" i="5"/>
  <c r="BK70" i="5"/>
  <c r="BK61" i="5"/>
  <c r="BK129" i="5"/>
  <c r="BK243" i="5"/>
  <c r="BK180" i="5"/>
  <c r="BK22" i="5"/>
  <c r="BK279" i="5"/>
  <c r="BK89" i="5"/>
  <c r="BK148" i="5"/>
  <c r="BK10" i="5"/>
  <c r="BK250" i="5"/>
  <c r="BK278" i="5"/>
  <c r="BK221" i="5"/>
  <c r="BK65" i="5"/>
  <c r="BK246" i="5"/>
  <c r="BK46" i="5"/>
  <c r="BK142" i="5"/>
  <c r="BK143" i="5"/>
  <c r="BK131" i="5"/>
  <c r="BK119" i="5"/>
  <c r="BK242" i="5"/>
  <c r="BK100" i="5"/>
  <c r="BK48" i="5"/>
  <c r="BK23" i="5"/>
  <c r="BK136" i="5"/>
  <c r="BK258" i="5"/>
  <c r="BK96" i="5"/>
  <c r="BK60" i="5"/>
  <c r="BK171" i="5"/>
  <c r="BK123" i="5"/>
  <c r="BK244" i="5"/>
  <c r="BK98" i="5"/>
  <c r="BK147" i="5"/>
  <c r="BK130" i="5"/>
  <c r="BK275" i="5"/>
  <c r="BK90" i="5"/>
  <c r="BK133" i="5"/>
  <c r="BK71" i="5"/>
  <c r="BK262" i="5"/>
  <c r="BK24" i="5"/>
  <c r="BK167" i="5"/>
  <c r="BK87" i="5"/>
  <c r="BK285" i="5"/>
  <c r="BK111" i="5"/>
  <c r="BK277" i="5"/>
  <c r="BK83" i="5"/>
  <c r="BK116" i="5"/>
  <c r="BK152" i="5"/>
  <c r="BK266" i="5"/>
  <c r="BK168" i="5"/>
  <c r="BK283" i="5"/>
  <c r="BK282" i="5"/>
  <c r="BK146" i="5"/>
  <c r="BK127" i="5"/>
  <c r="BK73" i="5"/>
  <c r="BK166" i="5"/>
  <c r="BK47" i="5"/>
  <c r="BK92" i="5"/>
  <c r="BK264" i="5"/>
  <c r="BK230" i="5"/>
  <c r="BK44" i="5"/>
  <c r="BK19" i="5"/>
  <c r="BK69" i="5"/>
  <c r="BK56" i="5"/>
  <c r="BK217" i="5"/>
  <c r="BK259" i="5"/>
  <c r="BK43" i="5"/>
  <c r="BK232" i="5"/>
  <c r="BK139" i="5"/>
  <c r="BK126" i="5"/>
  <c r="BK7" i="5"/>
  <c r="BK235" i="5"/>
  <c r="BK72" i="5"/>
  <c r="BK117" i="5"/>
  <c r="BK138" i="5"/>
  <c r="BL4" i="5"/>
  <c r="BK55" i="5"/>
  <c r="BK153" i="5"/>
  <c r="BK91" i="5"/>
  <c r="BK251" i="5"/>
  <c r="BK157" i="5"/>
  <c r="BK120" i="5"/>
  <c r="BK261" i="5"/>
  <c r="BK64" i="5"/>
  <c r="BK219" i="5"/>
  <c r="BK284" i="5"/>
  <c r="BK220" i="5"/>
  <c r="BK253" i="5"/>
  <c r="BK50" i="5"/>
  <c r="BK53" i="5"/>
  <c r="BK160" i="5"/>
  <c r="BK32" i="5"/>
  <c r="BK107" i="5"/>
  <c r="BK287" i="5"/>
  <c r="BK93" i="5"/>
  <c r="BK118" i="5"/>
  <c r="BK97" i="5"/>
  <c r="BK102" i="5"/>
  <c r="BK151" i="5"/>
  <c r="BK132" i="5"/>
  <c r="BK106" i="5"/>
  <c r="BK75" i="5"/>
  <c r="BK40" i="5"/>
  <c r="BK80" i="5"/>
  <c r="BK163" i="5"/>
  <c r="BK223" i="5"/>
  <c r="BK237" i="5"/>
  <c r="BK271" i="5"/>
  <c r="BK239" i="5"/>
  <c r="BK238" i="5"/>
  <c r="BK59" i="5"/>
  <c r="BK58" i="5"/>
  <c r="BK273" i="5"/>
  <c r="BK17" i="5"/>
  <c r="BK37" i="5"/>
  <c r="BK226" i="5"/>
  <c r="BK79" i="5"/>
  <c r="BK158" i="5"/>
  <c r="BK108" i="5"/>
  <c r="BK105" i="5"/>
  <c r="BK256" i="5"/>
  <c r="BK57" i="5"/>
  <c r="BK245" i="5"/>
  <c r="BL216" i="5" l="1"/>
  <c r="BL213" i="5"/>
  <c r="BL214" i="5"/>
  <c r="BL215" i="5"/>
  <c r="BL212" i="5"/>
  <c r="BL194" i="5"/>
  <c r="BL186" i="5"/>
  <c r="BL191" i="5"/>
  <c r="BL188" i="5"/>
  <c r="BL199" i="5"/>
  <c r="BL196" i="5"/>
  <c r="BL193" i="5"/>
  <c r="BL185" i="5"/>
  <c r="BL190" i="5"/>
  <c r="BL187" i="5"/>
  <c r="BL198" i="5"/>
  <c r="BL192" i="5"/>
  <c r="BL184" i="5"/>
  <c r="BL189" i="5"/>
  <c r="BL206" i="5"/>
  <c r="BL203" i="5"/>
  <c r="BL211" i="5"/>
  <c r="BL208" i="5"/>
  <c r="BL205" i="5"/>
  <c r="BL202" i="5"/>
  <c r="BL210" i="5"/>
  <c r="BL207" i="5"/>
  <c r="BL204" i="5"/>
  <c r="BL201" i="5"/>
  <c r="BL209" i="5"/>
  <c r="BL200" i="5"/>
  <c r="BL177" i="5"/>
  <c r="BL183" i="5"/>
  <c r="BL176" i="5"/>
  <c r="BL182" i="5"/>
  <c r="BL178" i="5"/>
  <c r="BL82" i="5"/>
  <c r="BL152" i="5"/>
  <c r="BL98" i="5"/>
  <c r="BL255" i="5"/>
  <c r="BL70" i="5"/>
  <c r="BL90" i="5"/>
  <c r="BL52" i="5"/>
  <c r="BL124" i="5"/>
  <c r="BL86" i="5"/>
  <c r="BL65" i="5"/>
  <c r="BL260" i="5"/>
  <c r="BL68" i="5"/>
  <c r="BL81" i="5"/>
  <c r="BL164" i="5"/>
  <c r="BL22" i="5"/>
  <c r="BL94" i="5"/>
  <c r="BL122" i="5"/>
  <c r="BL106" i="5"/>
  <c r="BL23" i="5"/>
  <c r="BL265" i="5"/>
  <c r="BL89" i="5"/>
  <c r="BL55" i="5"/>
  <c r="BL78" i="5"/>
  <c r="BL100" i="5"/>
  <c r="BL243" i="5"/>
  <c r="BL274" i="5"/>
  <c r="BL44" i="5"/>
  <c r="BL269" i="5"/>
  <c r="BL175" i="5"/>
  <c r="BL97" i="5"/>
  <c r="BL170" i="5"/>
  <c r="BL272" i="5"/>
  <c r="BL119" i="5"/>
  <c r="BL66" i="5"/>
  <c r="BL247" i="5"/>
  <c r="BL13" i="5"/>
  <c r="BL271" i="5"/>
  <c r="BL239" i="5"/>
  <c r="BL77" i="5"/>
  <c r="BL159" i="5"/>
  <c r="BL95" i="5"/>
  <c r="BL135" i="5"/>
  <c r="BL248" i="5"/>
  <c r="BL229" i="5"/>
  <c r="BL136" i="5"/>
  <c r="BL28" i="5"/>
  <c r="BL9" i="5"/>
  <c r="BL25" i="5"/>
  <c r="BL166" i="5"/>
  <c r="BL249" i="5"/>
  <c r="BL266" i="5"/>
  <c r="BL284" i="5"/>
  <c r="BL217" i="5"/>
  <c r="BL87" i="5"/>
  <c r="BL102" i="5"/>
  <c r="BL67" i="5"/>
  <c r="BL76" i="5"/>
  <c r="BL150" i="5"/>
  <c r="BL264" i="5"/>
  <c r="BL36" i="5"/>
  <c r="BL33" i="5"/>
  <c r="BL62" i="5"/>
  <c r="BL31" i="5"/>
  <c r="BL103" i="5"/>
  <c r="BL20" i="5"/>
  <c r="BL96" i="5"/>
  <c r="BL222" i="5"/>
  <c r="BL111" i="5"/>
  <c r="BL162" i="5"/>
  <c r="BL16" i="5"/>
  <c r="BL49" i="5"/>
  <c r="BL282" i="5"/>
  <c r="BL30" i="5"/>
  <c r="BL172" i="5"/>
  <c r="BL161" i="5"/>
  <c r="BL286" i="5"/>
  <c r="BL145" i="5"/>
  <c r="BL141" i="5"/>
  <c r="BL156" i="5"/>
  <c r="BL57" i="5"/>
  <c r="BL88" i="5"/>
  <c r="BL241" i="5"/>
  <c r="BL45" i="5"/>
  <c r="BL250" i="5"/>
  <c r="BL256" i="5"/>
  <c r="BL155" i="5"/>
  <c r="BL37" i="5"/>
  <c r="BL92" i="5"/>
  <c r="BL259" i="5"/>
  <c r="BL225" i="5"/>
  <c r="BL112" i="5"/>
  <c r="BL169" i="5"/>
  <c r="BL17" i="5"/>
  <c r="BL110" i="5"/>
  <c r="BL277" i="5"/>
  <c r="BL58" i="5"/>
  <c r="BL242" i="5"/>
  <c r="BL149" i="5"/>
  <c r="BL64" i="5"/>
  <c r="BL32" i="5"/>
  <c r="BL144" i="5"/>
  <c r="BL154" i="5"/>
  <c r="BL120" i="5"/>
  <c r="BL168" i="5"/>
  <c r="BL285" i="5"/>
  <c r="BL140" i="5"/>
  <c r="BL10" i="5"/>
  <c r="BL281" i="5"/>
  <c r="BL41" i="5"/>
  <c r="BL14" i="5"/>
  <c r="BL6" i="5"/>
  <c r="BL238" i="5"/>
  <c r="BL273" i="5"/>
  <c r="BL251" i="5"/>
  <c r="BL125" i="5"/>
  <c r="BL228" i="5"/>
  <c r="BL148" i="5"/>
  <c r="BL131" i="5"/>
  <c r="BL123" i="5"/>
  <c r="BL230" i="5"/>
  <c r="BL278" i="5"/>
  <c r="BL252" i="5"/>
  <c r="BL61" i="5"/>
  <c r="BL40" i="5"/>
  <c r="BL226" i="5"/>
  <c r="BL72" i="5"/>
  <c r="BL18" i="5"/>
  <c r="BL51" i="5"/>
  <c r="BL142" i="5"/>
  <c r="BL21" i="5"/>
  <c r="BL38" i="5"/>
  <c r="BL39" i="5"/>
  <c r="BL220" i="5"/>
  <c r="BL143" i="5"/>
  <c r="BL130" i="5"/>
  <c r="BL91" i="5"/>
  <c r="BL261" i="5"/>
  <c r="BL85" i="5"/>
  <c r="BL43" i="5"/>
  <c r="BL231" i="5"/>
  <c r="BL267" i="5"/>
  <c r="BL104" i="5"/>
  <c r="BL7" i="5"/>
  <c r="BL258" i="5"/>
  <c r="BL133" i="5"/>
  <c r="BL54" i="5"/>
  <c r="BL137" i="5"/>
  <c r="BL56" i="5"/>
  <c r="BL167" i="5"/>
  <c r="BL147" i="5"/>
  <c r="BL129" i="5"/>
  <c r="BL280" i="5"/>
  <c r="BL75" i="5"/>
  <c r="BL171" i="5"/>
  <c r="BL287" i="5"/>
  <c r="BL105" i="5"/>
  <c r="BL223" i="5"/>
  <c r="BL246" i="5"/>
  <c r="BL263" i="5"/>
  <c r="BL270" i="5"/>
  <c r="BL47" i="5"/>
  <c r="BL128" i="5"/>
  <c r="BL224" i="5"/>
  <c r="BL115" i="5"/>
  <c r="BL146" i="5"/>
  <c r="BL127" i="5"/>
  <c r="BL244" i="5"/>
  <c r="BL121" i="5"/>
  <c r="BL180" i="5"/>
  <c r="BL113" i="5"/>
  <c r="BL69" i="5"/>
  <c r="BL11" i="5"/>
  <c r="BL236" i="5"/>
  <c r="BL240" i="5"/>
  <c r="BL93" i="5"/>
  <c r="BL117" i="5"/>
  <c r="BL50" i="5"/>
  <c r="BL15" i="5"/>
  <c r="BL221" i="5"/>
  <c r="BL139" i="5"/>
  <c r="BL126" i="5"/>
  <c r="BL232" i="5"/>
  <c r="BL53" i="5"/>
  <c r="BL279" i="5"/>
  <c r="BL60" i="5"/>
  <c r="BL114" i="5"/>
  <c r="BL138" i="5"/>
  <c r="BM4" i="5"/>
  <c r="BL254" i="5"/>
  <c r="BL165" i="5"/>
  <c r="BL275" i="5"/>
  <c r="BL174" i="5"/>
  <c r="BL101" i="5"/>
  <c r="BL153" i="5"/>
  <c r="BL219" i="5"/>
  <c r="BL235" i="5"/>
  <c r="BL218" i="5"/>
  <c r="BL12" i="5"/>
  <c r="BL34" i="5"/>
  <c r="BL48" i="5"/>
  <c r="BL245" i="5"/>
  <c r="BL63" i="5"/>
  <c r="BL26" i="5"/>
  <c r="BL116" i="5"/>
  <c r="BL257" i="5"/>
  <c r="BL27" i="5"/>
  <c r="BL276" i="5"/>
  <c r="BL234" i="5"/>
  <c r="BL283" i="5"/>
  <c r="BL8" i="5"/>
  <c r="BL134" i="5"/>
  <c r="BL118" i="5"/>
  <c r="BL157" i="5"/>
  <c r="BL35" i="5"/>
  <c r="BL107" i="5"/>
  <c r="BL19" i="5"/>
  <c r="BL132" i="5"/>
  <c r="BL227" i="5"/>
  <c r="BL108" i="5"/>
  <c r="BL99" i="5"/>
  <c r="BL158" i="5"/>
  <c r="BL160" i="5"/>
  <c r="BL46" i="5"/>
  <c r="BL24" i="5"/>
  <c r="BL268" i="5"/>
  <c r="BL288" i="5"/>
  <c r="BL80" i="5"/>
  <c r="BL151" i="5"/>
  <c r="BL42" i="5"/>
  <c r="BL173" i="5"/>
  <c r="BL237" i="5"/>
  <c r="BL109" i="5"/>
  <c r="BL83" i="5"/>
  <c r="BL79" i="5"/>
  <c r="BL163" i="5"/>
  <c r="BL233" i="5"/>
  <c r="BL59" i="5"/>
  <c r="BL253" i="5"/>
  <c r="BL73" i="5"/>
  <c r="BL71" i="5"/>
  <c r="BL74" i="5"/>
  <c r="BL262" i="5"/>
  <c r="BL29" i="5"/>
  <c r="BL84" i="5"/>
  <c r="BM214" i="5" l="1"/>
  <c r="BM216" i="5"/>
  <c r="BM213" i="5"/>
  <c r="BM215" i="5"/>
  <c r="BM212" i="5"/>
  <c r="BM186" i="5"/>
  <c r="BM191" i="5"/>
  <c r="BM194" i="5"/>
  <c r="BM188" i="5"/>
  <c r="BM199" i="5"/>
  <c r="BM196" i="5"/>
  <c r="BM193" i="5"/>
  <c r="BM185" i="5"/>
  <c r="BM190" i="5"/>
  <c r="BM187" i="5"/>
  <c r="BM198" i="5"/>
  <c r="BM192" i="5"/>
  <c r="BM184" i="5"/>
  <c r="BM189" i="5"/>
  <c r="BM206" i="5"/>
  <c r="BM203" i="5"/>
  <c r="BM211" i="5"/>
  <c r="BM208" i="5"/>
  <c r="BM209" i="5"/>
  <c r="BM205" i="5"/>
  <c r="BM202" i="5"/>
  <c r="BM210" i="5"/>
  <c r="BM207" i="5"/>
  <c r="BM204" i="5"/>
  <c r="BM201" i="5"/>
  <c r="BM200" i="5"/>
  <c r="BM177" i="5"/>
  <c r="BM183" i="5"/>
  <c r="BM176" i="5"/>
  <c r="BM182" i="5"/>
  <c r="BM178" i="5"/>
  <c r="BM82" i="5"/>
  <c r="BM161" i="5"/>
  <c r="BM135" i="5"/>
  <c r="BM38" i="5"/>
  <c r="BM288" i="5"/>
  <c r="BM279" i="5"/>
  <c r="BM134" i="5"/>
  <c r="BM43" i="5"/>
  <c r="BM226" i="5"/>
  <c r="BM110" i="5"/>
  <c r="BM73" i="5"/>
  <c r="BM280" i="5"/>
  <c r="BM52" i="5"/>
  <c r="BM14" i="5"/>
  <c r="BM246" i="5"/>
  <c r="BM10" i="5"/>
  <c r="BM223" i="5"/>
  <c r="BM54" i="5"/>
  <c r="BM81" i="5"/>
  <c r="BM152" i="5"/>
  <c r="BM61" i="5"/>
  <c r="BM103" i="5"/>
  <c r="BM56" i="5"/>
  <c r="BM116" i="5"/>
  <c r="BM253" i="5"/>
  <c r="BM260" i="5"/>
  <c r="BM67" i="5"/>
  <c r="BM266" i="5"/>
  <c r="BM261" i="5"/>
  <c r="BM31" i="5"/>
  <c r="BM20" i="5"/>
  <c r="BM271" i="5"/>
  <c r="BM155" i="5"/>
  <c r="BM220" i="5"/>
  <c r="BM102" i="5"/>
  <c r="BM45" i="5"/>
  <c r="BM111" i="5"/>
  <c r="BM78" i="5"/>
  <c r="BM77" i="5"/>
  <c r="BM164" i="5"/>
  <c r="BM259" i="5"/>
  <c r="BM22" i="5"/>
  <c r="BM74" i="5"/>
  <c r="BM222" i="5"/>
  <c r="BM251" i="5"/>
  <c r="BM255" i="5"/>
  <c r="BM71" i="5"/>
  <c r="BM76" i="5"/>
  <c r="BM159" i="5"/>
  <c r="BM69" i="5"/>
  <c r="BM277" i="5"/>
  <c r="BM244" i="5"/>
  <c r="BM63" i="5"/>
  <c r="BM120" i="5"/>
  <c r="BM175" i="5"/>
  <c r="BM107" i="5"/>
  <c r="BM150" i="5"/>
  <c r="BM112" i="5"/>
  <c r="BM85" i="5"/>
  <c r="BM33" i="5"/>
  <c r="BM247" i="5"/>
  <c r="BM17" i="5"/>
  <c r="BM53" i="5"/>
  <c r="BM42" i="5"/>
  <c r="BM119" i="5"/>
  <c r="BM171" i="5"/>
  <c r="BM265" i="5"/>
  <c r="BM94" i="5"/>
  <c r="BM283" i="5"/>
  <c r="BM274" i="5"/>
  <c r="BM70" i="5"/>
  <c r="BM25" i="5"/>
  <c r="BM145" i="5"/>
  <c r="BM248" i="5"/>
  <c r="BM9" i="5"/>
  <c r="BM263" i="5"/>
  <c r="BM241" i="5"/>
  <c r="BM173" i="5"/>
  <c r="BM169" i="5"/>
  <c r="BM287" i="5"/>
  <c r="BM141" i="5"/>
  <c r="BM156" i="5"/>
  <c r="BM106" i="5"/>
  <c r="BM49" i="5"/>
  <c r="BM219" i="5"/>
  <c r="BM59" i="5"/>
  <c r="BM108" i="5"/>
  <c r="BM180" i="5"/>
  <c r="BM62" i="5"/>
  <c r="BM137" i="5"/>
  <c r="BM250" i="5"/>
  <c r="BM225" i="5"/>
  <c r="BM91" i="5"/>
  <c r="BM84" i="5"/>
  <c r="BM257" i="5"/>
  <c r="BM239" i="5"/>
  <c r="BM149" i="5"/>
  <c r="BM231" i="5"/>
  <c r="BM170" i="5"/>
  <c r="BM217" i="5"/>
  <c r="BM254" i="5"/>
  <c r="BM144" i="5"/>
  <c r="BM154" i="5"/>
  <c r="BM26" i="5"/>
  <c r="BM90" i="5"/>
  <c r="BM88" i="5"/>
  <c r="BM270" i="5"/>
  <c r="BM39" i="5"/>
  <c r="BM101" i="5"/>
  <c r="BM66" i="5"/>
  <c r="BM117" i="5"/>
  <c r="BM28" i="5"/>
  <c r="BM100" i="5"/>
  <c r="BM16" i="5"/>
  <c r="BM160" i="5"/>
  <c r="BM68" i="5"/>
  <c r="BM235" i="5"/>
  <c r="BM65" i="5"/>
  <c r="BM51" i="5"/>
  <c r="BM47" i="5"/>
  <c r="BM140" i="5"/>
  <c r="BM238" i="5"/>
  <c r="BM262" i="5"/>
  <c r="BM72" i="5"/>
  <c r="BM148" i="5"/>
  <c r="BM131" i="5"/>
  <c r="BM46" i="5"/>
  <c r="BM269" i="5"/>
  <c r="BM87" i="5"/>
  <c r="BM36" i="5"/>
  <c r="BM89" i="5"/>
  <c r="BM40" i="5"/>
  <c r="BM95" i="5"/>
  <c r="BM32" i="5"/>
  <c r="BM23" i="5"/>
  <c r="BM80" i="5"/>
  <c r="BM240" i="5"/>
  <c r="BM136" i="5"/>
  <c r="BM115" i="5"/>
  <c r="BM143" i="5"/>
  <c r="BM128" i="5"/>
  <c r="BM123" i="5"/>
  <c r="BM229" i="5"/>
  <c r="BM6" i="5"/>
  <c r="BM27" i="5"/>
  <c r="BM12" i="5"/>
  <c r="BM29" i="5"/>
  <c r="BM272" i="5"/>
  <c r="BM124" i="5"/>
  <c r="BM142" i="5"/>
  <c r="BM130" i="5"/>
  <c r="BM230" i="5"/>
  <c r="BM281" i="5"/>
  <c r="BM234" i="5"/>
  <c r="BM99" i="5"/>
  <c r="BM44" i="5"/>
  <c r="BM18" i="5"/>
  <c r="BM64" i="5"/>
  <c r="BM286" i="5"/>
  <c r="BM232" i="5"/>
  <c r="BM34" i="5"/>
  <c r="BM224" i="5"/>
  <c r="BM243" i="5"/>
  <c r="BM75" i="5"/>
  <c r="BM104" i="5"/>
  <c r="BM105" i="5"/>
  <c r="BM96" i="5"/>
  <c r="BM227" i="5"/>
  <c r="BM233" i="5"/>
  <c r="BM83" i="5"/>
  <c r="BM147" i="5"/>
  <c r="BM129" i="5"/>
  <c r="BM252" i="5"/>
  <c r="BM92" i="5"/>
  <c r="BM276" i="5"/>
  <c r="BM48" i="5"/>
  <c r="BM19" i="5"/>
  <c r="BM139" i="5"/>
  <c r="BM273" i="5"/>
  <c r="BM58" i="5"/>
  <c r="BM264" i="5"/>
  <c r="BM285" i="5"/>
  <c r="BM168" i="5"/>
  <c r="BM127" i="5"/>
  <c r="BM258" i="5"/>
  <c r="BM146" i="5"/>
  <c r="BM126" i="5"/>
  <c r="BM57" i="5"/>
  <c r="BM284" i="5"/>
  <c r="BM221" i="5"/>
  <c r="BM50" i="5"/>
  <c r="BM138" i="5"/>
  <c r="BN4" i="5"/>
  <c r="BM60" i="5"/>
  <c r="BM282" i="5"/>
  <c r="BM8" i="5"/>
  <c r="BM267" i="5"/>
  <c r="BM109" i="5"/>
  <c r="BM278" i="5"/>
  <c r="BM268" i="5"/>
  <c r="BM174" i="5"/>
  <c r="BM133" i="5"/>
  <c r="BM55" i="5"/>
  <c r="BM118" i="5"/>
  <c r="BM162" i="5"/>
  <c r="BM13" i="5"/>
  <c r="BM37" i="5"/>
  <c r="BM98" i="5"/>
  <c r="BM158" i="5"/>
  <c r="BM93" i="5"/>
  <c r="BM242" i="5"/>
  <c r="BM237" i="5"/>
  <c r="BM165" i="5"/>
  <c r="BM256" i="5"/>
  <c r="BM24" i="5"/>
  <c r="BM11" i="5"/>
  <c r="BM7" i="5"/>
  <c r="BM86" i="5"/>
  <c r="BM97" i="5"/>
  <c r="BM153" i="5"/>
  <c r="BM228" i="5"/>
  <c r="BM113" i="5"/>
  <c r="BM15" i="5"/>
  <c r="BM167" i="5"/>
  <c r="BM157" i="5"/>
  <c r="BM166" i="5"/>
  <c r="BM121" i="5"/>
  <c r="BM249" i="5"/>
  <c r="BM125" i="5"/>
  <c r="BM21" i="5"/>
  <c r="BM172" i="5"/>
  <c r="BM122" i="5"/>
  <c r="BM236" i="5"/>
  <c r="BM30" i="5"/>
  <c r="BM41" i="5"/>
  <c r="BM132" i="5"/>
  <c r="BM163" i="5"/>
  <c r="BM79" i="5"/>
  <c r="BM151" i="5"/>
  <c r="BM245" i="5"/>
  <c r="BM35" i="5"/>
  <c r="BM114" i="5"/>
  <c r="BM275" i="5"/>
  <c r="BM218" i="5"/>
  <c r="BN216" i="5" l="1"/>
  <c r="BN213" i="5"/>
  <c r="BN215" i="5"/>
  <c r="BN214" i="5"/>
  <c r="BN212" i="5"/>
  <c r="BN191" i="5"/>
  <c r="BN188" i="5"/>
  <c r="BN199" i="5"/>
  <c r="BN196" i="5"/>
  <c r="BN193" i="5"/>
  <c r="BN185" i="5"/>
  <c r="BN190" i="5"/>
  <c r="BN187" i="5"/>
  <c r="BN198" i="5"/>
  <c r="BN192" i="5"/>
  <c r="BN184" i="5"/>
  <c r="BN189" i="5"/>
  <c r="BN194" i="5"/>
  <c r="BN186" i="5"/>
  <c r="BN206" i="5"/>
  <c r="BN203" i="5"/>
  <c r="BN211" i="5"/>
  <c r="BN208" i="5"/>
  <c r="BN205" i="5"/>
  <c r="BN202" i="5"/>
  <c r="BN210" i="5"/>
  <c r="BN204" i="5"/>
  <c r="BN209" i="5"/>
  <c r="BN207" i="5"/>
  <c r="BN201" i="5"/>
  <c r="BN200" i="5"/>
  <c r="BN183" i="5"/>
  <c r="BN176" i="5"/>
  <c r="BN182" i="5"/>
  <c r="BN177" i="5"/>
  <c r="BN178" i="5"/>
  <c r="BN82" i="5"/>
  <c r="BN161" i="5"/>
  <c r="BN257" i="5"/>
  <c r="BN123" i="5"/>
  <c r="BN36" i="5"/>
  <c r="BN91" i="5"/>
  <c r="BN166" i="5"/>
  <c r="BN174" i="5"/>
  <c r="BN35" i="5"/>
  <c r="BN218" i="5"/>
  <c r="BN101" i="5"/>
  <c r="BN77" i="5"/>
  <c r="BN240" i="5"/>
  <c r="BN29" i="5"/>
  <c r="BN241" i="5"/>
  <c r="BN253" i="5"/>
  <c r="BN97" i="5"/>
  <c r="BN18" i="5"/>
  <c r="BN279" i="5"/>
  <c r="BN104" i="5"/>
  <c r="BN53" i="5"/>
  <c r="BN152" i="5"/>
  <c r="BN73" i="5"/>
  <c r="BN172" i="5"/>
  <c r="BN113" i="5"/>
  <c r="BN173" i="5"/>
  <c r="BN49" i="5"/>
  <c r="BN180" i="5"/>
  <c r="BN70" i="5"/>
  <c r="BN69" i="5"/>
  <c r="BN92" i="5"/>
  <c r="BN55" i="5"/>
  <c r="BN228" i="5"/>
  <c r="BN41" i="5"/>
  <c r="BN81" i="5"/>
  <c r="BN164" i="5"/>
  <c r="BN84" i="5"/>
  <c r="BN223" i="5"/>
  <c r="BN103" i="5"/>
  <c r="BN39" i="5"/>
  <c r="BN107" i="5"/>
  <c r="BN22" i="5"/>
  <c r="BN114" i="5"/>
  <c r="BN220" i="5"/>
  <c r="BN282" i="5"/>
  <c r="BN88" i="5"/>
  <c r="BN47" i="5"/>
  <c r="BN263" i="5"/>
  <c r="BN44" i="5"/>
  <c r="BN64" i="5"/>
  <c r="BN89" i="5"/>
  <c r="BN40" i="5"/>
  <c r="BN168" i="5"/>
  <c r="BN76" i="5"/>
  <c r="BN159" i="5"/>
  <c r="BN288" i="5"/>
  <c r="BN254" i="5"/>
  <c r="BN16" i="5"/>
  <c r="BN136" i="5"/>
  <c r="BN217" i="5"/>
  <c r="BN87" i="5"/>
  <c r="BN85" i="5"/>
  <c r="BN145" i="5"/>
  <c r="BN221" i="5"/>
  <c r="BN273" i="5"/>
  <c r="BN34" i="5"/>
  <c r="BN250" i="5"/>
  <c r="BN122" i="5"/>
  <c r="BN94" i="5"/>
  <c r="BN30" i="5"/>
  <c r="BN57" i="5"/>
  <c r="BN23" i="5"/>
  <c r="BN71" i="5"/>
  <c r="BN271" i="5"/>
  <c r="BN162" i="5"/>
  <c r="BN256" i="5"/>
  <c r="BN133" i="5"/>
  <c r="BN141" i="5"/>
  <c r="BN156" i="5"/>
  <c r="BN219" i="5"/>
  <c r="BN14" i="5"/>
  <c r="BN66" i="5"/>
  <c r="BN264" i="5"/>
  <c r="BN236" i="5"/>
  <c r="BN27" i="5"/>
  <c r="BN68" i="5"/>
  <c r="BN259" i="5"/>
  <c r="BN21" i="5"/>
  <c r="BN149" i="5"/>
  <c r="BN155" i="5"/>
  <c r="BN281" i="5"/>
  <c r="BN287" i="5"/>
  <c r="BN284" i="5"/>
  <c r="BN65" i="5"/>
  <c r="BN9" i="5"/>
  <c r="BN117" i="5"/>
  <c r="BN235" i="5"/>
  <c r="BN61" i="5"/>
  <c r="BN249" i="5"/>
  <c r="BN46" i="5"/>
  <c r="BN268" i="5"/>
  <c r="BN255" i="5"/>
  <c r="BN144" i="5"/>
  <c r="BN154" i="5"/>
  <c r="BN26" i="5"/>
  <c r="BN242" i="5"/>
  <c r="BN37" i="5"/>
  <c r="BN120" i="5"/>
  <c r="BN140" i="5"/>
  <c r="BN10" i="5"/>
  <c r="BN169" i="5"/>
  <c r="BN109" i="5"/>
  <c r="BN270" i="5"/>
  <c r="BN258" i="5"/>
  <c r="BN237" i="5"/>
  <c r="BN54" i="5"/>
  <c r="BN74" i="5"/>
  <c r="BN132" i="5"/>
  <c r="BN232" i="5"/>
  <c r="BN106" i="5"/>
  <c r="BN6" i="5"/>
  <c r="BN129" i="5"/>
  <c r="BN233" i="5"/>
  <c r="BN67" i="5"/>
  <c r="BN124" i="5"/>
  <c r="BN118" i="5"/>
  <c r="BN148" i="5"/>
  <c r="BN128" i="5"/>
  <c r="BN170" i="5"/>
  <c r="BN38" i="5"/>
  <c r="BN277" i="5"/>
  <c r="BN93" i="5"/>
  <c r="BN175" i="5"/>
  <c r="BN7" i="5"/>
  <c r="BN234" i="5"/>
  <c r="BN238" i="5"/>
  <c r="BN142" i="5"/>
  <c r="BN285" i="5"/>
  <c r="BN31" i="5"/>
  <c r="BN105" i="5"/>
  <c r="BN143" i="5"/>
  <c r="BN131" i="5"/>
  <c r="BN32" i="5"/>
  <c r="BN269" i="5"/>
  <c r="BN60" i="5"/>
  <c r="BN33" i="5"/>
  <c r="BN112" i="5"/>
  <c r="BN137" i="5"/>
  <c r="BN99" i="5"/>
  <c r="BN63" i="5"/>
  <c r="BN52" i="5"/>
  <c r="BN110" i="5"/>
  <c r="BN75" i="5"/>
  <c r="BN251" i="5"/>
  <c r="BN147" i="5"/>
  <c r="BN130" i="5"/>
  <c r="BN226" i="5"/>
  <c r="BN227" i="5"/>
  <c r="BN98" i="5"/>
  <c r="BN72" i="5"/>
  <c r="BN119" i="5"/>
  <c r="BN167" i="5"/>
  <c r="BN50" i="5"/>
  <c r="BN246" i="5"/>
  <c r="BN239" i="5"/>
  <c r="BN134" i="5"/>
  <c r="BN139" i="5"/>
  <c r="BN127" i="5"/>
  <c r="BN125" i="5"/>
  <c r="BN95" i="5"/>
  <c r="BN135" i="5"/>
  <c r="BN11" i="5"/>
  <c r="BN24" i="5"/>
  <c r="BN8" i="5"/>
  <c r="BN12" i="5"/>
  <c r="BN260" i="5"/>
  <c r="BN115" i="5"/>
  <c r="BN244" i="5"/>
  <c r="BN146" i="5"/>
  <c r="BN126" i="5"/>
  <c r="BN252" i="5"/>
  <c r="BN111" i="5"/>
  <c r="BN62" i="5"/>
  <c r="BN138" i="5"/>
  <c r="BO4" i="5"/>
  <c r="BN265" i="5"/>
  <c r="BN15" i="5"/>
  <c r="BN158" i="5"/>
  <c r="BN150" i="5"/>
  <c r="BN276" i="5"/>
  <c r="BN267" i="5"/>
  <c r="BN17" i="5"/>
  <c r="BN165" i="5"/>
  <c r="BN171" i="5"/>
  <c r="BN278" i="5"/>
  <c r="BN230" i="5"/>
  <c r="BN121" i="5"/>
  <c r="BN283" i="5"/>
  <c r="BN248" i="5"/>
  <c r="BN42" i="5"/>
  <c r="BN280" i="5"/>
  <c r="BN262" i="5"/>
  <c r="BN229" i="5"/>
  <c r="BN43" i="5"/>
  <c r="BN286" i="5"/>
  <c r="BN275" i="5"/>
  <c r="BN163" i="5"/>
  <c r="BN153" i="5"/>
  <c r="BN48" i="5"/>
  <c r="BN96" i="5"/>
  <c r="BN13" i="5"/>
  <c r="BN247" i="5"/>
  <c r="BN225" i="5"/>
  <c r="BN157" i="5"/>
  <c r="BN51" i="5"/>
  <c r="BN231" i="5"/>
  <c r="BN266" i="5"/>
  <c r="BN100" i="5"/>
  <c r="BN86" i="5"/>
  <c r="BN245" i="5"/>
  <c r="BN261" i="5"/>
  <c r="BN28" i="5"/>
  <c r="BN116" i="5"/>
  <c r="BN224" i="5"/>
  <c r="BN83" i="5"/>
  <c r="BN19" i="5"/>
  <c r="BN80" i="5"/>
  <c r="BN160" i="5"/>
  <c r="BN108" i="5"/>
  <c r="BN45" i="5"/>
  <c r="BN274" i="5"/>
  <c r="BN25" i="5"/>
  <c r="BN272" i="5"/>
  <c r="BN222" i="5"/>
  <c r="BN79" i="5"/>
  <c r="BN151" i="5"/>
  <c r="BN90" i="5"/>
  <c r="BN243" i="5"/>
  <c r="BN58" i="5"/>
  <c r="BN56" i="5"/>
  <c r="BN20" i="5"/>
  <c r="BN59" i="5"/>
  <c r="BN78" i="5"/>
  <c r="BN102" i="5"/>
  <c r="BO216" i="5" l="1"/>
  <c r="BO213" i="5"/>
  <c r="BO215" i="5"/>
  <c r="BO214" i="5"/>
  <c r="BO212" i="5"/>
  <c r="BO191" i="5"/>
  <c r="BO188" i="5"/>
  <c r="BO199" i="5"/>
  <c r="BO196" i="5"/>
  <c r="BO193" i="5"/>
  <c r="BO185" i="5"/>
  <c r="BO190" i="5"/>
  <c r="BO187" i="5"/>
  <c r="BO198" i="5"/>
  <c r="BO192" i="5"/>
  <c r="BO189" i="5"/>
  <c r="BO194" i="5"/>
  <c r="BO186" i="5"/>
  <c r="BO184" i="5"/>
  <c r="BO206" i="5"/>
  <c r="BO203" i="5"/>
  <c r="BO211" i="5"/>
  <c r="BO208" i="5"/>
  <c r="BO205" i="5"/>
  <c r="BO202" i="5"/>
  <c r="BO210" i="5"/>
  <c r="BO204" i="5"/>
  <c r="BO209" i="5"/>
  <c r="BO201" i="5"/>
  <c r="BO207" i="5"/>
  <c r="BO200" i="5"/>
  <c r="BO183" i="5"/>
  <c r="BO176" i="5"/>
  <c r="BO182" i="5"/>
  <c r="BO178" i="5"/>
  <c r="BO177" i="5"/>
  <c r="BO82" i="5"/>
  <c r="BO158" i="5"/>
  <c r="BO224" i="5"/>
  <c r="BO119" i="5"/>
  <c r="BO24" i="5"/>
  <c r="BO174" i="5"/>
  <c r="BO65" i="5"/>
  <c r="BO223" i="5"/>
  <c r="BO261" i="5"/>
  <c r="BO132" i="5"/>
  <c r="BO32" i="5"/>
  <c r="BO113" i="5"/>
  <c r="BO256" i="5"/>
  <c r="BO282" i="5"/>
  <c r="BO36" i="5"/>
  <c r="BO81" i="5"/>
  <c r="BO161" i="5"/>
  <c r="BO64" i="5"/>
  <c r="BO99" i="5"/>
  <c r="BO221" i="5"/>
  <c r="BO59" i="5"/>
  <c r="BO18" i="5"/>
  <c r="BO121" i="5"/>
  <c r="BO244" i="5"/>
  <c r="BO106" i="5"/>
  <c r="BO50" i="5"/>
  <c r="BO160" i="5"/>
  <c r="BO92" i="5"/>
  <c r="BO218" i="5"/>
  <c r="BO77" i="5"/>
  <c r="BO152" i="5"/>
  <c r="BO173" i="5"/>
  <c r="BO271" i="5"/>
  <c r="BO264" i="5"/>
  <c r="BO21" i="5"/>
  <c r="BO60" i="5"/>
  <c r="BO120" i="5"/>
  <c r="BO87" i="5"/>
  <c r="BO288" i="5"/>
  <c r="BO249" i="5"/>
  <c r="BO6" i="5"/>
  <c r="BO274" i="5"/>
  <c r="BO101" i="5"/>
  <c r="BO76" i="5"/>
  <c r="BO164" i="5"/>
  <c r="BO61" i="5"/>
  <c r="BO62" i="5"/>
  <c r="BO8" i="5"/>
  <c r="BO169" i="5"/>
  <c r="BO236" i="5"/>
  <c r="BO225" i="5"/>
  <c r="BO279" i="5"/>
  <c r="BO167" i="5"/>
  <c r="BO97" i="5"/>
  <c r="BO42" i="5"/>
  <c r="BO74" i="5"/>
  <c r="BO39" i="5"/>
  <c r="BO112" i="5"/>
  <c r="BO241" i="5"/>
  <c r="BO248" i="5"/>
  <c r="BO180" i="5"/>
  <c r="BO222" i="5"/>
  <c r="BO267" i="5"/>
  <c r="BO276" i="5"/>
  <c r="BO252" i="5"/>
  <c r="BO257" i="5"/>
  <c r="BO262" i="5"/>
  <c r="BO78" i="5"/>
  <c r="BO35" i="5"/>
  <c r="BO149" i="5"/>
  <c r="BO156" i="5"/>
  <c r="BO228" i="5"/>
  <c r="BO9" i="5"/>
  <c r="BO125" i="5"/>
  <c r="BO110" i="5"/>
  <c r="BO19" i="5"/>
  <c r="BO94" i="5"/>
  <c r="BO56" i="5"/>
  <c r="BO175" i="5"/>
  <c r="BO48" i="5"/>
  <c r="BO144" i="5"/>
  <c r="BO159" i="5"/>
  <c r="BO72" i="5"/>
  <c r="BO135" i="5"/>
  <c r="BO277" i="5"/>
  <c r="BO217" i="5"/>
  <c r="BO88" i="5"/>
  <c r="BO275" i="5"/>
  <c r="BO270" i="5"/>
  <c r="BO54" i="5"/>
  <c r="BO67" i="5"/>
  <c r="BO237" i="5"/>
  <c r="BO85" i="5"/>
  <c r="BO269" i="5"/>
  <c r="BO260" i="5"/>
  <c r="BO141" i="5"/>
  <c r="BO137" i="5"/>
  <c r="BO123" i="5"/>
  <c r="BO104" i="5"/>
  <c r="BO140" i="5"/>
  <c r="BO155" i="5"/>
  <c r="BO229" i="5"/>
  <c r="BO17" i="5"/>
  <c r="BO103" i="5"/>
  <c r="BO47" i="5"/>
  <c r="BO91" i="5"/>
  <c r="BO148" i="5"/>
  <c r="BO154" i="5"/>
  <c r="BO172" i="5"/>
  <c r="BO63" i="5"/>
  <c r="BO27" i="5"/>
  <c r="BO108" i="5"/>
  <c r="BO84" i="5"/>
  <c r="BO69" i="5"/>
  <c r="BO20" i="5"/>
  <c r="BO49" i="5"/>
  <c r="BO163" i="5"/>
  <c r="BO143" i="5"/>
  <c r="BO131" i="5"/>
  <c r="BO66" i="5"/>
  <c r="BO265" i="5"/>
  <c r="BO12" i="5"/>
  <c r="BO170" i="5"/>
  <c r="BO122" i="5"/>
  <c r="BO118" i="5"/>
  <c r="BO235" i="5"/>
  <c r="BO254" i="5"/>
  <c r="BO147" i="5"/>
  <c r="BO130" i="5"/>
  <c r="BO245" i="5"/>
  <c r="BO114" i="5"/>
  <c r="BO107" i="5"/>
  <c r="BO68" i="5"/>
  <c r="BO29" i="5"/>
  <c r="BO124" i="5"/>
  <c r="BO272" i="5"/>
  <c r="BO33" i="5"/>
  <c r="BO242" i="5"/>
  <c r="BO79" i="5"/>
  <c r="BO142" i="5"/>
  <c r="BO129" i="5"/>
  <c r="BO41" i="5"/>
  <c r="BO268" i="5"/>
  <c r="BO37" i="5"/>
  <c r="BO116" i="5"/>
  <c r="BO89" i="5"/>
  <c r="BO45" i="5"/>
  <c r="BO117" i="5"/>
  <c r="BO243" i="5"/>
  <c r="BO100" i="5"/>
  <c r="BO145" i="5"/>
  <c r="BO128" i="5"/>
  <c r="BO134" i="5"/>
  <c r="BO53" i="5"/>
  <c r="BO286" i="5"/>
  <c r="BO93" i="5"/>
  <c r="BO250" i="5"/>
  <c r="BO247" i="5"/>
  <c r="BO71" i="5"/>
  <c r="BO232" i="5"/>
  <c r="BO227" i="5"/>
  <c r="BO14" i="5"/>
  <c r="BO10" i="5"/>
  <c r="BO146" i="5"/>
  <c r="BO127" i="5"/>
  <c r="BO43" i="5"/>
  <c r="BO98" i="5"/>
  <c r="BO136" i="5"/>
  <c r="BO280" i="5"/>
  <c r="BO70" i="5"/>
  <c r="BO255" i="5"/>
  <c r="BO239" i="5"/>
  <c r="BO253" i="5"/>
  <c r="BO231" i="5"/>
  <c r="BO139" i="5"/>
  <c r="BO126" i="5"/>
  <c r="BO284" i="5"/>
  <c r="BO31" i="5"/>
  <c r="BO111" i="5"/>
  <c r="BO90" i="5"/>
  <c r="BO75" i="5"/>
  <c r="BO58" i="5"/>
  <c r="BO52" i="5"/>
  <c r="BO46" i="5"/>
  <c r="BO138" i="5"/>
  <c r="BP4" i="5"/>
  <c r="BO246" i="5"/>
  <c r="BO38" i="5"/>
  <c r="BO133" i="5"/>
  <c r="BO28" i="5"/>
  <c r="BO150" i="5"/>
  <c r="BO16" i="5"/>
  <c r="BO73" i="5"/>
  <c r="BO166" i="5"/>
  <c r="BO273" i="5"/>
  <c r="BO162" i="5"/>
  <c r="BO238" i="5"/>
  <c r="BO40" i="5"/>
  <c r="BO7" i="5"/>
  <c r="BO57" i="5"/>
  <c r="BO171" i="5"/>
  <c r="BO109" i="5"/>
  <c r="BO226" i="5"/>
  <c r="BO55" i="5"/>
  <c r="BO102" i="5"/>
  <c r="BO34" i="5"/>
  <c r="BO165" i="5"/>
  <c r="BO26" i="5"/>
  <c r="BO240" i="5"/>
  <c r="BO233" i="5"/>
  <c r="BO278" i="5"/>
  <c r="BO44" i="5"/>
  <c r="BO281" i="5"/>
  <c r="BO153" i="5"/>
  <c r="BO105" i="5"/>
  <c r="BO51" i="5"/>
  <c r="BO25" i="5"/>
  <c r="BO95" i="5"/>
  <c r="BO115" i="5"/>
  <c r="BO219" i="5"/>
  <c r="BO86" i="5"/>
  <c r="BO80" i="5"/>
  <c r="BO157" i="5"/>
  <c r="BO287" i="5"/>
  <c r="BO168" i="5"/>
  <c r="BO22" i="5"/>
  <c r="BO15" i="5"/>
  <c r="BO263" i="5"/>
  <c r="BO251" i="5"/>
  <c r="BO11" i="5"/>
  <c r="BO285" i="5"/>
  <c r="BO96" i="5"/>
  <c r="BO83" i="5"/>
  <c r="BO151" i="5"/>
  <c r="BO220" i="5"/>
  <c r="BO266" i="5"/>
  <c r="BO258" i="5"/>
  <c r="BO283" i="5"/>
  <c r="BO23" i="5"/>
  <c r="BO230" i="5"/>
  <c r="BO259" i="5"/>
  <c r="BO13" i="5"/>
  <c r="BO30" i="5"/>
  <c r="BO234" i="5"/>
  <c r="BP216" i="5" l="1"/>
  <c r="BP213" i="5"/>
  <c r="BP215" i="5"/>
  <c r="BP214" i="5"/>
  <c r="BP212" i="5"/>
  <c r="BP188" i="5"/>
  <c r="BP199" i="5"/>
  <c r="BP196" i="5"/>
  <c r="BP193" i="5"/>
  <c r="BP185" i="5"/>
  <c r="BP190" i="5"/>
  <c r="BP191" i="5"/>
  <c r="BP187" i="5"/>
  <c r="BP198" i="5"/>
  <c r="BP192" i="5"/>
  <c r="BP189" i="5"/>
  <c r="BP194" i="5"/>
  <c r="BP186" i="5"/>
  <c r="BP184" i="5"/>
  <c r="BP206" i="5"/>
  <c r="BP203" i="5"/>
  <c r="BP211" i="5"/>
  <c r="BP208" i="5"/>
  <c r="BP205" i="5"/>
  <c r="BP202" i="5"/>
  <c r="BP210" i="5"/>
  <c r="BP204" i="5"/>
  <c r="BP209" i="5"/>
  <c r="BP201" i="5"/>
  <c r="BP207" i="5"/>
  <c r="BP200" i="5"/>
  <c r="BP183" i="5"/>
  <c r="BP176" i="5"/>
  <c r="BP182" i="5"/>
  <c r="BP178" i="5"/>
  <c r="BP177" i="5"/>
  <c r="BP82" i="5"/>
  <c r="BP158" i="5"/>
  <c r="BP278" i="5"/>
  <c r="BP123" i="5"/>
  <c r="BP98" i="5"/>
  <c r="BP27" i="5"/>
  <c r="BP286" i="5"/>
  <c r="BP272" i="5"/>
  <c r="BP52" i="5"/>
  <c r="BP282" i="5"/>
  <c r="BP259" i="5"/>
  <c r="BP23" i="5"/>
  <c r="BP53" i="5"/>
  <c r="BP46" i="5"/>
  <c r="BP271" i="5"/>
  <c r="BP170" i="5"/>
  <c r="BP236" i="5"/>
  <c r="BP22" i="5"/>
  <c r="BP141" i="5"/>
  <c r="BP81" i="5"/>
  <c r="BP161" i="5"/>
  <c r="BP110" i="5"/>
  <c r="BP49" i="5"/>
  <c r="BP256" i="5"/>
  <c r="BP227" i="5"/>
  <c r="BP112" i="5"/>
  <c r="BP58" i="5"/>
  <c r="BP108" i="5"/>
  <c r="BP72" i="5"/>
  <c r="BP274" i="5"/>
  <c r="BP15" i="5"/>
  <c r="BP252" i="5"/>
  <c r="BP19" i="5"/>
  <c r="BP57" i="5"/>
  <c r="BP219" i="5"/>
  <c r="BP30" i="5"/>
  <c r="BP287" i="5"/>
  <c r="BP73" i="5"/>
  <c r="BP116" i="5"/>
  <c r="BP106" i="5"/>
  <c r="BP103" i="5"/>
  <c r="BP166" i="5"/>
  <c r="BP77" i="5"/>
  <c r="BP152" i="5"/>
  <c r="BP243" i="5"/>
  <c r="BP32" i="5"/>
  <c r="BP101" i="5"/>
  <c r="BP47" i="5"/>
  <c r="BP33" i="5"/>
  <c r="BP265" i="5"/>
  <c r="BP275" i="5"/>
  <c r="BP246" i="5"/>
  <c r="BP8" i="5"/>
  <c r="BP269" i="5"/>
  <c r="BP122" i="5"/>
  <c r="BP223" i="5"/>
  <c r="BP134" i="5"/>
  <c r="BP11" i="5"/>
  <c r="BP283" i="5"/>
  <c r="BP228" i="5"/>
  <c r="BP62" i="5"/>
  <c r="BP113" i="5"/>
  <c r="BP40" i="5"/>
  <c r="BP78" i="5"/>
  <c r="BP260" i="5"/>
  <c r="BP111" i="5"/>
  <c r="BP76" i="5"/>
  <c r="BP164" i="5"/>
  <c r="BP21" i="5"/>
  <c r="BP75" i="5"/>
  <c r="BP174" i="5"/>
  <c r="BP96" i="5"/>
  <c r="BP34" i="5"/>
  <c r="BP124" i="5"/>
  <c r="BP70" i="5"/>
  <c r="BP251" i="5"/>
  <c r="BP68" i="5"/>
  <c r="BP149" i="5"/>
  <c r="BP159" i="5"/>
  <c r="BP54" i="5"/>
  <c r="BP44" i="5"/>
  <c r="BP109" i="5"/>
  <c r="BP26" i="5"/>
  <c r="BP281" i="5"/>
  <c r="BP172" i="5"/>
  <c r="BP262" i="5"/>
  <c r="BP144" i="5"/>
  <c r="BP156" i="5"/>
  <c r="BP9" i="5"/>
  <c r="BP244" i="5"/>
  <c r="BP136" i="5"/>
  <c r="BP39" i="5"/>
  <c r="BP240" i="5"/>
  <c r="BP50" i="5"/>
  <c r="BP14" i="5"/>
  <c r="BP7" i="5"/>
  <c r="BP248" i="5"/>
  <c r="BP140" i="5"/>
  <c r="BP38" i="5"/>
  <c r="BP247" i="5"/>
  <c r="BP102" i="5"/>
  <c r="BP167" i="5"/>
  <c r="BP155" i="5"/>
  <c r="BP37" i="5"/>
  <c r="BP13" i="5"/>
  <c r="BP41" i="5"/>
  <c r="BP148" i="5"/>
  <c r="BP154" i="5"/>
  <c r="BP63" i="5"/>
  <c r="BP74" i="5"/>
  <c r="BP143" i="5"/>
  <c r="BP131" i="5"/>
  <c r="BP279" i="5"/>
  <c r="BP28" i="5"/>
  <c r="BP276" i="5"/>
  <c r="BP71" i="5"/>
  <c r="BP239" i="5"/>
  <c r="BP253" i="5"/>
  <c r="BP67" i="5"/>
  <c r="BP263" i="5"/>
  <c r="BP130" i="5"/>
  <c r="BP87" i="5"/>
  <c r="BP235" i="5"/>
  <c r="BP128" i="5"/>
  <c r="BP225" i="5"/>
  <c r="BP285" i="5"/>
  <c r="BP270" i="5"/>
  <c r="BP147" i="5"/>
  <c r="BP245" i="5"/>
  <c r="BP65" i="5"/>
  <c r="BP117" i="5"/>
  <c r="BP35" i="5"/>
  <c r="BP254" i="5"/>
  <c r="BP255" i="5"/>
  <c r="BP59" i="5"/>
  <c r="BP85" i="5"/>
  <c r="BP42" i="5"/>
  <c r="BP258" i="5"/>
  <c r="BP142" i="5"/>
  <c r="BP129" i="5"/>
  <c r="BP169" i="5"/>
  <c r="BP89" i="5"/>
  <c r="BP249" i="5"/>
  <c r="BP277" i="5"/>
  <c r="BP284" i="5"/>
  <c r="BP91" i="5"/>
  <c r="BP168" i="5"/>
  <c r="BP288" i="5"/>
  <c r="BP145" i="5"/>
  <c r="BP10" i="5"/>
  <c r="BP43" i="5"/>
  <c r="BP16" i="5"/>
  <c r="BP107" i="5"/>
  <c r="BP119" i="5"/>
  <c r="BP18" i="5"/>
  <c r="BP224" i="5"/>
  <c r="BP104" i="5"/>
  <c r="BP257" i="5"/>
  <c r="BP64" i="5"/>
  <c r="BP121" i="5"/>
  <c r="BP180" i="5"/>
  <c r="BP229" i="5"/>
  <c r="BP146" i="5"/>
  <c r="BP127" i="5"/>
  <c r="BP60" i="5"/>
  <c r="BP114" i="5"/>
  <c r="BP45" i="5"/>
  <c r="BP242" i="5"/>
  <c r="BP12" i="5"/>
  <c r="BP125" i="5"/>
  <c r="BP230" i="5"/>
  <c r="BP61" i="5"/>
  <c r="BP20" i="5"/>
  <c r="BP105" i="5"/>
  <c r="BP222" i="5"/>
  <c r="BP118" i="5"/>
  <c r="BP173" i="5"/>
  <c r="BP139" i="5"/>
  <c r="BP126" i="5"/>
  <c r="BP137" i="5"/>
  <c r="BP226" i="5"/>
  <c r="BP24" i="5"/>
  <c r="BP120" i="5"/>
  <c r="BP138" i="5"/>
  <c r="BQ4" i="5"/>
  <c r="BP267" i="5"/>
  <c r="BP100" i="5"/>
  <c r="BP266" i="5"/>
  <c r="BP163" i="5"/>
  <c r="BP150" i="5"/>
  <c r="BP93" i="5"/>
  <c r="BP264" i="5"/>
  <c r="BP162" i="5"/>
  <c r="BP95" i="5"/>
  <c r="BP234" i="5"/>
  <c r="BP171" i="5"/>
  <c r="BP56" i="5"/>
  <c r="BP217" i="5"/>
  <c r="BP115" i="5"/>
  <c r="BP238" i="5"/>
  <c r="BP261" i="5"/>
  <c r="BP29" i="5"/>
  <c r="BP280" i="5"/>
  <c r="BP92" i="5"/>
  <c r="BP51" i="5"/>
  <c r="BP237" i="5"/>
  <c r="BP165" i="5"/>
  <c r="BP94" i="5"/>
  <c r="BP66" i="5"/>
  <c r="BP250" i="5"/>
  <c r="BP132" i="5"/>
  <c r="BP90" i="5"/>
  <c r="BP231" i="5"/>
  <c r="BP151" i="5"/>
  <c r="BP153" i="5"/>
  <c r="BP31" i="5"/>
  <c r="BP133" i="5"/>
  <c r="BP220" i="5"/>
  <c r="BP221" i="5"/>
  <c r="BP268" i="5"/>
  <c r="BP36" i="5"/>
  <c r="BP273" i="5"/>
  <c r="BP17" i="5"/>
  <c r="BP86" i="5"/>
  <c r="BP175" i="5"/>
  <c r="BP84" i="5"/>
  <c r="BP6" i="5"/>
  <c r="BP55" i="5"/>
  <c r="BP80" i="5"/>
  <c r="BP157" i="5"/>
  <c r="BP25" i="5"/>
  <c r="BP69" i="5"/>
  <c r="BP88" i="5"/>
  <c r="BP233" i="5"/>
  <c r="BP99" i="5"/>
  <c r="BP83" i="5"/>
  <c r="BP79" i="5"/>
  <c r="BP160" i="5"/>
  <c r="BP48" i="5"/>
  <c r="BP232" i="5"/>
  <c r="BP241" i="5"/>
  <c r="BP218" i="5"/>
  <c r="BP135" i="5"/>
  <c r="BP97" i="5"/>
  <c r="BQ216" i="5" l="1"/>
  <c r="BQ213" i="5"/>
  <c r="BQ215" i="5"/>
  <c r="BQ214" i="5"/>
  <c r="BQ212" i="5"/>
  <c r="BQ188" i="5"/>
  <c r="BQ199" i="5"/>
  <c r="BQ196" i="5"/>
  <c r="BQ193" i="5"/>
  <c r="BQ185" i="5"/>
  <c r="BQ190" i="5"/>
  <c r="BQ187" i="5"/>
  <c r="BQ198" i="5"/>
  <c r="BQ192" i="5"/>
  <c r="BQ189" i="5"/>
  <c r="BQ194" i="5"/>
  <c r="BQ186" i="5"/>
  <c r="BQ191" i="5"/>
  <c r="BQ184" i="5"/>
  <c r="BQ211" i="5"/>
  <c r="BQ208" i="5"/>
  <c r="BQ205" i="5"/>
  <c r="BQ202" i="5"/>
  <c r="BQ210" i="5"/>
  <c r="BQ204" i="5"/>
  <c r="BQ209" i="5"/>
  <c r="BQ206" i="5"/>
  <c r="BQ203" i="5"/>
  <c r="BQ201" i="5"/>
  <c r="BQ207" i="5"/>
  <c r="BQ200" i="5"/>
  <c r="BQ183" i="5"/>
  <c r="BQ176" i="5"/>
  <c r="BQ182" i="5"/>
  <c r="BQ178" i="5"/>
  <c r="BQ177" i="5"/>
  <c r="BQ82" i="5"/>
  <c r="BQ163" i="5"/>
  <c r="BQ227" i="5"/>
  <c r="BQ97" i="5"/>
  <c r="BQ84" i="5"/>
  <c r="BQ240" i="5"/>
  <c r="BQ116" i="5"/>
  <c r="BQ245" i="5"/>
  <c r="BQ250" i="5"/>
  <c r="BQ51" i="5"/>
  <c r="BQ221" i="5"/>
  <c r="BQ59" i="5"/>
  <c r="BQ171" i="5"/>
  <c r="BQ96" i="5"/>
  <c r="BQ113" i="5"/>
  <c r="BQ155" i="5"/>
  <c r="BQ85" i="5"/>
  <c r="BQ46" i="5"/>
  <c r="BQ66" i="5"/>
  <c r="BQ234" i="5"/>
  <c r="BQ31" i="5"/>
  <c r="BQ7" i="5"/>
  <c r="BQ45" i="5"/>
  <c r="BQ230" i="5"/>
  <c r="BQ287" i="5"/>
  <c r="BQ73" i="5"/>
  <c r="BQ77" i="5"/>
  <c r="BQ158" i="5"/>
  <c r="BQ132" i="5"/>
  <c r="BQ15" i="5"/>
  <c r="BQ11" i="5"/>
  <c r="BQ284" i="5"/>
  <c r="BQ112" i="5"/>
  <c r="BQ269" i="5"/>
  <c r="BQ118" i="5"/>
  <c r="BQ286" i="5"/>
  <c r="BQ121" i="5"/>
  <c r="BQ280" i="5"/>
  <c r="BQ271" i="5"/>
  <c r="BQ86" i="5"/>
  <c r="BQ38" i="5"/>
  <c r="BQ170" i="5"/>
  <c r="BQ166" i="5"/>
  <c r="BQ123" i="5"/>
  <c r="BQ57" i="5"/>
  <c r="BQ122" i="5"/>
  <c r="BQ21" i="5"/>
  <c r="BQ80" i="5"/>
  <c r="BQ12" i="5"/>
  <c r="BQ76" i="5"/>
  <c r="BQ161" i="5"/>
  <c r="BQ22" i="5"/>
  <c r="BQ65" i="5"/>
  <c r="BQ248" i="5"/>
  <c r="BQ278" i="5"/>
  <c r="BQ106" i="5"/>
  <c r="BQ14" i="5"/>
  <c r="BQ238" i="5"/>
  <c r="BQ225" i="5"/>
  <c r="BQ226" i="5"/>
  <c r="BQ9" i="5"/>
  <c r="BQ34" i="5"/>
  <c r="BQ72" i="5"/>
  <c r="BQ28" i="5"/>
  <c r="BQ223" i="5"/>
  <c r="BQ275" i="5"/>
  <c r="BQ111" i="5"/>
  <c r="BQ81" i="5"/>
  <c r="BQ152" i="5"/>
  <c r="BQ99" i="5"/>
  <c r="BQ44" i="5"/>
  <c r="BQ241" i="5"/>
  <c r="BQ272" i="5"/>
  <c r="BQ60" i="5"/>
  <c r="BQ69" i="5"/>
  <c r="BQ140" i="5"/>
  <c r="BQ244" i="5"/>
  <c r="BQ268" i="5"/>
  <c r="BQ62" i="5"/>
  <c r="BQ270" i="5"/>
  <c r="BQ27" i="5"/>
  <c r="BQ42" i="5"/>
  <c r="BQ254" i="5"/>
  <c r="BQ149" i="5"/>
  <c r="BQ164" i="5"/>
  <c r="BQ98" i="5"/>
  <c r="BQ124" i="5"/>
  <c r="BQ154" i="5"/>
  <c r="BQ78" i="5"/>
  <c r="BQ144" i="5"/>
  <c r="BQ156" i="5"/>
  <c r="BQ32" i="5"/>
  <c r="BQ263" i="5"/>
  <c r="BQ233" i="5"/>
  <c r="BQ180" i="5"/>
  <c r="BQ251" i="5"/>
  <c r="BQ64" i="5"/>
  <c r="BQ24" i="5"/>
  <c r="BQ105" i="5"/>
  <c r="BQ30" i="5"/>
  <c r="BQ109" i="5"/>
  <c r="BQ148" i="5"/>
  <c r="BQ143" i="5"/>
  <c r="BQ10" i="5"/>
  <c r="BQ282" i="5"/>
  <c r="BQ16" i="5"/>
  <c r="BQ43" i="5"/>
  <c r="BQ61" i="5"/>
  <c r="BQ252" i="5"/>
  <c r="BQ217" i="5"/>
  <c r="BQ247" i="5"/>
  <c r="BQ41" i="5"/>
  <c r="BQ54" i="5"/>
  <c r="BQ249" i="5"/>
  <c r="BQ274" i="5"/>
  <c r="BQ168" i="5"/>
  <c r="BQ261" i="5"/>
  <c r="BQ259" i="5"/>
  <c r="BQ242" i="5"/>
  <c r="BQ134" i="5"/>
  <c r="BQ17" i="5"/>
  <c r="BQ53" i="5"/>
  <c r="BQ136" i="5"/>
  <c r="BQ63" i="5"/>
  <c r="BQ147" i="5"/>
  <c r="BQ131" i="5"/>
  <c r="BQ133" i="5"/>
  <c r="BQ117" i="5"/>
  <c r="BQ260" i="5"/>
  <c r="BQ174" i="5"/>
  <c r="BQ273" i="5"/>
  <c r="BQ70" i="5"/>
  <c r="BQ103" i="5"/>
  <c r="BQ58" i="5"/>
  <c r="BQ128" i="5"/>
  <c r="BQ94" i="5"/>
  <c r="BQ222" i="5"/>
  <c r="BQ172" i="5"/>
  <c r="BQ8" i="5"/>
  <c r="BQ256" i="5"/>
  <c r="BQ142" i="5"/>
  <c r="BQ130" i="5"/>
  <c r="BQ262" i="5"/>
  <c r="BQ255" i="5"/>
  <c r="BQ107" i="5"/>
  <c r="BQ277" i="5"/>
  <c r="BQ175" i="5"/>
  <c r="BQ33" i="5"/>
  <c r="BQ75" i="5"/>
  <c r="BQ55" i="5"/>
  <c r="BQ220" i="5"/>
  <c r="BQ236" i="5"/>
  <c r="BQ141" i="5"/>
  <c r="BQ283" i="5"/>
  <c r="BQ110" i="5"/>
  <c r="BQ92" i="5"/>
  <c r="BQ145" i="5"/>
  <c r="BQ129" i="5"/>
  <c r="BQ50" i="5"/>
  <c r="BQ91" i="5"/>
  <c r="BQ237" i="5"/>
  <c r="BQ231" i="5"/>
  <c r="BQ267" i="5"/>
  <c r="BQ232" i="5"/>
  <c r="BQ52" i="5"/>
  <c r="BQ93" i="5"/>
  <c r="BQ285" i="5"/>
  <c r="BQ288" i="5"/>
  <c r="BQ219" i="5"/>
  <c r="BQ26" i="5"/>
  <c r="BQ67" i="5"/>
  <c r="BQ265" i="5"/>
  <c r="BQ139" i="5"/>
  <c r="BQ127" i="5"/>
  <c r="BQ40" i="5"/>
  <c r="BQ281" i="5"/>
  <c r="BQ23" i="5"/>
  <c r="BQ74" i="5"/>
  <c r="BQ71" i="5"/>
  <c r="BQ137" i="5"/>
  <c r="BQ48" i="5"/>
  <c r="BQ115" i="5"/>
  <c r="BQ169" i="5"/>
  <c r="BQ146" i="5"/>
  <c r="BQ126" i="5"/>
  <c r="BQ89" i="5"/>
  <c r="BQ276" i="5"/>
  <c r="BQ218" i="5"/>
  <c r="BQ68" i="5"/>
  <c r="BQ20" i="5"/>
  <c r="BQ138" i="5"/>
  <c r="BR4" i="5"/>
  <c r="BQ108" i="5"/>
  <c r="BQ35" i="5"/>
  <c r="BQ47" i="5"/>
  <c r="BQ36" i="5"/>
  <c r="BQ159" i="5"/>
  <c r="BQ120" i="5"/>
  <c r="BQ167" i="5"/>
  <c r="BQ90" i="5"/>
  <c r="BQ160" i="5"/>
  <c r="BQ13" i="5"/>
  <c r="BQ18" i="5"/>
  <c r="BQ49" i="5"/>
  <c r="BQ150" i="5"/>
  <c r="BQ279" i="5"/>
  <c r="BQ39" i="5"/>
  <c r="BQ257" i="5"/>
  <c r="BQ224" i="5"/>
  <c r="BQ246" i="5"/>
  <c r="BQ239" i="5"/>
  <c r="BQ264" i="5"/>
  <c r="BQ102" i="5"/>
  <c r="BQ243" i="5"/>
  <c r="BQ125" i="5"/>
  <c r="BQ29" i="5"/>
  <c r="BQ87" i="5"/>
  <c r="BQ228" i="5"/>
  <c r="BQ173" i="5"/>
  <c r="BQ100" i="5"/>
  <c r="BQ162" i="5"/>
  <c r="BQ114" i="5"/>
  <c r="BQ37" i="5"/>
  <c r="BQ235" i="5"/>
  <c r="BQ101" i="5"/>
  <c r="BQ19" i="5"/>
  <c r="BQ104" i="5"/>
  <c r="BQ165" i="5"/>
  <c r="BQ25" i="5"/>
  <c r="BQ151" i="5"/>
  <c r="BQ79" i="5"/>
  <c r="BQ153" i="5"/>
  <c r="BQ258" i="5"/>
  <c r="BQ266" i="5"/>
  <c r="BQ253" i="5"/>
  <c r="BQ56" i="5"/>
  <c r="BQ95" i="5"/>
  <c r="BQ88" i="5"/>
  <c r="BQ83" i="5"/>
  <c r="BQ157" i="5"/>
  <c r="BQ135" i="5"/>
  <c r="BQ119" i="5"/>
  <c r="BQ229" i="5"/>
  <c r="BQ6" i="5"/>
  <c r="BR216" i="5" l="1"/>
  <c r="BR213" i="5"/>
  <c r="BR215" i="5"/>
  <c r="BR214" i="5"/>
  <c r="BR212" i="5"/>
  <c r="BR188" i="5"/>
  <c r="BR199" i="5"/>
  <c r="BR196" i="5"/>
  <c r="BR193" i="5"/>
  <c r="BR185" i="5"/>
  <c r="BR190" i="5"/>
  <c r="BR187" i="5"/>
  <c r="BR198" i="5"/>
  <c r="BR192" i="5"/>
  <c r="BR189" i="5"/>
  <c r="BR194" i="5"/>
  <c r="BR186" i="5"/>
  <c r="BR191" i="5"/>
  <c r="BR184" i="5"/>
  <c r="BR211" i="5"/>
  <c r="BR208" i="5"/>
  <c r="BR205" i="5"/>
  <c r="BR202" i="5"/>
  <c r="BR206" i="5"/>
  <c r="BR210" i="5"/>
  <c r="BR204" i="5"/>
  <c r="BR203" i="5"/>
  <c r="BR209" i="5"/>
  <c r="BR201" i="5"/>
  <c r="BR207" i="5"/>
  <c r="BR200" i="5"/>
  <c r="BR183" i="5"/>
  <c r="BR176" i="5"/>
  <c r="BR182" i="5"/>
  <c r="BR178" i="5"/>
  <c r="BR177" i="5"/>
  <c r="BR80" i="5"/>
  <c r="BR163" i="5"/>
  <c r="BR266" i="5"/>
  <c r="BR55" i="5"/>
  <c r="BR260" i="5"/>
  <c r="BR137" i="5"/>
  <c r="BR170" i="5"/>
  <c r="BR12" i="5"/>
  <c r="BR17" i="5"/>
  <c r="BR14" i="5"/>
  <c r="BR69" i="5"/>
  <c r="BR225" i="5"/>
  <c r="BR54" i="5"/>
  <c r="BR72" i="5"/>
  <c r="BR34" i="5"/>
  <c r="BR275" i="5"/>
  <c r="BR230" i="5"/>
  <c r="BR29" i="5"/>
  <c r="BR83" i="5"/>
  <c r="BR125" i="5"/>
  <c r="BR6" i="5"/>
  <c r="BR257" i="5"/>
  <c r="BR89" i="5"/>
  <c r="BR92" i="5"/>
  <c r="BR81" i="5"/>
  <c r="BR158" i="5"/>
  <c r="BR234" i="5"/>
  <c r="BR227" i="5"/>
  <c r="BR283" i="5"/>
  <c r="BR109" i="5"/>
  <c r="BR93" i="5"/>
  <c r="BR95" i="5"/>
  <c r="BR51" i="5"/>
  <c r="BR127" i="5"/>
  <c r="BR288" i="5"/>
  <c r="BR77" i="5"/>
  <c r="BR161" i="5"/>
  <c r="BR20" i="5"/>
  <c r="BR75" i="5"/>
  <c r="BR253" i="5"/>
  <c r="BR114" i="5"/>
  <c r="BR274" i="5"/>
  <c r="BR218" i="5"/>
  <c r="BR268" i="5"/>
  <c r="BR91" i="5"/>
  <c r="BR42" i="5"/>
  <c r="BR237" i="5"/>
  <c r="BR64" i="5"/>
  <c r="BR120" i="5"/>
  <c r="BR38" i="5"/>
  <c r="BR18" i="5"/>
  <c r="BR61" i="5"/>
  <c r="BR16" i="5"/>
  <c r="BR102" i="5"/>
  <c r="BR123" i="5"/>
  <c r="BR76" i="5"/>
  <c r="BR152" i="5"/>
  <c r="BR46" i="5"/>
  <c r="BR264" i="5"/>
  <c r="BR232" i="5"/>
  <c r="BR70" i="5"/>
  <c r="BR37" i="5"/>
  <c r="BR85" i="5"/>
  <c r="BR277" i="5"/>
  <c r="BR226" i="5"/>
  <c r="BR98" i="5"/>
  <c r="BR104" i="5"/>
  <c r="BR7" i="5"/>
  <c r="BR180" i="5"/>
  <c r="BR44" i="5"/>
  <c r="BR113" i="5"/>
  <c r="BR43" i="5"/>
  <c r="BR279" i="5"/>
  <c r="BR107" i="5"/>
  <c r="BR160" i="5"/>
  <c r="BR149" i="5"/>
  <c r="BR164" i="5"/>
  <c r="BR74" i="5"/>
  <c r="BR106" i="5"/>
  <c r="BR25" i="5"/>
  <c r="BR175" i="5"/>
  <c r="BR228" i="5"/>
  <c r="BR48" i="5"/>
  <c r="BR53" i="5"/>
  <c r="BR49" i="5"/>
  <c r="BR90" i="5"/>
  <c r="BR238" i="5"/>
  <c r="BR117" i="5"/>
  <c r="BR273" i="5"/>
  <c r="BR144" i="5"/>
  <c r="BR156" i="5"/>
  <c r="BR261" i="5"/>
  <c r="BR166" i="5"/>
  <c r="BR32" i="5"/>
  <c r="BR242" i="5"/>
  <c r="BR246" i="5"/>
  <c r="BR57" i="5"/>
  <c r="BR133" i="5"/>
  <c r="BR235" i="5"/>
  <c r="BR118" i="5"/>
  <c r="BR23" i="5"/>
  <c r="BR265" i="5"/>
  <c r="BR263" i="5"/>
  <c r="BR220" i="5"/>
  <c r="BR247" i="5"/>
  <c r="BR233" i="5"/>
  <c r="BR146" i="5"/>
  <c r="BR56" i="5"/>
  <c r="BR140" i="5"/>
  <c r="BR155" i="5"/>
  <c r="BR9" i="5"/>
  <c r="BR244" i="5"/>
  <c r="BR19" i="5"/>
  <c r="BR97" i="5"/>
  <c r="BR124" i="5"/>
  <c r="BR99" i="5"/>
  <c r="BR101" i="5"/>
  <c r="BR96" i="5"/>
  <c r="BR286" i="5"/>
  <c r="BR78" i="5"/>
  <c r="BR148" i="5"/>
  <c r="BR154" i="5"/>
  <c r="BR58" i="5"/>
  <c r="BR284" i="5"/>
  <c r="BR45" i="5"/>
  <c r="BR40" i="5"/>
  <c r="BR30" i="5"/>
  <c r="BR165" i="5"/>
  <c r="BR157" i="5"/>
  <c r="BR271" i="5"/>
  <c r="BR143" i="5"/>
  <c r="BR131" i="5"/>
  <c r="BR252" i="5"/>
  <c r="BR103" i="5"/>
  <c r="BR278" i="5"/>
  <c r="BR31" i="5"/>
  <c r="BR110" i="5"/>
  <c r="BR231" i="5"/>
  <c r="BR11" i="5"/>
  <c r="BR134" i="5"/>
  <c r="BR21" i="5"/>
  <c r="BR147" i="5"/>
  <c r="BR130" i="5"/>
  <c r="BR13" i="5"/>
  <c r="BR73" i="5"/>
  <c r="BR241" i="5"/>
  <c r="BR248" i="5"/>
  <c r="BR116" i="5"/>
  <c r="BR105" i="5"/>
  <c r="BR171" i="5"/>
  <c r="BR33" i="5"/>
  <c r="BR63" i="5"/>
  <c r="BR285" i="5"/>
  <c r="BR276" i="5"/>
  <c r="BR84" i="5"/>
  <c r="BR270" i="5"/>
  <c r="BR36" i="5"/>
  <c r="BR27" i="5"/>
  <c r="BR287" i="5"/>
  <c r="BR142" i="5"/>
  <c r="BR129" i="5"/>
  <c r="BR272" i="5"/>
  <c r="BR94" i="5"/>
  <c r="BR245" i="5"/>
  <c r="BR243" i="5"/>
  <c r="BR159" i="5"/>
  <c r="BR240" i="5"/>
  <c r="BR145" i="5"/>
  <c r="BR128" i="5"/>
  <c r="BR256" i="5"/>
  <c r="BR219" i="5"/>
  <c r="BR217" i="5"/>
  <c r="BR111" i="5"/>
  <c r="BR262" i="5"/>
  <c r="BR239" i="5"/>
  <c r="BR169" i="5"/>
  <c r="BR254" i="5"/>
  <c r="BR65" i="5"/>
  <c r="BR59" i="5"/>
  <c r="BR115" i="5"/>
  <c r="BR236" i="5"/>
  <c r="BR141" i="5"/>
  <c r="BR10" i="5"/>
  <c r="BR41" i="5"/>
  <c r="BR68" i="5"/>
  <c r="BR132" i="5"/>
  <c r="BR8" i="5"/>
  <c r="BR121" i="5"/>
  <c r="BR122" i="5"/>
  <c r="BR28" i="5"/>
  <c r="BR229" i="5"/>
  <c r="BR88" i="5"/>
  <c r="BR223" i="5"/>
  <c r="BR39" i="5"/>
  <c r="BR168" i="5"/>
  <c r="BR24" i="5"/>
  <c r="BR82" i="5"/>
  <c r="BR50" i="5"/>
  <c r="BR22" i="5"/>
  <c r="BR139" i="5"/>
  <c r="BR126" i="5"/>
  <c r="BR172" i="5"/>
  <c r="BR269" i="5"/>
  <c r="BR138" i="5"/>
  <c r="BS4" i="5"/>
  <c r="BR66" i="5"/>
  <c r="BR87" i="5"/>
  <c r="BR280" i="5"/>
  <c r="BR258" i="5"/>
  <c r="BR108" i="5"/>
  <c r="BR15" i="5"/>
  <c r="BR100" i="5"/>
  <c r="BR150" i="5"/>
  <c r="BR281" i="5"/>
  <c r="BR282" i="5"/>
  <c r="BR249" i="5"/>
  <c r="BR60" i="5"/>
  <c r="BR136" i="5"/>
  <c r="BR224" i="5"/>
  <c r="BR47" i="5"/>
  <c r="BR250" i="5"/>
  <c r="BR151" i="5"/>
  <c r="BR52" i="5"/>
  <c r="BR162" i="5"/>
  <c r="BR26" i="5"/>
  <c r="BR62" i="5"/>
  <c r="BR174" i="5"/>
  <c r="BR251" i="5"/>
  <c r="BR67" i="5"/>
  <c r="BR112" i="5"/>
  <c r="BR259" i="5"/>
  <c r="BR167" i="5"/>
  <c r="BR119" i="5"/>
  <c r="BR79" i="5"/>
  <c r="BR153" i="5"/>
  <c r="BR267" i="5"/>
  <c r="BR86" i="5"/>
  <c r="BR71" i="5"/>
  <c r="BR222" i="5"/>
  <c r="BR173" i="5"/>
  <c r="BR221" i="5"/>
  <c r="BR135" i="5"/>
  <c r="BR255" i="5"/>
  <c r="BR35" i="5"/>
  <c r="BS216" i="5" l="1"/>
  <c r="BS213" i="5"/>
  <c r="BS215" i="5"/>
  <c r="BS214" i="5"/>
  <c r="BS212" i="5"/>
  <c r="BS199" i="5"/>
  <c r="BS196" i="5"/>
  <c r="BS193" i="5"/>
  <c r="BS185" i="5"/>
  <c r="BS190" i="5"/>
  <c r="BS187" i="5"/>
  <c r="BS198" i="5"/>
  <c r="BS192" i="5"/>
  <c r="BS189" i="5"/>
  <c r="BS194" i="5"/>
  <c r="BS186" i="5"/>
  <c r="BS191" i="5"/>
  <c r="BS188" i="5"/>
  <c r="BS184" i="5"/>
  <c r="BS211" i="5"/>
  <c r="BS208" i="5"/>
  <c r="BS205" i="5"/>
  <c r="BS202" i="5"/>
  <c r="BS210" i="5"/>
  <c r="BS204" i="5"/>
  <c r="BS209" i="5"/>
  <c r="BS206" i="5"/>
  <c r="BS203" i="5"/>
  <c r="BS201" i="5"/>
  <c r="BS207" i="5"/>
  <c r="BS200" i="5"/>
  <c r="BS183" i="5"/>
  <c r="BS176" i="5"/>
  <c r="BS182" i="5"/>
  <c r="BS178" i="5"/>
  <c r="BS177" i="5"/>
  <c r="BS80" i="5"/>
  <c r="BS163" i="5"/>
  <c r="BS13" i="5"/>
  <c r="BS281" i="5"/>
  <c r="BS132" i="5"/>
  <c r="BS32" i="5"/>
  <c r="BS254" i="5"/>
  <c r="BS16" i="5"/>
  <c r="BS283" i="5"/>
  <c r="BS168" i="5"/>
  <c r="BS86" i="5"/>
  <c r="BS285" i="5"/>
  <c r="BS149" i="5"/>
  <c r="BS288" i="5"/>
  <c r="BS115" i="5"/>
  <c r="BS9" i="5"/>
  <c r="BS39" i="5"/>
  <c r="BS236" i="5"/>
  <c r="BS52" i="5"/>
  <c r="BS53" i="5"/>
  <c r="BS77" i="5"/>
  <c r="BS158" i="5"/>
  <c r="BS246" i="5"/>
  <c r="BS102" i="5"/>
  <c r="BS58" i="5"/>
  <c r="BS6" i="5"/>
  <c r="BS255" i="5"/>
  <c r="BS24" i="5"/>
  <c r="BS262" i="5"/>
  <c r="BS104" i="5"/>
  <c r="BS231" i="5"/>
  <c r="BS88" i="5"/>
  <c r="BS56" i="5"/>
  <c r="BS235" i="5"/>
  <c r="BS278" i="5"/>
  <c r="BS110" i="5"/>
  <c r="BS173" i="5"/>
  <c r="BS47" i="5"/>
  <c r="BS237" i="5"/>
  <c r="BS249" i="5"/>
  <c r="BS81" i="5"/>
  <c r="BS161" i="5"/>
  <c r="BS31" i="5"/>
  <c r="BS51" i="5"/>
  <c r="BS106" i="5"/>
  <c r="BS55" i="5"/>
  <c r="BS54" i="5"/>
  <c r="BS19" i="5"/>
  <c r="BS93" i="5"/>
  <c r="BS164" i="5"/>
  <c r="BS49" i="5"/>
  <c r="BS273" i="5"/>
  <c r="BS265" i="5"/>
  <c r="BS107" i="5"/>
  <c r="BS87" i="5"/>
  <c r="BS60" i="5"/>
  <c r="BS272" i="5"/>
  <c r="BS227" i="5"/>
  <c r="BS76" i="5"/>
  <c r="BS152" i="5"/>
  <c r="BS35" i="5"/>
  <c r="BS225" i="5"/>
  <c r="BS73" i="5"/>
  <c r="BS261" i="5"/>
  <c r="BS90" i="5"/>
  <c r="BS282" i="5"/>
  <c r="BS18" i="5"/>
  <c r="BS244" i="5"/>
  <c r="BS72" i="5"/>
  <c r="BS44" i="5"/>
  <c r="BS125" i="5"/>
  <c r="BS251" i="5"/>
  <c r="BS217" i="5"/>
  <c r="BS57" i="5"/>
  <c r="BS45" i="5"/>
  <c r="BS108" i="5"/>
  <c r="BS250" i="5"/>
  <c r="BS123" i="5"/>
  <c r="BS144" i="5"/>
  <c r="BS156" i="5"/>
  <c r="BS42" i="5"/>
  <c r="BS240" i="5"/>
  <c r="BS219" i="5"/>
  <c r="BS92" i="5"/>
  <c r="BS98" i="5"/>
  <c r="BS137" i="5"/>
  <c r="BS23" i="5"/>
  <c r="BS258" i="5"/>
  <c r="BS279" i="5"/>
  <c r="BS17" i="5"/>
  <c r="BS119" i="5"/>
  <c r="BS70" i="5"/>
  <c r="BS243" i="5"/>
  <c r="BS105" i="5"/>
  <c r="BS253" i="5"/>
  <c r="BS180" i="5"/>
  <c r="BS268" i="5"/>
  <c r="BS28" i="5"/>
  <c r="BS226" i="5"/>
  <c r="BS94" i="5"/>
  <c r="BS82" i="5"/>
  <c r="BS239" i="5"/>
  <c r="BS140" i="5"/>
  <c r="BS155" i="5"/>
  <c r="BS118" i="5"/>
  <c r="BS228" i="5"/>
  <c r="BS69" i="5"/>
  <c r="BS15" i="5"/>
  <c r="BS224" i="5"/>
  <c r="BS41" i="5"/>
  <c r="BS21" i="5"/>
  <c r="BS138" i="5"/>
  <c r="BS99" i="5"/>
  <c r="BS148" i="5"/>
  <c r="BS154" i="5"/>
  <c r="BS12" i="5"/>
  <c r="BS96" i="5"/>
  <c r="BS247" i="5"/>
  <c r="BS277" i="5"/>
  <c r="BS260" i="5"/>
  <c r="BS43" i="5"/>
  <c r="BS135" i="5"/>
  <c r="BS234" i="5"/>
  <c r="BS229" i="5"/>
  <c r="BS143" i="5"/>
  <c r="BS131" i="5"/>
  <c r="BS117" i="5"/>
  <c r="BS25" i="5"/>
  <c r="BS27" i="5"/>
  <c r="BS222" i="5"/>
  <c r="BS121" i="5"/>
  <c r="BS134" i="5"/>
  <c r="BS66" i="5"/>
  <c r="BS7" i="5"/>
  <c r="BS267" i="5"/>
  <c r="BS100" i="5"/>
  <c r="BS14" i="5"/>
  <c r="BS75" i="5"/>
  <c r="BS139" i="5"/>
  <c r="BS130" i="5"/>
  <c r="BS280" i="5"/>
  <c r="BS29" i="5"/>
  <c r="BS248" i="5"/>
  <c r="BS287" i="5"/>
  <c r="BS230" i="5"/>
  <c r="BS36" i="5"/>
  <c r="BS147" i="5"/>
  <c r="BS129" i="5"/>
  <c r="BS61" i="5"/>
  <c r="BS84" i="5"/>
  <c r="BS264" i="5"/>
  <c r="BS101" i="5"/>
  <c r="BS120" i="5"/>
  <c r="BS114" i="5"/>
  <c r="BS40" i="5"/>
  <c r="BS142" i="5"/>
  <c r="BS128" i="5"/>
  <c r="BS238" i="5"/>
  <c r="BS97" i="5"/>
  <c r="BS50" i="5"/>
  <c r="BS46" i="5"/>
  <c r="BS245" i="5"/>
  <c r="BS8" i="5"/>
  <c r="BS223" i="5"/>
  <c r="BS256" i="5"/>
  <c r="BS74" i="5"/>
  <c r="BS241" i="5"/>
  <c r="BS175" i="5"/>
  <c r="BS11" i="5"/>
  <c r="BS145" i="5"/>
  <c r="BS10" i="5"/>
  <c r="BS133" i="5"/>
  <c r="BS111" i="5"/>
  <c r="BS113" i="5"/>
  <c r="BS95" i="5"/>
  <c r="BS174" i="5"/>
  <c r="BS59" i="5"/>
  <c r="BS38" i="5"/>
  <c r="BS275" i="5"/>
  <c r="BS157" i="5"/>
  <c r="BS141" i="5"/>
  <c r="BS127" i="5"/>
  <c r="BS266" i="5"/>
  <c r="BS109" i="5"/>
  <c r="BS263" i="5"/>
  <c r="BS112" i="5"/>
  <c r="BS67" i="5"/>
  <c r="BS63" i="5"/>
  <c r="BS146" i="5"/>
  <c r="BS126" i="5"/>
  <c r="BS232" i="5"/>
  <c r="BS286" i="5"/>
  <c r="BS136" i="5"/>
  <c r="BS65" i="5"/>
  <c r="BS159" i="5"/>
  <c r="BS20" i="5"/>
  <c r="BS150" i="5"/>
  <c r="BS221" i="5"/>
  <c r="BS30" i="5"/>
  <c r="BS85" i="5"/>
  <c r="BS33" i="5"/>
  <c r="BS269" i="5"/>
  <c r="BS169" i="5"/>
  <c r="BS284" i="5"/>
  <c r="BS103" i="5"/>
  <c r="BS22" i="5"/>
  <c r="BS122" i="5"/>
  <c r="BS26" i="5"/>
  <c r="BS162" i="5"/>
  <c r="BS34" i="5"/>
  <c r="BS89" i="5"/>
  <c r="BS64" i="5"/>
  <c r="BS171" i="5"/>
  <c r="BS68" i="5"/>
  <c r="BS257" i="5"/>
  <c r="BS71" i="5"/>
  <c r="BS165" i="5"/>
  <c r="BS62" i="5"/>
  <c r="BS37" i="5"/>
  <c r="BS124" i="5"/>
  <c r="BS83" i="5"/>
  <c r="BS91" i="5"/>
  <c r="BS233" i="5"/>
  <c r="BS79" i="5"/>
  <c r="BS153" i="5"/>
  <c r="BS172" i="5"/>
  <c r="BS271" i="5"/>
  <c r="BS242" i="5"/>
  <c r="BS48" i="5"/>
  <c r="BS218" i="5"/>
  <c r="BS167" i="5"/>
  <c r="BS78" i="5"/>
  <c r="BS160" i="5"/>
  <c r="BS270" i="5"/>
  <c r="BS170" i="5"/>
  <c r="BS274" i="5"/>
  <c r="BS259" i="5"/>
  <c r="BS220" i="5"/>
  <c r="BS116" i="5"/>
  <c r="BS166" i="5"/>
  <c r="BS276" i="5"/>
  <c r="BS252" i="5"/>
  <c r="BS151" i="5"/>
</calcChain>
</file>

<file path=xl/sharedStrings.xml><?xml version="1.0" encoding="utf-8"?>
<sst xmlns="http://schemas.openxmlformats.org/spreadsheetml/2006/main" count="613" uniqueCount="530">
  <si>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</si>
  <si>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</si>
  <si>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</si>
  <si>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</si>
  <si>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</si>
  <si>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</si>
  <si>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</si>
  <si>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</si>
  <si>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</si>
  <si>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</si>
  <si>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</si>
  <si>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</si>
  <si>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</si>
  <si>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</si>
  <si>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</si>
  <si>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</si>
  <si>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</si>
  <si>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</si>
  <si>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</si>
  <si>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</si>
  <si>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</si>
  <si>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</si>
  <si>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</si>
  <si>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</si>
  <si>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</si>
  <si>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</si>
  <si>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</si>
  <si>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</si>
  <si>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</si>
  <si>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</si>
  <si>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</si>
  <si>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</si>
  <si>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</si>
  <si>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</si>
  <si>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</si>
  <si>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</si>
  <si>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</si>
  <si>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</si>
  <si>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</si>
  <si>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</si>
  <si>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</si>
  <si>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</si>
  <si>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</si>
  <si>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</si>
  <si>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</si>
  <si>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</si>
  <si>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</si>
  <si>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</si>
  <si>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</si>
  <si>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</si>
  <si>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</si>
  <si>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</si>
  <si>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</si>
  <si>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</si>
  <si>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</si>
  <si>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</si>
  <si>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</si>
  <si>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</si>
  <si>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</si>
  <si>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</si>
  <si>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</si>
  <si>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</si>
  <si>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</si>
  <si>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</si>
  <si>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</si>
  <si>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</si>
  <si>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</si>
  <si>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</si>
  <si>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</si>
  <si>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</si>
  <si>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</si>
  <si>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</si>
  <si>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</si>
  <si>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</si>
  <si>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</si>
  <si>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</si>
  <si>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</si>
  <si>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</si>
  <si>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</si>
  <si>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</si>
  <si>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</si>
  <si>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</si>
  <si>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</si>
  <si>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</si>
  <si>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</si>
  <si>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</si>
  <si>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</si>
  <si>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</si>
  <si>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</si>
  <si>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</si>
  <si>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</si>
  <si>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</si>
  <si>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</si>
  <si>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</si>
  <si>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</si>
  <si>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</si>
  <si>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</si>
  <si>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</si>
  <si>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</si>
  <si>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</si>
  <si>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</si>
  <si>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</si>
  <si>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</si>
  <si>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</si>
  <si>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</si>
  <si>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</si>
  <si>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</si>
  <si>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</si>
  <si>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</si>
  <si>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</si>
  <si>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</si>
  <si>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</si>
  <si>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</si>
  <si>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</si>
  <si>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</si>
  <si>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</si>
  <si>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</si>
  <si>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</si>
  <si>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</si>
  <si>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</si>
  <si>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</si>
  <si>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</si>
  <si>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</si>
  <si>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</si>
  <si>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</si>
  <si>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</si>
  <si>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</si>
  <si>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</si>
  <si>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</si>
  <si>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</si>
  <si>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2.1.1.6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</si>
  <si>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</si>
  <si>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</si>
  <si>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</si>
  <si>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</si>
  <si>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</si>
  <si>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</si>
  <si>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</si>
  <si>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</si>
  <si>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2.1.2.8</t>
  </si>
  <si>
    <t>2.1.3</t>
    <phoneticPr fontId="3" type="noConversion"/>
  </si>
  <si>
    <t>2.1.3.1</t>
    <phoneticPr fontId="3" type="noConversion"/>
  </si>
  <si>
    <t>단계 검토</t>
    <phoneticPr fontId="3" type="noConversion"/>
  </si>
  <si>
    <t>2.2</t>
    <phoneticPr fontId="3" type="noConversion"/>
  </si>
  <si>
    <t>A.1.2</t>
    <phoneticPr fontId="3" type="noConversion"/>
  </si>
  <si>
    <t>2.2.1</t>
    <phoneticPr fontId="3" type="noConversion"/>
  </si>
  <si>
    <t>2.2.1.1</t>
    <phoneticPr fontId="3" type="noConversion"/>
  </si>
  <si>
    <t>2.2.1.2</t>
    <phoneticPr fontId="3" type="noConversion"/>
  </si>
  <si>
    <t>2.2.1.3</t>
  </si>
  <si>
    <t>2.2.2</t>
    <phoneticPr fontId="3" type="noConversion"/>
  </si>
  <si>
    <t>2.2.2.1</t>
    <phoneticPr fontId="3" type="noConversion"/>
  </si>
  <si>
    <t>2.2.3</t>
    <phoneticPr fontId="3" type="noConversion"/>
  </si>
  <si>
    <t>2.2.3.1</t>
    <phoneticPr fontId="3" type="noConversion"/>
  </si>
  <si>
    <t>2.2.3.2</t>
    <phoneticPr fontId="3" type="noConversion"/>
  </si>
  <si>
    <t>2.3</t>
    <phoneticPr fontId="3" type="noConversion"/>
  </si>
  <si>
    <t>A.1.3</t>
    <phoneticPr fontId="3" type="noConversion"/>
  </si>
  <si>
    <t>2.3.1</t>
    <phoneticPr fontId="3" type="noConversion"/>
  </si>
  <si>
    <t>2.3.1.1</t>
    <phoneticPr fontId="3" type="noConversion"/>
  </si>
  <si>
    <t>2.3.1.2</t>
    <phoneticPr fontId="3" type="noConversion"/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</si>
  <si>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</si>
  <si>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</si>
  <si>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</si>
  <si>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</si>
  <si>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</si>
  <si>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</si>
  <si>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</si>
  <si>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</si>
  <si>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</si>
  <si>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</si>
  <si>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</si>
  <si>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</si>
  <si>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</si>
  <si>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</si>
  <si>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</si>
  <si>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</si>
  <si>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3.2.1.2</t>
    <phoneticPr fontId="3" type="noConversion"/>
  </si>
  <si>
    <t>3.2.1.3</t>
    <phoneticPr fontId="3" type="noConversion"/>
  </si>
  <si>
    <t>3.2.2</t>
    <phoneticPr fontId="3" type="noConversion"/>
  </si>
  <si>
    <t>3.2.2.1</t>
    <phoneticPr fontId="3" type="noConversion"/>
  </si>
  <si>
    <t>3.2.2.2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</si>
  <si>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</si>
  <si>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</si>
  <si>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</si>
  <si>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</si>
  <si>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</si>
  <si>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</si>
  <si>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</si>
  <si>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</si>
  <si>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</si>
  <si>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</si>
  <si>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</si>
  <si>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</si>
  <si>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</si>
  <si>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</si>
  <si>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</si>
  <si>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</si>
  <si>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</si>
  <si>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</si>
  <si>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</si>
  <si>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</si>
  <si>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</si>
  <si>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</si>
  <si>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</si>
  <si>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</si>
  <si>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</si>
  <si>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</si>
  <si>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</si>
  <si>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</si>
  <si>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</si>
  <si>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</si>
  <si>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</si>
  <si>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</si>
  <si>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</si>
  <si>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</si>
  <si>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</si>
  <si>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</si>
  <si>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</si>
  <si>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4.2.4.3</t>
    <phoneticPr fontId="3" type="noConversion"/>
  </si>
  <si>
    <t>5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</si>
  <si>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</si>
  <si>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</si>
  <si>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</si>
  <si>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</si>
  <si>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</si>
  <si>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</si>
  <si>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</si>
  <si>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</si>
  <si>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</si>
  <si>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</si>
  <si>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</si>
  <si>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</si>
  <si>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</si>
  <si>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5.2</t>
    <phoneticPr fontId="3" type="noConversion"/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</si>
  <si>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</si>
  <si>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</si>
  <si>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</si>
  <si>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</si>
  <si>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</si>
  <si>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</si>
  <si>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</si>
  <si>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</si>
  <si>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</si>
  <si>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</si>
  <si>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</si>
  <si>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</si>
  <si>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</si>
  <si>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</si>
  <si>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</si>
  <si>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</si>
  <si>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</si>
  <si>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</si>
  <si>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</si>
  <si>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</si>
  <si>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</si>
  <si>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</si>
  <si>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</si>
  <si>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</si>
  <si>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</si>
  <si>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</si>
  <si>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6.2</t>
    <phoneticPr fontId="3" type="noConversion"/>
  </si>
  <si>
    <t>A.5.2</t>
    <phoneticPr fontId="3" type="noConversion"/>
  </si>
  <si>
    <t>6.2.1</t>
    <phoneticPr fontId="3" type="noConversion"/>
  </si>
  <si>
    <t>인수테스트 계획</t>
    <phoneticPr fontId="3" type="noConversion"/>
  </si>
  <si>
    <t>6.2.1.1</t>
    <phoneticPr fontId="3" type="noConversion"/>
  </si>
  <si>
    <t>6.2.2</t>
    <phoneticPr fontId="3" type="noConversion"/>
  </si>
  <si>
    <t>인수테스트</t>
    <phoneticPr fontId="3" type="noConversion"/>
  </si>
  <si>
    <t>6.2.2.1</t>
    <phoneticPr fontId="3" type="noConversion"/>
  </si>
  <si>
    <t>6.2.3</t>
    <phoneticPr fontId="3" type="noConversion"/>
  </si>
  <si>
    <t>인수테스트 시정조치</t>
    <phoneticPr fontId="3" type="noConversion"/>
  </si>
  <si>
    <t>6.2.3.1</t>
    <phoneticPr fontId="3" type="noConversion"/>
  </si>
  <si>
    <t>6.2.4</t>
    <phoneticPr fontId="3" type="noConversion"/>
  </si>
  <si>
    <t>6.2.4.1</t>
    <phoneticPr fontId="3" type="noConversion"/>
  </si>
  <si>
    <t>6.2.4.2</t>
  </si>
  <si>
    <t>6.3</t>
    <phoneticPr fontId="3" type="noConversion"/>
  </si>
  <si>
    <t>A.5.3</t>
    <phoneticPr fontId="3" type="noConversion"/>
  </si>
  <si>
    <t>6.3.1</t>
    <phoneticPr fontId="3" type="noConversion"/>
  </si>
  <si>
    <t>6.3.1.1</t>
    <phoneticPr fontId="3" type="noConversion"/>
  </si>
  <si>
    <t>6.3.2</t>
    <phoneticPr fontId="3" type="noConversion"/>
  </si>
  <si>
    <t>6.3.2.1</t>
    <phoneticPr fontId="3" type="noConversion"/>
  </si>
  <si>
    <t>6.3.2.2</t>
  </si>
  <si>
    <t>6.3.2.3</t>
  </si>
  <si>
    <t>6.3.2.4</t>
  </si>
  <si>
    <t>6.3.2.5</t>
  </si>
  <si>
    <t>6.3.2.6</t>
  </si>
  <si>
    <t>6.3.3</t>
    <phoneticPr fontId="3" type="noConversion"/>
  </si>
  <si>
    <t>6.3.3.1</t>
    <phoneticPr fontId="3" type="noConversion"/>
  </si>
  <si>
    <t>6.4</t>
    <phoneticPr fontId="3" type="noConversion"/>
  </si>
  <si>
    <t>A.5.4</t>
    <phoneticPr fontId="3" type="noConversion"/>
  </si>
  <si>
    <t>6.4.1</t>
  </si>
  <si>
    <t>6.4.1.1</t>
  </si>
  <si>
    <t>6.4.2</t>
  </si>
  <si>
    <t>6.4.2.1</t>
  </si>
  <si>
    <t>6.4.3</t>
  </si>
  <si>
    <t>6.4.3.1</t>
  </si>
  <si>
    <t>6.4.4</t>
  </si>
  <si>
    <t>6.4.4.1</t>
  </si>
  <si>
    <t>6.4.4.2</t>
    <phoneticPr fontId="3" type="noConversion"/>
  </si>
  <si>
    <t>7</t>
    <phoneticPr fontId="3" type="noConversion"/>
  </si>
  <si>
    <t>A.6</t>
    <phoneticPr fontId="3" type="noConversion"/>
  </si>
  <si>
    <t>7.1</t>
    <phoneticPr fontId="3" type="noConversion"/>
  </si>
  <si>
    <t>A.6.1</t>
    <phoneticPr fontId="3" type="noConversion"/>
  </si>
  <si>
    <t>7.1.1</t>
  </si>
  <si>
    <t>교육</t>
    <phoneticPr fontId="3" type="noConversion"/>
  </si>
  <si>
    <t>7.1.1.1</t>
  </si>
  <si>
    <t>7.1.1.2</t>
  </si>
  <si>
    <t>7.1.1.3</t>
  </si>
  <si>
    <t>7.1.2</t>
  </si>
  <si>
    <t>데이터 최종 전환 및 검증</t>
  </si>
  <si>
    <t>7.1.2.1</t>
  </si>
  <si>
    <t>7.1.3</t>
  </si>
  <si>
    <t>오픈</t>
    <phoneticPr fontId="3" type="noConversion"/>
  </si>
  <si>
    <t>7.1.3.1</t>
  </si>
  <si>
    <t>7.1.3.2</t>
  </si>
  <si>
    <t>7.1.3.3</t>
  </si>
  <si>
    <t>7.2</t>
    <phoneticPr fontId="3" type="noConversion"/>
  </si>
  <si>
    <t>A.6.2</t>
    <phoneticPr fontId="3" type="noConversion"/>
  </si>
  <si>
    <t>7.2.1</t>
  </si>
  <si>
    <t>7.2.1.1</t>
  </si>
  <si>
    <t>7.2.1.2</t>
  </si>
  <si>
    <t>7.2.1.3</t>
  </si>
  <si>
    <t>7.2.2</t>
  </si>
  <si>
    <t>7.2.2.1</t>
  </si>
  <si>
    <t>7.2.2.2</t>
  </si>
  <si>
    <t>7.2.2.3</t>
  </si>
  <si>
    <t>7.2.3</t>
  </si>
  <si>
    <t>7.2.3.1</t>
  </si>
  <si>
    <t>7.2.3.2</t>
  </si>
  <si>
    <t>7.2.3.3</t>
  </si>
  <si>
    <t>7.2.3.4</t>
  </si>
  <si>
    <t>7.2.3.5</t>
  </si>
  <si>
    <t>8</t>
    <phoneticPr fontId="3" type="noConversion"/>
  </si>
  <si>
    <t>A.7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</si>
  <si>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</si>
  <si>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</si>
  <si>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</si>
  <si>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</si>
  <si>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</si>
  <si>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</si>
  <si>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</si>
  <si>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</si>
  <si>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</si>
  <si>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</si>
  <si>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</si>
  <si>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</si>
  <si>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</si>
  <si>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</si>
  <si>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</si>
  <si>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</si>
  <si>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</si>
  <si>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</si>
  <si>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</si>
  <si>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</si>
  <si>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</si>
  <si>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</si>
  <si>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</si>
  <si>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</si>
  <si>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</si>
  <si>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</si>
  <si>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</si>
  <si>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</si>
  <si>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</si>
  <si>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</si>
  <si>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</si>
  <si>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</si>
  <si>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</si>
  <si>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</si>
  <si>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</si>
  <si>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</si>
  <si>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</si>
  <si>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</si>
  <si>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</si>
  <si>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</si>
  <si>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</si>
  <si>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</si>
  <si>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</si>
  <si>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</si>
  <si>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</si>
  <si>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</si>
  <si>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</si>
  <si>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</si>
  <si>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</si>
  <si>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</si>
  <si>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</si>
  <si>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</si>
  <si>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</si>
  <si>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</si>
  <si>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</si>
  <si>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</si>
  <si>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</si>
  <si>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</si>
  <si>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</si>
  <si>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</si>
  <si>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</si>
  <si>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</si>
  <si>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</si>
  <si>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</si>
  <si>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</si>
  <si>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</si>
  <si>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</si>
  <si>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</si>
  <si>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</si>
  <si>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전개</t>
    <phoneticPr fontId="30" type="noConversion"/>
  </si>
  <si>
    <t>인프라</t>
    <phoneticPr fontId="30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</si>
  <si>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</si>
  <si>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</si>
  <si>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</si>
  <si>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모델링</t>
    <phoneticPr fontId="3" type="noConversion"/>
  </si>
  <si>
    <t>텍스처</t>
    <phoneticPr fontId="3" type="noConversion"/>
  </si>
  <si>
    <t>로우폴리곤</t>
    <phoneticPr fontId="3" type="noConversion"/>
  </si>
  <si>
    <t>헤어</t>
    <phoneticPr fontId="3" type="noConversion"/>
  </si>
  <si>
    <t>헤어</t>
    <phoneticPr fontId="30" type="noConversion"/>
  </si>
  <si>
    <t>블록아웃</t>
    <phoneticPr fontId="3" type="noConversion"/>
  </si>
  <si>
    <t>클라이언트 기능 구현</t>
    <phoneticPr fontId="3" type="noConversion"/>
  </si>
  <si>
    <t>Lock_on 시스템</t>
    <phoneticPr fontId="3" type="noConversion"/>
  </si>
  <si>
    <t>Stamina 시스템</t>
    <phoneticPr fontId="3" type="noConversion"/>
  </si>
  <si>
    <t>Health Bar</t>
    <phoneticPr fontId="30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</si>
  <si>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</si>
  <si>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</si>
  <si>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</si>
  <si>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</si>
  <si>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</si>
  <si>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</si>
  <si>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메인 메뉴</t>
    <phoneticPr fontId="30" type="noConversion"/>
  </si>
  <si>
    <t>방 찾기 메뉴</t>
    <phoneticPr fontId="30" type="noConversion"/>
  </si>
  <si>
    <t>옵션 메뉴</t>
    <phoneticPr fontId="30" type="noConversion"/>
  </si>
  <si>
    <t>로비 메뉴</t>
    <phoneticPr fontId="30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</si>
  <si>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</si>
  <si>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</si>
  <si>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</si>
  <si>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</si>
  <si>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</si>
  <si>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</si>
  <si>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</si>
  <si>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</si>
  <si>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</si>
  <si>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</si>
  <si>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</si>
  <si>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</si>
  <si>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</si>
  <si>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</si>
  <si>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</si>
  <si>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</si>
  <si>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</si>
  <si>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</si>
  <si>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</si>
  <si>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</si>
  <si>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</si>
  <si>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</si>
  <si>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</si>
  <si>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</si>
  <si>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</si>
  <si>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</si>
  <si>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</si>
  <si>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</si>
  <si>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</si>
  <si>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</si>
  <si>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</si>
  <si>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</si>
  <si>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</si>
  <si>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</si>
  <si>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</si>
  <si>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</si>
  <si>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</si>
  <si>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</si>
  <si>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</si>
  <si>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</si>
  <si>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</si>
  <si>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</si>
  <si>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</si>
  <si>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</si>
  <si>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</si>
  <si>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</si>
  <si>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3.3.4</t>
    <phoneticPr fontId="30" type="noConversion"/>
  </si>
  <si>
    <t>3.3.4.1</t>
    <phoneticPr fontId="30" type="noConversion"/>
  </si>
  <si>
    <t>3.3.4.2</t>
  </si>
  <si>
    <t>머리카락 커스텀 쉐이더</t>
    <phoneticPr fontId="30" type="noConversion"/>
  </si>
  <si>
    <t>눈 커스텀 쉐이더</t>
    <phoneticPr fontId="3" type="noConversion"/>
  </si>
  <si>
    <t>솜털 커스텀 쉐이더</t>
    <phoneticPr fontId="3" type="noConversion"/>
  </si>
  <si>
    <t>피부 커스텀 쉐이더</t>
    <phoneticPr fontId="3" type="noConversion"/>
  </si>
  <si>
    <t>통합테스트 1차 - 프로젝트 팀</t>
    <phoneticPr fontId="3" type="noConversion"/>
  </si>
  <si>
    <t>통합 테스트 2차 - 부서</t>
    <phoneticPr fontId="3" type="noConversion"/>
  </si>
  <si>
    <t>전개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</si>
  <si>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</si>
  <si>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</si>
  <si>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</si>
  <si>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</si>
  <si>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</si>
  <si>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</si>
  <si>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</si>
  <si>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</si>
  <si>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</si>
  <si>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</si>
  <si>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</si>
  <si>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</si>
  <si>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</si>
  <si>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</si>
  <si>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</si>
  <si>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</si>
  <si>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</si>
  <si>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Focus Idle</t>
    <phoneticPr fontId="30" type="noConversion"/>
  </si>
  <si>
    <t>Idle to Focus</t>
    <phoneticPr fontId="30" type="noConversion"/>
  </si>
  <si>
    <t>Focus to Idle</t>
    <phoneticPr fontId="30" type="noConversion"/>
  </si>
  <si>
    <t>Run Attack</t>
    <phoneticPr fontId="30" type="noConversion"/>
  </si>
  <si>
    <t>Guard</t>
    <phoneticPr fontId="30" type="noConversion"/>
  </si>
  <si>
    <t>Guard Breaked</t>
    <phoneticPr fontId="30" type="noConversion"/>
  </si>
  <si>
    <t>Heated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</si>
  <si>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</si>
  <si>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</si>
  <si>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</si>
  <si>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</si>
  <si>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5.2.2.2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</si>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</sst>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82" fontId="10" fillId="0" borderId="12" xfId="15" applyNumberFormat="1" applyFont="1" applyBorder="1" applyAlignment="1">
      <alignment horizontal="righ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9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22</xdr:col>
      <xdr:colOff>2</xdr:colOff>
      <xdr:row>309</xdr:row>
      <xdr:rowOff>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3649325" y="257175"/>
          <a:ext cx="2" cy="6122670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tabSelected="1"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3" t="s">
        <v>5</v>
      </c>
      <c r="B3" s="203"/>
      <c r="C3" s="203"/>
      <c r="D3" s="203"/>
      <c r="E3" s="203"/>
      <c r="F3" s="203"/>
      <c r="G3" s="203"/>
      <c r="H3" s="203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4" t="s">
        <v>26</v>
      </c>
      <c r="C5" s="205"/>
      <c r="D5" s="64" t="s">
        <v>7</v>
      </c>
      <c r="E5" s="63" t="s">
        <v>8</v>
      </c>
      <c r="F5" s="204" t="s">
        <v>9</v>
      </c>
      <c r="G5" s="206"/>
      <c r="H5" s="205"/>
    </row>
    <row r="6" spans="1:8" x14ac:dyDescent="0.3">
      <c r="A6" s="84" t="s">
        <v>10</v>
      </c>
      <c r="B6" s="200" t="s">
        <v>27</v>
      </c>
      <c r="C6" s="201"/>
      <c r="D6" s="85" t="s">
        <v>24</v>
      </c>
      <c r="E6" s="86" t="s">
        <v>25</v>
      </c>
      <c r="F6" s="200"/>
      <c r="G6" s="202"/>
      <c r="H6" s="201"/>
    </row>
    <row r="7" spans="1:8" x14ac:dyDescent="0.3">
      <c r="A7" s="84" t="s">
        <v>11</v>
      </c>
      <c r="B7" s="200" t="s">
        <v>27</v>
      </c>
      <c r="C7" s="201"/>
      <c r="D7" s="85" t="s">
        <v>24</v>
      </c>
      <c r="E7" s="86" t="s">
        <v>25</v>
      </c>
      <c r="F7" s="200"/>
      <c r="G7" s="202"/>
      <c r="H7" s="201"/>
    </row>
    <row r="8" spans="1:8" x14ac:dyDescent="0.3">
      <c r="A8" s="84" t="s">
        <v>12</v>
      </c>
      <c r="B8" s="200" t="s">
        <v>28</v>
      </c>
      <c r="C8" s="201"/>
      <c r="D8" s="85" t="s">
        <v>29</v>
      </c>
      <c r="E8" s="86"/>
      <c r="F8" s="200"/>
      <c r="G8" s="202"/>
      <c r="H8" s="201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3" t="s">
        <v>13</v>
      </c>
      <c r="B10" s="203"/>
      <c r="C10" s="203"/>
      <c r="D10" s="203"/>
      <c r="E10" s="203"/>
      <c r="F10" s="203"/>
      <c r="G10" s="203"/>
      <c r="H10" s="203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4" t="s">
        <v>16</v>
      </c>
      <c r="D12" s="205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197" t="s">
        <v>21</v>
      </c>
      <c r="D13" s="198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526</v>
      </c>
      <c r="B14" s="87">
        <v>1.1000000000000001</v>
      </c>
      <c r="C14" s="197" t="s">
        <v>527</v>
      </c>
      <c r="D14" s="198"/>
      <c r="E14" s="240" t="s">
        <v>528</v>
      </c>
      <c r="F14" s="241" t="s">
        <v>529</v>
      </c>
      <c r="G14" s="239" t="s">
        <v>24</v>
      </c>
      <c r="H14" s="84" t="s">
        <v>29</v>
      </c>
    </row>
    <row r="15" spans="1:8" x14ac:dyDescent="0.3">
      <c r="A15" s="86"/>
      <c r="B15" s="87"/>
      <c r="C15" s="197"/>
      <c r="D15" s="198"/>
      <c r="E15" s="88"/>
      <c r="F15" s="85"/>
      <c r="G15" s="84"/>
      <c r="H15" s="84"/>
    </row>
    <row r="16" spans="1:8" x14ac:dyDescent="0.3">
      <c r="A16" s="84"/>
      <c r="B16" s="87"/>
      <c r="C16" s="197"/>
      <c r="D16" s="198"/>
      <c r="E16" s="84"/>
      <c r="F16" s="84"/>
      <c r="G16" s="84"/>
      <c r="H16" s="84"/>
    </row>
    <row r="17" spans="1:8" x14ac:dyDescent="0.3">
      <c r="A17" s="84"/>
      <c r="B17" s="87"/>
      <c r="C17" s="197"/>
      <c r="D17" s="198"/>
      <c r="E17" s="84"/>
      <c r="F17" s="84"/>
      <c r="G17" s="84"/>
      <c r="H17" s="84"/>
    </row>
    <row r="18" spans="1:8" x14ac:dyDescent="0.3">
      <c r="A18" s="84"/>
      <c r="B18" s="87"/>
      <c r="C18" s="197"/>
      <c r="D18" s="198"/>
      <c r="E18" s="84"/>
      <c r="F18" s="84"/>
      <c r="G18" s="84"/>
      <c r="H18" s="84"/>
    </row>
    <row r="19" spans="1:8" x14ac:dyDescent="0.3">
      <c r="A19" s="84"/>
      <c r="B19" s="87"/>
      <c r="C19" s="197"/>
      <c r="D19" s="198"/>
      <c r="E19" s="84"/>
      <c r="F19" s="84"/>
      <c r="G19" s="84"/>
      <c r="H19" s="84"/>
    </row>
    <row r="20" spans="1:8" x14ac:dyDescent="0.3">
      <c r="A20" s="84"/>
      <c r="B20" s="87"/>
      <c r="C20" s="197"/>
      <c r="D20" s="198"/>
      <c r="E20" s="84"/>
      <c r="F20" s="84"/>
      <c r="G20" s="84"/>
      <c r="H20" s="84"/>
    </row>
    <row r="21" spans="1:8" x14ac:dyDescent="0.3">
      <c r="A21" s="84"/>
      <c r="B21" s="87"/>
      <c r="C21" s="197"/>
      <c r="D21" s="198"/>
      <c r="E21" s="84"/>
      <c r="F21" s="84"/>
      <c r="G21" s="84"/>
      <c r="H21" s="84"/>
    </row>
    <row r="22" spans="1:8" x14ac:dyDescent="0.3">
      <c r="A22" s="84"/>
      <c r="B22" s="87"/>
      <c r="C22" s="197"/>
      <c r="D22" s="198"/>
      <c r="E22" s="84"/>
      <c r="F22" s="84"/>
      <c r="G22" s="84"/>
      <c r="H22" s="84"/>
    </row>
    <row r="23" spans="1:8" x14ac:dyDescent="0.3">
      <c r="A23" s="84"/>
      <c r="B23" s="87"/>
      <c r="C23" s="199"/>
      <c r="D23" s="199"/>
      <c r="E23" s="84"/>
      <c r="F23" s="84"/>
      <c r="G23" s="84"/>
      <c r="H23" s="84"/>
    </row>
    <row r="24" spans="1:8" x14ac:dyDescent="0.3">
      <c r="A24" s="89"/>
      <c r="B24" s="89"/>
      <c r="C24" s="195"/>
      <c r="D24" s="196"/>
      <c r="E24" s="89"/>
      <c r="F24" s="89"/>
      <c r="G24" s="89"/>
      <c r="H24" s="89"/>
    </row>
    <row r="25" spans="1:8" x14ac:dyDescent="0.3">
      <c r="A25" s="89"/>
      <c r="B25" s="89"/>
      <c r="C25" s="195"/>
      <c r="D25" s="196"/>
      <c r="E25" s="89"/>
      <c r="F25" s="89"/>
      <c r="G25" s="89"/>
      <c r="H25" s="89"/>
    </row>
    <row r="26" spans="1:8" x14ac:dyDescent="0.3">
      <c r="A26" s="89"/>
      <c r="B26" s="89"/>
      <c r="C26" s="195"/>
      <c r="D26" s="196"/>
      <c r="E26" s="89"/>
      <c r="F26" s="89"/>
      <c r="G26" s="89"/>
      <c r="H26" s="89"/>
    </row>
    <row r="27" spans="1:8" x14ac:dyDescent="0.3">
      <c r="A27" s="89"/>
      <c r="B27" s="89"/>
      <c r="C27" s="195"/>
      <c r="D27" s="196"/>
      <c r="E27" s="89"/>
      <c r="F27" s="89"/>
      <c r="G27" s="89"/>
      <c r="H27" s="89"/>
    </row>
    <row r="28" spans="1:8" x14ac:dyDescent="0.3">
      <c r="A28" s="89"/>
      <c r="B28" s="89"/>
      <c r="C28" s="195"/>
      <c r="D28" s="196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88"/>
  <sheetViews>
    <sheetView workbookViewId="0">
      <pane ySplit="5" topLeftCell="A6" activePane="bottomLeft" state="frozen"/>
      <selection pane="bottomLeft" activeCell="I68" sqref="I68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9"/>
      <c r="BT1" s="136"/>
      <c r="BU1" s="136"/>
      <c r="BV1" s="136"/>
      <c r="BW1" s="136"/>
      <c r="BX1" s="136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5" t="s">
        <v>332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5" t="s">
        <v>333</v>
      </c>
      <c r="BE2" s="93"/>
      <c r="BF2" s="93"/>
      <c r="BG2" s="93"/>
      <c r="BH2" s="93"/>
      <c r="BI2" s="93"/>
      <c r="BJ2" s="93"/>
      <c r="BK2" s="93"/>
      <c r="BL2" s="135"/>
      <c r="BM2" s="93"/>
      <c r="BN2" s="93"/>
      <c r="BO2" s="93"/>
      <c r="BP2" s="93"/>
      <c r="BQ2" s="93"/>
      <c r="BR2" s="93"/>
      <c r="BS2" s="140" t="s">
        <v>347</v>
      </c>
      <c r="BT2" s="136"/>
      <c r="BU2" s="137"/>
      <c r="BV2" s="137"/>
      <c r="BW2" s="137"/>
      <c r="BX2" s="137"/>
    </row>
    <row r="3" spans="1:76" x14ac:dyDescent="0.3">
      <c r="A3" s="214" t="s">
        <v>33</v>
      </c>
      <c r="B3" s="214" t="s">
        <v>34</v>
      </c>
      <c r="C3" s="214" t="s">
        <v>35</v>
      </c>
      <c r="D3" s="214"/>
      <c r="E3" s="214"/>
      <c r="F3" s="214" t="s">
        <v>36</v>
      </c>
      <c r="G3" s="214" t="s">
        <v>37</v>
      </c>
      <c r="H3" s="218" t="s">
        <v>38</v>
      </c>
      <c r="I3" s="211" t="s">
        <v>39</v>
      </c>
      <c r="J3" s="221" t="s">
        <v>40</v>
      </c>
      <c r="K3" s="211" t="s">
        <v>41</v>
      </c>
      <c r="L3" s="211" t="s">
        <v>42</v>
      </c>
      <c r="M3" s="211" t="s">
        <v>43</v>
      </c>
      <c r="N3" s="211" t="s">
        <v>44</v>
      </c>
      <c r="O3" s="211" t="s">
        <v>45</v>
      </c>
      <c r="P3" s="214" t="s">
        <v>46</v>
      </c>
      <c r="Q3" s="214" t="s">
        <v>47</v>
      </c>
      <c r="R3" s="215" t="s">
        <v>48</v>
      </c>
      <c r="S3" s="215" t="s">
        <v>49</v>
      </c>
      <c r="T3" s="211" t="s">
        <v>50</v>
      </c>
      <c r="U3" s="207" t="s">
        <v>51</v>
      </c>
      <c r="V3" s="210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334</v>
      </c>
      <c r="BH3" s="29" t="s">
        <v>335</v>
      </c>
      <c r="BI3" s="46" t="s">
        <v>336</v>
      </c>
      <c r="BJ3" s="29" t="s">
        <v>337</v>
      </c>
      <c r="BK3" s="46" t="s">
        <v>338</v>
      </c>
      <c r="BL3" s="46" t="s">
        <v>339</v>
      </c>
      <c r="BM3" s="46" t="s">
        <v>340</v>
      </c>
      <c r="BN3" s="46" t="s">
        <v>341</v>
      </c>
      <c r="BO3" s="46" t="s">
        <v>342</v>
      </c>
      <c r="BP3" s="29" t="s">
        <v>343</v>
      </c>
      <c r="BQ3" s="46" t="s">
        <v>344</v>
      </c>
      <c r="BR3" s="29" t="s">
        <v>345</v>
      </c>
      <c r="BS3" s="46" t="s">
        <v>346</v>
      </c>
      <c r="BT3" s="141"/>
      <c r="BU3" s="141"/>
      <c r="BV3" s="141"/>
      <c r="BW3" s="141"/>
      <c r="BX3" s="141"/>
    </row>
    <row r="4" spans="1:76" x14ac:dyDescent="0.3">
      <c r="A4" s="214"/>
      <c r="B4" s="214"/>
      <c r="C4" s="214"/>
      <c r="D4" s="214"/>
      <c r="E4" s="214"/>
      <c r="F4" s="214"/>
      <c r="G4" s="214"/>
      <c r="H4" s="219"/>
      <c r="I4" s="212"/>
      <c r="J4" s="222"/>
      <c r="K4" s="212"/>
      <c r="L4" s="212"/>
      <c r="M4" s="212"/>
      <c r="N4" s="212"/>
      <c r="O4" s="212"/>
      <c r="P4" s="214"/>
      <c r="Q4" s="214"/>
      <c r="R4" s="216"/>
      <c r="S4" s="216"/>
      <c r="T4" s="212"/>
      <c r="U4" s="208"/>
      <c r="V4" s="210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2"/>
      <c r="BU4" s="142"/>
      <c r="BV4" s="142"/>
      <c r="BW4" s="142"/>
      <c r="BX4" s="142"/>
    </row>
    <row r="5" spans="1:76" x14ac:dyDescent="0.3">
      <c r="A5" s="214"/>
      <c r="B5" s="214"/>
      <c r="C5" s="214"/>
      <c r="D5" s="214"/>
      <c r="E5" s="214"/>
      <c r="F5" s="214"/>
      <c r="G5" s="214"/>
      <c r="H5" s="220"/>
      <c r="I5" s="213"/>
      <c r="J5" s="223"/>
      <c r="K5" s="213"/>
      <c r="L5" s="213"/>
      <c r="M5" s="213"/>
      <c r="N5" s="213"/>
      <c r="O5" s="213"/>
      <c r="P5" s="214"/>
      <c r="Q5" s="214"/>
      <c r="R5" s="217"/>
      <c r="S5" s="217"/>
      <c r="T5" s="213"/>
      <c r="U5" s="209"/>
      <c r="V5" s="210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3"/>
      <c r="BU5" s="143"/>
      <c r="BV5" s="143"/>
      <c r="BW5" s="143"/>
      <c r="BX5" s="143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>SUM(K7,K58,K24,K91,K154,K217,K257,K288)</f>
        <v>0.99999999999999989</v>
      </c>
      <c r="J6" s="56">
        <f>SUM(L7,L58,L24,L91,L154,L217,L257,L288)</f>
        <v>0.93400000000000005</v>
      </c>
      <c r="K6" s="57">
        <f t="shared" ref="K6:K59" si="14">H6*I6/100</f>
        <v>0</v>
      </c>
      <c r="L6" s="57">
        <f t="shared" ref="L6:L59" si="15">H6*J6/100</f>
        <v>0</v>
      </c>
      <c r="M6" s="57">
        <f t="shared" ref="M6:M41" si="16">L6-K6</f>
        <v>0</v>
      </c>
      <c r="N6" s="58">
        <f t="shared" ref="N6:N17" si="17">IF(AND(I6=0,J6=0),"",IF(I6=0,J6,J6/I6))</f>
        <v>0.93400000000000016</v>
      </c>
      <c r="O6" s="57" t="str">
        <f t="shared" ref="O6:O13" si="18">IF(AND(J6=0%,M6=0),"",IF(M6&lt;0,"지연",IF(J6=100%,"종료","진행")))</f>
        <v>진행</v>
      </c>
      <c r="P6" s="65">
        <f>MIN(P7:P309)</f>
        <v>0</v>
      </c>
      <c r="Q6" s="65">
        <f>MAX(Q7:Q309)</f>
        <v>44424</v>
      </c>
      <c r="R6" s="97"/>
      <c r="S6" s="97"/>
      <c r="T6" s="98"/>
      <c r="U6" s="99" t="str">
        <f>IF(ISBLANK(T6),"",(NETWORKDAYS(VLOOKUP(T6,$A$6:$Q$20,15,FALSE),P6)-1))</f>
        <v/>
      </c>
      <c r="V6" s="100">
        <f t="shared" ref="V6:V41" si="19">NETWORKDAYS(P6,Q6)</f>
        <v>31731</v>
      </c>
      <c r="W6" s="101">
        <f t="shared" ref="W6:BF14" si="20">IF(OR((AND($P6&lt;=W$4,AND($Q6&lt;=W$5,$Q6&gt;=W$4))),(AND(AND($P6&gt;=W$4,$P6&lt;=W$5),$Q6&gt;=W$5)),AND($P6&gt;=W$4,$Q6&lt;=W$5),AND($P6&lt;=W$4,$Q6&gt;=W$5)),1,0)</f>
        <v>1</v>
      </c>
      <c r="X6" s="101">
        <f t="shared" si="20"/>
        <v>1</v>
      </c>
      <c r="Y6" s="101">
        <f t="shared" si="20"/>
        <v>1</v>
      </c>
      <c r="Z6" s="101">
        <f t="shared" si="20"/>
        <v>1</v>
      </c>
      <c r="AA6" s="101">
        <f t="shared" si="20"/>
        <v>1</v>
      </c>
      <c r="AB6" s="101">
        <f t="shared" si="20"/>
        <v>1</v>
      </c>
      <c r="AC6" s="101">
        <f t="shared" si="20"/>
        <v>1</v>
      </c>
      <c r="AD6" s="101">
        <f t="shared" si="20"/>
        <v>1</v>
      </c>
      <c r="AE6" s="101">
        <f t="shared" si="20"/>
        <v>1</v>
      </c>
      <c r="AF6" s="101">
        <f t="shared" si="20"/>
        <v>1</v>
      </c>
      <c r="AG6" s="101">
        <f t="shared" si="20"/>
        <v>1</v>
      </c>
      <c r="AH6" s="101">
        <f t="shared" si="20"/>
        <v>1</v>
      </c>
      <c r="AI6" s="101">
        <f t="shared" si="20"/>
        <v>1</v>
      </c>
      <c r="AJ6" s="101">
        <f t="shared" si="20"/>
        <v>1</v>
      </c>
      <c r="AK6" s="101">
        <f t="shared" si="20"/>
        <v>1</v>
      </c>
      <c r="AL6" s="101">
        <f t="shared" si="20"/>
        <v>1</v>
      </c>
      <c r="AM6" s="101">
        <f t="shared" si="20"/>
        <v>1</v>
      </c>
      <c r="AN6" s="101">
        <f t="shared" si="20"/>
        <v>1</v>
      </c>
      <c r="AO6" s="101">
        <f t="shared" si="20"/>
        <v>1</v>
      </c>
      <c r="AP6" s="101">
        <f t="shared" si="20"/>
        <v>1</v>
      </c>
      <c r="AQ6" s="101">
        <f t="shared" si="20"/>
        <v>1</v>
      </c>
      <c r="AR6" s="101">
        <f>IF(OR((AND($P6&lt;=AR$4,AND($Q6&lt;=AR$5,$Q6&gt;=AR$4))),(AND(AND($P6&gt;=AR$4,$P6&lt;=AR$5),$Q6&gt;=AR$5)),AND($P6&gt;=AR$4,$Q6&lt;=AR$5),AND($P6&lt;=AR$4,$Q6&gt;=AR$5)),1,0)</f>
        <v>1</v>
      </c>
      <c r="AS6" s="101">
        <f>IF(OR((AND($P6&lt;=AS$4,AND($Q6&lt;=AS$5,$Q6&gt;=AS$4))),(AND(AND($P6&gt;=AS$4,$P6&lt;=AS$5),$Q6&gt;=AS$5)),AND($P6&gt;=AS$4,$Q6&lt;=AS$5),AND($P6&lt;=AS$4,$Q6&gt;=AS$5)),1,0)</f>
        <v>1</v>
      </c>
      <c r="AT6" s="101">
        <f t="shared" si="20"/>
        <v>1</v>
      </c>
      <c r="AU6" s="101">
        <f t="shared" si="20"/>
        <v>1</v>
      </c>
      <c r="AV6" s="101">
        <f t="shared" si="20"/>
        <v>1</v>
      </c>
      <c r="AW6" s="101">
        <f t="shared" si="20"/>
        <v>1</v>
      </c>
      <c r="AX6" s="101">
        <f t="shared" si="20"/>
        <v>1</v>
      </c>
      <c r="AY6" s="101">
        <f t="shared" si="20"/>
        <v>1</v>
      </c>
      <c r="AZ6" s="101">
        <f t="shared" si="20"/>
        <v>1</v>
      </c>
      <c r="BA6" s="101">
        <f t="shared" si="20"/>
        <v>1</v>
      </c>
      <c r="BB6" s="101">
        <f t="shared" si="20"/>
        <v>1</v>
      </c>
      <c r="BC6" s="101">
        <f t="shared" si="20"/>
        <v>1</v>
      </c>
      <c r="BD6" s="101">
        <f t="shared" si="20"/>
        <v>1</v>
      </c>
      <c r="BE6" s="101">
        <f t="shared" si="20"/>
        <v>0</v>
      </c>
      <c r="BF6" s="101">
        <f t="shared" si="20"/>
        <v>0</v>
      </c>
      <c r="BG6" s="101">
        <f t="shared" ref="BG6:BS21" si="21">IF(OR((AND($P6&lt;=BG$4,AND($Q6&lt;=BG$5,$Q6&gt;=BG$4))),(AND(AND($P6&gt;=BG$4,$P6&lt;=BG$5),$Q6&gt;=BG$5)),AND($P6&gt;=BG$4,$Q6&lt;=BG$5),AND($P6&lt;=BG$4,$Q6&gt;=BG$5)),1,0)</f>
        <v>0</v>
      </c>
      <c r="BH6" s="101">
        <f t="shared" si="21"/>
        <v>0</v>
      </c>
      <c r="BI6" s="101">
        <f t="shared" si="21"/>
        <v>0</v>
      </c>
      <c r="BJ6" s="101">
        <f t="shared" si="21"/>
        <v>0</v>
      </c>
      <c r="BK6" s="101">
        <f t="shared" si="21"/>
        <v>0</v>
      </c>
      <c r="BL6" s="101">
        <f t="shared" si="21"/>
        <v>0</v>
      </c>
      <c r="BM6" s="101">
        <f t="shared" si="21"/>
        <v>0</v>
      </c>
      <c r="BN6" s="101">
        <f t="shared" si="21"/>
        <v>0</v>
      </c>
      <c r="BO6" s="101">
        <f t="shared" si="21"/>
        <v>0</v>
      </c>
      <c r="BP6" s="101">
        <f t="shared" si="21"/>
        <v>0</v>
      </c>
      <c r="BQ6" s="101">
        <f t="shared" si="21"/>
        <v>0</v>
      </c>
      <c r="BR6" s="101">
        <f t="shared" si="21"/>
        <v>0</v>
      </c>
      <c r="BS6" s="101">
        <f t="shared" si="21"/>
        <v>0</v>
      </c>
      <c r="BT6" s="138"/>
      <c r="BU6" s="138"/>
      <c r="BV6" s="138"/>
      <c r="BW6" s="138"/>
      <c r="BX6" s="138"/>
    </row>
    <row r="7" spans="1:76" x14ac:dyDescent="0.3">
      <c r="A7" s="102" t="s">
        <v>89</v>
      </c>
      <c r="B7" s="31" t="s">
        <v>90</v>
      </c>
      <c r="C7" s="31" t="s">
        <v>91</v>
      </c>
      <c r="D7" s="79"/>
      <c r="E7" s="80"/>
      <c r="F7" s="31"/>
      <c r="G7" s="103"/>
      <c r="H7" s="35">
        <v>10</v>
      </c>
      <c r="I7" s="36">
        <f>SUM(K8,K16,K21)</f>
        <v>1</v>
      </c>
      <c r="J7" s="36">
        <f>SUM(L8,L16,L21)</f>
        <v>0.33999999999999997</v>
      </c>
      <c r="K7" s="28">
        <f t="shared" si="14"/>
        <v>0.1</v>
      </c>
      <c r="L7" s="28">
        <f t="shared" si="15"/>
        <v>3.3999999999999996E-2</v>
      </c>
      <c r="M7" s="28">
        <f t="shared" si="16"/>
        <v>-6.6000000000000003E-2</v>
      </c>
      <c r="N7" s="37">
        <f t="shared" si="17"/>
        <v>0.33999999999999997</v>
      </c>
      <c r="O7" s="28" t="str">
        <f t="shared" si="18"/>
        <v>지연</v>
      </c>
      <c r="P7" s="32">
        <f>MIN(P8:P23)</f>
        <v>43991</v>
      </c>
      <c r="Q7" s="32">
        <f>MAX(Q8:Q23)</f>
        <v>44424</v>
      </c>
      <c r="R7" s="104"/>
      <c r="S7" s="104"/>
      <c r="T7" s="105"/>
      <c r="U7" s="106" t="str">
        <f>IF(ISBLANK(T7),"",(NETWORKDAYS(VLOOKUP(T7,$A$6:$Q$20,15,FALSE),P7)-1))</f>
        <v/>
      </c>
      <c r="V7" s="107">
        <f t="shared" si="19"/>
        <v>310</v>
      </c>
      <c r="W7" s="108">
        <f t="shared" si="20"/>
        <v>1</v>
      </c>
      <c r="X7" s="108">
        <f t="shared" si="20"/>
        <v>1</v>
      </c>
      <c r="Y7" s="108">
        <f t="shared" si="20"/>
        <v>1</v>
      </c>
      <c r="Z7" s="108">
        <f t="shared" si="20"/>
        <v>1</v>
      </c>
      <c r="AA7" s="108">
        <f t="shared" si="20"/>
        <v>1</v>
      </c>
      <c r="AB7" s="108">
        <f t="shared" si="20"/>
        <v>1</v>
      </c>
      <c r="AC7" s="108">
        <f t="shared" si="20"/>
        <v>1</v>
      </c>
      <c r="AD7" s="108">
        <f t="shared" si="20"/>
        <v>1</v>
      </c>
      <c r="AE7" s="108">
        <f t="shared" si="20"/>
        <v>1</v>
      </c>
      <c r="AF7" s="108">
        <f t="shared" si="20"/>
        <v>1</v>
      </c>
      <c r="AG7" s="108">
        <f t="shared" si="20"/>
        <v>1</v>
      </c>
      <c r="AH7" s="108">
        <f t="shared" si="20"/>
        <v>1</v>
      </c>
      <c r="AI7" s="108">
        <f t="shared" si="20"/>
        <v>1</v>
      </c>
      <c r="AJ7" s="108">
        <f t="shared" si="20"/>
        <v>1</v>
      </c>
      <c r="AK7" s="108">
        <f t="shared" si="20"/>
        <v>1</v>
      </c>
      <c r="AL7" s="108">
        <f t="shared" si="20"/>
        <v>1</v>
      </c>
      <c r="AM7" s="108">
        <f t="shared" si="20"/>
        <v>1</v>
      </c>
      <c r="AN7" s="108">
        <f t="shared" si="20"/>
        <v>1</v>
      </c>
      <c r="AO7" s="108">
        <f t="shared" si="20"/>
        <v>1</v>
      </c>
      <c r="AP7" s="108">
        <f t="shared" si="20"/>
        <v>1</v>
      </c>
      <c r="AQ7" s="108">
        <f t="shared" si="20"/>
        <v>1</v>
      </c>
      <c r="AR7" s="108">
        <f t="shared" si="20"/>
        <v>1</v>
      </c>
      <c r="AS7" s="108">
        <f t="shared" si="20"/>
        <v>1</v>
      </c>
      <c r="AT7" s="108">
        <f t="shared" si="20"/>
        <v>1</v>
      </c>
      <c r="AU7" s="108">
        <f t="shared" si="20"/>
        <v>1</v>
      </c>
      <c r="AV7" s="108">
        <f t="shared" si="20"/>
        <v>1</v>
      </c>
      <c r="AW7" s="108">
        <f t="shared" si="20"/>
        <v>1</v>
      </c>
      <c r="AX7" s="108">
        <f t="shared" si="20"/>
        <v>1</v>
      </c>
      <c r="AY7" s="108">
        <f t="shared" si="20"/>
        <v>1</v>
      </c>
      <c r="AZ7" s="108">
        <f t="shared" si="20"/>
        <v>1</v>
      </c>
      <c r="BA7" s="108">
        <f t="shared" si="20"/>
        <v>1</v>
      </c>
      <c r="BB7" s="108">
        <f t="shared" si="20"/>
        <v>1</v>
      </c>
      <c r="BC7" s="108">
        <f t="shared" si="20"/>
        <v>1</v>
      </c>
      <c r="BD7" s="108">
        <f t="shared" si="20"/>
        <v>1</v>
      </c>
      <c r="BE7" s="108">
        <f t="shared" si="20"/>
        <v>0</v>
      </c>
      <c r="BF7" s="108">
        <f t="shared" si="20"/>
        <v>0</v>
      </c>
      <c r="BG7" s="108">
        <f t="shared" si="21"/>
        <v>0</v>
      </c>
      <c r="BH7" s="108">
        <f t="shared" si="21"/>
        <v>0</v>
      </c>
      <c r="BI7" s="108">
        <f t="shared" si="21"/>
        <v>0</v>
      </c>
      <c r="BJ7" s="108">
        <f t="shared" si="21"/>
        <v>0</v>
      </c>
      <c r="BK7" s="108">
        <f t="shared" si="21"/>
        <v>0</v>
      </c>
      <c r="BL7" s="108">
        <f t="shared" si="21"/>
        <v>0</v>
      </c>
      <c r="BM7" s="108">
        <f t="shared" si="21"/>
        <v>0</v>
      </c>
      <c r="BN7" s="108">
        <f t="shared" si="21"/>
        <v>0</v>
      </c>
      <c r="BO7" s="108">
        <f t="shared" si="21"/>
        <v>0</v>
      </c>
      <c r="BP7" s="108">
        <f t="shared" si="21"/>
        <v>0</v>
      </c>
      <c r="BQ7" s="108">
        <f t="shared" si="21"/>
        <v>0</v>
      </c>
      <c r="BR7" s="108">
        <f t="shared" si="21"/>
        <v>0</v>
      </c>
      <c r="BS7" s="108">
        <f t="shared" si="21"/>
        <v>0</v>
      </c>
      <c r="BT7" s="138"/>
      <c r="BU7" s="138"/>
      <c r="BV7" s="138"/>
      <c r="BW7" s="138"/>
      <c r="BX7" s="138"/>
    </row>
    <row r="8" spans="1:76" x14ac:dyDescent="0.3">
      <c r="A8" s="102" t="s">
        <v>92</v>
      </c>
      <c r="B8" s="109"/>
      <c r="C8" s="43" t="s">
        <v>93</v>
      </c>
      <c r="D8" s="110" t="s">
        <v>94</v>
      </c>
      <c r="E8" s="111"/>
      <c r="F8" s="43"/>
      <c r="G8" s="112"/>
      <c r="H8" s="45">
        <v>30</v>
      </c>
      <c r="I8" s="40">
        <f>SUM(K9,K13)</f>
        <v>1</v>
      </c>
      <c r="J8" s="40">
        <f>SUM(L9,L13)</f>
        <v>0.6</v>
      </c>
      <c r="K8" s="41">
        <f t="shared" si="14"/>
        <v>0.3</v>
      </c>
      <c r="L8" s="41">
        <f t="shared" si="15"/>
        <v>0.18</v>
      </c>
      <c r="M8" s="41">
        <f t="shared" si="16"/>
        <v>-0.12</v>
      </c>
      <c r="N8" s="42">
        <f t="shared" si="17"/>
        <v>0.6</v>
      </c>
      <c r="O8" s="41" t="str">
        <f t="shared" si="18"/>
        <v>지연</v>
      </c>
      <c r="P8" s="47">
        <f>MIN(P9:P15)</f>
        <v>43991</v>
      </c>
      <c r="Q8" s="47">
        <f>MAX(Q9:Q15)</f>
        <v>44243</v>
      </c>
      <c r="R8" s="104"/>
      <c r="S8" s="104"/>
      <c r="T8" s="105"/>
      <c r="U8" s="106"/>
      <c r="V8" s="107">
        <f t="shared" si="19"/>
        <v>181</v>
      </c>
      <c r="W8" s="108">
        <f t="shared" si="20"/>
        <v>1</v>
      </c>
      <c r="X8" s="108">
        <f t="shared" si="20"/>
        <v>1</v>
      </c>
      <c r="Y8" s="108">
        <f t="shared" si="20"/>
        <v>1</v>
      </c>
      <c r="Z8" s="108">
        <f t="shared" si="20"/>
        <v>1</v>
      </c>
      <c r="AA8" s="108">
        <f t="shared" si="20"/>
        <v>1</v>
      </c>
      <c r="AB8" s="108">
        <f t="shared" si="20"/>
        <v>1</v>
      </c>
      <c r="AC8" s="108">
        <f t="shared" si="20"/>
        <v>1</v>
      </c>
      <c r="AD8" s="108">
        <f t="shared" si="20"/>
        <v>1</v>
      </c>
      <c r="AE8" s="108">
        <f t="shared" si="20"/>
        <v>0</v>
      </c>
      <c r="AF8" s="108">
        <f t="shared" si="20"/>
        <v>0</v>
      </c>
      <c r="AG8" s="108">
        <f t="shared" si="20"/>
        <v>0</v>
      </c>
      <c r="AH8" s="108">
        <f t="shared" si="20"/>
        <v>0</v>
      </c>
      <c r="AI8" s="108">
        <f t="shared" si="20"/>
        <v>0</v>
      </c>
      <c r="AJ8" s="108">
        <f t="shared" si="20"/>
        <v>0</v>
      </c>
      <c r="AK8" s="108">
        <f t="shared" si="20"/>
        <v>0</v>
      </c>
      <c r="AL8" s="108">
        <f t="shared" si="20"/>
        <v>0</v>
      </c>
      <c r="AM8" s="108">
        <f t="shared" si="20"/>
        <v>0</v>
      </c>
      <c r="AN8" s="108">
        <f t="shared" si="20"/>
        <v>0</v>
      </c>
      <c r="AO8" s="108">
        <f t="shared" si="20"/>
        <v>0</v>
      </c>
      <c r="AP8" s="108">
        <f t="shared" si="20"/>
        <v>0</v>
      </c>
      <c r="AQ8" s="108">
        <f t="shared" si="20"/>
        <v>0</v>
      </c>
      <c r="AR8" s="108">
        <f t="shared" si="20"/>
        <v>0</v>
      </c>
      <c r="AS8" s="108">
        <f t="shared" si="20"/>
        <v>0</v>
      </c>
      <c r="AT8" s="108">
        <f t="shared" si="20"/>
        <v>0</v>
      </c>
      <c r="AU8" s="108">
        <f t="shared" si="20"/>
        <v>0</v>
      </c>
      <c r="AV8" s="108">
        <f t="shared" si="20"/>
        <v>0</v>
      </c>
      <c r="AW8" s="108">
        <f t="shared" si="20"/>
        <v>0</v>
      </c>
      <c r="AX8" s="108">
        <f t="shared" si="20"/>
        <v>0</v>
      </c>
      <c r="AY8" s="108">
        <f t="shared" si="20"/>
        <v>0</v>
      </c>
      <c r="AZ8" s="108">
        <f t="shared" si="20"/>
        <v>0</v>
      </c>
      <c r="BA8" s="108">
        <f t="shared" si="20"/>
        <v>0</v>
      </c>
      <c r="BB8" s="108">
        <f t="shared" si="20"/>
        <v>0</v>
      </c>
      <c r="BC8" s="108">
        <f t="shared" si="20"/>
        <v>0</v>
      </c>
      <c r="BD8" s="108">
        <f t="shared" si="20"/>
        <v>0</v>
      </c>
      <c r="BE8" s="108">
        <f t="shared" si="20"/>
        <v>0</v>
      </c>
      <c r="BF8" s="108">
        <f t="shared" si="20"/>
        <v>0</v>
      </c>
      <c r="BG8" s="108">
        <f t="shared" si="21"/>
        <v>0</v>
      </c>
      <c r="BH8" s="108">
        <f t="shared" si="21"/>
        <v>0</v>
      </c>
      <c r="BI8" s="108">
        <f t="shared" si="21"/>
        <v>0</v>
      </c>
      <c r="BJ8" s="108">
        <f t="shared" si="21"/>
        <v>0</v>
      </c>
      <c r="BK8" s="108">
        <f t="shared" si="21"/>
        <v>0</v>
      </c>
      <c r="BL8" s="108">
        <f t="shared" si="21"/>
        <v>0</v>
      </c>
      <c r="BM8" s="108">
        <f t="shared" si="21"/>
        <v>0</v>
      </c>
      <c r="BN8" s="108">
        <f t="shared" si="21"/>
        <v>0</v>
      </c>
      <c r="BO8" s="108">
        <f t="shared" si="21"/>
        <v>0</v>
      </c>
      <c r="BP8" s="108">
        <f t="shared" si="21"/>
        <v>0</v>
      </c>
      <c r="BQ8" s="108">
        <f t="shared" si="21"/>
        <v>0</v>
      </c>
      <c r="BR8" s="108">
        <f t="shared" si="21"/>
        <v>0</v>
      </c>
      <c r="BS8" s="108">
        <f t="shared" si="21"/>
        <v>0</v>
      </c>
      <c r="BT8" s="138"/>
      <c r="BU8" s="138"/>
      <c r="BV8" s="138"/>
      <c r="BW8" s="138"/>
      <c r="BX8" s="138"/>
    </row>
    <row r="9" spans="1:76" x14ac:dyDescent="0.3">
      <c r="A9" s="102" t="s">
        <v>95</v>
      </c>
      <c r="B9" s="109"/>
      <c r="C9" s="20"/>
      <c r="D9" s="113" t="s">
        <v>96</v>
      </c>
      <c r="E9" s="114"/>
      <c r="F9" s="53"/>
      <c r="G9" s="115"/>
      <c r="H9" s="38">
        <v>80</v>
      </c>
      <c r="I9" s="48">
        <f>SUM(K10:K12)</f>
        <v>1</v>
      </c>
      <c r="J9" s="48">
        <f>SUM(L10:L12)</f>
        <v>0.75</v>
      </c>
      <c r="K9" s="50">
        <f t="shared" si="14"/>
        <v>0.8</v>
      </c>
      <c r="L9" s="50">
        <f t="shared" si="15"/>
        <v>0.6</v>
      </c>
      <c r="M9" s="50">
        <f t="shared" si="16"/>
        <v>-0.20000000000000007</v>
      </c>
      <c r="N9" s="51">
        <f t="shared" si="17"/>
        <v>0.75</v>
      </c>
      <c r="O9" s="50" t="str">
        <f t="shared" si="18"/>
        <v>지연</v>
      </c>
      <c r="P9" s="26">
        <f>MIN(P10:P12)</f>
        <v>43991</v>
      </c>
      <c r="Q9" s="26">
        <f>MAX(Q10:U12)</f>
        <v>44241</v>
      </c>
      <c r="R9" s="104"/>
      <c r="S9" s="104"/>
      <c r="T9" s="105"/>
      <c r="U9" s="106" t="str">
        <f t="shared" ref="U9:U15" si="22">IF(ISBLANK(T9),"",(NETWORKDAYS(VLOOKUP(T9,$A$6:$Q$20,15,FALSE),P9)-1))</f>
        <v/>
      </c>
      <c r="V9" s="107">
        <f t="shared" si="19"/>
        <v>179</v>
      </c>
      <c r="W9" s="108">
        <f t="shared" si="20"/>
        <v>1</v>
      </c>
      <c r="X9" s="108">
        <f t="shared" si="20"/>
        <v>1</v>
      </c>
      <c r="Y9" s="108">
        <f t="shared" si="20"/>
        <v>1</v>
      </c>
      <c r="Z9" s="108">
        <f t="shared" si="20"/>
        <v>1</v>
      </c>
      <c r="AA9" s="108">
        <f t="shared" si="20"/>
        <v>1</v>
      </c>
      <c r="AB9" s="108">
        <f t="shared" si="20"/>
        <v>1</v>
      </c>
      <c r="AC9" s="108">
        <f t="shared" si="20"/>
        <v>1</v>
      </c>
      <c r="AD9" s="108">
        <f t="shared" si="20"/>
        <v>1</v>
      </c>
      <c r="AE9" s="108">
        <f t="shared" si="20"/>
        <v>0</v>
      </c>
      <c r="AF9" s="108">
        <f t="shared" si="20"/>
        <v>0</v>
      </c>
      <c r="AG9" s="108">
        <f t="shared" si="20"/>
        <v>0</v>
      </c>
      <c r="AH9" s="108">
        <f t="shared" si="20"/>
        <v>0</v>
      </c>
      <c r="AI9" s="108">
        <f t="shared" si="20"/>
        <v>0</v>
      </c>
      <c r="AJ9" s="108">
        <f t="shared" si="20"/>
        <v>0</v>
      </c>
      <c r="AK9" s="108">
        <f t="shared" si="20"/>
        <v>0</v>
      </c>
      <c r="AL9" s="108">
        <f t="shared" si="20"/>
        <v>0</v>
      </c>
      <c r="AM9" s="108">
        <f t="shared" si="20"/>
        <v>0</v>
      </c>
      <c r="AN9" s="108">
        <f t="shared" si="20"/>
        <v>0</v>
      </c>
      <c r="AO9" s="108">
        <f t="shared" si="20"/>
        <v>0</v>
      </c>
      <c r="AP9" s="108">
        <f t="shared" si="20"/>
        <v>0</v>
      </c>
      <c r="AQ9" s="108">
        <f t="shared" si="20"/>
        <v>0</v>
      </c>
      <c r="AR9" s="108">
        <f t="shared" si="20"/>
        <v>0</v>
      </c>
      <c r="AS9" s="108">
        <f t="shared" si="20"/>
        <v>0</v>
      </c>
      <c r="AT9" s="108">
        <f t="shared" si="20"/>
        <v>0</v>
      </c>
      <c r="AU9" s="108">
        <f t="shared" si="20"/>
        <v>0</v>
      </c>
      <c r="AV9" s="108">
        <f t="shared" si="20"/>
        <v>0</v>
      </c>
      <c r="AW9" s="108">
        <f t="shared" si="20"/>
        <v>0</v>
      </c>
      <c r="AX9" s="108">
        <f t="shared" si="20"/>
        <v>0</v>
      </c>
      <c r="AY9" s="108">
        <f t="shared" si="20"/>
        <v>0</v>
      </c>
      <c r="AZ9" s="108">
        <f t="shared" si="20"/>
        <v>0</v>
      </c>
      <c r="BA9" s="108">
        <f t="shared" si="20"/>
        <v>0</v>
      </c>
      <c r="BB9" s="108">
        <f t="shared" si="20"/>
        <v>0</v>
      </c>
      <c r="BC9" s="108">
        <f t="shared" si="20"/>
        <v>0</v>
      </c>
      <c r="BD9" s="108">
        <f t="shared" si="20"/>
        <v>0</v>
      </c>
      <c r="BE9" s="108">
        <f t="shared" si="20"/>
        <v>0</v>
      </c>
      <c r="BF9" s="108">
        <f t="shared" si="20"/>
        <v>0</v>
      </c>
      <c r="BG9" s="108">
        <f t="shared" si="21"/>
        <v>0</v>
      </c>
      <c r="BH9" s="108">
        <f t="shared" si="21"/>
        <v>0</v>
      </c>
      <c r="BI9" s="108">
        <f t="shared" si="21"/>
        <v>0</v>
      </c>
      <c r="BJ9" s="108">
        <f t="shared" si="21"/>
        <v>0</v>
      </c>
      <c r="BK9" s="108">
        <f t="shared" si="21"/>
        <v>0</v>
      </c>
      <c r="BL9" s="108">
        <f t="shared" si="21"/>
        <v>0</v>
      </c>
      <c r="BM9" s="108">
        <f t="shared" si="21"/>
        <v>0</v>
      </c>
      <c r="BN9" s="108">
        <f t="shared" si="21"/>
        <v>0</v>
      </c>
      <c r="BO9" s="108">
        <f t="shared" si="21"/>
        <v>0</v>
      </c>
      <c r="BP9" s="108">
        <f t="shared" si="21"/>
        <v>0</v>
      </c>
      <c r="BQ9" s="108">
        <f t="shared" si="21"/>
        <v>0</v>
      </c>
      <c r="BR9" s="108">
        <f t="shared" si="21"/>
        <v>0</v>
      </c>
      <c r="BS9" s="108">
        <f t="shared" si="21"/>
        <v>0</v>
      </c>
      <c r="BT9" s="138"/>
      <c r="BU9" s="138"/>
      <c r="BV9" s="138"/>
      <c r="BW9" s="138"/>
      <c r="BX9" s="138"/>
    </row>
    <row r="10" spans="1:76" x14ac:dyDescent="0.3">
      <c r="A10" s="102" t="s">
        <v>97</v>
      </c>
      <c r="B10" s="109"/>
      <c r="C10" s="20"/>
      <c r="D10" s="116"/>
      <c r="E10" s="117" t="s">
        <v>383</v>
      </c>
      <c r="F10" s="109" t="s">
        <v>24</v>
      </c>
      <c r="G10" s="118" t="s">
        <v>384</v>
      </c>
      <c r="H10" s="39">
        <v>25</v>
      </c>
      <c r="I10" s="44">
        <f>IF(CheckDay&gt;=Q10,1,IF(CheckDay&lt;P10,0,IF(P10=CheckDay,(NETWORKDAYS(P10,CheckDay))/V10,NETWORKDAYS(P10,CheckDay)/V10)))</f>
        <v>1</v>
      </c>
      <c r="J10" s="33">
        <v>1</v>
      </c>
      <c r="K10" s="119">
        <f>H10*I10/100</f>
        <v>0.25</v>
      </c>
      <c r="L10" s="119">
        <f>H10*J10/100</f>
        <v>0.25</v>
      </c>
      <c r="M10" s="119">
        <f>L10-K10</f>
        <v>0</v>
      </c>
      <c r="N10" s="34">
        <f>IF(AND(I10=0,J10=0),"",IF(I10=0,J10,J10/I10))</f>
        <v>1</v>
      </c>
      <c r="O10" s="119" t="str">
        <f>IF(AND(J10=0%,M10=0),"",IF(M10&lt;0,"지연",IF(J10=100%,"종료","진행")))</f>
        <v>종료</v>
      </c>
      <c r="P10" s="104">
        <v>43991</v>
      </c>
      <c r="Q10" s="104">
        <v>44179</v>
      </c>
      <c r="R10" s="104">
        <v>43991</v>
      </c>
      <c r="S10" s="104">
        <v>44179</v>
      </c>
      <c r="T10" s="105"/>
      <c r="U10" s="106" t="str">
        <f t="shared" si="22"/>
        <v/>
      </c>
      <c r="V10" s="107">
        <f>NETWORKDAYS(P10,Q10)</f>
        <v>135</v>
      </c>
      <c r="W10" s="108">
        <f t="shared" ref="W10:AF11" si="23">IF(OR((AND($P10&lt;=W$4,AND($Q10&lt;=W$5,$Q10&gt;=W$4))),(AND(AND($P10&gt;=W$4,$P10&lt;=W$5),$Q10&gt;=W$5)),AND($P10&gt;=W$4,$Q10&lt;=W$5),AND($P10&lt;=W$4,$Q10&gt;=W$5)),1,0)</f>
        <v>0</v>
      </c>
      <c r="X10" s="108">
        <f t="shared" si="23"/>
        <v>0</v>
      </c>
      <c r="Y10" s="108">
        <f t="shared" si="23"/>
        <v>0</v>
      </c>
      <c r="Z10" s="108">
        <f t="shared" si="23"/>
        <v>0</v>
      </c>
      <c r="AA10" s="108">
        <f t="shared" si="23"/>
        <v>0</v>
      </c>
      <c r="AB10" s="108">
        <f t="shared" si="23"/>
        <v>0</v>
      </c>
      <c r="AC10" s="108">
        <f t="shared" si="23"/>
        <v>0</v>
      </c>
      <c r="AD10" s="108">
        <f t="shared" si="23"/>
        <v>0</v>
      </c>
      <c r="AE10" s="108">
        <f t="shared" si="23"/>
        <v>0</v>
      </c>
      <c r="AF10" s="108">
        <f t="shared" si="23"/>
        <v>0</v>
      </c>
      <c r="AG10" s="108">
        <f t="shared" si="20"/>
        <v>0</v>
      </c>
      <c r="AH10" s="108">
        <f t="shared" si="20"/>
        <v>0</v>
      </c>
      <c r="AI10" s="108">
        <f t="shared" si="20"/>
        <v>0</v>
      </c>
      <c r="AJ10" s="108">
        <f t="shared" si="20"/>
        <v>0</v>
      </c>
      <c r="AK10" s="108">
        <f t="shared" si="20"/>
        <v>0</v>
      </c>
      <c r="AL10" s="108">
        <f t="shared" si="20"/>
        <v>0</v>
      </c>
      <c r="AM10" s="108">
        <f t="shared" si="20"/>
        <v>0</v>
      </c>
      <c r="AN10" s="108">
        <f t="shared" si="20"/>
        <v>0</v>
      </c>
      <c r="AO10" s="108">
        <f t="shared" si="20"/>
        <v>0</v>
      </c>
      <c r="AP10" s="108">
        <f t="shared" si="20"/>
        <v>0</v>
      </c>
      <c r="AQ10" s="108">
        <f t="shared" si="20"/>
        <v>0</v>
      </c>
      <c r="AR10" s="108">
        <f t="shared" si="20"/>
        <v>0</v>
      </c>
      <c r="AS10" s="108">
        <f t="shared" si="20"/>
        <v>0</v>
      </c>
      <c r="AT10" s="108">
        <f t="shared" si="20"/>
        <v>0</v>
      </c>
      <c r="AU10" s="108">
        <f t="shared" si="20"/>
        <v>0</v>
      </c>
      <c r="AV10" s="108">
        <f t="shared" si="20"/>
        <v>0</v>
      </c>
      <c r="AW10" s="108">
        <f t="shared" si="20"/>
        <v>0</v>
      </c>
      <c r="AX10" s="108">
        <f t="shared" si="20"/>
        <v>0</v>
      </c>
      <c r="AY10" s="108">
        <f t="shared" si="20"/>
        <v>0</v>
      </c>
      <c r="AZ10" s="108">
        <f t="shared" si="20"/>
        <v>0</v>
      </c>
      <c r="BA10" s="108">
        <f t="shared" si="20"/>
        <v>0</v>
      </c>
      <c r="BB10" s="108">
        <f t="shared" si="20"/>
        <v>0</v>
      </c>
      <c r="BC10" s="108">
        <f t="shared" si="20"/>
        <v>0</v>
      </c>
      <c r="BD10" s="108">
        <f t="shared" si="20"/>
        <v>0</v>
      </c>
      <c r="BE10" s="108">
        <f t="shared" si="20"/>
        <v>0</v>
      </c>
      <c r="BF10" s="108">
        <f t="shared" si="20"/>
        <v>0</v>
      </c>
      <c r="BG10" s="108">
        <f t="shared" si="21"/>
        <v>0</v>
      </c>
      <c r="BH10" s="108">
        <f t="shared" si="21"/>
        <v>0</v>
      </c>
      <c r="BI10" s="108">
        <f t="shared" si="21"/>
        <v>0</v>
      </c>
      <c r="BJ10" s="108">
        <f t="shared" si="21"/>
        <v>0</v>
      </c>
      <c r="BK10" s="108">
        <f t="shared" si="21"/>
        <v>0</v>
      </c>
      <c r="BL10" s="108">
        <f t="shared" si="21"/>
        <v>0</v>
      </c>
      <c r="BM10" s="108">
        <f t="shared" si="21"/>
        <v>0</v>
      </c>
      <c r="BN10" s="108">
        <f t="shared" si="21"/>
        <v>0</v>
      </c>
      <c r="BO10" s="108">
        <f t="shared" si="21"/>
        <v>0</v>
      </c>
      <c r="BP10" s="108">
        <f t="shared" si="21"/>
        <v>0</v>
      </c>
      <c r="BQ10" s="108">
        <f t="shared" si="21"/>
        <v>0</v>
      </c>
      <c r="BR10" s="108">
        <f t="shared" si="21"/>
        <v>0</v>
      </c>
      <c r="BS10" s="108">
        <f t="shared" si="21"/>
        <v>0</v>
      </c>
      <c r="BT10" s="138"/>
      <c r="BU10" s="138"/>
      <c r="BV10" s="138"/>
      <c r="BW10" s="138"/>
      <c r="BX10" s="138"/>
    </row>
    <row r="11" spans="1:76" x14ac:dyDescent="0.3">
      <c r="A11" s="102" t="s">
        <v>98</v>
      </c>
      <c r="B11" s="109"/>
      <c r="C11" s="20"/>
      <c r="D11" s="116"/>
      <c r="E11" s="117" t="s">
        <v>382</v>
      </c>
      <c r="F11" s="109" t="s">
        <v>24</v>
      </c>
      <c r="G11" s="118" t="s">
        <v>385</v>
      </c>
      <c r="H11" s="39">
        <v>50</v>
      </c>
      <c r="I11" s="44">
        <f>IF(CheckDay&gt;=Q11,1,IF(CheckDay&lt;P11,0,IF(P11=CheckDay,(NETWORKDAYS(P11,CheckDay))/V11,NETWORKDAYS(P11,CheckDay)/V11)))</f>
        <v>1</v>
      </c>
      <c r="J11" s="33">
        <v>1</v>
      </c>
      <c r="K11" s="119">
        <f>H11*I11/100</f>
        <v>0.5</v>
      </c>
      <c r="L11" s="119">
        <f>H11*J11/100</f>
        <v>0.5</v>
      </c>
      <c r="M11" s="119">
        <f>L11-K11</f>
        <v>0</v>
      </c>
      <c r="N11" s="34">
        <f>IF(AND(I11=0,J11=0),"",IF(I11=0,J11,J11/I11))</f>
        <v>1</v>
      </c>
      <c r="O11" s="119" t="str">
        <f>IF(AND(J11=0%,M11=0),"",IF(M11&lt;0,"지연",IF(J11=100%,"종료","진행")))</f>
        <v>종료</v>
      </c>
      <c r="P11" s="104">
        <v>44179</v>
      </c>
      <c r="Q11" s="104">
        <v>44193</v>
      </c>
      <c r="R11" s="104">
        <v>44179</v>
      </c>
      <c r="S11" s="104">
        <v>44193</v>
      </c>
      <c r="T11" s="105"/>
      <c r="U11" s="106" t="str">
        <f t="shared" si="22"/>
        <v/>
      </c>
      <c r="V11" s="107">
        <f>NETWORKDAYS(P11,Q11)</f>
        <v>11</v>
      </c>
      <c r="W11" s="108">
        <f t="shared" si="23"/>
        <v>1</v>
      </c>
      <c r="X11" s="108">
        <f t="shared" si="23"/>
        <v>0</v>
      </c>
      <c r="Y11" s="108">
        <f t="shared" si="23"/>
        <v>0</v>
      </c>
      <c r="Z11" s="108">
        <f t="shared" si="23"/>
        <v>0</v>
      </c>
      <c r="AA11" s="108">
        <f t="shared" si="23"/>
        <v>0</v>
      </c>
      <c r="AB11" s="108">
        <f t="shared" si="23"/>
        <v>0</v>
      </c>
      <c r="AC11" s="108">
        <f t="shared" si="23"/>
        <v>0</v>
      </c>
      <c r="AD11" s="108">
        <f t="shared" si="23"/>
        <v>0</v>
      </c>
      <c r="AE11" s="108">
        <f t="shared" si="23"/>
        <v>0</v>
      </c>
      <c r="AF11" s="108">
        <f t="shared" si="23"/>
        <v>0</v>
      </c>
      <c r="AG11" s="108">
        <f t="shared" si="20"/>
        <v>0</v>
      </c>
      <c r="AH11" s="108">
        <f t="shared" si="20"/>
        <v>0</v>
      </c>
      <c r="AI11" s="108">
        <f t="shared" si="20"/>
        <v>0</v>
      </c>
      <c r="AJ11" s="108">
        <f t="shared" si="20"/>
        <v>0</v>
      </c>
      <c r="AK11" s="108">
        <f t="shared" si="20"/>
        <v>0</v>
      </c>
      <c r="AL11" s="108">
        <f t="shared" si="20"/>
        <v>0</v>
      </c>
      <c r="AM11" s="108">
        <f t="shared" si="20"/>
        <v>0</v>
      </c>
      <c r="AN11" s="108">
        <f t="shared" si="20"/>
        <v>0</v>
      </c>
      <c r="AO11" s="108">
        <f t="shared" si="20"/>
        <v>0</v>
      </c>
      <c r="AP11" s="108">
        <f t="shared" si="20"/>
        <v>0</v>
      </c>
      <c r="AQ11" s="108">
        <f t="shared" si="20"/>
        <v>0</v>
      </c>
      <c r="AR11" s="108">
        <f t="shared" si="20"/>
        <v>0</v>
      </c>
      <c r="AS11" s="108">
        <f t="shared" si="20"/>
        <v>0</v>
      </c>
      <c r="AT11" s="108">
        <f t="shared" si="20"/>
        <v>0</v>
      </c>
      <c r="AU11" s="108">
        <f t="shared" si="20"/>
        <v>0</v>
      </c>
      <c r="AV11" s="108">
        <f t="shared" si="20"/>
        <v>0</v>
      </c>
      <c r="AW11" s="108">
        <f t="shared" si="20"/>
        <v>0</v>
      </c>
      <c r="AX11" s="108">
        <f t="shared" si="20"/>
        <v>0</v>
      </c>
      <c r="AY11" s="108">
        <f t="shared" si="20"/>
        <v>0</v>
      </c>
      <c r="AZ11" s="108">
        <f t="shared" si="20"/>
        <v>0</v>
      </c>
      <c r="BA11" s="108">
        <f t="shared" si="20"/>
        <v>0</v>
      </c>
      <c r="BB11" s="108">
        <f t="shared" si="20"/>
        <v>0</v>
      </c>
      <c r="BC11" s="108">
        <f t="shared" si="20"/>
        <v>0</v>
      </c>
      <c r="BD11" s="108">
        <f t="shared" si="20"/>
        <v>0</v>
      </c>
      <c r="BE11" s="108">
        <f t="shared" si="20"/>
        <v>0</v>
      </c>
      <c r="BF11" s="108">
        <f t="shared" si="20"/>
        <v>0</v>
      </c>
      <c r="BG11" s="108">
        <f t="shared" si="21"/>
        <v>0</v>
      </c>
      <c r="BH11" s="108">
        <f t="shared" si="21"/>
        <v>0</v>
      </c>
      <c r="BI11" s="108">
        <f t="shared" si="21"/>
        <v>0</v>
      </c>
      <c r="BJ11" s="108">
        <f t="shared" si="21"/>
        <v>0</v>
      </c>
      <c r="BK11" s="108">
        <f t="shared" si="21"/>
        <v>0</v>
      </c>
      <c r="BL11" s="108">
        <f t="shared" si="21"/>
        <v>0</v>
      </c>
      <c r="BM11" s="108">
        <f t="shared" si="21"/>
        <v>0</v>
      </c>
      <c r="BN11" s="108">
        <f t="shared" si="21"/>
        <v>0</v>
      </c>
      <c r="BO11" s="108">
        <f t="shared" si="21"/>
        <v>0</v>
      </c>
      <c r="BP11" s="108">
        <f t="shared" si="21"/>
        <v>0</v>
      </c>
      <c r="BQ11" s="108">
        <f t="shared" si="21"/>
        <v>0</v>
      </c>
      <c r="BR11" s="108">
        <f t="shared" si="21"/>
        <v>0</v>
      </c>
      <c r="BS11" s="108">
        <f t="shared" si="21"/>
        <v>0</v>
      </c>
      <c r="BT11" s="138"/>
      <c r="BU11" s="138"/>
      <c r="BV11" s="138"/>
      <c r="BW11" s="138"/>
      <c r="BX11" s="138"/>
    </row>
    <row r="12" spans="1:76" x14ac:dyDescent="0.3">
      <c r="A12" s="102" t="s">
        <v>389</v>
      </c>
      <c r="B12" s="109"/>
      <c r="C12" s="20"/>
      <c r="D12" s="116"/>
      <c r="E12" s="117" t="s">
        <v>99</v>
      </c>
      <c r="F12" s="109" t="s">
        <v>24</v>
      </c>
      <c r="G12" s="118" t="s">
        <v>100</v>
      </c>
      <c r="H12" s="39">
        <v>25</v>
      </c>
      <c r="I12" s="44">
        <f>IF(CheckDay&gt;=Q12,1,IF(CheckDay&lt;P12,0,IF(P12=CheckDay,(NETWORKDAYS(P12,CheckDay))/V12,NETWORKDAYS(P12,CheckDay)/V12)))</f>
        <v>1</v>
      </c>
      <c r="J12" s="33">
        <v>0</v>
      </c>
      <c r="K12" s="119">
        <f t="shared" si="14"/>
        <v>0.25</v>
      </c>
      <c r="L12" s="119">
        <f t="shared" si="15"/>
        <v>0</v>
      </c>
      <c r="M12" s="119">
        <f t="shared" si="16"/>
        <v>-0.25</v>
      </c>
      <c r="N12" s="34">
        <f t="shared" si="17"/>
        <v>0</v>
      </c>
      <c r="O12" s="119" t="str">
        <f>IF(AND(J12=0%,M12=0),"",IF(M12&lt;0,"지연",IF(J12=100%,"종료","진행")))</f>
        <v>지연</v>
      </c>
      <c r="P12" s="104">
        <v>44193</v>
      </c>
      <c r="Q12" s="104">
        <v>44241</v>
      </c>
      <c r="R12" s="104">
        <v>44193</v>
      </c>
      <c r="S12" s="104"/>
      <c r="T12" s="105"/>
      <c r="U12" s="106" t="str">
        <f t="shared" si="22"/>
        <v/>
      </c>
      <c r="V12" s="107">
        <f t="shared" si="19"/>
        <v>35</v>
      </c>
      <c r="W12" s="108">
        <f t="shared" si="20"/>
        <v>1</v>
      </c>
      <c r="X12" s="108">
        <f t="shared" si="20"/>
        <v>1</v>
      </c>
      <c r="Y12" s="108">
        <f t="shared" si="20"/>
        <v>1</v>
      </c>
      <c r="Z12" s="108">
        <f t="shared" si="20"/>
        <v>1</v>
      </c>
      <c r="AA12" s="108">
        <f t="shared" si="20"/>
        <v>1</v>
      </c>
      <c r="AB12" s="108">
        <f t="shared" si="20"/>
        <v>1</v>
      </c>
      <c r="AC12" s="108">
        <f t="shared" si="20"/>
        <v>1</v>
      </c>
      <c r="AD12" s="108">
        <f t="shared" si="20"/>
        <v>1</v>
      </c>
      <c r="AE12" s="108">
        <f t="shared" si="20"/>
        <v>0</v>
      </c>
      <c r="AF12" s="108">
        <f t="shared" si="20"/>
        <v>0</v>
      </c>
      <c r="AG12" s="108">
        <f t="shared" si="20"/>
        <v>0</v>
      </c>
      <c r="AH12" s="108">
        <f t="shared" si="20"/>
        <v>0</v>
      </c>
      <c r="AI12" s="108">
        <f t="shared" si="20"/>
        <v>0</v>
      </c>
      <c r="AJ12" s="108">
        <f t="shared" si="20"/>
        <v>0</v>
      </c>
      <c r="AK12" s="108">
        <f t="shared" si="20"/>
        <v>0</v>
      </c>
      <c r="AL12" s="108">
        <f t="shared" si="20"/>
        <v>0</v>
      </c>
      <c r="AM12" s="108">
        <f t="shared" si="20"/>
        <v>0</v>
      </c>
      <c r="AN12" s="108">
        <f t="shared" si="20"/>
        <v>0</v>
      </c>
      <c r="AO12" s="108">
        <f t="shared" si="20"/>
        <v>0</v>
      </c>
      <c r="AP12" s="108">
        <f t="shared" si="20"/>
        <v>0</v>
      </c>
      <c r="AQ12" s="108">
        <f t="shared" si="20"/>
        <v>0</v>
      </c>
      <c r="AR12" s="108">
        <f>IF(OR((AND($P12&lt;=AR$4,AND($Q12&lt;=AR$5,$Q12&gt;=AR$4))),(AND(AND($P12&gt;=AR$4,$P12&lt;=AR$5),$Q12&gt;=AR$5)),AND($P12&gt;=AR$4,$Q12&lt;=AR$5),AND($P12&lt;=AR$4,$Q12&gt;=AR$5)),1,0)</f>
        <v>0</v>
      </c>
      <c r="AS12" s="108">
        <f>IF(OR((AND($P12&lt;=AS$4,AND($Q12&lt;=AS$5,$Q12&gt;=AS$4))),(AND(AND($P12&gt;=AS$4,$P12&lt;=AS$5),$Q12&gt;=AS$5)),AND($P12&gt;=AS$4,$Q12&lt;=AS$5),AND($P12&lt;=AS$4,$Q12&gt;=AS$5)),1,0)</f>
        <v>0</v>
      </c>
      <c r="AT12" s="108">
        <f t="shared" si="20"/>
        <v>0</v>
      </c>
      <c r="AU12" s="108">
        <f t="shared" si="20"/>
        <v>0</v>
      </c>
      <c r="AV12" s="108">
        <f t="shared" si="20"/>
        <v>0</v>
      </c>
      <c r="AW12" s="108">
        <f t="shared" si="20"/>
        <v>0</v>
      </c>
      <c r="AX12" s="108">
        <f t="shared" si="20"/>
        <v>0</v>
      </c>
      <c r="AY12" s="108">
        <f t="shared" si="20"/>
        <v>0</v>
      </c>
      <c r="AZ12" s="108">
        <f t="shared" si="20"/>
        <v>0</v>
      </c>
      <c r="BA12" s="108">
        <f t="shared" si="20"/>
        <v>0</v>
      </c>
      <c r="BB12" s="108">
        <f t="shared" si="20"/>
        <v>0</v>
      </c>
      <c r="BC12" s="108">
        <f t="shared" si="20"/>
        <v>0</v>
      </c>
      <c r="BD12" s="108">
        <f t="shared" si="20"/>
        <v>0</v>
      </c>
      <c r="BE12" s="108">
        <f t="shared" si="20"/>
        <v>0</v>
      </c>
      <c r="BF12" s="108">
        <f t="shared" si="20"/>
        <v>0</v>
      </c>
      <c r="BG12" s="108">
        <f t="shared" si="21"/>
        <v>0</v>
      </c>
      <c r="BH12" s="108">
        <f t="shared" si="21"/>
        <v>0</v>
      </c>
      <c r="BI12" s="108">
        <f t="shared" si="21"/>
        <v>0</v>
      </c>
      <c r="BJ12" s="108">
        <f t="shared" si="21"/>
        <v>0</v>
      </c>
      <c r="BK12" s="108">
        <f t="shared" si="21"/>
        <v>0</v>
      </c>
      <c r="BL12" s="108">
        <f t="shared" si="21"/>
        <v>0</v>
      </c>
      <c r="BM12" s="108">
        <f t="shared" si="21"/>
        <v>0</v>
      </c>
      <c r="BN12" s="108">
        <f t="shared" si="21"/>
        <v>0</v>
      </c>
      <c r="BO12" s="108">
        <f t="shared" si="21"/>
        <v>0</v>
      </c>
      <c r="BP12" s="108">
        <f t="shared" si="21"/>
        <v>0</v>
      </c>
      <c r="BQ12" s="108">
        <f t="shared" si="21"/>
        <v>0</v>
      </c>
      <c r="BR12" s="108">
        <f t="shared" si="21"/>
        <v>0</v>
      </c>
      <c r="BS12" s="108">
        <f t="shared" si="21"/>
        <v>0</v>
      </c>
      <c r="BT12" s="138"/>
      <c r="BU12" s="138"/>
      <c r="BV12" s="138"/>
      <c r="BW12" s="138"/>
      <c r="BX12" s="138"/>
    </row>
    <row r="13" spans="1:76" x14ac:dyDescent="0.3">
      <c r="A13" s="102" t="s">
        <v>101</v>
      </c>
      <c r="B13" s="109"/>
      <c r="C13" s="20"/>
      <c r="D13" s="113" t="s">
        <v>102</v>
      </c>
      <c r="E13" s="114"/>
      <c r="F13" s="53"/>
      <c r="G13" s="115"/>
      <c r="H13" s="38">
        <v>20</v>
      </c>
      <c r="I13" s="48">
        <f>SUM(K14:K15)</f>
        <v>1</v>
      </c>
      <c r="J13" s="48">
        <f>SUM(L14:L15)</f>
        <v>0</v>
      </c>
      <c r="K13" s="50">
        <f t="shared" si="14"/>
        <v>0.2</v>
      </c>
      <c r="L13" s="50">
        <f t="shared" si="15"/>
        <v>0</v>
      </c>
      <c r="M13" s="50">
        <f t="shared" si="16"/>
        <v>-0.2</v>
      </c>
      <c r="N13" s="51">
        <f t="shared" si="17"/>
        <v>0</v>
      </c>
      <c r="O13" s="50" t="str">
        <f t="shared" si="18"/>
        <v>지연</v>
      </c>
      <c r="P13" s="26">
        <f>MIN(P14:P15)</f>
        <v>44241</v>
      </c>
      <c r="Q13" s="26">
        <f>MAX(Q14:U15)</f>
        <v>44243</v>
      </c>
      <c r="R13" s="104"/>
      <c r="S13" s="104"/>
      <c r="T13" s="105"/>
      <c r="U13" s="106" t="str">
        <f t="shared" si="22"/>
        <v/>
      </c>
      <c r="V13" s="107">
        <f t="shared" si="19"/>
        <v>2</v>
      </c>
      <c r="W13" s="108">
        <f t="shared" si="20"/>
        <v>0</v>
      </c>
      <c r="X13" s="108">
        <f t="shared" si="20"/>
        <v>0</v>
      </c>
      <c r="Y13" s="108">
        <f t="shared" si="20"/>
        <v>0</v>
      </c>
      <c r="Z13" s="108">
        <f t="shared" si="20"/>
        <v>0</v>
      </c>
      <c r="AA13" s="108">
        <f t="shared" si="20"/>
        <v>0</v>
      </c>
      <c r="AB13" s="108">
        <f t="shared" si="20"/>
        <v>0</v>
      </c>
      <c r="AC13" s="108">
        <f t="shared" si="20"/>
        <v>0</v>
      </c>
      <c r="AD13" s="108">
        <f t="shared" si="20"/>
        <v>1</v>
      </c>
      <c r="AE13" s="108">
        <f t="shared" si="20"/>
        <v>0</v>
      </c>
      <c r="AF13" s="108">
        <f t="shared" si="20"/>
        <v>0</v>
      </c>
      <c r="AG13" s="108">
        <f t="shared" si="20"/>
        <v>0</v>
      </c>
      <c r="AH13" s="108">
        <f t="shared" si="20"/>
        <v>0</v>
      </c>
      <c r="AI13" s="108">
        <f t="shared" si="20"/>
        <v>0</v>
      </c>
      <c r="AJ13" s="108">
        <f t="shared" si="20"/>
        <v>0</v>
      </c>
      <c r="AK13" s="108">
        <f t="shared" si="20"/>
        <v>0</v>
      </c>
      <c r="AL13" s="108">
        <f t="shared" si="20"/>
        <v>0</v>
      </c>
      <c r="AM13" s="108">
        <f t="shared" si="20"/>
        <v>0</v>
      </c>
      <c r="AN13" s="108">
        <f t="shared" si="20"/>
        <v>0</v>
      </c>
      <c r="AO13" s="108">
        <f t="shared" si="20"/>
        <v>0</v>
      </c>
      <c r="AP13" s="108">
        <f t="shared" si="20"/>
        <v>0</v>
      </c>
      <c r="AQ13" s="108">
        <f t="shared" si="20"/>
        <v>0</v>
      </c>
      <c r="AR13" s="108">
        <f t="shared" si="20"/>
        <v>0</v>
      </c>
      <c r="AS13" s="108">
        <f t="shared" si="20"/>
        <v>0</v>
      </c>
      <c r="AT13" s="108">
        <f t="shared" si="20"/>
        <v>0</v>
      </c>
      <c r="AU13" s="108">
        <f t="shared" si="20"/>
        <v>0</v>
      </c>
      <c r="AV13" s="108">
        <f t="shared" si="20"/>
        <v>0</v>
      </c>
      <c r="AW13" s="108">
        <f t="shared" si="20"/>
        <v>0</v>
      </c>
      <c r="AX13" s="108">
        <f t="shared" si="20"/>
        <v>0</v>
      </c>
      <c r="AY13" s="108">
        <f t="shared" si="20"/>
        <v>0</v>
      </c>
      <c r="AZ13" s="108">
        <f t="shared" si="20"/>
        <v>0</v>
      </c>
      <c r="BA13" s="108">
        <f t="shared" si="20"/>
        <v>0</v>
      </c>
      <c r="BB13" s="108">
        <f t="shared" si="20"/>
        <v>0</v>
      </c>
      <c r="BC13" s="108">
        <f t="shared" si="20"/>
        <v>0</v>
      </c>
      <c r="BD13" s="108">
        <f t="shared" si="20"/>
        <v>0</v>
      </c>
      <c r="BE13" s="108">
        <f t="shared" si="20"/>
        <v>0</v>
      </c>
      <c r="BF13" s="108">
        <f t="shared" si="20"/>
        <v>0</v>
      </c>
      <c r="BG13" s="108">
        <f t="shared" si="21"/>
        <v>0</v>
      </c>
      <c r="BH13" s="108">
        <f t="shared" si="21"/>
        <v>0</v>
      </c>
      <c r="BI13" s="108">
        <f t="shared" si="21"/>
        <v>0</v>
      </c>
      <c r="BJ13" s="108">
        <f t="shared" si="21"/>
        <v>0</v>
      </c>
      <c r="BK13" s="108">
        <f t="shared" si="21"/>
        <v>0</v>
      </c>
      <c r="BL13" s="108">
        <f t="shared" si="21"/>
        <v>0</v>
      </c>
      <c r="BM13" s="108">
        <f t="shared" si="21"/>
        <v>0</v>
      </c>
      <c r="BN13" s="108">
        <f t="shared" si="21"/>
        <v>0</v>
      </c>
      <c r="BO13" s="108">
        <f t="shared" si="21"/>
        <v>0</v>
      </c>
      <c r="BP13" s="108">
        <f t="shared" si="21"/>
        <v>0</v>
      </c>
      <c r="BQ13" s="108">
        <f t="shared" si="21"/>
        <v>0</v>
      </c>
      <c r="BR13" s="108">
        <f t="shared" si="21"/>
        <v>0</v>
      </c>
      <c r="BS13" s="108">
        <f t="shared" si="21"/>
        <v>0</v>
      </c>
      <c r="BT13" s="138"/>
      <c r="BU13" s="138"/>
      <c r="BV13" s="138"/>
      <c r="BW13" s="138"/>
      <c r="BX13" s="138"/>
    </row>
    <row r="14" spans="1:76" x14ac:dyDescent="0.3">
      <c r="A14" s="102" t="s">
        <v>103</v>
      </c>
      <c r="B14" s="109"/>
      <c r="C14" s="20"/>
      <c r="D14" s="116"/>
      <c r="E14" s="117" t="s">
        <v>386</v>
      </c>
      <c r="F14" s="109" t="s">
        <v>387</v>
      </c>
      <c r="G14" s="118" t="s">
        <v>100</v>
      </c>
      <c r="H14" s="39">
        <v>50</v>
      </c>
      <c r="I14" s="44">
        <f>IF(CheckDay&gt;=Q14,1,IF(CheckDay&lt;P14,0,IF(P14=CheckDay,(NETWORKDAYS(P14,CheckDay))/V14,NETWORKDAYS(P14,CheckDay)/V14)))</f>
        <v>1</v>
      </c>
      <c r="J14" s="33">
        <v>0</v>
      </c>
      <c r="K14" s="119">
        <f t="shared" si="14"/>
        <v>0.5</v>
      </c>
      <c r="L14" s="119">
        <f t="shared" si="15"/>
        <v>0</v>
      </c>
      <c r="M14" s="119">
        <f t="shared" si="16"/>
        <v>-0.5</v>
      </c>
      <c r="N14" s="34">
        <f t="shared" si="17"/>
        <v>0</v>
      </c>
      <c r="O14" s="119" t="str">
        <f>IF(AND(J14=0%,M14=0),"",IF(M14&lt;0,"지연",IF(J14=100%,"종료","진행")))</f>
        <v>지연</v>
      </c>
      <c r="P14" s="104">
        <v>44241</v>
      </c>
      <c r="Q14" s="104">
        <v>44241</v>
      </c>
      <c r="R14" s="104"/>
      <c r="S14" s="104"/>
      <c r="T14" s="105"/>
      <c r="U14" s="106" t="str">
        <f t="shared" si="22"/>
        <v/>
      </c>
      <c r="V14" s="107">
        <f t="shared" si="19"/>
        <v>0</v>
      </c>
      <c r="W14" s="108">
        <f t="shared" si="20"/>
        <v>0</v>
      </c>
      <c r="X14" s="108">
        <f t="shared" si="20"/>
        <v>0</v>
      </c>
      <c r="Y14" s="108">
        <f t="shared" si="20"/>
        <v>0</v>
      </c>
      <c r="Z14" s="108">
        <f t="shared" si="20"/>
        <v>0</v>
      </c>
      <c r="AA14" s="108">
        <f t="shared" si="20"/>
        <v>0</v>
      </c>
      <c r="AB14" s="108">
        <f t="shared" si="20"/>
        <v>0</v>
      </c>
      <c r="AC14" s="108">
        <f t="shared" si="20"/>
        <v>0</v>
      </c>
      <c r="AD14" s="108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8">
        <f t="shared" si="24"/>
        <v>0</v>
      </c>
      <c r="AF14" s="108">
        <f t="shared" si="24"/>
        <v>0</v>
      </c>
      <c r="AG14" s="108">
        <f t="shared" si="24"/>
        <v>0</v>
      </c>
      <c r="AH14" s="108">
        <f t="shared" si="24"/>
        <v>0</v>
      </c>
      <c r="AI14" s="108">
        <f t="shared" si="24"/>
        <v>0</v>
      </c>
      <c r="AJ14" s="108">
        <f t="shared" si="24"/>
        <v>0</v>
      </c>
      <c r="AK14" s="108">
        <f t="shared" si="24"/>
        <v>0</v>
      </c>
      <c r="AL14" s="108">
        <f t="shared" si="24"/>
        <v>0</v>
      </c>
      <c r="AM14" s="108">
        <f t="shared" si="24"/>
        <v>0</v>
      </c>
      <c r="AN14" s="108">
        <f t="shared" si="24"/>
        <v>0</v>
      </c>
      <c r="AO14" s="108">
        <f t="shared" si="24"/>
        <v>0</v>
      </c>
      <c r="AP14" s="108">
        <f t="shared" si="24"/>
        <v>0</v>
      </c>
      <c r="AQ14" s="108">
        <f t="shared" si="24"/>
        <v>0</v>
      </c>
      <c r="AR14" s="108">
        <f>IF(OR((AND($P14&lt;=AR$4,AND($Q14&lt;=AR$5,$Q14&gt;=AR$4))),(AND(AND($P14&gt;=AR$4,$P14&lt;=AR$5),$Q14&gt;=AR$5)),AND($P14&gt;=AR$4,$Q14&lt;=AR$5),AND($P14&lt;=AR$4,$Q14&gt;=AR$5)),1,0)</f>
        <v>0</v>
      </c>
      <c r="AS14" s="108">
        <f>IF(OR((AND($P14&lt;=AS$4,AND($Q14&lt;=AS$5,$Q14&gt;=AS$4))),(AND(AND($P14&gt;=AS$4,$P14&lt;=AS$5),$Q14&gt;=AS$5)),AND($P14&gt;=AS$4,$Q14&lt;=AS$5),AND($P14&lt;=AS$4,$Q14&gt;=AS$5)),1,0)</f>
        <v>0</v>
      </c>
      <c r="AT14" s="108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8">
        <f t="shared" si="25"/>
        <v>0</v>
      </c>
      <c r="AV14" s="108">
        <f t="shared" si="25"/>
        <v>0</v>
      </c>
      <c r="AW14" s="108">
        <f t="shared" si="25"/>
        <v>0</v>
      </c>
      <c r="AX14" s="108">
        <f t="shared" si="25"/>
        <v>0</v>
      </c>
      <c r="AY14" s="108">
        <f t="shared" si="25"/>
        <v>0</v>
      </c>
      <c r="AZ14" s="108">
        <f t="shared" si="25"/>
        <v>0</v>
      </c>
      <c r="BA14" s="108">
        <f t="shared" si="25"/>
        <v>0</v>
      </c>
      <c r="BB14" s="108">
        <f t="shared" si="25"/>
        <v>0</v>
      </c>
      <c r="BC14" s="108">
        <f t="shared" si="25"/>
        <v>0</v>
      </c>
      <c r="BD14" s="108">
        <f t="shared" si="25"/>
        <v>0</v>
      </c>
      <c r="BE14" s="108">
        <f t="shared" si="25"/>
        <v>0</v>
      </c>
      <c r="BF14" s="108">
        <f t="shared" si="25"/>
        <v>0</v>
      </c>
      <c r="BG14" s="108">
        <f t="shared" si="25"/>
        <v>0</v>
      </c>
      <c r="BH14" s="108">
        <f t="shared" si="25"/>
        <v>0</v>
      </c>
      <c r="BI14" s="108">
        <f t="shared" si="25"/>
        <v>0</v>
      </c>
      <c r="BJ14" s="108">
        <f t="shared" si="21"/>
        <v>0</v>
      </c>
      <c r="BK14" s="108">
        <f t="shared" si="21"/>
        <v>0</v>
      </c>
      <c r="BL14" s="108">
        <f t="shared" si="21"/>
        <v>0</v>
      </c>
      <c r="BM14" s="108">
        <f t="shared" si="21"/>
        <v>0</v>
      </c>
      <c r="BN14" s="108">
        <f t="shared" si="21"/>
        <v>0</v>
      </c>
      <c r="BO14" s="108">
        <f t="shared" si="21"/>
        <v>0</v>
      </c>
      <c r="BP14" s="108">
        <f t="shared" si="21"/>
        <v>0</v>
      </c>
      <c r="BQ14" s="108">
        <f t="shared" si="21"/>
        <v>0</v>
      </c>
      <c r="BR14" s="108">
        <f t="shared" si="21"/>
        <v>0</v>
      </c>
      <c r="BS14" s="108">
        <f t="shared" si="21"/>
        <v>0</v>
      </c>
      <c r="BT14" s="138"/>
      <c r="BU14" s="138"/>
      <c r="BV14" s="138"/>
      <c r="BW14" s="138"/>
      <c r="BX14" s="138"/>
    </row>
    <row r="15" spans="1:76" x14ac:dyDescent="0.3">
      <c r="A15" s="102" t="s">
        <v>104</v>
      </c>
      <c r="B15" s="109"/>
      <c r="C15" s="20"/>
      <c r="D15" s="116"/>
      <c r="E15" s="117" t="s">
        <v>388</v>
      </c>
      <c r="F15" s="109" t="s">
        <v>390</v>
      </c>
      <c r="G15" s="118"/>
      <c r="H15" s="39">
        <v>50</v>
      </c>
      <c r="I15" s="44">
        <f>IF(CheckDay&gt;=Q15,1,IF(CheckDay&lt;P15,0,IF(P15=CheckDay,(NETWORKDAYS(P15,CheckDay))/V15,NETWORKDAYS(P15,CheckDay)/V15)))</f>
        <v>1</v>
      </c>
      <c r="J15" s="33">
        <v>0</v>
      </c>
      <c r="K15" s="119">
        <f t="shared" si="14"/>
        <v>0.5</v>
      </c>
      <c r="L15" s="119">
        <f t="shared" si="15"/>
        <v>0</v>
      </c>
      <c r="M15" s="119">
        <f t="shared" si="16"/>
        <v>-0.5</v>
      </c>
      <c r="N15" s="34">
        <f t="shared" si="17"/>
        <v>0</v>
      </c>
      <c r="O15" s="119" t="str">
        <f>IF(AND(J15=0%,M15=0),"",IF(M15&lt;0,"지연",IF(J15=100%,"종료","진행")))</f>
        <v>지연</v>
      </c>
      <c r="P15" s="104">
        <v>44241</v>
      </c>
      <c r="Q15" s="104">
        <v>44243</v>
      </c>
      <c r="R15" s="104"/>
      <c r="S15" s="104"/>
      <c r="T15" s="105"/>
      <c r="U15" s="106" t="str">
        <f t="shared" si="22"/>
        <v/>
      </c>
      <c r="V15" s="107">
        <f t="shared" si="19"/>
        <v>2</v>
      </c>
      <c r="W15" s="108">
        <f t="shared" ref="W15:AL30" si="26">IF(OR((AND($P15&lt;=W$4,AND($Q15&lt;=W$5,$Q15&gt;=W$4))),(AND(AND($P15&gt;=W$4,$P15&lt;=W$5),$Q15&gt;=W$5)),AND($P15&gt;=W$4,$Q15&lt;=W$5),AND($P15&lt;=W$4,$Q15&gt;=W$5)),1,0)</f>
        <v>0</v>
      </c>
      <c r="X15" s="108">
        <f t="shared" si="24"/>
        <v>0</v>
      </c>
      <c r="Y15" s="108">
        <f t="shared" si="24"/>
        <v>0</v>
      </c>
      <c r="Z15" s="108">
        <f t="shared" si="24"/>
        <v>0</v>
      </c>
      <c r="AA15" s="108">
        <f t="shared" si="24"/>
        <v>0</v>
      </c>
      <c r="AB15" s="108">
        <f t="shared" si="24"/>
        <v>0</v>
      </c>
      <c r="AC15" s="108">
        <f t="shared" si="24"/>
        <v>0</v>
      </c>
      <c r="AD15" s="108">
        <f t="shared" si="24"/>
        <v>1</v>
      </c>
      <c r="AE15" s="108">
        <f t="shared" si="24"/>
        <v>0</v>
      </c>
      <c r="AF15" s="108">
        <f t="shared" si="24"/>
        <v>0</v>
      </c>
      <c r="AG15" s="108">
        <f t="shared" si="24"/>
        <v>0</v>
      </c>
      <c r="AH15" s="108">
        <f t="shared" si="24"/>
        <v>0</v>
      </c>
      <c r="AI15" s="108">
        <f t="shared" si="24"/>
        <v>0</v>
      </c>
      <c r="AJ15" s="108">
        <f t="shared" si="24"/>
        <v>0</v>
      </c>
      <c r="AK15" s="108">
        <f t="shared" si="24"/>
        <v>0</v>
      </c>
      <c r="AL15" s="108">
        <f t="shared" si="24"/>
        <v>0</v>
      </c>
      <c r="AM15" s="108">
        <f t="shared" si="24"/>
        <v>0</v>
      </c>
      <c r="AN15" s="108">
        <f t="shared" si="24"/>
        <v>0</v>
      </c>
      <c r="AO15" s="108">
        <f t="shared" si="24"/>
        <v>0</v>
      </c>
      <c r="AP15" s="108">
        <f t="shared" si="24"/>
        <v>0</v>
      </c>
      <c r="AQ15" s="108">
        <f t="shared" si="24"/>
        <v>0</v>
      </c>
      <c r="AR15" s="108">
        <f t="shared" si="24"/>
        <v>0</v>
      </c>
      <c r="AS15" s="108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8">
        <f t="shared" si="27"/>
        <v>0</v>
      </c>
      <c r="AU15" s="108">
        <f t="shared" si="27"/>
        <v>0</v>
      </c>
      <c r="AV15" s="108">
        <f t="shared" si="25"/>
        <v>0</v>
      </c>
      <c r="AW15" s="108">
        <f t="shared" si="25"/>
        <v>0</v>
      </c>
      <c r="AX15" s="108">
        <f t="shared" si="25"/>
        <v>0</v>
      </c>
      <c r="AY15" s="108">
        <f t="shared" si="25"/>
        <v>0</v>
      </c>
      <c r="AZ15" s="108">
        <f t="shared" si="27"/>
        <v>0</v>
      </c>
      <c r="BA15" s="108">
        <f t="shared" si="25"/>
        <v>0</v>
      </c>
      <c r="BB15" s="108">
        <f t="shared" si="25"/>
        <v>0</v>
      </c>
      <c r="BC15" s="108">
        <f t="shared" si="25"/>
        <v>0</v>
      </c>
      <c r="BD15" s="108">
        <f t="shared" si="25"/>
        <v>0</v>
      </c>
      <c r="BE15" s="108">
        <f t="shared" si="25"/>
        <v>0</v>
      </c>
      <c r="BF15" s="108">
        <f t="shared" si="27"/>
        <v>0</v>
      </c>
      <c r="BG15" s="108">
        <f t="shared" si="21"/>
        <v>0</v>
      </c>
      <c r="BH15" s="108">
        <f t="shared" si="27"/>
        <v>0</v>
      </c>
      <c r="BI15" s="108">
        <f t="shared" si="21"/>
        <v>0</v>
      </c>
      <c r="BJ15" s="108">
        <f t="shared" si="21"/>
        <v>0</v>
      </c>
      <c r="BK15" s="108">
        <f t="shared" si="21"/>
        <v>0</v>
      </c>
      <c r="BL15" s="108">
        <f t="shared" si="21"/>
        <v>0</v>
      </c>
      <c r="BM15" s="108">
        <f t="shared" si="21"/>
        <v>0</v>
      </c>
      <c r="BN15" s="108">
        <f t="shared" si="21"/>
        <v>0</v>
      </c>
      <c r="BO15" s="108">
        <f t="shared" si="21"/>
        <v>0</v>
      </c>
      <c r="BP15" s="108">
        <f t="shared" si="21"/>
        <v>0</v>
      </c>
      <c r="BQ15" s="108">
        <f t="shared" si="21"/>
        <v>0</v>
      </c>
      <c r="BR15" s="108">
        <f t="shared" si="21"/>
        <v>0</v>
      </c>
      <c r="BS15" s="108">
        <f t="shared" si="21"/>
        <v>0</v>
      </c>
      <c r="BT15" s="138"/>
      <c r="BU15" s="138"/>
      <c r="BV15" s="138"/>
      <c r="BW15" s="138"/>
      <c r="BX15" s="138"/>
    </row>
    <row r="16" spans="1:76" x14ac:dyDescent="0.3">
      <c r="A16" s="102" t="s">
        <v>105</v>
      </c>
      <c r="B16" s="109"/>
      <c r="C16" s="43" t="s">
        <v>106</v>
      </c>
      <c r="D16" s="110" t="s">
        <v>107</v>
      </c>
      <c r="E16" s="111"/>
      <c r="F16" s="43"/>
      <c r="G16" s="112"/>
      <c r="H16" s="45">
        <v>40</v>
      </c>
      <c r="I16" s="40">
        <f>SUM(K17,)</f>
        <v>1</v>
      </c>
      <c r="J16" s="40">
        <f>SUM(L17,)</f>
        <v>0.4</v>
      </c>
      <c r="K16" s="41">
        <f t="shared" si="14"/>
        <v>0.4</v>
      </c>
      <c r="L16" s="41">
        <f t="shared" si="15"/>
        <v>0.16</v>
      </c>
      <c r="M16" s="41">
        <f t="shared" si="16"/>
        <v>-0.24000000000000002</v>
      </c>
      <c r="N16" s="42">
        <f t="shared" si="17"/>
        <v>0.4</v>
      </c>
      <c r="O16" s="41" t="str">
        <f t="shared" ref="O16:O17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4"/>
      <c r="S16" s="104"/>
      <c r="T16" s="105"/>
      <c r="U16" s="106"/>
      <c r="V16" s="107">
        <f t="shared" si="19"/>
        <v>165</v>
      </c>
      <c r="W16" s="108">
        <f t="shared" si="26"/>
        <v>1</v>
      </c>
      <c r="X16" s="108">
        <f t="shared" si="24"/>
        <v>1</v>
      </c>
      <c r="Y16" s="108">
        <f t="shared" si="24"/>
        <v>1</v>
      </c>
      <c r="Z16" s="108">
        <f t="shared" si="24"/>
        <v>1</v>
      </c>
      <c r="AA16" s="108">
        <f t="shared" si="24"/>
        <v>1</v>
      </c>
      <c r="AB16" s="108">
        <f t="shared" si="24"/>
        <v>1</v>
      </c>
      <c r="AC16" s="108">
        <f t="shared" si="24"/>
        <v>1</v>
      </c>
      <c r="AD16" s="108">
        <f t="shared" si="24"/>
        <v>1</v>
      </c>
      <c r="AE16" s="108">
        <f t="shared" si="24"/>
        <v>1</v>
      </c>
      <c r="AF16" s="108">
        <f t="shared" si="24"/>
        <v>1</v>
      </c>
      <c r="AG16" s="108">
        <f t="shared" si="24"/>
        <v>1</v>
      </c>
      <c r="AH16" s="108">
        <f t="shared" si="24"/>
        <v>1</v>
      </c>
      <c r="AI16" s="108">
        <f t="shared" si="24"/>
        <v>1</v>
      </c>
      <c r="AJ16" s="108">
        <f t="shared" si="24"/>
        <v>1</v>
      </c>
      <c r="AK16" s="108">
        <f t="shared" si="24"/>
        <v>1</v>
      </c>
      <c r="AL16" s="108">
        <f t="shared" si="24"/>
        <v>1</v>
      </c>
      <c r="AM16" s="108">
        <f t="shared" si="24"/>
        <v>1</v>
      </c>
      <c r="AN16" s="108">
        <f t="shared" si="24"/>
        <v>1</v>
      </c>
      <c r="AO16" s="108">
        <f t="shared" si="24"/>
        <v>1</v>
      </c>
      <c r="AP16" s="108">
        <f t="shared" si="24"/>
        <v>1</v>
      </c>
      <c r="AQ16" s="108">
        <f t="shared" si="24"/>
        <v>1</v>
      </c>
      <c r="AR16" s="108">
        <f t="shared" si="24"/>
        <v>1</v>
      </c>
      <c r="AS16" s="108">
        <f t="shared" si="27"/>
        <v>1</v>
      </c>
      <c r="AT16" s="108">
        <f t="shared" si="27"/>
        <v>1</v>
      </c>
      <c r="AU16" s="108">
        <f t="shared" si="27"/>
        <v>1</v>
      </c>
      <c r="AV16" s="108">
        <f t="shared" si="25"/>
        <v>1</v>
      </c>
      <c r="AW16" s="108">
        <f t="shared" si="25"/>
        <v>1</v>
      </c>
      <c r="AX16" s="108">
        <f t="shared" si="25"/>
        <v>1</v>
      </c>
      <c r="AY16" s="108">
        <f t="shared" si="25"/>
        <v>1</v>
      </c>
      <c r="AZ16" s="108">
        <f t="shared" si="27"/>
        <v>1</v>
      </c>
      <c r="BA16" s="108">
        <f t="shared" si="25"/>
        <v>1</v>
      </c>
      <c r="BB16" s="108">
        <f t="shared" si="25"/>
        <v>1</v>
      </c>
      <c r="BC16" s="108">
        <f t="shared" si="25"/>
        <v>1</v>
      </c>
      <c r="BD16" s="108">
        <f t="shared" si="25"/>
        <v>0</v>
      </c>
      <c r="BE16" s="108">
        <f t="shared" si="25"/>
        <v>0</v>
      </c>
      <c r="BF16" s="108">
        <f t="shared" si="27"/>
        <v>0</v>
      </c>
      <c r="BG16" s="108">
        <f t="shared" si="21"/>
        <v>0</v>
      </c>
      <c r="BH16" s="108">
        <f t="shared" si="21"/>
        <v>0</v>
      </c>
      <c r="BI16" s="108">
        <f t="shared" si="21"/>
        <v>0</v>
      </c>
      <c r="BJ16" s="108">
        <f t="shared" si="21"/>
        <v>0</v>
      </c>
      <c r="BK16" s="108">
        <f t="shared" si="21"/>
        <v>0</v>
      </c>
      <c r="BL16" s="108">
        <f t="shared" si="21"/>
        <v>0</v>
      </c>
      <c r="BM16" s="108">
        <f t="shared" si="21"/>
        <v>0</v>
      </c>
      <c r="BN16" s="108">
        <f t="shared" si="21"/>
        <v>0</v>
      </c>
      <c r="BO16" s="108">
        <f t="shared" si="21"/>
        <v>0</v>
      </c>
      <c r="BP16" s="108">
        <f t="shared" si="21"/>
        <v>0</v>
      </c>
      <c r="BQ16" s="108">
        <f t="shared" si="21"/>
        <v>0</v>
      </c>
      <c r="BR16" s="108">
        <f t="shared" si="21"/>
        <v>0</v>
      </c>
      <c r="BS16" s="108">
        <f t="shared" si="21"/>
        <v>0</v>
      </c>
      <c r="BT16" s="138"/>
      <c r="BU16" s="138"/>
      <c r="BV16" s="138"/>
      <c r="BW16" s="138"/>
      <c r="BX16" s="138"/>
    </row>
    <row r="17" spans="1:76" x14ac:dyDescent="0.3">
      <c r="A17" s="102" t="s">
        <v>108</v>
      </c>
      <c r="B17" s="109"/>
      <c r="C17" s="20"/>
      <c r="D17" s="113" t="s">
        <v>109</v>
      </c>
      <c r="E17" s="114"/>
      <c r="F17" s="53"/>
      <c r="G17" s="115"/>
      <c r="H17" s="38">
        <v>100</v>
      </c>
      <c r="I17" s="48">
        <f>SUM(K18:K20)</f>
        <v>1</v>
      </c>
      <c r="J17" s="48">
        <f>SUM(L18:L20)</f>
        <v>0.4</v>
      </c>
      <c r="K17" s="50">
        <f t="shared" si="14"/>
        <v>1</v>
      </c>
      <c r="L17" s="50">
        <f t="shared" si="15"/>
        <v>0.4</v>
      </c>
      <c r="M17" s="50">
        <f t="shared" si="16"/>
        <v>-0.6</v>
      </c>
      <c r="N17" s="51">
        <f t="shared" si="17"/>
        <v>0.4</v>
      </c>
      <c r="O17" s="50" t="str">
        <f t="shared" si="28"/>
        <v>지연</v>
      </c>
      <c r="P17" s="26">
        <f>MIN(P18:P20)</f>
        <v>44193</v>
      </c>
      <c r="Q17" s="26">
        <f>MAX(Q18:Q20)</f>
        <v>44421</v>
      </c>
      <c r="R17" s="104"/>
      <c r="S17" s="104"/>
      <c r="T17" s="105"/>
      <c r="U17" s="106" t="str">
        <f t="shared" ref="U17:U27" si="29">IF(ISBLANK(T17),"",(NETWORKDAYS(VLOOKUP(T17,$A$6:$Q$20,15,FALSE),P17)-1))</f>
        <v/>
      </c>
      <c r="V17" s="107">
        <f t="shared" si="19"/>
        <v>165</v>
      </c>
      <c r="W17" s="108">
        <f t="shared" si="26"/>
        <v>1</v>
      </c>
      <c r="X17" s="108">
        <f t="shared" si="24"/>
        <v>1</v>
      </c>
      <c r="Y17" s="108">
        <f t="shared" si="24"/>
        <v>1</v>
      </c>
      <c r="Z17" s="108">
        <f t="shared" si="24"/>
        <v>1</v>
      </c>
      <c r="AA17" s="108">
        <f t="shared" si="24"/>
        <v>1</v>
      </c>
      <c r="AB17" s="108">
        <f t="shared" si="24"/>
        <v>1</v>
      </c>
      <c r="AC17" s="108">
        <f t="shared" si="24"/>
        <v>1</v>
      </c>
      <c r="AD17" s="108">
        <f t="shared" si="24"/>
        <v>1</v>
      </c>
      <c r="AE17" s="108">
        <f t="shared" si="24"/>
        <v>1</v>
      </c>
      <c r="AF17" s="108">
        <f t="shared" si="24"/>
        <v>1</v>
      </c>
      <c r="AG17" s="108">
        <f t="shared" si="24"/>
        <v>1</v>
      </c>
      <c r="AH17" s="108">
        <f t="shared" si="24"/>
        <v>1</v>
      </c>
      <c r="AI17" s="108">
        <f t="shared" si="24"/>
        <v>1</v>
      </c>
      <c r="AJ17" s="108">
        <f t="shared" si="24"/>
        <v>1</v>
      </c>
      <c r="AK17" s="108">
        <f t="shared" si="24"/>
        <v>1</v>
      </c>
      <c r="AL17" s="108">
        <f t="shared" si="24"/>
        <v>1</v>
      </c>
      <c r="AM17" s="108">
        <f t="shared" si="24"/>
        <v>1</v>
      </c>
      <c r="AN17" s="108">
        <f t="shared" si="24"/>
        <v>1</v>
      </c>
      <c r="AO17" s="108">
        <f t="shared" si="24"/>
        <v>1</v>
      </c>
      <c r="AP17" s="108">
        <f t="shared" si="24"/>
        <v>1</v>
      </c>
      <c r="AQ17" s="108">
        <f t="shared" si="24"/>
        <v>1</v>
      </c>
      <c r="AR17" s="108">
        <f t="shared" si="24"/>
        <v>1</v>
      </c>
      <c r="AS17" s="108">
        <f t="shared" si="27"/>
        <v>1</v>
      </c>
      <c r="AT17" s="108">
        <f t="shared" si="27"/>
        <v>1</v>
      </c>
      <c r="AU17" s="108">
        <f t="shared" si="27"/>
        <v>1</v>
      </c>
      <c r="AV17" s="108">
        <f t="shared" si="25"/>
        <v>1</v>
      </c>
      <c r="AW17" s="108">
        <f t="shared" si="25"/>
        <v>1</v>
      </c>
      <c r="AX17" s="108">
        <f t="shared" si="25"/>
        <v>1</v>
      </c>
      <c r="AY17" s="108">
        <f t="shared" si="25"/>
        <v>1</v>
      </c>
      <c r="AZ17" s="108">
        <f t="shared" si="27"/>
        <v>1</v>
      </c>
      <c r="BA17" s="108">
        <f t="shared" si="25"/>
        <v>1</v>
      </c>
      <c r="BB17" s="108">
        <f t="shared" si="25"/>
        <v>1</v>
      </c>
      <c r="BC17" s="108">
        <f t="shared" si="25"/>
        <v>1</v>
      </c>
      <c r="BD17" s="108">
        <f t="shared" si="25"/>
        <v>0</v>
      </c>
      <c r="BE17" s="108">
        <f t="shared" si="25"/>
        <v>0</v>
      </c>
      <c r="BF17" s="108">
        <f t="shared" si="27"/>
        <v>0</v>
      </c>
      <c r="BG17" s="108">
        <f t="shared" si="21"/>
        <v>0</v>
      </c>
      <c r="BH17" s="108">
        <f t="shared" si="21"/>
        <v>0</v>
      </c>
      <c r="BI17" s="108">
        <f t="shared" si="21"/>
        <v>0</v>
      </c>
      <c r="BJ17" s="108">
        <f t="shared" si="21"/>
        <v>0</v>
      </c>
      <c r="BK17" s="108">
        <f t="shared" si="21"/>
        <v>0</v>
      </c>
      <c r="BL17" s="108">
        <f t="shared" si="21"/>
        <v>0</v>
      </c>
      <c r="BM17" s="108">
        <f t="shared" si="21"/>
        <v>0</v>
      </c>
      <c r="BN17" s="108">
        <f t="shared" si="21"/>
        <v>0</v>
      </c>
      <c r="BO17" s="108">
        <f t="shared" si="21"/>
        <v>0</v>
      </c>
      <c r="BP17" s="108">
        <f t="shared" si="21"/>
        <v>0</v>
      </c>
      <c r="BQ17" s="108">
        <f t="shared" si="21"/>
        <v>0</v>
      </c>
      <c r="BR17" s="108">
        <f t="shared" si="21"/>
        <v>0</v>
      </c>
      <c r="BS17" s="108">
        <f t="shared" si="21"/>
        <v>0</v>
      </c>
      <c r="BT17" s="138"/>
      <c r="BU17" s="138"/>
      <c r="BV17" s="138"/>
      <c r="BW17" s="138"/>
      <c r="BX17" s="138"/>
    </row>
    <row r="18" spans="1:76" x14ac:dyDescent="0.3">
      <c r="A18" s="102" t="s">
        <v>110</v>
      </c>
      <c r="B18" s="109"/>
      <c r="C18" s="20"/>
      <c r="D18" s="116"/>
      <c r="E18" s="117" t="s">
        <v>394</v>
      </c>
      <c r="F18" s="109" t="s">
        <v>24</v>
      </c>
      <c r="G18" s="118" t="s">
        <v>391</v>
      </c>
      <c r="H18" s="120">
        <v>40</v>
      </c>
      <c r="I18" s="44">
        <f>IF(CheckDay&gt;=Q18,1,IF(CheckDay&lt;P18,0,IF(P18=CheckDay,(NETWORKDAYS(P18,CheckDay))/V18,NETWORKDAYS(P18,CheckDay)/V18)))</f>
        <v>1</v>
      </c>
      <c r="J18" s="33">
        <v>1</v>
      </c>
      <c r="K18" s="119">
        <f>H18*I18/100</f>
        <v>0.4</v>
      </c>
      <c r="L18" s="119">
        <f t="shared" si="15"/>
        <v>0.4</v>
      </c>
      <c r="M18" s="119">
        <f t="shared" si="16"/>
        <v>0</v>
      </c>
      <c r="N18" s="34">
        <f>IF(AND(I18=0,J18=0),"",IF(I18=0,J18,J18/I18))</f>
        <v>1</v>
      </c>
      <c r="O18" s="119" t="str">
        <f>IF(AND(J18=0%,M18=0),"",IF(M18&lt;0,"지연",IF(J18=100%,"종료","진행")))</f>
        <v>종료</v>
      </c>
      <c r="P18" s="104">
        <v>44193</v>
      </c>
      <c r="Q18" s="104">
        <v>44193</v>
      </c>
      <c r="R18" s="104">
        <v>44193</v>
      </c>
      <c r="S18" s="104">
        <v>44193</v>
      </c>
      <c r="T18" s="105"/>
      <c r="U18" s="106" t="str">
        <f t="shared" si="29"/>
        <v/>
      </c>
      <c r="V18" s="107">
        <f t="shared" si="19"/>
        <v>1</v>
      </c>
      <c r="W18" s="108">
        <f t="shared" si="26"/>
        <v>1</v>
      </c>
      <c r="X18" s="108">
        <f t="shared" si="24"/>
        <v>0</v>
      </c>
      <c r="Y18" s="108">
        <f t="shared" si="24"/>
        <v>0</v>
      </c>
      <c r="Z18" s="108">
        <f t="shared" si="24"/>
        <v>0</v>
      </c>
      <c r="AA18" s="108">
        <f t="shared" si="24"/>
        <v>0</v>
      </c>
      <c r="AB18" s="108">
        <f t="shared" si="24"/>
        <v>0</v>
      </c>
      <c r="AC18" s="108">
        <f t="shared" si="24"/>
        <v>0</v>
      </c>
      <c r="AD18" s="108">
        <f t="shared" si="24"/>
        <v>0</v>
      </c>
      <c r="AE18" s="108">
        <f t="shared" si="24"/>
        <v>0</v>
      </c>
      <c r="AF18" s="108">
        <f t="shared" si="24"/>
        <v>0</v>
      </c>
      <c r="AG18" s="108">
        <f t="shared" si="24"/>
        <v>0</v>
      </c>
      <c r="AH18" s="108">
        <f t="shared" si="24"/>
        <v>0</v>
      </c>
      <c r="AI18" s="108">
        <f t="shared" si="24"/>
        <v>0</v>
      </c>
      <c r="AJ18" s="108">
        <f t="shared" si="24"/>
        <v>0</v>
      </c>
      <c r="AK18" s="108">
        <f t="shared" si="24"/>
        <v>0</v>
      </c>
      <c r="AL18" s="108">
        <f t="shared" si="24"/>
        <v>0</v>
      </c>
      <c r="AM18" s="108">
        <f t="shared" si="24"/>
        <v>0</v>
      </c>
      <c r="AN18" s="108">
        <f t="shared" si="24"/>
        <v>0</v>
      </c>
      <c r="AO18" s="108">
        <f t="shared" si="24"/>
        <v>0</v>
      </c>
      <c r="AP18" s="108">
        <f t="shared" si="24"/>
        <v>0</v>
      </c>
      <c r="AQ18" s="108">
        <f t="shared" si="24"/>
        <v>0</v>
      </c>
      <c r="AR18" s="108">
        <f t="shared" si="24"/>
        <v>0</v>
      </c>
      <c r="AS18" s="108">
        <f t="shared" si="27"/>
        <v>0</v>
      </c>
      <c r="AT18" s="108">
        <f t="shared" si="27"/>
        <v>0</v>
      </c>
      <c r="AU18" s="108">
        <f t="shared" si="27"/>
        <v>0</v>
      </c>
      <c r="AV18" s="108">
        <f t="shared" si="25"/>
        <v>0</v>
      </c>
      <c r="AW18" s="108">
        <f t="shared" si="25"/>
        <v>0</v>
      </c>
      <c r="AX18" s="108">
        <f t="shared" si="25"/>
        <v>0</v>
      </c>
      <c r="AY18" s="108">
        <f t="shared" si="25"/>
        <v>0</v>
      </c>
      <c r="AZ18" s="108">
        <f t="shared" si="27"/>
        <v>0</v>
      </c>
      <c r="BA18" s="108">
        <f t="shared" si="25"/>
        <v>0</v>
      </c>
      <c r="BB18" s="108">
        <f t="shared" si="25"/>
        <v>0</v>
      </c>
      <c r="BC18" s="108">
        <f t="shared" si="25"/>
        <v>0</v>
      </c>
      <c r="BD18" s="108">
        <f t="shared" si="25"/>
        <v>0</v>
      </c>
      <c r="BE18" s="108">
        <f t="shared" si="25"/>
        <v>0</v>
      </c>
      <c r="BF18" s="108">
        <f t="shared" si="25"/>
        <v>0</v>
      </c>
      <c r="BG18" s="108">
        <f t="shared" si="21"/>
        <v>0</v>
      </c>
      <c r="BH18" s="108">
        <f t="shared" si="21"/>
        <v>0</v>
      </c>
      <c r="BI18" s="108">
        <f t="shared" si="21"/>
        <v>0</v>
      </c>
      <c r="BJ18" s="108">
        <f t="shared" si="21"/>
        <v>0</v>
      </c>
      <c r="BK18" s="108">
        <f t="shared" si="21"/>
        <v>0</v>
      </c>
      <c r="BL18" s="108">
        <f t="shared" si="21"/>
        <v>0</v>
      </c>
      <c r="BM18" s="108">
        <f t="shared" si="21"/>
        <v>0</v>
      </c>
      <c r="BN18" s="108">
        <f t="shared" si="21"/>
        <v>0</v>
      </c>
      <c r="BO18" s="108">
        <f t="shared" si="21"/>
        <v>0</v>
      </c>
      <c r="BP18" s="108">
        <f t="shared" si="21"/>
        <v>0</v>
      </c>
      <c r="BQ18" s="108">
        <f t="shared" si="21"/>
        <v>0</v>
      </c>
      <c r="BR18" s="108">
        <f t="shared" si="21"/>
        <v>0</v>
      </c>
      <c r="BS18" s="108">
        <f t="shared" si="21"/>
        <v>0</v>
      </c>
      <c r="BT18" s="138"/>
      <c r="BU18" s="138"/>
      <c r="BV18" s="138"/>
      <c r="BW18" s="138"/>
      <c r="BX18" s="138"/>
    </row>
    <row r="19" spans="1:76" x14ac:dyDescent="0.3">
      <c r="A19" s="102" t="s">
        <v>111</v>
      </c>
      <c r="B19" s="109"/>
      <c r="C19" s="20"/>
      <c r="D19" s="116"/>
      <c r="E19" s="117" t="s">
        <v>393</v>
      </c>
      <c r="F19" s="109" t="s">
        <v>24</v>
      </c>
      <c r="G19" s="118" t="s">
        <v>392</v>
      </c>
      <c r="H19" s="120">
        <v>20</v>
      </c>
      <c r="I19" s="44">
        <f>IF(CheckDay&gt;=Q19,1,IF(CheckDay&lt;P19,0,IF(P19=CheckDay,(NETWORKDAYS(P19,CheckDay))/V19,NETWORKDAYS(P19,CheckDay)/V19)))</f>
        <v>1</v>
      </c>
      <c r="J19" s="33">
        <v>0</v>
      </c>
      <c r="K19" s="119">
        <f>H19*I19/100</f>
        <v>0.2</v>
      </c>
      <c r="L19" s="119">
        <f t="shared" si="15"/>
        <v>0</v>
      </c>
      <c r="M19" s="119">
        <f t="shared" si="16"/>
        <v>-0.2</v>
      </c>
      <c r="N19" s="34">
        <f t="shared" ref="N19:N41" si="30">IF(AND(I19=0,J19=0),"",IF(I19=0,J19,J19/I19))</f>
        <v>0</v>
      </c>
      <c r="O19" s="119" t="str">
        <f t="shared" ref="O19:O41" si="31">IF(AND(J19=0%,M19=0),"",IF(M19&lt;0,"지연",IF(J19=100%,"종료","진행")))</f>
        <v>지연</v>
      </c>
      <c r="P19" s="104">
        <v>44193</v>
      </c>
      <c r="Q19" s="104">
        <v>44323</v>
      </c>
      <c r="R19" s="104">
        <v>44193</v>
      </c>
      <c r="S19" s="104"/>
      <c r="T19" s="105"/>
      <c r="U19" s="106" t="str">
        <f t="shared" si="29"/>
        <v/>
      </c>
      <c r="V19" s="107">
        <f t="shared" si="19"/>
        <v>95</v>
      </c>
      <c r="W19" s="108">
        <f t="shared" si="26"/>
        <v>1</v>
      </c>
      <c r="X19" s="108">
        <f t="shared" si="24"/>
        <v>1</v>
      </c>
      <c r="Y19" s="108">
        <f t="shared" si="24"/>
        <v>1</v>
      </c>
      <c r="Z19" s="108">
        <f t="shared" si="24"/>
        <v>1</v>
      </c>
      <c r="AA19" s="108">
        <f t="shared" si="24"/>
        <v>1</v>
      </c>
      <c r="AB19" s="108">
        <f t="shared" si="24"/>
        <v>1</v>
      </c>
      <c r="AC19" s="108">
        <f t="shared" si="24"/>
        <v>1</v>
      </c>
      <c r="AD19" s="108">
        <f t="shared" si="24"/>
        <v>1</v>
      </c>
      <c r="AE19" s="108">
        <f t="shared" si="24"/>
        <v>1</v>
      </c>
      <c r="AF19" s="108">
        <f t="shared" si="24"/>
        <v>1</v>
      </c>
      <c r="AG19" s="108">
        <f t="shared" si="24"/>
        <v>1</v>
      </c>
      <c r="AH19" s="108">
        <f t="shared" si="24"/>
        <v>1</v>
      </c>
      <c r="AI19" s="108">
        <f t="shared" si="24"/>
        <v>1</v>
      </c>
      <c r="AJ19" s="108">
        <f t="shared" si="24"/>
        <v>1</v>
      </c>
      <c r="AK19" s="108">
        <f t="shared" si="24"/>
        <v>1</v>
      </c>
      <c r="AL19" s="108">
        <f t="shared" si="24"/>
        <v>1</v>
      </c>
      <c r="AM19" s="108">
        <f t="shared" si="24"/>
        <v>1</v>
      </c>
      <c r="AN19" s="108">
        <f t="shared" si="24"/>
        <v>1</v>
      </c>
      <c r="AO19" s="108">
        <f t="shared" si="24"/>
        <v>1</v>
      </c>
      <c r="AP19" s="108">
        <f t="shared" si="24"/>
        <v>0</v>
      </c>
      <c r="AQ19" s="108">
        <f t="shared" si="24"/>
        <v>0</v>
      </c>
      <c r="AR19" s="108">
        <f t="shared" si="24"/>
        <v>0</v>
      </c>
      <c r="AS19" s="108">
        <f t="shared" si="27"/>
        <v>0</v>
      </c>
      <c r="AT19" s="108">
        <f t="shared" si="27"/>
        <v>0</v>
      </c>
      <c r="AU19" s="108">
        <f t="shared" si="27"/>
        <v>0</v>
      </c>
      <c r="AV19" s="108">
        <f t="shared" si="25"/>
        <v>0</v>
      </c>
      <c r="AW19" s="108">
        <f t="shared" si="25"/>
        <v>0</v>
      </c>
      <c r="AX19" s="108">
        <f t="shared" si="25"/>
        <v>0</v>
      </c>
      <c r="AY19" s="108">
        <f t="shared" si="25"/>
        <v>0</v>
      </c>
      <c r="AZ19" s="108">
        <f t="shared" si="27"/>
        <v>0</v>
      </c>
      <c r="BA19" s="108">
        <f t="shared" si="25"/>
        <v>0</v>
      </c>
      <c r="BB19" s="108">
        <f t="shared" si="25"/>
        <v>0</v>
      </c>
      <c r="BC19" s="108">
        <f t="shared" si="25"/>
        <v>0</v>
      </c>
      <c r="BD19" s="108">
        <f t="shared" si="25"/>
        <v>0</v>
      </c>
      <c r="BE19" s="108">
        <f t="shared" si="25"/>
        <v>0</v>
      </c>
      <c r="BF19" s="108">
        <f t="shared" si="25"/>
        <v>0</v>
      </c>
      <c r="BG19" s="108">
        <f t="shared" si="21"/>
        <v>0</v>
      </c>
      <c r="BH19" s="108">
        <f t="shared" si="21"/>
        <v>0</v>
      </c>
      <c r="BI19" s="108">
        <f t="shared" si="21"/>
        <v>0</v>
      </c>
      <c r="BJ19" s="108">
        <f t="shared" si="21"/>
        <v>0</v>
      </c>
      <c r="BK19" s="108">
        <f t="shared" si="21"/>
        <v>0</v>
      </c>
      <c r="BL19" s="108">
        <f t="shared" si="21"/>
        <v>0</v>
      </c>
      <c r="BM19" s="108">
        <f t="shared" si="21"/>
        <v>0</v>
      </c>
      <c r="BN19" s="108">
        <f t="shared" si="21"/>
        <v>0</v>
      </c>
      <c r="BO19" s="108">
        <f t="shared" si="21"/>
        <v>0</v>
      </c>
      <c r="BP19" s="108">
        <f t="shared" si="21"/>
        <v>0</v>
      </c>
      <c r="BQ19" s="108">
        <f t="shared" si="21"/>
        <v>0</v>
      </c>
      <c r="BR19" s="108">
        <f t="shared" si="21"/>
        <v>0</v>
      </c>
      <c r="BS19" s="108">
        <f t="shared" si="21"/>
        <v>0</v>
      </c>
      <c r="BT19" s="138"/>
      <c r="BU19" s="138"/>
      <c r="BV19" s="138"/>
      <c r="BW19" s="138"/>
      <c r="BX19" s="138"/>
    </row>
    <row r="20" spans="1:76" x14ac:dyDescent="0.3">
      <c r="A20" s="102" t="s">
        <v>112</v>
      </c>
      <c r="B20" s="109"/>
      <c r="C20" s="20"/>
      <c r="D20" s="116"/>
      <c r="E20" s="117" t="s">
        <v>113</v>
      </c>
      <c r="F20" s="109" t="s">
        <v>24</v>
      </c>
      <c r="G20" s="118" t="s">
        <v>114</v>
      </c>
      <c r="H20" s="120">
        <v>40</v>
      </c>
      <c r="I20" s="44">
        <f>IF(CheckDay&gt;=Q20,1,IF(CheckDay&lt;P20,0,IF(P20=CheckDay,(NETWORKDAYS(P20,CheckDay))/V20,NETWORKDAYS(P20,CheckDay)/V20)))</f>
        <v>1</v>
      </c>
      <c r="J20" s="33">
        <v>0</v>
      </c>
      <c r="K20" s="119">
        <f t="shared" si="14"/>
        <v>0.4</v>
      </c>
      <c r="L20" s="119">
        <f t="shared" si="15"/>
        <v>0</v>
      </c>
      <c r="M20" s="119">
        <f t="shared" si="16"/>
        <v>-0.4</v>
      </c>
      <c r="N20" s="34">
        <f t="shared" si="30"/>
        <v>0</v>
      </c>
      <c r="O20" s="119" t="str">
        <f t="shared" si="31"/>
        <v>지연</v>
      </c>
      <c r="P20" s="104">
        <v>44323</v>
      </c>
      <c r="Q20" s="104">
        <v>44421</v>
      </c>
      <c r="R20" s="104"/>
      <c r="S20" s="104"/>
      <c r="T20" s="105"/>
      <c r="U20" s="106" t="str">
        <f t="shared" si="29"/>
        <v/>
      </c>
      <c r="V20" s="107">
        <f t="shared" si="19"/>
        <v>71</v>
      </c>
      <c r="W20" s="108">
        <f t="shared" si="26"/>
        <v>0</v>
      </c>
      <c r="X20" s="108">
        <f t="shared" si="24"/>
        <v>0</v>
      </c>
      <c r="Y20" s="108">
        <f t="shared" si="24"/>
        <v>0</v>
      </c>
      <c r="Z20" s="108">
        <f t="shared" si="24"/>
        <v>0</v>
      </c>
      <c r="AA20" s="108">
        <f t="shared" si="24"/>
        <v>0</v>
      </c>
      <c r="AB20" s="108">
        <f t="shared" si="24"/>
        <v>0</v>
      </c>
      <c r="AC20" s="108">
        <f t="shared" si="24"/>
        <v>0</v>
      </c>
      <c r="AD20" s="108">
        <f t="shared" si="24"/>
        <v>0</v>
      </c>
      <c r="AE20" s="108">
        <f t="shared" si="24"/>
        <v>0</v>
      </c>
      <c r="AF20" s="108">
        <f t="shared" si="24"/>
        <v>0</v>
      </c>
      <c r="AG20" s="108">
        <f t="shared" si="24"/>
        <v>0</v>
      </c>
      <c r="AH20" s="108">
        <f t="shared" si="24"/>
        <v>0</v>
      </c>
      <c r="AI20" s="108">
        <f t="shared" si="24"/>
        <v>0</v>
      </c>
      <c r="AJ20" s="108">
        <f t="shared" si="24"/>
        <v>0</v>
      </c>
      <c r="AK20" s="108">
        <f t="shared" si="24"/>
        <v>0</v>
      </c>
      <c r="AL20" s="108">
        <f t="shared" si="24"/>
        <v>0</v>
      </c>
      <c r="AM20" s="108">
        <f t="shared" si="24"/>
        <v>0</v>
      </c>
      <c r="AN20" s="108">
        <f t="shared" si="24"/>
        <v>0</v>
      </c>
      <c r="AO20" s="108">
        <f t="shared" si="24"/>
        <v>1</v>
      </c>
      <c r="AP20" s="108">
        <f t="shared" si="24"/>
        <v>1</v>
      </c>
      <c r="AQ20" s="108">
        <f t="shared" si="24"/>
        <v>1</v>
      </c>
      <c r="AR20" s="108">
        <f t="shared" si="24"/>
        <v>1</v>
      </c>
      <c r="AS20" s="108">
        <f t="shared" si="27"/>
        <v>1</v>
      </c>
      <c r="AT20" s="108">
        <f t="shared" si="27"/>
        <v>1</v>
      </c>
      <c r="AU20" s="108">
        <f t="shared" si="27"/>
        <v>1</v>
      </c>
      <c r="AV20" s="108">
        <f t="shared" si="27"/>
        <v>1</v>
      </c>
      <c r="AW20" s="108">
        <f t="shared" si="27"/>
        <v>1</v>
      </c>
      <c r="AX20" s="108">
        <f t="shared" si="27"/>
        <v>1</v>
      </c>
      <c r="AY20" s="108">
        <f t="shared" si="27"/>
        <v>1</v>
      </c>
      <c r="AZ20" s="108">
        <f t="shared" si="27"/>
        <v>1</v>
      </c>
      <c r="BA20" s="108">
        <f t="shared" si="27"/>
        <v>1</v>
      </c>
      <c r="BB20" s="108">
        <f t="shared" si="27"/>
        <v>1</v>
      </c>
      <c r="BC20" s="108">
        <f t="shared" si="27"/>
        <v>1</v>
      </c>
      <c r="BD20" s="108">
        <f t="shared" si="27"/>
        <v>0</v>
      </c>
      <c r="BE20" s="108">
        <f t="shared" si="27"/>
        <v>0</v>
      </c>
      <c r="BF20" s="108">
        <f t="shared" si="27"/>
        <v>0</v>
      </c>
      <c r="BG20" s="108">
        <f t="shared" si="21"/>
        <v>0</v>
      </c>
      <c r="BH20" s="108">
        <f t="shared" si="21"/>
        <v>0</v>
      </c>
      <c r="BI20" s="108">
        <f t="shared" si="21"/>
        <v>0</v>
      </c>
      <c r="BJ20" s="108">
        <f t="shared" si="21"/>
        <v>0</v>
      </c>
      <c r="BK20" s="108">
        <f t="shared" si="21"/>
        <v>0</v>
      </c>
      <c r="BL20" s="108">
        <f t="shared" si="21"/>
        <v>0</v>
      </c>
      <c r="BM20" s="108">
        <f t="shared" si="21"/>
        <v>0</v>
      </c>
      <c r="BN20" s="108">
        <f t="shared" si="21"/>
        <v>0</v>
      </c>
      <c r="BO20" s="108">
        <f t="shared" si="21"/>
        <v>0</v>
      </c>
      <c r="BP20" s="108">
        <f t="shared" si="21"/>
        <v>0</v>
      </c>
      <c r="BQ20" s="108">
        <f t="shared" si="21"/>
        <v>0</v>
      </c>
      <c r="BR20" s="108">
        <f t="shared" si="21"/>
        <v>0</v>
      </c>
      <c r="BS20" s="108">
        <f t="shared" si="21"/>
        <v>0</v>
      </c>
      <c r="BT20" s="138"/>
      <c r="BU20" s="138"/>
      <c r="BV20" s="138"/>
      <c r="BW20" s="138"/>
      <c r="BX20" s="138"/>
    </row>
    <row r="21" spans="1:76" x14ac:dyDescent="0.3">
      <c r="A21" s="102" t="s">
        <v>115</v>
      </c>
      <c r="B21" s="109"/>
      <c r="C21" s="112" t="s">
        <v>116</v>
      </c>
      <c r="D21" s="110" t="s">
        <v>117</v>
      </c>
      <c r="E21" s="111"/>
      <c r="F21" s="43"/>
      <c r="G21" s="112"/>
      <c r="H21" s="45">
        <v>30</v>
      </c>
      <c r="I21" s="40">
        <f>SUM(K22)</f>
        <v>1</v>
      </c>
      <c r="J21" s="40">
        <f>SUM(L22)</f>
        <v>0</v>
      </c>
      <c r="K21" s="41">
        <f t="shared" si="14"/>
        <v>0.3</v>
      </c>
      <c r="L21" s="41">
        <f t="shared" si="15"/>
        <v>0</v>
      </c>
      <c r="M21" s="41">
        <f t="shared" si="16"/>
        <v>-0.3</v>
      </c>
      <c r="N21" s="42">
        <f t="shared" si="30"/>
        <v>0</v>
      </c>
      <c r="O21" s="41" t="str">
        <f t="shared" si="31"/>
        <v>지연</v>
      </c>
      <c r="P21" s="47">
        <f>MIN(P22:P23)</f>
        <v>44421</v>
      </c>
      <c r="Q21" s="47">
        <f>MAX(Q22:U23)</f>
        <v>44424</v>
      </c>
      <c r="R21" s="104"/>
      <c r="S21" s="104"/>
      <c r="T21" s="105"/>
      <c r="U21" s="106" t="str">
        <f t="shared" si="29"/>
        <v/>
      </c>
      <c r="V21" s="107">
        <f t="shared" si="19"/>
        <v>2</v>
      </c>
      <c r="W21" s="108">
        <f t="shared" si="26"/>
        <v>0</v>
      </c>
      <c r="X21" s="108">
        <f t="shared" si="24"/>
        <v>0</v>
      </c>
      <c r="Y21" s="108">
        <f t="shared" si="24"/>
        <v>0</v>
      </c>
      <c r="Z21" s="108">
        <f t="shared" si="24"/>
        <v>0</v>
      </c>
      <c r="AA21" s="108">
        <f t="shared" si="24"/>
        <v>0</v>
      </c>
      <c r="AB21" s="108">
        <f t="shared" si="24"/>
        <v>0</v>
      </c>
      <c r="AC21" s="108">
        <f t="shared" si="24"/>
        <v>0</v>
      </c>
      <c r="AD21" s="108">
        <f t="shared" si="24"/>
        <v>0</v>
      </c>
      <c r="AE21" s="108">
        <f t="shared" si="24"/>
        <v>0</v>
      </c>
      <c r="AF21" s="108">
        <f t="shared" si="24"/>
        <v>0</v>
      </c>
      <c r="AG21" s="108">
        <f t="shared" si="24"/>
        <v>0</v>
      </c>
      <c r="AH21" s="108">
        <f t="shared" si="24"/>
        <v>0</v>
      </c>
      <c r="AI21" s="108">
        <f t="shared" si="24"/>
        <v>0</v>
      </c>
      <c r="AJ21" s="108">
        <f t="shared" si="24"/>
        <v>0</v>
      </c>
      <c r="AK21" s="108">
        <f t="shared" si="24"/>
        <v>0</v>
      </c>
      <c r="AL21" s="108">
        <f t="shared" si="24"/>
        <v>0</v>
      </c>
      <c r="AM21" s="108">
        <f t="shared" si="24"/>
        <v>0</v>
      </c>
      <c r="AN21" s="108">
        <f t="shared" si="24"/>
        <v>0</v>
      </c>
      <c r="AO21" s="108">
        <f t="shared" si="24"/>
        <v>0</v>
      </c>
      <c r="AP21" s="108">
        <f t="shared" si="24"/>
        <v>0</v>
      </c>
      <c r="AQ21" s="108">
        <f t="shared" si="24"/>
        <v>0</v>
      </c>
      <c r="AR21" s="108">
        <f t="shared" si="24"/>
        <v>0</v>
      </c>
      <c r="AS21" s="108">
        <f t="shared" si="27"/>
        <v>0</v>
      </c>
      <c r="AT21" s="108">
        <f t="shared" si="27"/>
        <v>0</v>
      </c>
      <c r="AU21" s="108">
        <f t="shared" si="27"/>
        <v>0</v>
      </c>
      <c r="AV21" s="108">
        <f t="shared" si="27"/>
        <v>0</v>
      </c>
      <c r="AW21" s="108">
        <f t="shared" si="27"/>
        <v>0</v>
      </c>
      <c r="AX21" s="108">
        <f t="shared" si="27"/>
        <v>0</v>
      </c>
      <c r="AY21" s="108">
        <f t="shared" si="27"/>
        <v>0</v>
      </c>
      <c r="AZ21" s="108">
        <f t="shared" si="27"/>
        <v>0</v>
      </c>
      <c r="BA21" s="108">
        <f t="shared" si="27"/>
        <v>0</v>
      </c>
      <c r="BB21" s="108">
        <f t="shared" si="27"/>
        <v>0</v>
      </c>
      <c r="BC21" s="108">
        <f t="shared" si="27"/>
        <v>1</v>
      </c>
      <c r="BD21" s="108">
        <f t="shared" si="27"/>
        <v>1</v>
      </c>
      <c r="BE21" s="108">
        <f t="shared" si="27"/>
        <v>0</v>
      </c>
      <c r="BF21" s="108">
        <f t="shared" si="27"/>
        <v>0</v>
      </c>
      <c r="BG21" s="108">
        <f t="shared" si="21"/>
        <v>0</v>
      </c>
      <c r="BH21" s="108">
        <f t="shared" si="21"/>
        <v>0</v>
      </c>
      <c r="BI21" s="108">
        <f t="shared" si="21"/>
        <v>0</v>
      </c>
      <c r="BJ21" s="108">
        <f t="shared" si="21"/>
        <v>0</v>
      </c>
      <c r="BK21" s="108">
        <f t="shared" si="21"/>
        <v>0</v>
      </c>
      <c r="BL21" s="108">
        <f t="shared" si="21"/>
        <v>0</v>
      </c>
      <c r="BM21" s="108">
        <f t="shared" si="21"/>
        <v>0</v>
      </c>
      <c r="BN21" s="108">
        <f t="shared" ref="BG21:BS35" si="32">IF(OR((AND($P21&lt;=BN$4,AND($Q21&lt;=BN$5,$Q21&gt;=BN$4))),(AND(AND($P21&gt;=BN$4,$P21&lt;=BN$5),$Q21&gt;=BN$5)),AND($P21&gt;=BN$4,$Q21&lt;=BN$5),AND($P21&lt;=BN$4,$Q21&gt;=BN$5)),1,0)</f>
        <v>0</v>
      </c>
      <c r="BO21" s="108">
        <f t="shared" si="32"/>
        <v>0</v>
      </c>
      <c r="BP21" s="108">
        <f t="shared" si="32"/>
        <v>0</v>
      </c>
      <c r="BQ21" s="108">
        <f t="shared" si="32"/>
        <v>0</v>
      </c>
      <c r="BR21" s="108">
        <f t="shared" si="32"/>
        <v>0</v>
      </c>
      <c r="BS21" s="108">
        <f t="shared" si="32"/>
        <v>0</v>
      </c>
      <c r="BT21" s="138"/>
      <c r="BU21" s="138"/>
      <c r="BV21" s="138"/>
      <c r="BW21" s="138"/>
      <c r="BX21" s="138"/>
    </row>
    <row r="22" spans="1:76" x14ac:dyDescent="0.3">
      <c r="A22" s="102" t="s">
        <v>118</v>
      </c>
      <c r="B22" s="109"/>
      <c r="C22" s="20"/>
      <c r="D22" s="113" t="s">
        <v>119</v>
      </c>
      <c r="E22" s="114"/>
      <c r="F22" s="53"/>
      <c r="G22" s="115"/>
      <c r="H22" s="38">
        <v>100</v>
      </c>
      <c r="I22" s="48">
        <f>SUM(K23:K23)</f>
        <v>1</v>
      </c>
      <c r="J22" s="48">
        <f>SUM(L23:L23)</f>
        <v>0</v>
      </c>
      <c r="K22" s="50">
        <f t="shared" si="14"/>
        <v>1</v>
      </c>
      <c r="L22" s="50">
        <f t="shared" si="15"/>
        <v>0</v>
      </c>
      <c r="M22" s="50">
        <f t="shared" si="16"/>
        <v>-1</v>
      </c>
      <c r="N22" s="51">
        <f t="shared" si="30"/>
        <v>0</v>
      </c>
      <c r="O22" s="50" t="str">
        <f t="shared" si="31"/>
        <v>지연</v>
      </c>
      <c r="P22" s="26">
        <f>MIN(P23:P23)</f>
        <v>44421</v>
      </c>
      <c r="Q22" s="26">
        <f>MAX(Q23:Q23)</f>
        <v>44424</v>
      </c>
      <c r="R22" s="104"/>
      <c r="S22" s="104"/>
      <c r="T22" s="105"/>
      <c r="U22" s="106" t="str">
        <f t="shared" si="29"/>
        <v/>
      </c>
      <c r="V22" s="107">
        <f t="shared" si="19"/>
        <v>2</v>
      </c>
      <c r="W22" s="108">
        <f t="shared" si="26"/>
        <v>0</v>
      </c>
      <c r="X22" s="108">
        <f t="shared" si="26"/>
        <v>0</v>
      </c>
      <c r="Y22" s="108">
        <f t="shared" si="26"/>
        <v>0</v>
      </c>
      <c r="Z22" s="108">
        <f t="shared" si="26"/>
        <v>0</v>
      </c>
      <c r="AA22" s="108">
        <f t="shared" si="26"/>
        <v>0</v>
      </c>
      <c r="AB22" s="108">
        <f t="shared" si="26"/>
        <v>0</v>
      </c>
      <c r="AC22" s="108">
        <f t="shared" si="26"/>
        <v>0</v>
      </c>
      <c r="AD22" s="108">
        <f t="shared" si="26"/>
        <v>0</v>
      </c>
      <c r="AE22" s="108">
        <f t="shared" si="26"/>
        <v>0</v>
      </c>
      <c r="AF22" s="108">
        <f t="shared" si="26"/>
        <v>0</v>
      </c>
      <c r="AG22" s="108">
        <f t="shared" si="26"/>
        <v>0</v>
      </c>
      <c r="AH22" s="108">
        <f t="shared" si="26"/>
        <v>0</v>
      </c>
      <c r="AI22" s="108">
        <f t="shared" si="26"/>
        <v>0</v>
      </c>
      <c r="AJ22" s="108">
        <f t="shared" si="26"/>
        <v>0</v>
      </c>
      <c r="AK22" s="108">
        <f t="shared" si="26"/>
        <v>0</v>
      </c>
      <c r="AL22" s="108">
        <f t="shared" si="26"/>
        <v>0</v>
      </c>
      <c r="AM22" s="108">
        <f t="shared" si="24"/>
        <v>0</v>
      </c>
      <c r="AN22" s="108">
        <f t="shared" si="24"/>
        <v>0</v>
      </c>
      <c r="AO22" s="108">
        <f t="shared" si="24"/>
        <v>0</v>
      </c>
      <c r="AP22" s="108">
        <f t="shared" si="24"/>
        <v>0</v>
      </c>
      <c r="AQ22" s="108">
        <f t="shared" si="24"/>
        <v>0</v>
      </c>
      <c r="AR22" s="108">
        <f>IF(OR((AND($P22&lt;=AR$4,AND($Q22&lt;=AR$5,$Q22&gt;=AR$4))),(AND(AND($P22&gt;=AR$4,$P22&lt;=AR$5),$Q22&gt;=AR$5)),AND($P22&gt;=AR$4,$Q22&lt;=AR$5),AND($P22&lt;=AR$4,$Q22&gt;=AR$5)),1,0)</f>
        <v>0</v>
      </c>
      <c r="AS22" s="108">
        <f>IF(OR((AND($P22&lt;=AS$4,AND($Q22&lt;=AS$5,$Q22&gt;=AS$4))),(AND(AND($P22&gt;=AS$4,$P22&lt;=AS$5),$Q22&gt;=AS$5)),AND($P22&gt;=AS$4,$Q22&lt;=AS$5),AND($P22&lt;=AS$4,$Q22&gt;=AS$5)),1,0)</f>
        <v>0</v>
      </c>
      <c r="AT22" s="108">
        <f t="shared" si="27"/>
        <v>0</v>
      </c>
      <c r="AU22" s="108">
        <f t="shared" si="27"/>
        <v>0</v>
      </c>
      <c r="AV22" s="108">
        <f t="shared" si="27"/>
        <v>0</v>
      </c>
      <c r="AW22" s="108">
        <f t="shared" si="27"/>
        <v>0</v>
      </c>
      <c r="AX22" s="108">
        <f t="shared" si="27"/>
        <v>0</v>
      </c>
      <c r="AY22" s="108">
        <f t="shared" si="27"/>
        <v>0</v>
      </c>
      <c r="AZ22" s="108">
        <f t="shared" si="27"/>
        <v>0</v>
      </c>
      <c r="BA22" s="108">
        <f t="shared" si="27"/>
        <v>0</v>
      </c>
      <c r="BB22" s="108">
        <f t="shared" si="27"/>
        <v>0</v>
      </c>
      <c r="BC22" s="108">
        <f t="shared" si="27"/>
        <v>1</v>
      </c>
      <c r="BD22" s="108">
        <f t="shared" si="27"/>
        <v>1</v>
      </c>
      <c r="BE22" s="108">
        <f t="shared" si="27"/>
        <v>0</v>
      </c>
      <c r="BF22" s="108">
        <f t="shared" si="27"/>
        <v>0</v>
      </c>
      <c r="BG22" s="108">
        <f t="shared" si="32"/>
        <v>0</v>
      </c>
      <c r="BH22" s="108">
        <f t="shared" si="32"/>
        <v>0</v>
      </c>
      <c r="BI22" s="108">
        <f t="shared" si="32"/>
        <v>0</v>
      </c>
      <c r="BJ22" s="108">
        <f t="shared" si="32"/>
        <v>0</v>
      </c>
      <c r="BK22" s="108">
        <f t="shared" si="32"/>
        <v>0</v>
      </c>
      <c r="BL22" s="108">
        <f t="shared" si="32"/>
        <v>0</v>
      </c>
      <c r="BM22" s="108">
        <f t="shared" si="32"/>
        <v>0</v>
      </c>
      <c r="BN22" s="108">
        <f t="shared" si="32"/>
        <v>0</v>
      </c>
      <c r="BO22" s="108">
        <f t="shared" si="32"/>
        <v>0</v>
      </c>
      <c r="BP22" s="108">
        <f t="shared" si="32"/>
        <v>0</v>
      </c>
      <c r="BQ22" s="108">
        <f t="shared" si="32"/>
        <v>0</v>
      </c>
      <c r="BR22" s="108">
        <f t="shared" si="32"/>
        <v>0</v>
      </c>
      <c r="BS22" s="108">
        <f t="shared" si="32"/>
        <v>0</v>
      </c>
      <c r="BT22" s="138"/>
      <c r="BU22" s="138"/>
      <c r="BV22" s="138"/>
      <c r="BW22" s="138"/>
      <c r="BX22" s="138"/>
    </row>
    <row r="23" spans="1:76" x14ac:dyDescent="0.3">
      <c r="A23" s="102" t="s">
        <v>396</v>
      </c>
      <c r="B23" s="109"/>
      <c r="C23" s="20"/>
      <c r="D23" s="116"/>
      <c r="E23" s="121" t="s">
        <v>395</v>
      </c>
      <c r="F23" s="109"/>
      <c r="G23" s="118"/>
      <c r="H23" s="120">
        <v>100</v>
      </c>
      <c r="I23" s="44">
        <f>IF(CheckDay&gt;=Q23,1,IF(CheckDay&lt;P23,0,IF(P23=CheckDay,(NETWORKDAYS(P23,CheckDay))/V23,NETWORKDAYS(P23,CheckDay)/V23)))</f>
        <v>1</v>
      </c>
      <c r="J23" s="33">
        <v>0</v>
      </c>
      <c r="K23" s="119">
        <f t="shared" si="14"/>
        <v>1</v>
      </c>
      <c r="L23" s="119">
        <f t="shared" si="15"/>
        <v>0</v>
      </c>
      <c r="M23" s="119">
        <f t="shared" si="16"/>
        <v>-1</v>
      </c>
      <c r="N23" s="34">
        <f t="shared" si="30"/>
        <v>0</v>
      </c>
      <c r="O23" s="119" t="str">
        <f t="shared" si="31"/>
        <v>지연</v>
      </c>
      <c r="P23" s="104">
        <v>44421</v>
      </c>
      <c r="Q23" s="104">
        <v>44424</v>
      </c>
      <c r="R23" s="104"/>
      <c r="S23" s="104"/>
      <c r="T23" s="105"/>
      <c r="U23" s="106" t="str">
        <f t="shared" si="29"/>
        <v/>
      </c>
      <c r="V23" s="107">
        <f t="shared" si="19"/>
        <v>2</v>
      </c>
      <c r="W23" s="108">
        <f t="shared" si="26"/>
        <v>0</v>
      </c>
      <c r="X23" s="108">
        <f t="shared" si="26"/>
        <v>0</v>
      </c>
      <c r="Y23" s="108">
        <f t="shared" si="26"/>
        <v>0</v>
      </c>
      <c r="Z23" s="108">
        <f t="shared" si="26"/>
        <v>0</v>
      </c>
      <c r="AA23" s="108">
        <f t="shared" si="26"/>
        <v>0</v>
      </c>
      <c r="AB23" s="108">
        <f t="shared" si="26"/>
        <v>0</v>
      </c>
      <c r="AC23" s="108">
        <f t="shared" si="26"/>
        <v>0</v>
      </c>
      <c r="AD23" s="108">
        <f t="shared" si="26"/>
        <v>0</v>
      </c>
      <c r="AE23" s="108">
        <f t="shared" si="26"/>
        <v>0</v>
      </c>
      <c r="AF23" s="108">
        <f t="shared" si="26"/>
        <v>0</v>
      </c>
      <c r="AG23" s="108">
        <f t="shared" si="26"/>
        <v>0</v>
      </c>
      <c r="AH23" s="108">
        <f t="shared" si="26"/>
        <v>0</v>
      </c>
      <c r="AI23" s="108">
        <f t="shared" si="26"/>
        <v>0</v>
      </c>
      <c r="AJ23" s="108">
        <f t="shared" si="26"/>
        <v>0</v>
      </c>
      <c r="AK23" s="108">
        <f t="shared" si="26"/>
        <v>0</v>
      </c>
      <c r="AL23" s="108">
        <f t="shared" si="26"/>
        <v>0</v>
      </c>
      <c r="AM23" s="108">
        <f t="shared" si="24"/>
        <v>0</v>
      </c>
      <c r="AN23" s="108">
        <f t="shared" si="24"/>
        <v>0</v>
      </c>
      <c r="AO23" s="108">
        <f t="shared" si="24"/>
        <v>0</v>
      </c>
      <c r="AP23" s="108">
        <f t="shared" si="24"/>
        <v>0</v>
      </c>
      <c r="AQ23" s="108">
        <f t="shared" si="24"/>
        <v>0</v>
      </c>
      <c r="AR23" s="108">
        <f t="shared" si="24"/>
        <v>0</v>
      </c>
      <c r="AS23" s="108">
        <f t="shared" ref="AQ23:BG38" si="33">IF(OR((AND($P23&lt;=AS$4,AND($Q23&lt;=AS$5,$Q23&gt;=AS$4))),(AND(AND($P23&gt;=AS$4,$P23&lt;=AS$5),$Q23&gt;=AS$5)),AND($P23&gt;=AS$4,$Q23&lt;=AS$5),AND($P23&lt;=AS$4,$Q23&gt;=AS$5)),1,0)</f>
        <v>0</v>
      </c>
      <c r="AT23" s="108">
        <f t="shared" si="33"/>
        <v>0</v>
      </c>
      <c r="AU23" s="108">
        <f t="shared" si="33"/>
        <v>0</v>
      </c>
      <c r="AV23" s="108">
        <f t="shared" si="33"/>
        <v>0</v>
      </c>
      <c r="AW23" s="108">
        <f t="shared" si="33"/>
        <v>0</v>
      </c>
      <c r="AX23" s="108">
        <f t="shared" si="33"/>
        <v>0</v>
      </c>
      <c r="AY23" s="108">
        <f t="shared" si="33"/>
        <v>0</v>
      </c>
      <c r="AZ23" s="108">
        <f t="shared" si="33"/>
        <v>0</v>
      </c>
      <c r="BA23" s="108">
        <f t="shared" si="33"/>
        <v>0</v>
      </c>
      <c r="BB23" s="108">
        <f t="shared" si="33"/>
        <v>0</v>
      </c>
      <c r="BC23" s="108">
        <f t="shared" si="33"/>
        <v>1</v>
      </c>
      <c r="BD23" s="108">
        <f t="shared" si="33"/>
        <v>1</v>
      </c>
      <c r="BE23" s="108">
        <f t="shared" si="33"/>
        <v>0</v>
      </c>
      <c r="BF23" s="108">
        <f t="shared" si="33"/>
        <v>0</v>
      </c>
      <c r="BG23" s="108">
        <f t="shared" si="33"/>
        <v>0</v>
      </c>
      <c r="BH23" s="108">
        <f t="shared" si="32"/>
        <v>0</v>
      </c>
      <c r="BI23" s="108">
        <f t="shared" si="32"/>
        <v>0</v>
      </c>
      <c r="BJ23" s="108">
        <f t="shared" si="32"/>
        <v>0</v>
      </c>
      <c r="BK23" s="108">
        <f t="shared" si="32"/>
        <v>0</v>
      </c>
      <c r="BL23" s="108">
        <f t="shared" si="32"/>
        <v>0</v>
      </c>
      <c r="BM23" s="108">
        <f t="shared" si="32"/>
        <v>0</v>
      </c>
      <c r="BN23" s="108">
        <f t="shared" si="32"/>
        <v>0</v>
      </c>
      <c r="BO23" s="108">
        <f t="shared" si="32"/>
        <v>0</v>
      </c>
      <c r="BP23" s="108">
        <f t="shared" si="32"/>
        <v>0</v>
      </c>
      <c r="BQ23" s="108">
        <f t="shared" si="32"/>
        <v>0</v>
      </c>
      <c r="BR23" s="108">
        <f t="shared" si="32"/>
        <v>0</v>
      </c>
      <c r="BS23" s="108">
        <f t="shared" si="32"/>
        <v>0</v>
      </c>
      <c r="BT23" s="138"/>
      <c r="BU23" s="138"/>
      <c r="BV23" s="138"/>
      <c r="BW23" s="138"/>
      <c r="BX23" s="138"/>
    </row>
    <row r="24" spans="1:76" x14ac:dyDescent="0.3">
      <c r="A24" s="102" t="s">
        <v>120</v>
      </c>
      <c r="B24" s="31" t="s">
        <v>121</v>
      </c>
      <c r="C24" s="31" t="s">
        <v>397</v>
      </c>
      <c r="D24" s="79"/>
      <c r="E24" s="80"/>
      <c r="F24" s="31"/>
      <c r="G24" s="103"/>
      <c r="H24" s="35">
        <v>20</v>
      </c>
      <c r="I24" s="36">
        <f>SUM(K25,K44,K54)</f>
        <v>1</v>
      </c>
      <c r="J24" s="36">
        <f>SUM(L25,L44,L54)</f>
        <v>1</v>
      </c>
      <c r="K24" s="28">
        <f>H24*I24/100</f>
        <v>0.2</v>
      </c>
      <c r="L24" s="28">
        <f>H24*J24/100</f>
        <v>0.2</v>
      </c>
      <c r="M24" s="28">
        <f t="shared" si="16"/>
        <v>0</v>
      </c>
      <c r="N24" s="37">
        <f t="shared" si="30"/>
        <v>1</v>
      </c>
      <c r="O24" s="28" t="str">
        <f t="shared" si="31"/>
        <v>종료</v>
      </c>
      <c r="P24" s="32">
        <f>MIN(P25:P57)</f>
        <v>43052</v>
      </c>
      <c r="Q24" s="32">
        <f>MAX(Q25:Q57)</f>
        <v>43140</v>
      </c>
      <c r="R24" s="104"/>
      <c r="S24" s="104"/>
      <c r="T24" s="105"/>
      <c r="U24" s="106" t="str">
        <f t="shared" si="29"/>
        <v/>
      </c>
      <c r="V24" s="107">
        <f t="shared" si="19"/>
        <v>65</v>
      </c>
      <c r="W24" s="108">
        <f t="shared" si="26"/>
        <v>0</v>
      </c>
      <c r="X24" s="108">
        <f t="shared" si="26"/>
        <v>0</v>
      </c>
      <c r="Y24" s="108">
        <f t="shared" si="26"/>
        <v>0</v>
      </c>
      <c r="Z24" s="108">
        <f t="shared" si="26"/>
        <v>0</v>
      </c>
      <c r="AA24" s="108">
        <f t="shared" si="26"/>
        <v>0</v>
      </c>
      <c r="AB24" s="108">
        <f t="shared" si="26"/>
        <v>0</v>
      </c>
      <c r="AC24" s="108">
        <f t="shared" si="26"/>
        <v>0</v>
      </c>
      <c r="AD24" s="108">
        <f t="shared" si="26"/>
        <v>0</v>
      </c>
      <c r="AE24" s="108">
        <f t="shared" si="26"/>
        <v>0</v>
      </c>
      <c r="AF24" s="108">
        <f t="shared" si="26"/>
        <v>0</v>
      </c>
      <c r="AG24" s="108">
        <f t="shared" si="26"/>
        <v>0</v>
      </c>
      <c r="AH24" s="108">
        <f t="shared" si="26"/>
        <v>0</v>
      </c>
      <c r="AI24" s="108">
        <f t="shared" si="26"/>
        <v>0</v>
      </c>
      <c r="AJ24" s="108">
        <f t="shared" si="26"/>
        <v>0</v>
      </c>
      <c r="AK24" s="108">
        <f t="shared" si="26"/>
        <v>0</v>
      </c>
      <c r="AL24" s="108">
        <f t="shared" si="26"/>
        <v>0</v>
      </c>
      <c r="AM24" s="108">
        <f t="shared" si="24"/>
        <v>0</v>
      </c>
      <c r="AN24" s="108">
        <f t="shared" si="24"/>
        <v>0</v>
      </c>
      <c r="AO24" s="108">
        <f t="shared" si="24"/>
        <v>0</v>
      </c>
      <c r="AP24" s="108">
        <f t="shared" si="24"/>
        <v>0</v>
      </c>
      <c r="AQ24" s="108">
        <f t="shared" si="24"/>
        <v>0</v>
      </c>
      <c r="AR24" s="108">
        <f t="shared" si="24"/>
        <v>0</v>
      </c>
      <c r="AS24" s="108">
        <f t="shared" si="33"/>
        <v>0</v>
      </c>
      <c r="AT24" s="108">
        <f t="shared" si="33"/>
        <v>0</v>
      </c>
      <c r="AU24" s="108">
        <f t="shared" si="33"/>
        <v>0</v>
      </c>
      <c r="AV24" s="108">
        <f t="shared" si="33"/>
        <v>0</v>
      </c>
      <c r="AW24" s="108">
        <f t="shared" si="33"/>
        <v>0</v>
      </c>
      <c r="AX24" s="108">
        <f t="shared" si="33"/>
        <v>0</v>
      </c>
      <c r="AY24" s="108">
        <f t="shared" si="33"/>
        <v>0</v>
      </c>
      <c r="AZ24" s="108">
        <f t="shared" si="33"/>
        <v>0</v>
      </c>
      <c r="BA24" s="108">
        <f t="shared" si="33"/>
        <v>0</v>
      </c>
      <c r="BB24" s="108">
        <f t="shared" si="33"/>
        <v>0</v>
      </c>
      <c r="BC24" s="108">
        <f t="shared" si="33"/>
        <v>0</v>
      </c>
      <c r="BD24" s="108">
        <f t="shared" si="33"/>
        <v>0</v>
      </c>
      <c r="BE24" s="108">
        <f t="shared" si="33"/>
        <v>0</v>
      </c>
      <c r="BF24" s="108">
        <f t="shared" si="33"/>
        <v>0</v>
      </c>
      <c r="BG24" s="108">
        <f t="shared" si="32"/>
        <v>0</v>
      </c>
      <c r="BH24" s="108">
        <f t="shared" si="32"/>
        <v>0</v>
      </c>
      <c r="BI24" s="108">
        <f t="shared" si="32"/>
        <v>0</v>
      </c>
      <c r="BJ24" s="108">
        <f t="shared" si="32"/>
        <v>0</v>
      </c>
      <c r="BK24" s="108">
        <f t="shared" si="32"/>
        <v>0</v>
      </c>
      <c r="BL24" s="108">
        <f t="shared" si="32"/>
        <v>0</v>
      </c>
      <c r="BM24" s="108">
        <f t="shared" si="32"/>
        <v>0</v>
      </c>
      <c r="BN24" s="108">
        <f t="shared" si="32"/>
        <v>0</v>
      </c>
      <c r="BO24" s="108">
        <f t="shared" si="32"/>
        <v>0</v>
      </c>
      <c r="BP24" s="108">
        <f t="shared" si="32"/>
        <v>0</v>
      </c>
      <c r="BQ24" s="108">
        <f t="shared" si="32"/>
        <v>0</v>
      </c>
      <c r="BR24" s="108">
        <f t="shared" si="32"/>
        <v>0</v>
      </c>
      <c r="BS24" s="108">
        <f t="shared" si="32"/>
        <v>0</v>
      </c>
      <c r="BT24" s="138"/>
      <c r="BU24" s="138"/>
      <c r="BV24" s="138"/>
      <c r="BW24" s="138"/>
      <c r="BX24" s="138"/>
    </row>
    <row r="25" spans="1:76" x14ac:dyDescent="0.3">
      <c r="A25" s="102" t="s">
        <v>122</v>
      </c>
      <c r="B25" s="109"/>
      <c r="C25" s="43" t="s">
        <v>123</v>
      </c>
      <c r="D25" s="110" t="s">
        <v>403</v>
      </c>
      <c r="E25" s="111"/>
      <c r="F25" s="43"/>
      <c r="G25" s="112"/>
      <c r="H25" s="45">
        <v>30</v>
      </c>
      <c r="I25" s="40">
        <f>SUM(K26,K33,K42)</f>
        <v>1</v>
      </c>
      <c r="J25" s="40">
        <f>SUM(L26,L33,L42)</f>
        <v>1</v>
      </c>
      <c r="K25" s="41">
        <f>H25*I25/100</f>
        <v>0.3</v>
      </c>
      <c r="L25" s="41">
        <f>H25*J25/100</f>
        <v>0.3</v>
      </c>
      <c r="M25" s="41">
        <f t="shared" si="16"/>
        <v>0</v>
      </c>
      <c r="N25" s="42">
        <f t="shared" si="30"/>
        <v>1</v>
      </c>
      <c r="O25" s="41" t="str">
        <f t="shared" si="31"/>
        <v>종료</v>
      </c>
      <c r="P25" s="47">
        <f>MIN(P26:P43)</f>
        <v>43052</v>
      </c>
      <c r="Q25" s="47">
        <f>MAX(Q26:Q43)</f>
        <v>43126</v>
      </c>
      <c r="R25" s="104"/>
      <c r="S25" s="104"/>
      <c r="T25" s="105"/>
      <c r="U25" s="106" t="str">
        <f t="shared" si="29"/>
        <v/>
      </c>
      <c r="V25" s="107">
        <f t="shared" si="19"/>
        <v>55</v>
      </c>
      <c r="W25" s="108">
        <f t="shared" si="26"/>
        <v>0</v>
      </c>
      <c r="X25" s="108">
        <f t="shared" si="26"/>
        <v>0</v>
      </c>
      <c r="Y25" s="108">
        <f t="shared" si="26"/>
        <v>0</v>
      </c>
      <c r="Z25" s="108">
        <f t="shared" si="26"/>
        <v>0</v>
      </c>
      <c r="AA25" s="108">
        <f t="shared" si="26"/>
        <v>0</v>
      </c>
      <c r="AB25" s="108">
        <f t="shared" si="26"/>
        <v>0</v>
      </c>
      <c r="AC25" s="108">
        <f t="shared" si="26"/>
        <v>0</v>
      </c>
      <c r="AD25" s="108">
        <f t="shared" si="26"/>
        <v>0</v>
      </c>
      <c r="AE25" s="108">
        <f t="shared" si="26"/>
        <v>0</v>
      </c>
      <c r="AF25" s="108">
        <f t="shared" si="26"/>
        <v>0</v>
      </c>
      <c r="AG25" s="108">
        <f t="shared" si="24"/>
        <v>0</v>
      </c>
      <c r="AH25" s="108">
        <f t="shared" si="24"/>
        <v>0</v>
      </c>
      <c r="AI25" s="108">
        <f t="shared" si="24"/>
        <v>0</v>
      </c>
      <c r="AJ25" s="108">
        <f t="shared" si="24"/>
        <v>0</v>
      </c>
      <c r="AK25" s="108">
        <f t="shared" si="24"/>
        <v>0</v>
      </c>
      <c r="AL25" s="108">
        <f t="shared" si="24"/>
        <v>0</v>
      </c>
      <c r="AM25" s="108">
        <f t="shared" si="24"/>
        <v>0</v>
      </c>
      <c r="AN25" s="108">
        <f t="shared" si="24"/>
        <v>0</v>
      </c>
      <c r="AO25" s="108">
        <f t="shared" si="24"/>
        <v>0</v>
      </c>
      <c r="AP25" s="108">
        <f t="shared" si="24"/>
        <v>0</v>
      </c>
      <c r="AQ25" s="108">
        <f t="shared" si="33"/>
        <v>0</v>
      </c>
      <c r="AR25" s="108">
        <f t="shared" si="33"/>
        <v>0</v>
      </c>
      <c r="AS25" s="108">
        <f t="shared" si="33"/>
        <v>0</v>
      </c>
      <c r="AT25" s="108">
        <f t="shared" si="33"/>
        <v>0</v>
      </c>
      <c r="AU25" s="108">
        <f t="shared" si="33"/>
        <v>0</v>
      </c>
      <c r="AV25" s="108">
        <f t="shared" si="33"/>
        <v>0</v>
      </c>
      <c r="AW25" s="108">
        <f t="shared" si="33"/>
        <v>0</v>
      </c>
      <c r="AX25" s="108">
        <f t="shared" si="33"/>
        <v>0</v>
      </c>
      <c r="AY25" s="108">
        <f t="shared" si="33"/>
        <v>0</v>
      </c>
      <c r="AZ25" s="108">
        <f t="shared" si="33"/>
        <v>0</v>
      </c>
      <c r="BA25" s="108">
        <f t="shared" si="33"/>
        <v>0</v>
      </c>
      <c r="BB25" s="108">
        <f t="shared" si="33"/>
        <v>0</v>
      </c>
      <c r="BC25" s="108">
        <f t="shared" si="33"/>
        <v>0</v>
      </c>
      <c r="BD25" s="108">
        <f t="shared" si="33"/>
        <v>0</v>
      </c>
      <c r="BE25" s="108">
        <f t="shared" si="33"/>
        <v>0</v>
      </c>
      <c r="BF25" s="108">
        <f t="shared" si="33"/>
        <v>0</v>
      </c>
      <c r="BG25" s="108">
        <f t="shared" si="32"/>
        <v>0</v>
      </c>
      <c r="BH25" s="108">
        <f t="shared" si="32"/>
        <v>0</v>
      </c>
      <c r="BI25" s="108">
        <f t="shared" si="32"/>
        <v>0</v>
      </c>
      <c r="BJ25" s="108">
        <f t="shared" si="32"/>
        <v>0</v>
      </c>
      <c r="BK25" s="108">
        <f t="shared" si="32"/>
        <v>0</v>
      </c>
      <c r="BL25" s="108">
        <f t="shared" si="32"/>
        <v>0</v>
      </c>
      <c r="BM25" s="108">
        <f t="shared" si="32"/>
        <v>0</v>
      </c>
      <c r="BN25" s="108">
        <f t="shared" si="32"/>
        <v>0</v>
      </c>
      <c r="BO25" s="108">
        <f t="shared" si="32"/>
        <v>0</v>
      </c>
      <c r="BP25" s="108">
        <f t="shared" si="32"/>
        <v>0</v>
      </c>
      <c r="BQ25" s="108">
        <f t="shared" si="32"/>
        <v>0</v>
      </c>
      <c r="BR25" s="108">
        <f t="shared" si="32"/>
        <v>0</v>
      </c>
      <c r="BS25" s="108">
        <f t="shared" si="32"/>
        <v>0</v>
      </c>
      <c r="BT25" s="138"/>
      <c r="BU25" s="138"/>
      <c r="BV25" s="138"/>
      <c r="BW25" s="138"/>
      <c r="BX25" s="138"/>
    </row>
    <row r="26" spans="1:76" x14ac:dyDescent="0.3">
      <c r="A26" s="102" t="s">
        <v>124</v>
      </c>
      <c r="B26" s="109"/>
      <c r="C26" s="109"/>
      <c r="D26" s="113" t="s">
        <v>408</v>
      </c>
      <c r="E26" s="114"/>
      <c r="F26" s="53"/>
      <c r="G26" s="115"/>
      <c r="H26" s="38">
        <v>40</v>
      </c>
      <c r="I26" s="48">
        <f>SUM(K27:K32)</f>
        <v>1</v>
      </c>
      <c r="J26" s="48">
        <f>SUM(L27:L32)</f>
        <v>1</v>
      </c>
      <c r="K26" s="50">
        <f t="shared" ref="K26:K57" si="34">H26*I26/100</f>
        <v>0.4</v>
      </c>
      <c r="L26" s="50">
        <f t="shared" ref="L26:L57" si="35">H26*J26/100</f>
        <v>0.4</v>
      </c>
      <c r="M26" s="50">
        <f t="shared" si="16"/>
        <v>0</v>
      </c>
      <c r="N26" s="51">
        <f t="shared" si="30"/>
        <v>1</v>
      </c>
      <c r="O26" s="50" t="str">
        <f t="shared" si="31"/>
        <v>종료</v>
      </c>
      <c r="P26" s="26">
        <f>MIN(P27:P31)</f>
        <v>43052</v>
      </c>
      <c r="Q26" s="26">
        <f>MAX(Q27:Q31)</f>
        <v>43056</v>
      </c>
      <c r="R26" s="104"/>
      <c r="S26" s="104"/>
      <c r="T26" s="105"/>
      <c r="U26" s="106" t="str">
        <f t="shared" si="29"/>
        <v/>
      </c>
      <c r="V26" s="107">
        <f t="shared" si="19"/>
        <v>5</v>
      </c>
      <c r="W26" s="108">
        <f t="shared" si="26"/>
        <v>0</v>
      </c>
      <c r="X26" s="108">
        <f t="shared" si="26"/>
        <v>0</v>
      </c>
      <c r="Y26" s="108">
        <f t="shared" si="26"/>
        <v>0</v>
      </c>
      <c r="Z26" s="108">
        <f t="shared" si="26"/>
        <v>0</v>
      </c>
      <c r="AA26" s="108">
        <f t="shared" si="26"/>
        <v>0</v>
      </c>
      <c r="AB26" s="108">
        <f t="shared" si="26"/>
        <v>0</v>
      </c>
      <c r="AC26" s="108">
        <f t="shared" si="26"/>
        <v>0</v>
      </c>
      <c r="AD26" s="108">
        <f t="shared" si="26"/>
        <v>0</v>
      </c>
      <c r="AE26" s="108">
        <f t="shared" si="26"/>
        <v>0</v>
      </c>
      <c r="AF26" s="108">
        <f t="shared" si="26"/>
        <v>0</v>
      </c>
      <c r="AG26" s="108">
        <f t="shared" si="24"/>
        <v>0</v>
      </c>
      <c r="AH26" s="108">
        <f t="shared" si="24"/>
        <v>0</v>
      </c>
      <c r="AI26" s="108">
        <f t="shared" si="24"/>
        <v>0</v>
      </c>
      <c r="AJ26" s="108">
        <f t="shared" si="24"/>
        <v>0</v>
      </c>
      <c r="AK26" s="108">
        <f t="shared" si="24"/>
        <v>0</v>
      </c>
      <c r="AL26" s="108">
        <f t="shared" si="24"/>
        <v>0</v>
      </c>
      <c r="AM26" s="108">
        <f t="shared" si="24"/>
        <v>0</v>
      </c>
      <c r="AN26" s="108">
        <f t="shared" si="24"/>
        <v>0</v>
      </c>
      <c r="AO26" s="108">
        <f t="shared" si="24"/>
        <v>0</v>
      </c>
      <c r="AP26" s="108">
        <f t="shared" si="24"/>
        <v>0</v>
      </c>
      <c r="AQ26" s="108">
        <f t="shared" si="33"/>
        <v>0</v>
      </c>
      <c r="AR26" s="108">
        <f t="shared" si="33"/>
        <v>0</v>
      </c>
      <c r="AS26" s="108">
        <f t="shared" si="33"/>
        <v>0</v>
      </c>
      <c r="AT26" s="108">
        <f t="shared" si="33"/>
        <v>0</v>
      </c>
      <c r="AU26" s="108">
        <f t="shared" si="33"/>
        <v>0</v>
      </c>
      <c r="AV26" s="108">
        <f t="shared" si="33"/>
        <v>0</v>
      </c>
      <c r="AW26" s="108">
        <f t="shared" si="33"/>
        <v>0</v>
      </c>
      <c r="AX26" s="108">
        <f t="shared" si="33"/>
        <v>0</v>
      </c>
      <c r="AY26" s="108">
        <f t="shared" si="33"/>
        <v>0</v>
      </c>
      <c r="AZ26" s="108">
        <f t="shared" si="33"/>
        <v>0</v>
      </c>
      <c r="BA26" s="108">
        <f t="shared" si="33"/>
        <v>0</v>
      </c>
      <c r="BB26" s="108">
        <f t="shared" si="33"/>
        <v>0</v>
      </c>
      <c r="BC26" s="108">
        <f t="shared" si="33"/>
        <v>0</v>
      </c>
      <c r="BD26" s="108">
        <f t="shared" si="33"/>
        <v>0</v>
      </c>
      <c r="BE26" s="108">
        <f t="shared" si="33"/>
        <v>0</v>
      </c>
      <c r="BF26" s="108">
        <f t="shared" si="33"/>
        <v>0</v>
      </c>
      <c r="BG26" s="108">
        <f t="shared" si="32"/>
        <v>0</v>
      </c>
      <c r="BH26" s="108">
        <f t="shared" si="32"/>
        <v>0</v>
      </c>
      <c r="BI26" s="108">
        <f t="shared" si="32"/>
        <v>0</v>
      </c>
      <c r="BJ26" s="108">
        <f t="shared" si="32"/>
        <v>0</v>
      </c>
      <c r="BK26" s="108">
        <f t="shared" si="32"/>
        <v>0</v>
      </c>
      <c r="BL26" s="108">
        <f t="shared" si="32"/>
        <v>0</v>
      </c>
      <c r="BM26" s="108">
        <f t="shared" si="32"/>
        <v>0</v>
      </c>
      <c r="BN26" s="108">
        <f t="shared" si="32"/>
        <v>0</v>
      </c>
      <c r="BO26" s="108">
        <f t="shared" si="32"/>
        <v>0</v>
      </c>
      <c r="BP26" s="108">
        <f t="shared" si="32"/>
        <v>0</v>
      </c>
      <c r="BQ26" s="108">
        <f t="shared" si="32"/>
        <v>0</v>
      </c>
      <c r="BR26" s="108">
        <f t="shared" si="32"/>
        <v>0</v>
      </c>
      <c r="BS26" s="108">
        <f t="shared" si="32"/>
        <v>0</v>
      </c>
      <c r="BT26" s="138"/>
      <c r="BU26" s="138"/>
      <c r="BV26" s="138"/>
      <c r="BW26" s="138"/>
      <c r="BX26" s="138"/>
    </row>
    <row r="27" spans="1:76" x14ac:dyDescent="0.3">
      <c r="A27" s="102" t="s">
        <v>125</v>
      </c>
      <c r="B27" s="109"/>
      <c r="C27" s="109"/>
      <c r="D27" s="116"/>
      <c r="E27" s="122"/>
      <c r="F27" s="122"/>
      <c r="G27" s="122"/>
      <c r="H27" s="70">
        <v>15</v>
      </c>
      <c r="I27" s="71">
        <f>IF(CheckDay&gt;=Q27,1,IF(CheckDay&lt;P27,0,IF(P27=CheckDay,(NETWORKDAYS(P27,CheckDay))/V27,NETWORKDAYS(P27,CheckDay)/V27)))</f>
        <v>1</v>
      </c>
      <c r="J27" s="72">
        <v>1</v>
      </c>
      <c r="K27" s="125">
        <f>H27*I27/100</f>
        <v>0.15</v>
      </c>
      <c r="L27" s="125">
        <f>H27*J27/100</f>
        <v>0.15</v>
      </c>
      <c r="M27" s="125">
        <f t="shared" si="16"/>
        <v>0</v>
      </c>
      <c r="N27" s="73">
        <f t="shared" si="30"/>
        <v>1</v>
      </c>
      <c r="O27" s="125" t="str">
        <f t="shared" si="31"/>
        <v>종료</v>
      </c>
      <c r="P27" s="104">
        <v>43052</v>
      </c>
      <c r="Q27" s="104">
        <v>43056</v>
      </c>
      <c r="R27" s="104"/>
      <c r="S27" s="104"/>
      <c r="T27" s="105"/>
      <c r="U27" s="106" t="str">
        <f t="shared" si="29"/>
        <v/>
      </c>
      <c r="V27" s="107">
        <f t="shared" si="19"/>
        <v>5</v>
      </c>
      <c r="W27" s="108">
        <f t="shared" si="26"/>
        <v>0</v>
      </c>
      <c r="X27" s="108">
        <f t="shared" si="26"/>
        <v>0</v>
      </c>
      <c r="Y27" s="108">
        <f t="shared" si="26"/>
        <v>0</v>
      </c>
      <c r="Z27" s="108">
        <f t="shared" si="26"/>
        <v>0</v>
      </c>
      <c r="AA27" s="108">
        <f t="shared" si="26"/>
        <v>0</v>
      </c>
      <c r="AB27" s="108">
        <f t="shared" si="26"/>
        <v>0</v>
      </c>
      <c r="AC27" s="108">
        <f t="shared" si="26"/>
        <v>0</v>
      </c>
      <c r="AD27" s="108">
        <f t="shared" si="26"/>
        <v>0</v>
      </c>
      <c r="AE27" s="108">
        <f t="shared" si="26"/>
        <v>0</v>
      </c>
      <c r="AF27" s="108">
        <f t="shared" si="26"/>
        <v>0</v>
      </c>
      <c r="AG27" s="108">
        <f t="shared" si="24"/>
        <v>0</v>
      </c>
      <c r="AH27" s="108">
        <f t="shared" si="24"/>
        <v>0</v>
      </c>
      <c r="AI27" s="108">
        <f t="shared" si="24"/>
        <v>0</v>
      </c>
      <c r="AJ27" s="108">
        <f t="shared" si="24"/>
        <v>0</v>
      </c>
      <c r="AK27" s="108">
        <f t="shared" si="24"/>
        <v>0</v>
      </c>
      <c r="AL27" s="108">
        <f t="shared" si="24"/>
        <v>0</v>
      </c>
      <c r="AM27" s="108">
        <f t="shared" si="24"/>
        <v>0</v>
      </c>
      <c r="AN27" s="108">
        <f t="shared" si="24"/>
        <v>0</v>
      </c>
      <c r="AO27" s="108">
        <f t="shared" si="24"/>
        <v>0</v>
      </c>
      <c r="AP27" s="108">
        <f t="shared" si="24"/>
        <v>0</v>
      </c>
      <c r="AQ27" s="108">
        <f t="shared" si="33"/>
        <v>0</v>
      </c>
      <c r="AR27" s="108">
        <f t="shared" si="33"/>
        <v>0</v>
      </c>
      <c r="AS27" s="108">
        <f t="shared" si="33"/>
        <v>0</v>
      </c>
      <c r="AT27" s="108">
        <f t="shared" si="33"/>
        <v>0</v>
      </c>
      <c r="AU27" s="108">
        <f t="shared" si="33"/>
        <v>0</v>
      </c>
      <c r="AV27" s="108">
        <f t="shared" si="33"/>
        <v>0</v>
      </c>
      <c r="AW27" s="108">
        <f t="shared" si="33"/>
        <v>0</v>
      </c>
      <c r="AX27" s="108">
        <f t="shared" si="33"/>
        <v>0</v>
      </c>
      <c r="AY27" s="108">
        <f t="shared" si="33"/>
        <v>0</v>
      </c>
      <c r="AZ27" s="108">
        <f t="shared" si="33"/>
        <v>0</v>
      </c>
      <c r="BA27" s="108">
        <f t="shared" si="33"/>
        <v>0</v>
      </c>
      <c r="BB27" s="108">
        <f t="shared" si="33"/>
        <v>0</v>
      </c>
      <c r="BC27" s="108">
        <f t="shared" si="33"/>
        <v>0</v>
      </c>
      <c r="BD27" s="108">
        <f t="shared" si="33"/>
        <v>0</v>
      </c>
      <c r="BE27" s="108">
        <f t="shared" si="33"/>
        <v>0</v>
      </c>
      <c r="BF27" s="108">
        <f t="shared" si="33"/>
        <v>0</v>
      </c>
      <c r="BG27" s="108">
        <f t="shared" si="32"/>
        <v>0</v>
      </c>
      <c r="BH27" s="108">
        <f t="shared" si="32"/>
        <v>0</v>
      </c>
      <c r="BI27" s="108">
        <f t="shared" si="32"/>
        <v>0</v>
      </c>
      <c r="BJ27" s="108">
        <f t="shared" si="32"/>
        <v>0</v>
      </c>
      <c r="BK27" s="108">
        <f t="shared" si="32"/>
        <v>0</v>
      </c>
      <c r="BL27" s="108">
        <f t="shared" si="32"/>
        <v>0</v>
      </c>
      <c r="BM27" s="108">
        <f t="shared" si="32"/>
        <v>0</v>
      </c>
      <c r="BN27" s="108">
        <f t="shared" si="32"/>
        <v>0</v>
      </c>
      <c r="BO27" s="108">
        <f t="shared" si="32"/>
        <v>0</v>
      </c>
      <c r="BP27" s="108">
        <f t="shared" si="32"/>
        <v>0</v>
      </c>
      <c r="BQ27" s="108">
        <f t="shared" si="32"/>
        <v>0</v>
      </c>
      <c r="BR27" s="108">
        <f t="shared" si="32"/>
        <v>0</v>
      </c>
      <c r="BS27" s="108">
        <f t="shared" si="32"/>
        <v>0</v>
      </c>
      <c r="BT27" s="138"/>
      <c r="BU27" s="138"/>
      <c r="BV27" s="138"/>
      <c r="BW27" s="138"/>
      <c r="BX27" s="138"/>
    </row>
    <row r="28" spans="1:76" x14ac:dyDescent="0.3">
      <c r="A28" s="102" t="s">
        <v>126</v>
      </c>
      <c r="B28" s="109"/>
      <c r="C28" s="109"/>
      <c r="D28" s="116"/>
      <c r="E28" s="122"/>
      <c r="F28" s="122"/>
      <c r="G28" s="122"/>
      <c r="H28" s="70">
        <v>15</v>
      </c>
      <c r="I28" s="71">
        <f t="shared" ref="I28:I31" si="36">IF(CheckDay&gt;=Q28,1,IF(CheckDay&lt;P28,0,IF(P28=CheckDay,(NETWORKDAYS(P28,CheckDay))/V28,NETWORKDAYS(P28,CheckDay)/V28)))</f>
        <v>1</v>
      </c>
      <c r="J28" s="72">
        <v>1</v>
      </c>
      <c r="K28" s="125">
        <f t="shared" ref="K28:K41" si="37">H28*I28/100</f>
        <v>0.15</v>
      </c>
      <c r="L28" s="125">
        <f t="shared" ref="L28:L41" si="38">H28*J28/100</f>
        <v>0.15</v>
      </c>
      <c r="M28" s="125">
        <f t="shared" si="16"/>
        <v>0</v>
      </c>
      <c r="N28" s="73">
        <f t="shared" si="30"/>
        <v>1</v>
      </c>
      <c r="O28" s="125" t="str">
        <f t="shared" si="31"/>
        <v>종료</v>
      </c>
      <c r="P28" s="104">
        <v>43052</v>
      </c>
      <c r="Q28" s="104">
        <v>43056</v>
      </c>
      <c r="R28" s="104"/>
      <c r="S28" s="104"/>
      <c r="T28" s="105"/>
      <c r="U28" s="106"/>
      <c r="V28" s="107">
        <f t="shared" si="19"/>
        <v>5</v>
      </c>
      <c r="W28" s="108">
        <f t="shared" si="26"/>
        <v>0</v>
      </c>
      <c r="X28" s="108">
        <f t="shared" si="26"/>
        <v>0</v>
      </c>
      <c r="Y28" s="108">
        <f t="shared" si="26"/>
        <v>0</v>
      </c>
      <c r="Z28" s="108">
        <f t="shared" si="26"/>
        <v>0</v>
      </c>
      <c r="AA28" s="108">
        <f t="shared" si="26"/>
        <v>0</v>
      </c>
      <c r="AB28" s="108">
        <f t="shared" si="26"/>
        <v>0</v>
      </c>
      <c r="AC28" s="108">
        <f t="shared" si="26"/>
        <v>0</v>
      </c>
      <c r="AD28" s="108">
        <f t="shared" si="26"/>
        <v>0</v>
      </c>
      <c r="AE28" s="108">
        <f t="shared" si="26"/>
        <v>0</v>
      </c>
      <c r="AF28" s="108">
        <f t="shared" si="26"/>
        <v>0</v>
      </c>
      <c r="AG28" s="108">
        <f t="shared" si="24"/>
        <v>0</v>
      </c>
      <c r="AH28" s="108">
        <f t="shared" si="24"/>
        <v>0</v>
      </c>
      <c r="AI28" s="108">
        <f t="shared" si="24"/>
        <v>0</v>
      </c>
      <c r="AJ28" s="108">
        <f t="shared" si="24"/>
        <v>0</v>
      </c>
      <c r="AK28" s="108">
        <f t="shared" si="24"/>
        <v>0</v>
      </c>
      <c r="AL28" s="108">
        <f t="shared" si="24"/>
        <v>0</v>
      </c>
      <c r="AM28" s="108">
        <f t="shared" si="24"/>
        <v>0</v>
      </c>
      <c r="AN28" s="108">
        <f t="shared" si="24"/>
        <v>0</v>
      </c>
      <c r="AO28" s="108">
        <f t="shared" si="24"/>
        <v>0</v>
      </c>
      <c r="AP28" s="108">
        <f t="shared" si="24"/>
        <v>0</v>
      </c>
      <c r="AQ28" s="108">
        <f t="shared" si="33"/>
        <v>0</v>
      </c>
      <c r="AR28" s="108">
        <f t="shared" si="33"/>
        <v>0</v>
      </c>
      <c r="AS28" s="108">
        <f t="shared" si="33"/>
        <v>0</v>
      </c>
      <c r="AT28" s="108">
        <f t="shared" si="33"/>
        <v>0</v>
      </c>
      <c r="AU28" s="108">
        <f t="shared" si="33"/>
        <v>0</v>
      </c>
      <c r="AV28" s="108">
        <f t="shared" si="33"/>
        <v>0</v>
      </c>
      <c r="AW28" s="108">
        <f t="shared" si="33"/>
        <v>0</v>
      </c>
      <c r="AX28" s="108">
        <f t="shared" si="33"/>
        <v>0</v>
      </c>
      <c r="AY28" s="108">
        <f t="shared" si="33"/>
        <v>0</v>
      </c>
      <c r="AZ28" s="108">
        <f t="shared" si="33"/>
        <v>0</v>
      </c>
      <c r="BA28" s="108">
        <f t="shared" si="33"/>
        <v>0</v>
      </c>
      <c r="BB28" s="108">
        <f t="shared" si="33"/>
        <v>0</v>
      </c>
      <c r="BC28" s="108">
        <f t="shared" si="33"/>
        <v>0</v>
      </c>
      <c r="BD28" s="108">
        <f t="shared" si="33"/>
        <v>0</v>
      </c>
      <c r="BE28" s="108">
        <f t="shared" si="33"/>
        <v>0</v>
      </c>
      <c r="BF28" s="108">
        <f t="shared" si="33"/>
        <v>0</v>
      </c>
      <c r="BG28" s="108">
        <f t="shared" si="32"/>
        <v>0</v>
      </c>
      <c r="BH28" s="108">
        <f t="shared" si="32"/>
        <v>0</v>
      </c>
      <c r="BI28" s="108">
        <f t="shared" si="32"/>
        <v>0</v>
      </c>
      <c r="BJ28" s="108">
        <f t="shared" si="32"/>
        <v>0</v>
      </c>
      <c r="BK28" s="108">
        <f t="shared" si="32"/>
        <v>0</v>
      </c>
      <c r="BL28" s="108">
        <f t="shared" si="32"/>
        <v>0</v>
      </c>
      <c r="BM28" s="108">
        <f t="shared" si="32"/>
        <v>0</v>
      </c>
      <c r="BN28" s="108">
        <f t="shared" si="32"/>
        <v>0</v>
      </c>
      <c r="BO28" s="108">
        <f t="shared" si="32"/>
        <v>0</v>
      </c>
      <c r="BP28" s="108">
        <f t="shared" si="32"/>
        <v>0</v>
      </c>
      <c r="BQ28" s="108">
        <f t="shared" si="32"/>
        <v>0</v>
      </c>
      <c r="BR28" s="108">
        <f t="shared" si="32"/>
        <v>0</v>
      </c>
      <c r="BS28" s="108">
        <f t="shared" si="32"/>
        <v>0</v>
      </c>
      <c r="BT28" s="138"/>
      <c r="BU28" s="138"/>
      <c r="BV28" s="138"/>
      <c r="BW28" s="138"/>
      <c r="BX28" s="138"/>
    </row>
    <row r="29" spans="1:76" x14ac:dyDescent="0.3">
      <c r="A29" s="102" t="s">
        <v>127</v>
      </c>
      <c r="B29" s="109"/>
      <c r="C29" s="109"/>
      <c r="D29" s="116"/>
      <c r="E29" s="122"/>
      <c r="F29" s="122"/>
      <c r="G29" s="122"/>
      <c r="H29" s="70">
        <v>15</v>
      </c>
      <c r="I29" s="71">
        <f t="shared" si="36"/>
        <v>1</v>
      </c>
      <c r="J29" s="72">
        <v>1</v>
      </c>
      <c r="K29" s="125">
        <f t="shared" si="37"/>
        <v>0.15</v>
      </c>
      <c r="L29" s="125">
        <f t="shared" si="38"/>
        <v>0.15</v>
      </c>
      <c r="M29" s="125">
        <f t="shared" si="16"/>
        <v>0</v>
      </c>
      <c r="N29" s="73">
        <f t="shared" si="30"/>
        <v>1</v>
      </c>
      <c r="O29" s="125" t="str">
        <f t="shared" si="31"/>
        <v>종료</v>
      </c>
      <c r="P29" s="104">
        <v>43052</v>
      </c>
      <c r="Q29" s="104">
        <v>43056</v>
      </c>
      <c r="R29" s="104"/>
      <c r="S29" s="104"/>
      <c r="T29" s="105"/>
      <c r="U29" s="106"/>
      <c r="V29" s="107">
        <f t="shared" si="19"/>
        <v>5</v>
      </c>
      <c r="W29" s="108">
        <f t="shared" si="26"/>
        <v>0</v>
      </c>
      <c r="X29" s="108">
        <f t="shared" si="26"/>
        <v>0</v>
      </c>
      <c r="Y29" s="108">
        <f t="shared" si="26"/>
        <v>0</v>
      </c>
      <c r="Z29" s="108">
        <f t="shared" si="26"/>
        <v>0</v>
      </c>
      <c r="AA29" s="108">
        <f t="shared" si="26"/>
        <v>0</v>
      </c>
      <c r="AB29" s="108">
        <f t="shared" si="26"/>
        <v>0</v>
      </c>
      <c r="AC29" s="108">
        <f t="shared" si="26"/>
        <v>0</v>
      </c>
      <c r="AD29" s="108">
        <f t="shared" si="26"/>
        <v>0</v>
      </c>
      <c r="AE29" s="108">
        <f t="shared" si="26"/>
        <v>0</v>
      </c>
      <c r="AF29" s="108">
        <f t="shared" si="26"/>
        <v>0</v>
      </c>
      <c r="AG29" s="108">
        <f t="shared" si="24"/>
        <v>0</v>
      </c>
      <c r="AH29" s="108">
        <f t="shared" si="24"/>
        <v>0</v>
      </c>
      <c r="AI29" s="108">
        <f t="shared" si="24"/>
        <v>0</v>
      </c>
      <c r="AJ29" s="108">
        <f t="shared" si="24"/>
        <v>0</v>
      </c>
      <c r="AK29" s="108">
        <f t="shared" si="24"/>
        <v>0</v>
      </c>
      <c r="AL29" s="108">
        <f t="shared" si="24"/>
        <v>0</v>
      </c>
      <c r="AM29" s="108">
        <f t="shared" si="24"/>
        <v>0</v>
      </c>
      <c r="AN29" s="108">
        <f t="shared" si="24"/>
        <v>0</v>
      </c>
      <c r="AO29" s="108">
        <f t="shared" si="24"/>
        <v>0</v>
      </c>
      <c r="AP29" s="108">
        <f t="shared" si="24"/>
        <v>0</v>
      </c>
      <c r="AQ29" s="108">
        <f t="shared" si="33"/>
        <v>0</v>
      </c>
      <c r="AR29" s="108">
        <f t="shared" si="33"/>
        <v>0</v>
      </c>
      <c r="AS29" s="108">
        <f t="shared" si="33"/>
        <v>0</v>
      </c>
      <c r="AT29" s="108">
        <f t="shared" si="33"/>
        <v>0</v>
      </c>
      <c r="AU29" s="108">
        <f t="shared" si="33"/>
        <v>0</v>
      </c>
      <c r="AV29" s="108">
        <f t="shared" si="33"/>
        <v>0</v>
      </c>
      <c r="AW29" s="108">
        <f t="shared" si="33"/>
        <v>0</v>
      </c>
      <c r="AX29" s="108">
        <f t="shared" si="33"/>
        <v>0</v>
      </c>
      <c r="AY29" s="108">
        <f t="shared" si="33"/>
        <v>0</v>
      </c>
      <c r="AZ29" s="108">
        <f t="shared" si="33"/>
        <v>0</v>
      </c>
      <c r="BA29" s="108">
        <f t="shared" si="33"/>
        <v>0</v>
      </c>
      <c r="BB29" s="108">
        <f t="shared" si="33"/>
        <v>0</v>
      </c>
      <c r="BC29" s="108">
        <f t="shared" si="33"/>
        <v>0</v>
      </c>
      <c r="BD29" s="108">
        <f t="shared" si="33"/>
        <v>0</v>
      </c>
      <c r="BE29" s="108">
        <f t="shared" si="33"/>
        <v>0</v>
      </c>
      <c r="BF29" s="108">
        <f t="shared" si="33"/>
        <v>0</v>
      </c>
      <c r="BG29" s="108">
        <f t="shared" si="32"/>
        <v>0</v>
      </c>
      <c r="BH29" s="108">
        <f t="shared" si="32"/>
        <v>0</v>
      </c>
      <c r="BI29" s="108">
        <f t="shared" si="32"/>
        <v>0</v>
      </c>
      <c r="BJ29" s="108">
        <f t="shared" si="32"/>
        <v>0</v>
      </c>
      <c r="BK29" s="108">
        <f t="shared" si="32"/>
        <v>0</v>
      </c>
      <c r="BL29" s="108">
        <f t="shared" si="32"/>
        <v>0</v>
      </c>
      <c r="BM29" s="108">
        <f t="shared" si="32"/>
        <v>0</v>
      </c>
      <c r="BN29" s="108">
        <f t="shared" si="32"/>
        <v>0</v>
      </c>
      <c r="BO29" s="108">
        <f t="shared" si="32"/>
        <v>0</v>
      </c>
      <c r="BP29" s="108">
        <f t="shared" si="32"/>
        <v>0</v>
      </c>
      <c r="BQ29" s="108">
        <f t="shared" si="32"/>
        <v>0</v>
      </c>
      <c r="BR29" s="108">
        <f t="shared" si="32"/>
        <v>0</v>
      </c>
      <c r="BS29" s="108">
        <f t="shared" si="32"/>
        <v>0</v>
      </c>
      <c r="BT29" s="138"/>
      <c r="BU29" s="138"/>
      <c r="BV29" s="138"/>
      <c r="BW29" s="138"/>
      <c r="BX29" s="138"/>
    </row>
    <row r="30" spans="1:76" x14ac:dyDescent="0.3">
      <c r="A30" s="102" t="s">
        <v>128</v>
      </c>
      <c r="B30" s="109"/>
      <c r="C30" s="109"/>
      <c r="D30" s="116"/>
      <c r="E30" s="122"/>
      <c r="F30" s="122"/>
      <c r="G30" s="122"/>
      <c r="H30" s="70">
        <v>15</v>
      </c>
      <c r="I30" s="71">
        <f t="shared" si="36"/>
        <v>1</v>
      </c>
      <c r="J30" s="72">
        <v>1</v>
      </c>
      <c r="K30" s="125">
        <f t="shared" si="37"/>
        <v>0.15</v>
      </c>
      <c r="L30" s="125">
        <f t="shared" si="38"/>
        <v>0.15</v>
      </c>
      <c r="M30" s="125">
        <f t="shared" si="16"/>
        <v>0</v>
      </c>
      <c r="N30" s="73">
        <f t="shared" si="30"/>
        <v>1</v>
      </c>
      <c r="O30" s="125" t="str">
        <f t="shared" si="31"/>
        <v>종료</v>
      </c>
      <c r="P30" s="104">
        <v>43052</v>
      </c>
      <c r="Q30" s="104">
        <v>43056</v>
      </c>
      <c r="R30" s="104"/>
      <c r="S30" s="104"/>
      <c r="T30" s="105"/>
      <c r="U30" s="106"/>
      <c r="V30" s="107">
        <f t="shared" si="19"/>
        <v>5</v>
      </c>
      <c r="W30" s="108">
        <f t="shared" si="26"/>
        <v>0</v>
      </c>
      <c r="X30" s="108">
        <f t="shared" si="26"/>
        <v>0</v>
      </c>
      <c r="Y30" s="108">
        <f t="shared" si="26"/>
        <v>0</v>
      </c>
      <c r="Z30" s="108">
        <f t="shared" si="26"/>
        <v>0</v>
      </c>
      <c r="AA30" s="108">
        <f t="shared" si="26"/>
        <v>0</v>
      </c>
      <c r="AB30" s="108">
        <f t="shared" si="26"/>
        <v>0</v>
      </c>
      <c r="AC30" s="108">
        <f t="shared" si="26"/>
        <v>0</v>
      </c>
      <c r="AD30" s="108">
        <f t="shared" si="26"/>
        <v>0</v>
      </c>
      <c r="AE30" s="108">
        <f t="shared" si="26"/>
        <v>0</v>
      </c>
      <c r="AF30" s="108">
        <f t="shared" si="26"/>
        <v>0</v>
      </c>
      <c r="AG30" s="108">
        <f t="shared" si="26"/>
        <v>0</v>
      </c>
      <c r="AH30" s="108">
        <f t="shared" si="26"/>
        <v>0</v>
      </c>
      <c r="AI30" s="108">
        <f t="shared" si="26"/>
        <v>0</v>
      </c>
      <c r="AJ30" s="108">
        <f t="shared" si="26"/>
        <v>0</v>
      </c>
      <c r="AK30" s="108">
        <f t="shared" si="26"/>
        <v>0</v>
      </c>
      <c r="AL30" s="108">
        <f t="shared" si="26"/>
        <v>0</v>
      </c>
      <c r="AM30" s="108">
        <f t="shared" ref="AM30:BB43" si="39">IF(OR((AND($P30&lt;=AM$4,AND($Q30&lt;=AM$5,$Q30&gt;=AM$4))),(AND(AND($P30&gt;=AM$4,$P30&lt;=AM$5),$Q30&gt;=AM$5)),AND($P30&gt;=AM$4,$Q30&lt;=AM$5),AND($P30&lt;=AM$4,$Q30&gt;=AM$5)),1,0)</f>
        <v>0</v>
      </c>
      <c r="AN30" s="108">
        <f t="shared" si="39"/>
        <v>0</v>
      </c>
      <c r="AO30" s="108">
        <f t="shared" si="39"/>
        <v>0</v>
      </c>
      <c r="AP30" s="108">
        <f t="shared" si="39"/>
        <v>0</v>
      </c>
      <c r="AQ30" s="108">
        <f t="shared" si="33"/>
        <v>0</v>
      </c>
      <c r="AR30" s="108">
        <f t="shared" si="33"/>
        <v>0</v>
      </c>
      <c r="AS30" s="108">
        <f t="shared" si="33"/>
        <v>0</v>
      </c>
      <c r="AT30" s="108">
        <f t="shared" si="33"/>
        <v>0</v>
      </c>
      <c r="AU30" s="108">
        <f t="shared" si="33"/>
        <v>0</v>
      </c>
      <c r="AV30" s="108">
        <f t="shared" si="33"/>
        <v>0</v>
      </c>
      <c r="AW30" s="108">
        <f t="shared" si="33"/>
        <v>0</v>
      </c>
      <c r="AX30" s="108">
        <f t="shared" si="33"/>
        <v>0</v>
      </c>
      <c r="AY30" s="108">
        <f t="shared" si="33"/>
        <v>0</v>
      </c>
      <c r="AZ30" s="108">
        <f t="shared" si="33"/>
        <v>0</v>
      </c>
      <c r="BA30" s="108">
        <f t="shared" si="33"/>
        <v>0</v>
      </c>
      <c r="BB30" s="108">
        <f t="shared" si="33"/>
        <v>0</v>
      </c>
      <c r="BC30" s="108">
        <f t="shared" si="33"/>
        <v>0</v>
      </c>
      <c r="BD30" s="108">
        <f t="shared" si="33"/>
        <v>0</v>
      </c>
      <c r="BE30" s="108">
        <f t="shared" si="33"/>
        <v>0</v>
      </c>
      <c r="BF30" s="108">
        <f t="shared" si="33"/>
        <v>0</v>
      </c>
      <c r="BG30" s="108">
        <f t="shared" si="32"/>
        <v>0</v>
      </c>
      <c r="BH30" s="108">
        <f t="shared" si="32"/>
        <v>0</v>
      </c>
      <c r="BI30" s="108">
        <f t="shared" si="32"/>
        <v>0</v>
      </c>
      <c r="BJ30" s="108">
        <f t="shared" si="32"/>
        <v>0</v>
      </c>
      <c r="BK30" s="108">
        <f t="shared" si="32"/>
        <v>0</v>
      </c>
      <c r="BL30" s="108">
        <f t="shared" si="32"/>
        <v>0</v>
      </c>
      <c r="BM30" s="108">
        <f t="shared" si="32"/>
        <v>0</v>
      </c>
      <c r="BN30" s="108">
        <f t="shared" si="32"/>
        <v>0</v>
      </c>
      <c r="BO30" s="108">
        <f t="shared" si="32"/>
        <v>0</v>
      </c>
      <c r="BP30" s="108">
        <f t="shared" si="32"/>
        <v>0</v>
      </c>
      <c r="BQ30" s="108">
        <f t="shared" si="32"/>
        <v>0</v>
      </c>
      <c r="BR30" s="108">
        <f t="shared" si="32"/>
        <v>0</v>
      </c>
      <c r="BS30" s="108">
        <f t="shared" si="32"/>
        <v>0</v>
      </c>
      <c r="BT30" s="138"/>
      <c r="BU30" s="138"/>
      <c r="BV30" s="138"/>
      <c r="BW30" s="138"/>
      <c r="BX30" s="138"/>
    </row>
    <row r="31" spans="1:76" x14ac:dyDescent="0.3">
      <c r="A31" s="102" t="s">
        <v>129</v>
      </c>
      <c r="B31" s="109"/>
      <c r="C31" s="109"/>
      <c r="D31" s="116"/>
      <c r="E31" s="122"/>
      <c r="F31" s="122"/>
      <c r="G31" s="122"/>
      <c r="H31" s="70">
        <v>20</v>
      </c>
      <c r="I31" s="71">
        <f t="shared" si="36"/>
        <v>1</v>
      </c>
      <c r="J31" s="72">
        <v>1</v>
      </c>
      <c r="K31" s="125">
        <f t="shared" si="37"/>
        <v>0.2</v>
      </c>
      <c r="L31" s="125">
        <f t="shared" si="38"/>
        <v>0.2</v>
      </c>
      <c r="M31" s="125">
        <f t="shared" si="16"/>
        <v>0</v>
      </c>
      <c r="N31" s="73">
        <f t="shared" si="30"/>
        <v>1</v>
      </c>
      <c r="O31" s="125" t="str">
        <f t="shared" si="31"/>
        <v>종료</v>
      </c>
      <c r="P31" s="104">
        <v>43052</v>
      </c>
      <c r="Q31" s="104">
        <v>43056</v>
      </c>
      <c r="R31" s="104"/>
      <c r="S31" s="104"/>
      <c r="T31" s="105"/>
      <c r="U31" s="106"/>
      <c r="V31" s="107">
        <f t="shared" si="19"/>
        <v>5</v>
      </c>
      <c r="W31" s="108">
        <f t="shared" ref="W31:AL43" si="40">IF(OR((AND($P31&lt;=W$4,AND($Q31&lt;=W$5,$Q31&gt;=W$4))),(AND(AND($P31&gt;=W$4,$P31&lt;=W$5),$Q31&gt;=W$5)),AND($P31&gt;=W$4,$Q31&lt;=W$5),AND($P31&lt;=W$4,$Q31&gt;=W$5)),1,0)</f>
        <v>0</v>
      </c>
      <c r="X31" s="108">
        <f t="shared" si="40"/>
        <v>0</v>
      </c>
      <c r="Y31" s="108">
        <f t="shared" si="40"/>
        <v>0</v>
      </c>
      <c r="Z31" s="108">
        <f t="shared" si="40"/>
        <v>0</v>
      </c>
      <c r="AA31" s="108">
        <f t="shared" si="40"/>
        <v>0</v>
      </c>
      <c r="AB31" s="108">
        <f t="shared" si="40"/>
        <v>0</v>
      </c>
      <c r="AC31" s="108">
        <f t="shared" si="40"/>
        <v>0</v>
      </c>
      <c r="AD31" s="108">
        <f t="shared" si="40"/>
        <v>0</v>
      </c>
      <c r="AE31" s="108">
        <f t="shared" si="40"/>
        <v>0</v>
      </c>
      <c r="AF31" s="108">
        <f t="shared" si="40"/>
        <v>0</v>
      </c>
      <c r="AG31" s="108">
        <f t="shared" si="40"/>
        <v>0</v>
      </c>
      <c r="AH31" s="108">
        <f t="shared" si="40"/>
        <v>0</v>
      </c>
      <c r="AI31" s="108">
        <f t="shared" si="40"/>
        <v>0</v>
      </c>
      <c r="AJ31" s="108">
        <f t="shared" si="40"/>
        <v>0</v>
      </c>
      <c r="AK31" s="108">
        <f t="shared" si="40"/>
        <v>0</v>
      </c>
      <c r="AL31" s="108">
        <f t="shared" si="40"/>
        <v>0</v>
      </c>
      <c r="AM31" s="108">
        <f t="shared" si="39"/>
        <v>0</v>
      </c>
      <c r="AN31" s="108">
        <f t="shared" si="39"/>
        <v>0</v>
      </c>
      <c r="AO31" s="108">
        <f t="shared" si="39"/>
        <v>0</v>
      </c>
      <c r="AP31" s="108">
        <f t="shared" si="39"/>
        <v>0</v>
      </c>
      <c r="AQ31" s="108">
        <f t="shared" si="33"/>
        <v>0</v>
      </c>
      <c r="AR31" s="108">
        <f t="shared" si="33"/>
        <v>0</v>
      </c>
      <c r="AS31" s="108">
        <f t="shared" si="33"/>
        <v>0</v>
      </c>
      <c r="AT31" s="108">
        <f t="shared" si="33"/>
        <v>0</v>
      </c>
      <c r="AU31" s="108">
        <f t="shared" si="33"/>
        <v>0</v>
      </c>
      <c r="AV31" s="108">
        <f t="shared" si="33"/>
        <v>0</v>
      </c>
      <c r="AW31" s="108">
        <f t="shared" si="33"/>
        <v>0</v>
      </c>
      <c r="AX31" s="108">
        <f t="shared" si="33"/>
        <v>0</v>
      </c>
      <c r="AY31" s="108">
        <f t="shared" si="33"/>
        <v>0</v>
      </c>
      <c r="AZ31" s="108">
        <f t="shared" si="33"/>
        <v>0</v>
      </c>
      <c r="BA31" s="108">
        <f t="shared" si="33"/>
        <v>0</v>
      </c>
      <c r="BB31" s="108">
        <f t="shared" si="33"/>
        <v>0</v>
      </c>
      <c r="BC31" s="108">
        <f t="shared" si="33"/>
        <v>0</v>
      </c>
      <c r="BD31" s="108">
        <f t="shared" si="33"/>
        <v>0</v>
      </c>
      <c r="BE31" s="108">
        <f t="shared" si="33"/>
        <v>0</v>
      </c>
      <c r="BF31" s="108">
        <f t="shared" si="33"/>
        <v>0</v>
      </c>
      <c r="BG31" s="108">
        <f t="shared" si="32"/>
        <v>0</v>
      </c>
      <c r="BH31" s="108">
        <f t="shared" si="32"/>
        <v>0</v>
      </c>
      <c r="BI31" s="108">
        <f t="shared" si="32"/>
        <v>0</v>
      </c>
      <c r="BJ31" s="108">
        <f t="shared" si="32"/>
        <v>0</v>
      </c>
      <c r="BK31" s="108">
        <f t="shared" si="32"/>
        <v>0</v>
      </c>
      <c r="BL31" s="108">
        <f t="shared" si="32"/>
        <v>0</v>
      </c>
      <c r="BM31" s="108">
        <f t="shared" si="32"/>
        <v>0</v>
      </c>
      <c r="BN31" s="108">
        <f t="shared" si="32"/>
        <v>0</v>
      </c>
      <c r="BO31" s="108">
        <f t="shared" si="32"/>
        <v>0</v>
      </c>
      <c r="BP31" s="108">
        <f t="shared" si="32"/>
        <v>0</v>
      </c>
      <c r="BQ31" s="108">
        <f t="shared" si="32"/>
        <v>0</v>
      </c>
      <c r="BR31" s="108">
        <f t="shared" si="32"/>
        <v>0</v>
      </c>
      <c r="BS31" s="108">
        <f t="shared" si="32"/>
        <v>0</v>
      </c>
      <c r="BT31" s="138"/>
      <c r="BU31" s="138"/>
      <c r="BV31" s="138"/>
      <c r="BW31" s="138"/>
      <c r="BX31" s="138"/>
    </row>
    <row r="32" spans="1:76" x14ac:dyDescent="0.3">
      <c r="A32" s="102" t="s">
        <v>130</v>
      </c>
      <c r="B32" s="109"/>
      <c r="C32" s="109"/>
      <c r="D32" s="116"/>
      <c r="E32" s="122"/>
      <c r="F32" s="122"/>
      <c r="G32" s="122"/>
      <c r="H32" s="70">
        <v>20</v>
      </c>
      <c r="I32" s="71">
        <f t="shared" ref="I32" si="41">IF(CheckDay&gt;=Q32,1,IF(CheckDay&lt;P32,0,IF(P32=CheckDay,(NETWORKDAYS(P32,CheckDay))/V32,NETWORKDAYS(P32,CheckDay)/V32)))</f>
        <v>1</v>
      </c>
      <c r="J32" s="72">
        <v>1</v>
      </c>
      <c r="K32" s="125">
        <f t="shared" si="37"/>
        <v>0.2</v>
      </c>
      <c r="L32" s="125">
        <f t="shared" si="38"/>
        <v>0.2</v>
      </c>
      <c r="M32" s="125">
        <f t="shared" si="16"/>
        <v>0</v>
      </c>
      <c r="N32" s="73">
        <f t="shared" si="30"/>
        <v>1</v>
      </c>
      <c r="O32" s="125" t="str">
        <f t="shared" si="31"/>
        <v>종료</v>
      </c>
      <c r="P32" s="104">
        <v>43052</v>
      </c>
      <c r="Q32" s="104">
        <v>43056</v>
      </c>
      <c r="R32" s="104"/>
      <c r="S32" s="104"/>
      <c r="T32" s="105"/>
      <c r="U32" s="106"/>
      <c r="V32" s="107">
        <f t="shared" si="19"/>
        <v>5</v>
      </c>
      <c r="W32" s="108">
        <f t="shared" si="40"/>
        <v>0</v>
      </c>
      <c r="X32" s="108">
        <f t="shared" si="40"/>
        <v>0</v>
      </c>
      <c r="Y32" s="108">
        <f t="shared" si="40"/>
        <v>0</v>
      </c>
      <c r="Z32" s="108">
        <f t="shared" si="40"/>
        <v>0</v>
      </c>
      <c r="AA32" s="108">
        <f t="shared" si="40"/>
        <v>0</v>
      </c>
      <c r="AB32" s="108">
        <f t="shared" si="40"/>
        <v>0</v>
      </c>
      <c r="AC32" s="108">
        <f t="shared" si="40"/>
        <v>0</v>
      </c>
      <c r="AD32" s="108">
        <f t="shared" si="40"/>
        <v>0</v>
      </c>
      <c r="AE32" s="108">
        <f t="shared" si="40"/>
        <v>0</v>
      </c>
      <c r="AF32" s="108">
        <f t="shared" si="40"/>
        <v>0</v>
      </c>
      <c r="AG32" s="108">
        <f t="shared" si="40"/>
        <v>0</v>
      </c>
      <c r="AH32" s="108">
        <f t="shared" si="40"/>
        <v>0</v>
      </c>
      <c r="AI32" s="108">
        <f t="shared" si="40"/>
        <v>0</v>
      </c>
      <c r="AJ32" s="108">
        <f t="shared" si="40"/>
        <v>0</v>
      </c>
      <c r="AK32" s="108">
        <f t="shared" si="40"/>
        <v>0</v>
      </c>
      <c r="AL32" s="108">
        <f t="shared" si="40"/>
        <v>0</v>
      </c>
      <c r="AM32" s="108">
        <f t="shared" si="39"/>
        <v>0</v>
      </c>
      <c r="AN32" s="108">
        <f t="shared" si="39"/>
        <v>0</v>
      </c>
      <c r="AO32" s="108">
        <f t="shared" si="39"/>
        <v>0</v>
      </c>
      <c r="AP32" s="108">
        <f t="shared" si="39"/>
        <v>0</v>
      </c>
      <c r="AQ32" s="108">
        <f t="shared" si="39"/>
        <v>0</v>
      </c>
      <c r="AR32" s="108">
        <f t="shared" si="39"/>
        <v>0</v>
      </c>
      <c r="AS32" s="108">
        <f t="shared" si="39"/>
        <v>0</v>
      </c>
      <c r="AT32" s="108">
        <f t="shared" si="39"/>
        <v>0</v>
      </c>
      <c r="AU32" s="108">
        <f t="shared" si="39"/>
        <v>0</v>
      </c>
      <c r="AV32" s="108">
        <f t="shared" si="39"/>
        <v>0</v>
      </c>
      <c r="AW32" s="108">
        <f t="shared" si="33"/>
        <v>0</v>
      </c>
      <c r="AX32" s="108">
        <f t="shared" si="33"/>
        <v>0</v>
      </c>
      <c r="AY32" s="108">
        <f t="shared" si="33"/>
        <v>0</v>
      </c>
      <c r="AZ32" s="108">
        <f t="shared" si="33"/>
        <v>0</v>
      </c>
      <c r="BA32" s="108">
        <f t="shared" si="33"/>
        <v>0</v>
      </c>
      <c r="BB32" s="108">
        <f t="shared" si="33"/>
        <v>0</v>
      </c>
      <c r="BC32" s="108">
        <f t="shared" si="33"/>
        <v>0</v>
      </c>
      <c r="BD32" s="108">
        <f t="shared" si="33"/>
        <v>0</v>
      </c>
      <c r="BE32" s="108">
        <f t="shared" si="33"/>
        <v>0</v>
      </c>
      <c r="BF32" s="108">
        <f t="shared" si="33"/>
        <v>0</v>
      </c>
      <c r="BG32" s="108">
        <f t="shared" si="32"/>
        <v>0</v>
      </c>
      <c r="BH32" s="108">
        <f t="shared" si="32"/>
        <v>0</v>
      </c>
      <c r="BI32" s="108">
        <f t="shared" si="32"/>
        <v>0</v>
      </c>
      <c r="BJ32" s="108">
        <f t="shared" si="32"/>
        <v>0</v>
      </c>
      <c r="BK32" s="108">
        <f t="shared" si="32"/>
        <v>0</v>
      </c>
      <c r="BL32" s="108">
        <f t="shared" si="32"/>
        <v>0</v>
      </c>
      <c r="BM32" s="108">
        <f t="shared" si="32"/>
        <v>0</v>
      </c>
      <c r="BN32" s="108">
        <f t="shared" si="32"/>
        <v>0</v>
      </c>
      <c r="BO32" s="108">
        <f t="shared" si="32"/>
        <v>0</v>
      </c>
      <c r="BP32" s="108">
        <f t="shared" si="32"/>
        <v>0</v>
      </c>
      <c r="BQ32" s="108">
        <f t="shared" si="32"/>
        <v>0</v>
      </c>
      <c r="BR32" s="108">
        <f t="shared" si="32"/>
        <v>0</v>
      </c>
      <c r="BS32" s="108">
        <f t="shared" si="32"/>
        <v>0</v>
      </c>
      <c r="BT32" s="138"/>
      <c r="BU32" s="138"/>
      <c r="BV32" s="138"/>
      <c r="BW32" s="138"/>
      <c r="BX32" s="138"/>
    </row>
    <row r="33" spans="1:76" x14ac:dyDescent="0.3">
      <c r="A33" s="102" t="s">
        <v>131</v>
      </c>
      <c r="B33" s="109"/>
      <c r="C33" s="109"/>
      <c r="D33" s="113" t="s">
        <v>409</v>
      </c>
      <c r="E33" s="126"/>
      <c r="F33" s="74"/>
      <c r="G33" s="127"/>
      <c r="H33" s="75">
        <v>30</v>
      </c>
      <c r="I33" s="76">
        <f>SUM(K34:K41)</f>
        <v>1</v>
      </c>
      <c r="J33" s="76">
        <f>SUM(L34:L41)</f>
        <v>1</v>
      </c>
      <c r="K33" s="77">
        <f t="shared" si="37"/>
        <v>0.3</v>
      </c>
      <c r="L33" s="77">
        <f t="shared" si="38"/>
        <v>0.3</v>
      </c>
      <c r="M33" s="77">
        <f t="shared" si="16"/>
        <v>0</v>
      </c>
      <c r="N33" s="78">
        <f t="shared" si="30"/>
        <v>1</v>
      </c>
      <c r="O33" s="77" t="str">
        <f t="shared" si="31"/>
        <v>종료</v>
      </c>
      <c r="P33" s="26">
        <f>MIN(P34:P41)</f>
        <v>43108</v>
      </c>
      <c r="Q33" s="26">
        <f>MAX(Q34:Q41)</f>
        <v>43124</v>
      </c>
      <c r="R33" s="104"/>
      <c r="S33" s="104"/>
      <c r="T33" s="105"/>
      <c r="U33" s="106" t="str">
        <f t="shared" ref="U33:U43" si="42">IF(ISBLANK(T33),"",(NETWORKDAYS(VLOOKUP(T33,$A$6:$Q$20,15,FALSE),P33)-1))</f>
        <v/>
      </c>
      <c r="V33" s="107">
        <f t="shared" si="19"/>
        <v>13</v>
      </c>
      <c r="W33" s="108">
        <f t="shared" si="40"/>
        <v>0</v>
      </c>
      <c r="X33" s="108">
        <f t="shared" si="40"/>
        <v>0</v>
      </c>
      <c r="Y33" s="108">
        <f t="shared" si="40"/>
        <v>0</v>
      </c>
      <c r="Z33" s="108">
        <f t="shared" si="40"/>
        <v>0</v>
      </c>
      <c r="AA33" s="108">
        <f t="shared" si="40"/>
        <v>0</v>
      </c>
      <c r="AB33" s="108">
        <f t="shared" si="40"/>
        <v>0</v>
      </c>
      <c r="AC33" s="108">
        <f t="shared" si="40"/>
        <v>0</v>
      </c>
      <c r="AD33" s="108">
        <f t="shared" si="40"/>
        <v>0</v>
      </c>
      <c r="AE33" s="108">
        <f t="shared" si="40"/>
        <v>0</v>
      </c>
      <c r="AF33" s="108">
        <f t="shared" si="40"/>
        <v>0</v>
      </c>
      <c r="AG33" s="108">
        <f t="shared" si="40"/>
        <v>0</v>
      </c>
      <c r="AH33" s="108">
        <f t="shared" si="40"/>
        <v>0</v>
      </c>
      <c r="AI33" s="108">
        <f t="shared" si="40"/>
        <v>0</v>
      </c>
      <c r="AJ33" s="108">
        <f t="shared" si="40"/>
        <v>0</v>
      </c>
      <c r="AK33" s="108">
        <f t="shared" si="40"/>
        <v>0</v>
      </c>
      <c r="AL33" s="108">
        <f t="shared" si="40"/>
        <v>0</v>
      </c>
      <c r="AM33" s="108">
        <f t="shared" si="39"/>
        <v>0</v>
      </c>
      <c r="AN33" s="108">
        <f t="shared" si="39"/>
        <v>0</v>
      </c>
      <c r="AO33" s="108">
        <f t="shared" si="39"/>
        <v>0</v>
      </c>
      <c r="AP33" s="108">
        <f t="shared" si="39"/>
        <v>0</v>
      </c>
      <c r="AQ33" s="108">
        <f t="shared" si="33"/>
        <v>0</v>
      </c>
      <c r="AR33" s="108">
        <f t="shared" si="33"/>
        <v>0</v>
      </c>
      <c r="AS33" s="108">
        <f t="shared" si="33"/>
        <v>0</v>
      </c>
      <c r="AT33" s="108">
        <f t="shared" si="33"/>
        <v>0</v>
      </c>
      <c r="AU33" s="108">
        <f t="shared" si="33"/>
        <v>0</v>
      </c>
      <c r="AV33" s="108">
        <f t="shared" si="33"/>
        <v>0</v>
      </c>
      <c r="AW33" s="108">
        <f t="shared" si="33"/>
        <v>0</v>
      </c>
      <c r="AX33" s="108">
        <f t="shared" si="33"/>
        <v>0</v>
      </c>
      <c r="AY33" s="108">
        <f t="shared" si="33"/>
        <v>0</v>
      </c>
      <c r="AZ33" s="108">
        <f t="shared" si="33"/>
        <v>0</v>
      </c>
      <c r="BA33" s="108">
        <f t="shared" si="33"/>
        <v>0</v>
      </c>
      <c r="BB33" s="108">
        <f t="shared" si="33"/>
        <v>0</v>
      </c>
      <c r="BC33" s="108">
        <f t="shared" si="33"/>
        <v>0</v>
      </c>
      <c r="BD33" s="108">
        <f t="shared" si="33"/>
        <v>0</v>
      </c>
      <c r="BE33" s="108">
        <f t="shared" si="33"/>
        <v>0</v>
      </c>
      <c r="BF33" s="108">
        <f t="shared" si="33"/>
        <v>0</v>
      </c>
      <c r="BG33" s="108">
        <f t="shared" si="32"/>
        <v>0</v>
      </c>
      <c r="BH33" s="108">
        <f t="shared" si="32"/>
        <v>0</v>
      </c>
      <c r="BI33" s="108">
        <f t="shared" si="32"/>
        <v>0</v>
      </c>
      <c r="BJ33" s="108">
        <f t="shared" si="32"/>
        <v>0</v>
      </c>
      <c r="BK33" s="108">
        <f t="shared" si="32"/>
        <v>0</v>
      </c>
      <c r="BL33" s="108">
        <f t="shared" si="32"/>
        <v>0</v>
      </c>
      <c r="BM33" s="108">
        <f t="shared" si="32"/>
        <v>0</v>
      </c>
      <c r="BN33" s="108">
        <f t="shared" si="32"/>
        <v>0</v>
      </c>
      <c r="BO33" s="108">
        <f t="shared" si="32"/>
        <v>0</v>
      </c>
      <c r="BP33" s="108">
        <f t="shared" si="32"/>
        <v>0</v>
      </c>
      <c r="BQ33" s="108">
        <f t="shared" si="32"/>
        <v>0</v>
      </c>
      <c r="BR33" s="108">
        <f t="shared" si="32"/>
        <v>0</v>
      </c>
      <c r="BS33" s="108">
        <f t="shared" si="32"/>
        <v>0</v>
      </c>
      <c r="BT33" s="138"/>
      <c r="BU33" s="138"/>
      <c r="BV33" s="138"/>
      <c r="BW33" s="138"/>
      <c r="BX33" s="138"/>
    </row>
    <row r="34" spans="1:76" x14ac:dyDescent="0.3">
      <c r="A34" s="102" t="s">
        <v>132</v>
      </c>
      <c r="B34" s="109"/>
      <c r="C34" s="109"/>
      <c r="D34" s="116"/>
      <c r="E34" s="122"/>
      <c r="F34" s="123"/>
      <c r="G34" s="124"/>
      <c r="H34" s="70">
        <v>12.5</v>
      </c>
      <c r="I34" s="71">
        <f t="shared" ref="I34:I41" si="43">IF(CheckDay&gt;=Q34,1,IF(CheckDay&lt;P34,0,IF(P34=CheckDay,(NETWORKDAYS(P34,CheckDay))/V34,NETWORKDAYS(P34,CheckDay)/V34)))</f>
        <v>1</v>
      </c>
      <c r="J34" s="72">
        <v>1</v>
      </c>
      <c r="K34" s="125">
        <f t="shared" si="37"/>
        <v>0.125</v>
      </c>
      <c r="L34" s="125">
        <f t="shared" si="38"/>
        <v>0.125</v>
      </c>
      <c r="M34" s="125">
        <f t="shared" si="16"/>
        <v>0</v>
      </c>
      <c r="N34" s="73">
        <f t="shared" si="30"/>
        <v>1</v>
      </c>
      <c r="O34" s="125" t="str">
        <f t="shared" si="31"/>
        <v>종료</v>
      </c>
      <c r="P34" s="104">
        <v>43108</v>
      </c>
      <c r="Q34" s="104">
        <v>43124</v>
      </c>
      <c r="R34" s="104"/>
      <c r="S34" s="104"/>
      <c r="T34" s="105"/>
      <c r="U34" s="106" t="str">
        <f t="shared" si="42"/>
        <v/>
      </c>
      <c r="V34" s="107">
        <f t="shared" si="19"/>
        <v>13</v>
      </c>
      <c r="W34" s="108">
        <f t="shared" si="40"/>
        <v>0</v>
      </c>
      <c r="X34" s="108">
        <f t="shared" si="40"/>
        <v>0</v>
      </c>
      <c r="Y34" s="108">
        <f t="shared" si="40"/>
        <v>0</v>
      </c>
      <c r="Z34" s="108">
        <f t="shared" si="40"/>
        <v>0</v>
      </c>
      <c r="AA34" s="108">
        <f t="shared" si="40"/>
        <v>0</v>
      </c>
      <c r="AB34" s="108">
        <f t="shared" si="40"/>
        <v>0</v>
      </c>
      <c r="AC34" s="108">
        <f t="shared" si="40"/>
        <v>0</v>
      </c>
      <c r="AD34" s="108">
        <f t="shared" si="40"/>
        <v>0</v>
      </c>
      <c r="AE34" s="108">
        <f t="shared" si="40"/>
        <v>0</v>
      </c>
      <c r="AF34" s="108">
        <f t="shared" si="40"/>
        <v>0</v>
      </c>
      <c r="AG34" s="108">
        <f t="shared" si="40"/>
        <v>0</v>
      </c>
      <c r="AH34" s="108">
        <f t="shared" si="40"/>
        <v>0</v>
      </c>
      <c r="AI34" s="108">
        <f t="shared" si="40"/>
        <v>0</v>
      </c>
      <c r="AJ34" s="108">
        <f t="shared" si="40"/>
        <v>0</v>
      </c>
      <c r="AK34" s="108">
        <f t="shared" si="40"/>
        <v>0</v>
      </c>
      <c r="AL34" s="108">
        <f t="shared" si="40"/>
        <v>0</v>
      </c>
      <c r="AM34" s="108">
        <f t="shared" si="39"/>
        <v>0</v>
      </c>
      <c r="AN34" s="108">
        <f t="shared" si="39"/>
        <v>0</v>
      </c>
      <c r="AO34" s="108">
        <f t="shared" si="39"/>
        <v>0</v>
      </c>
      <c r="AP34" s="108">
        <f t="shared" si="39"/>
        <v>0</v>
      </c>
      <c r="AQ34" s="108">
        <f t="shared" si="33"/>
        <v>0</v>
      </c>
      <c r="AR34" s="108">
        <f t="shared" si="33"/>
        <v>0</v>
      </c>
      <c r="AS34" s="108">
        <f t="shared" si="33"/>
        <v>0</v>
      </c>
      <c r="AT34" s="108">
        <f t="shared" si="33"/>
        <v>0</v>
      </c>
      <c r="AU34" s="108">
        <f t="shared" si="33"/>
        <v>0</v>
      </c>
      <c r="AV34" s="108">
        <f t="shared" si="33"/>
        <v>0</v>
      </c>
      <c r="AW34" s="108">
        <f t="shared" si="33"/>
        <v>0</v>
      </c>
      <c r="AX34" s="108">
        <f t="shared" si="33"/>
        <v>0</v>
      </c>
      <c r="AY34" s="108">
        <f t="shared" si="33"/>
        <v>0</v>
      </c>
      <c r="AZ34" s="108">
        <f t="shared" si="33"/>
        <v>0</v>
      </c>
      <c r="BA34" s="108">
        <f t="shared" si="33"/>
        <v>0</v>
      </c>
      <c r="BB34" s="108">
        <f t="shared" si="33"/>
        <v>0</v>
      </c>
      <c r="BC34" s="108">
        <f t="shared" si="33"/>
        <v>0</v>
      </c>
      <c r="BD34" s="108">
        <f t="shared" si="33"/>
        <v>0</v>
      </c>
      <c r="BE34" s="108">
        <f t="shared" si="33"/>
        <v>0</v>
      </c>
      <c r="BF34" s="108">
        <f t="shared" si="33"/>
        <v>0</v>
      </c>
      <c r="BG34" s="108">
        <f t="shared" si="32"/>
        <v>0</v>
      </c>
      <c r="BH34" s="108">
        <f t="shared" si="32"/>
        <v>0</v>
      </c>
      <c r="BI34" s="108">
        <f t="shared" si="32"/>
        <v>0</v>
      </c>
      <c r="BJ34" s="108">
        <f t="shared" si="32"/>
        <v>0</v>
      </c>
      <c r="BK34" s="108">
        <f t="shared" si="32"/>
        <v>0</v>
      </c>
      <c r="BL34" s="108">
        <f t="shared" si="32"/>
        <v>0</v>
      </c>
      <c r="BM34" s="108">
        <f t="shared" si="32"/>
        <v>0</v>
      </c>
      <c r="BN34" s="108">
        <f t="shared" si="32"/>
        <v>0</v>
      </c>
      <c r="BO34" s="108">
        <f t="shared" si="32"/>
        <v>0</v>
      </c>
      <c r="BP34" s="108">
        <f t="shared" si="32"/>
        <v>0</v>
      </c>
      <c r="BQ34" s="108">
        <f t="shared" si="32"/>
        <v>0</v>
      </c>
      <c r="BR34" s="108">
        <f t="shared" si="32"/>
        <v>0</v>
      </c>
      <c r="BS34" s="108">
        <f t="shared" si="32"/>
        <v>0</v>
      </c>
      <c r="BT34" s="138"/>
      <c r="BU34" s="138"/>
      <c r="BV34" s="138"/>
      <c r="BW34" s="138"/>
      <c r="BX34" s="138"/>
    </row>
    <row r="35" spans="1:76" x14ac:dyDescent="0.3">
      <c r="A35" s="102" t="s">
        <v>133</v>
      </c>
      <c r="B35" s="109"/>
      <c r="C35" s="109"/>
      <c r="D35" s="116"/>
      <c r="E35" s="122"/>
      <c r="F35" s="123"/>
      <c r="G35" s="124"/>
      <c r="H35" s="70">
        <v>12.5</v>
      </c>
      <c r="I35" s="71">
        <f t="shared" si="43"/>
        <v>1</v>
      </c>
      <c r="J35" s="72">
        <v>1</v>
      </c>
      <c r="K35" s="125">
        <f t="shared" si="37"/>
        <v>0.125</v>
      </c>
      <c r="L35" s="125">
        <f t="shared" si="38"/>
        <v>0.125</v>
      </c>
      <c r="M35" s="125">
        <f t="shared" si="16"/>
        <v>0</v>
      </c>
      <c r="N35" s="73">
        <f t="shared" si="30"/>
        <v>1</v>
      </c>
      <c r="O35" s="125" t="str">
        <f t="shared" si="31"/>
        <v>종료</v>
      </c>
      <c r="P35" s="104">
        <v>43108</v>
      </c>
      <c r="Q35" s="104">
        <v>43124</v>
      </c>
      <c r="R35" s="104"/>
      <c r="S35" s="104"/>
      <c r="T35" s="105"/>
      <c r="U35" s="106" t="str">
        <f t="shared" si="42"/>
        <v/>
      </c>
      <c r="V35" s="107">
        <f t="shared" si="19"/>
        <v>13</v>
      </c>
      <c r="W35" s="108">
        <f t="shared" si="40"/>
        <v>0</v>
      </c>
      <c r="X35" s="108">
        <f t="shared" si="40"/>
        <v>0</v>
      </c>
      <c r="Y35" s="108">
        <f t="shared" si="40"/>
        <v>0</v>
      </c>
      <c r="Z35" s="108">
        <f t="shared" si="40"/>
        <v>0</v>
      </c>
      <c r="AA35" s="108">
        <f t="shared" si="40"/>
        <v>0</v>
      </c>
      <c r="AB35" s="108">
        <f t="shared" si="40"/>
        <v>0</v>
      </c>
      <c r="AC35" s="108">
        <f t="shared" si="40"/>
        <v>0</v>
      </c>
      <c r="AD35" s="108">
        <f t="shared" si="40"/>
        <v>0</v>
      </c>
      <c r="AE35" s="108">
        <f t="shared" si="40"/>
        <v>0</v>
      </c>
      <c r="AF35" s="108">
        <f t="shared" si="40"/>
        <v>0</v>
      </c>
      <c r="AG35" s="108">
        <f t="shared" si="40"/>
        <v>0</v>
      </c>
      <c r="AH35" s="108">
        <f t="shared" si="40"/>
        <v>0</v>
      </c>
      <c r="AI35" s="108">
        <f t="shared" si="40"/>
        <v>0</v>
      </c>
      <c r="AJ35" s="108">
        <f t="shared" si="40"/>
        <v>0</v>
      </c>
      <c r="AK35" s="108">
        <f t="shared" si="40"/>
        <v>0</v>
      </c>
      <c r="AL35" s="108">
        <f t="shared" si="40"/>
        <v>0</v>
      </c>
      <c r="AM35" s="108">
        <f t="shared" si="39"/>
        <v>0</v>
      </c>
      <c r="AN35" s="108">
        <f t="shared" si="39"/>
        <v>0</v>
      </c>
      <c r="AO35" s="108">
        <f t="shared" si="39"/>
        <v>0</v>
      </c>
      <c r="AP35" s="108">
        <f t="shared" si="39"/>
        <v>0</v>
      </c>
      <c r="AQ35" s="108">
        <f t="shared" si="33"/>
        <v>0</v>
      </c>
      <c r="AR35" s="108">
        <f t="shared" si="33"/>
        <v>0</v>
      </c>
      <c r="AS35" s="108">
        <f t="shared" si="33"/>
        <v>0</v>
      </c>
      <c r="AT35" s="108">
        <f t="shared" si="33"/>
        <v>0</v>
      </c>
      <c r="AU35" s="108">
        <f t="shared" si="33"/>
        <v>0</v>
      </c>
      <c r="AV35" s="108">
        <f t="shared" si="33"/>
        <v>0</v>
      </c>
      <c r="AW35" s="108">
        <f t="shared" si="33"/>
        <v>0</v>
      </c>
      <c r="AX35" s="108">
        <f t="shared" si="33"/>
        <v>0</v>
      </c>
      <c r="AY35" s="108">
        <f t="shared" si="33"/>
        <v>0</v>
      </c>
      <c r="AZ35" s="108">
        <f t="shared" si="33"/>
        <v>0</v>
      </c>
      <c r="BA35" s="108">
        <f t="shared" si="33"/>
        <v>0</v>
      </c>
      <c r="BB35" s="108">
        <f t="shared" si="33"/>
        <v>0</v>
      </c>
      <c r="BC35" s="108">
        <f t="shared" si="33"/>
        <v>0</v>
      </c>
      <c r="BD35" s="108">
        <f t="shared" si="33"/>
        <v>0</v>
      </c>
      <c r="BE35" s="108">
        <f t="shared" si="33"/>
        <v>0</v>
      </c>
      <c r="BF35" s="108">
        <f t="shared" si="33"/>
        <v>0</v>
      </c>
      <c r="BG35" s="108">
        <f t="shared" si="32"/>
        <v>0</v>
      </c>
      <c r="BH35" s="108">
        <f t="shared" si="32"/>
        <v>0</v>
      </c>
      <c r="BI35" s="108">
        <f t="shared" si="32"/>
        <v>0</v>
      </c>
      <c r="BJ35" s="108">
        <f t="shared" si="32"/>
        <v>0</v>
      </c>
      <c r="BK35" s="108">
        <f t="shared" si="32"/>
        <v>0</v>
      </c>
      <c r="BL35" s="108">
        <f t="shared" si="32"/>
        <v>0</v>
      </c>
      <c r="BM35" s="108">
        <f t="shared" si="32"/>
        <v>0</v>
      </c>
      <c r="BN35" s="108">
        <f t="shared" si="32"/>
        <v>0</v>
      </c>
      <c r="BO35" s="108">
        <f t="shared" si="32"/>
        <v>0</v>
      </c>
      <c r="BP35" s="108">
        <f t="shared" si="32"/>
        <v>0</v>
      </c>
      <c r="BQ35" s="108">
        <f t="shared" si="32"/>
        <v>0</v>
      </c>
      <c r="BR35" s="108">
        <f t="shared" ref="BG35:BS43" si="44">IF(OR((AND($P35&lt;=BR$4,AND($Q35&lt;=BR$5,$Q35&gt;=BR$4))),(AND(AND($P35&gt;=BR$4,$P35&lt;=BR$5),$Q35&gt;=BR$5)),AND($P35&gt;=BR$4,$Q35&lt;=BR$5),AND($P35&lt;=BR$4,$Q35&gt;=BR$5)),1,0)</f>
        <v>0</v>
      </c>
      <c r="BS35" s="108">
        <f t="shared" si="44"/>
        <v>0</v>
      </c>
      <c r="BT35" s="138"/>
      <c r="BU35" s="138"/>
      <c r="BV35" s="138"/>
      <c r="BW35" s="138"/>
      <c r="BX35" s="138"/>
    </row>
    <row r="36" spans="1:76" x14ac:dyDescent="0.3">
      <c r="A36" s="102" t="s">
        <v>134</v>
      </c>
      <c r="B36" s="109"/>
      <c r="C36" s="109"/>
      <c r="D36" s="116"/>
      <c r="E36" s="122"/>
      <c r="F36" s="123"/>
      <c r="G36" s="124"/>
      <c r="H36" s="70">
        <v>12.5</v>
      </c>
      <c r="I36" s="71">
        <f t="shared" si="43"/>
        <v>1</v>
      </c>
      <c r="J36" s="72">
        <v>1</v>
      </c>
      <c r="K36" s="125">
        <f t="shared" si="37"/>
        <v>0.125</v>
      </c>
      <c r="L36" s="125">
        <f t="shared" si="38"/>
        <v>0.125</v>
      </c>
      <c r="M36" s="125">
        <f t="shared" si="16"/>
        <v>0</v>
      </c>
      <c r="N36" s="73">
        <f t="shared" si="30"/>
        <v>1</v>
      </c>
      <c r="O36" s="125" t="str">
        <f t="shared" si="31"/>
        <v>종료</v>
      </c>
      <c r="P36" s="104">
        <v>43108</v>
      </c>
      <c r="Q36" s="104">
        <v>43124</v>
      </c>
      <c r="R36" s="104"/>
      <c r="S36" s="104"/>
      <c r="T36" s="105"/>
      <c r="U36" s="106" t="str">
        <f t="shared" si="42"/>
        <v/>
      </c>
      <c r="V36" s="107">
        <f t="shared" si="19"/>
        <v>13</v>
      </c>
      <c r="W36" s="108">
        <f t="shared" si="40"/>
        <v>0</v>
      </c>
      <c r="X36" s="108">
        <f t="shared" si="40"/>
        <v>0</v>
      </c>
      <c r="Y36" s="108">
        <f t="shared" si="40"/>
        <v>0</v>
      </c>
      <c r="Z36" s="108">
        <f t="shared" si="40"/>
        <v>0</v>
      </c>
      <c r="AA36" s="108">
        <f t="shared" si="40"/>
        <v>0</v>
      </c>
      <c r="AB36" s="108">
        <f t="shared" si="40"/>
        <v>0</v>
      </c>
      <c r="AC36" s="108">
        <f t="shared" si="40"/>
        <v>0</v>
      </c>
      <c r="AD36" s="108">
        <f t="shared" si="40"/>
        <v>0</v>
      </c>
      <c r="AE36" s="108">
        <f t="shared" si="40"/>
        <v>0</v>
      </c>
      <c r="AF36" s="108">
        <f t="shared" si="40"/>
        <v>0</v>
      </c>
      <c r="AG36" s="108">
        <f t="shared" si="40"/>
        <v>0</v>
      </c>
      <c r="AH36" s="108">
        <f t="shared" si="40"/>
        <v>0</v>
      </c>
      <c r="AI36" s="108">
        <f t="shared" si="40"/>
        <v>0</v>
      </c>
      <c r="AJ36" s="108">
        <f t="shared" si="40"/>
        <v>0</v>
      </c>
      <c r="AK36" s="108">
        <f t="shared" si="40"/>
        <v>0</v>
      </c>
      <c r="AL36" s="108">
        <f t="shared" si="40"/>
        <v>0</v>
      </c>
      <c r="AM36" s="108">
        <f t="shared" si="39"/>
        <v>0</v>
      </c>
      <c r="AN36" s="108">
        <f t="shared" si="39"/>
        <v>0</v>
      </c>
      <c r="AO36" s="108">
        <f t="shared" si="39"/>
        <v>0</v>
      </c>
      <c r="AP36" s="108">
        <f t="shared" si="39"/>
        <v>0</v>
      </c>
      <c r="AQ36" s="108">
        <f t="shared" si="33"/>
        <v>0</v>
      </c>
      <c r="AR36" s="108">
        <f t="shared" si="33"/>
        <v>0</v>
      </c>
      <c r="AS36" s="108">
        <f t="shared" si="33"/>
        <v>0</v>
      </c>
      <c r="AT36" s="108">
        <f t="shared" si="33"/>
        <v>0</v>
      </c>
      <c r="AU36" s="108">
        <f t="shared" si="33"/>
        <v>0</v>
      </c>
      <c r="AV36" s="108">
        <f t="shared" si="33"/>
        <v>0</v>
      </c>
      <c r="AW36" s="108">
        <f t="shared" si="33"/>
        <v>0</v>
      </c>
      <c r="AX36" s="108">
        <f t="shared" si="33"/>
        <v>0</v>
      </c>
      <c r="AY36" s="108">
        <f t="shared" si="33"/>
        <v>0</v>
      </c>
      <c r="AZ36" s="108">
        <f t="shared" si="33"/>
        <v>0</v>
      </c>
      <c r="BA36" s="108">
        <f t="shared" si="33"/>
        <v>0</v>
      </c>
      <c r="BB36" s="108">
        <f t="shared" si="33"/>
        <v>0</v>
      </c>
      <c r="BC36" s="108">
        <f t="shared" si="33"/>
        <v>0</v>
      </c>
      <c r="BD36" s="108">
        <f t="shared" si="33"/>
        <v>0</v>
      </c>
      <c r="BE36" s="108">
        <f t="shared" si="33"/>
        <v>0</v>
      </c>
      <c r="BF36" s="108">
        <f t="shared" si="33"/>
        <v>0</v>
      </c>
      <c r="BG36" s="108">
        <f t="shared" si="44"/>
        <v>0</v>
      </c>
      <c r="BH36" s="108">
        <f t="shared" si="44"/>
        <v>0</v>
      </c>
      <c r="BI36" s="108">
        <f t="shared" si="44"/>
        <v>0</v>
      </c>
      <c r="BJ36" s="108">
        <f t="shared" si="44"/>
        <v>0</v>
      </c>
      <c r="BK36" s="108">
        <f t="shared" si="44"/>
        <v>0</v>
      </c>
      <c r="BL36" s="108">
        <f t="shared" si="44"/>
        <v>0</v>
      </c>
      <c r="BM36" s="108">
        <f t="shared" si="44"/>
        <v>0</v>
      </c>
      <c r="BN36" s="108">
        <f t="shared" si="44"/>
        <v>0</v>
      </c>
      <c r="BO36" s="108">
        <f t="shared" si="44"/>
        <v>0</v>
      </c>
      <c r="BP36" s="108">
        <f t="shared" si="44"/>
        <v>0</v>
      </c>
      <c r="BQ36" s="108">
        <f t="shared" si="44"/>
        <v>0</v>
      </c>
      <c r="BR36" s="108">
        <f t="shared" si="44"/>
        <v>0</v>
      </c>
      <c r="BS36" s="108">
        <f t="shared" si="44"/>
        <v>0</v>
      </c>
      <c r="BT36" s="138"/>
      <c r="BU36" s="138"/>
      <c r="BV36" s="138"/>
      <c r="BW36" s="138"/>
      <c r="BX36" s="138"/>
    </row>
    <row r="37" spans="1:76" x14ac:dyDescent="0.3">
      <c r="A37" s="102" t="s">
        <v>135</v>
      </c>
      <c r="B37" s="109"/>
      <c r="C37" s="109"/>
      <c r="D37" s="116"/>
      <c r="E37" s="122"/>
      <c r="F37" s="123"/>
      <c r="G37" s="124"/>
      <c r="H37" s="70">
        <v>12.5</v>
      </c>
      <c r="I37" s="71">
        <f t="shared" si="43"/>
        <v>1</v>
      </c>
      <c r="J37" s="72">
        <v>1</v>
      </c>
      <c r="K37" s="125">
        <f t="shared" si="37"/>
        <v>0.125</v>
      </c>
      <c r="L37" s="125">
        <f t="shared" si="38"/>
        <v>0.125</v>
      </c>
      <c r="M37" s="125">
        <f t="shared" si="16"/>
        <v>0</v>
      </c>
      <c r="N37" s="73">
        <f t="shared" si="30"/>
        <v>1</v>
      </c>
      <c r="O37" s="125" t="str">
        <f t="shared" si="31"/>
        <v>종료</v>
      </c>
      <c r="P37" s="104">
        <v>43108</v>
      </c>
      <c r="Q37" s="104">
        <v>43124</v>
      </c>
      <c r="R37" s="104"/>
      <c r="S37" s="104"/>
      <c r="T37" s="105"/>
      <c r="U37" s="106" t="str">
        <f t="shared" si="42"/>
        <v/>
      </c>
      <c r="V37" s="107">
        <f t="shared" si="19"/>
        <v>13</v>
      </c>
      <c r="W37" s="108">
        <f t="shared" si="40"/>
        <v>0</v>
      </c>
      <c r="X37" s="108">
        <f t="shared" si="40"/>
        <v>0</v>
      </c>
      <c r="Y37" s="108">
        <f t="shared" si="40"/>
        <v>0</v>
      </c>
      <c r="Z37" s="108">
        <f t="shared" si="40"/>
        <v>0</v>
      </c>
      <c r="AA37" s="108">
        <f t="shared" si="40"/>
        <v>0</v>
      </c>
      <c r="AB37" s="108">
        <f t="shared" si="40"/>
        <v>0</v>
      </c>
      <c r="AC37" s="108">
        <f t="shared" si="40"/>
        <v>0</v>
      </c>
      <c r="AD37" s="108">
        <f t="shared" si="40"/>
        <v>0</v>
      </c>
      <c r="AE37" s="108">
        <f t="shared" si="40"/>
        <v>0</v>
      </c>
      <c r="AF37" s="108">
        <f t="shared" si="40"/>
        <v>0</v>
      </c>
      <c r="AG37" s="108">
        <f t="shared" si="40"/>
        <v>0</v>
      </c>
      <c r="AH37" s="108">
        <f t="shared" si="40"/>
        <v>0</v>
      </c>
      <c r="AI37" s="108">
        <f t="shared" si="40"/>
        <v>0</v>
      </c>
      <c r="AJ37" s="108">
        <f t="shared" si="40"/>
        <v>0</v>
      </c>
      <c r="AK37" s="108">
        <f t="shared" si="40"/>
        <v>0</v>
      </c>
      <c r="AL37" s="108">
        <f t="shared" si="40"/>
        <v>0</v>
      </c>
      <c r="AM37" s="108">
        <f t="shared" si="39"/>
        <v>0</v>
      </c>
      <c r="AN37" s="108">
        <f t="shared" si="39"/>
        <v>0</v>
      </c>
      <c r="AO37" s="108">
        <f t="shared" si="39"/>
        <v>0</v>
      </c>
      <c r="AP37" s="108">
        <f t="shared" si="39"/>
        <v>0</v>
      </c>
      <c r="AQ37" s="108">
        <f t="shared" si="33"/>
        <v>0</v>
      </c>
      <c r="AR37" s="108">
        <f t="shared" si="33"/>
        <v>0</v>
      </c>
      <c r="AS37" s="108">
        <f t="shared" si="33"/>
        <v>0</v>
      </c>
      <c r="AT37" s="108">
        <f t="shared" si="33"/>
        <v>0</v>
      </c>
      <c r="AU37" s="108">
        <f t="shared" si="33"/>
        <v>0</v>
      </c>
      <c r="AV37" s="108">
        <f t="shared" si="33"/>
        <v>0</v>
      </c>
      <c r="AW37" s="108">
        <f t="shared" si="33"/>
        <v>0</v>
      </c>
      <c r="AX37" s="108">
        <f t="shared" si="33"/>
        <v>0</v>
      </c>
      <c r="AY37" s="108">
        <f t="shared" si="33"/>
        <v>0</v>
      </c>
      <c r="AZ37" s="108">
        <f t="shared" si="33"/>
        <v>0</v>
      </c>
      <c r="BA37" s="108">
        <f t="shared" si="33"/>
        <v>0</v>
      </c>
      <c r="BB37" s="108">
        <f t="shared" si="33"/>
        <v>0</v>
      </c>
      <c r="BC37" s="108">
        <f t="shared" si="33"/>
        <v>0</v>
      </c>
      <c r="BD37" s="108">
        <f t="shared" si="33"/>
        <v>0</v>
      </c>
      <c r="BE37" s="108">
        <f t="shared" si="33"/>
        <v>0</v>
      </c>
      <c r="BF37" s="108">
        <f t="shared" si="33"/>
        <v>0</v>
      </c>
      <c r="BG37" s="108">
        <f t="shared" si="44"/>
        <v>0</v>
      </c>
      <c r="BH37" s="108">
        <f t="shared" si="44"/>
        <v>0</v>
      </c>
      <c r="BI37" s="108">
        <f t="shared" si="44"/>
        <v>0</v>
      </c>
      <c r="BJ37" s="108">
        <f t="shared" si="44"/>
        <v>0</v>
      </c>
      <c r="BK37" s="108">
        <f t="shared" si="44"/>
        <v>0</v>
      </c>
      <c r="BL37" s="108">
        <f t="shared" si="44"/>
        <v>0</v>
      </c>
      <c r="BM37" s="108">
        <f t="shared" si="44"/>
        <v>0</v>
      </c>
      <c r="BN37" s="108">
        <f t="shared" si="44"/>
        <v>0</v>
      </c>
      <c r="BO37" s="108">
        <f t="shared" si="44"/>
        <v>0</v>
      </c>
      <c r="BP37" s="108">
        <f t="shared" si="44"/>
        <v>0</v>
      </c>
      <c r="BQ37" s="108">
        <f t="shared" si="44"/>
        <v>0</v>
      </c>
      <c r="BR37" s="108">
        <f t="shared" si="44"/>
        <v>0</v>
      </c>
      <c r="BS37" s="108">
        <f t="shared" si="44"/>
        <v>0</v>
      </c>
      <c r="BT37" s="138"/>
      <c r="BU37" s="138"/>
      <c r="BV37" s="138"/>
      <c r="BW37" s="138"/>
      <c r="BX37" s="138"/>
    </row>
    <row r="38" spans="1:76" x14ac:dyDescent="0.3">
      <c r="A38" s="102" t="s">
        <v>136</v>
      </c>
      <c r="B38" s="109"/>
      <c r="C38" s="109"/>
      <c r="D38" s="116"/>
      <c r="E38" s="122"/>
      <c r="F38" s="123"/>
      <c r="G38" s="124"/>
      <c r="H38" s="70">
        <v>12.5</v>
      </c>
      <c r="I38" s="71">
        <f t="shared" si="43"/>
        <v>1</v>
      </c>
      <c r="J38" s="72">
        <v>1</v>
      </c>
      <c r="K38" s="125">
        <f t="shared" si="37"/>
        <v>0.125</v>
      </c>
      <c r="L38" s="125">
        <f t="shared" si="38"/>
        <v>0.125</v>
      </c>
      <c r="M38" s="125">
        <f t="shared" si="16"/>
        <v>0</v>
      </c>
      <c r="N38" s="73">
        <f t="shared" si="30"/>
        <v>1</v>
      </c>
      <c r="O38" s="125" t="str">
        <f t="shared" si="31"/>
        <v>종료</v>
      </c>
      <c r="P38" s="104">
        <v>43108</v>
      </c>
      <c r="Q38" s="104">
        <v>43124</v>
      </c>
      <c r="R38" s="104"/>
      <c r="S38" s="104"/>
      <c r="T38" s="105"/>
      <c r="U38" s="106" t="str">
        <f t="shared" si="42"/>
        <v/>
      </c>
      <c r="V38" s="107">
        <f t="shared" si="19"/>
        <v>13</v>
      </c>
      <c r="W38" s="108">
        <f t="shared" si="40"/>
        <v>0</v>
      </c>
      <c r="X38" s="108">
        <f t="shared" si="40"/>
        <v>0</v>
      </c>
      <c r="Y38" s="108">
        <f t="shared" si="40"/>
        <v>0</v>
      </c>
      <c r="Z38" s="108">
        <f t="shared" si="40"/>
        <v>0</v>
      </c>
      <c r="AA38" s="108">
        <f t="shared" si="40"/>
        <v>0</v>
      </c>
      <c r="AB38" s="108">
        <f t="shared" si="40"/>
        <v>0</v>
      </c>
      <c r="AC38" s="108">
        <f t="shared" si="40"/>
        <v>0</v>
      </c>
      <c r="AD38" s="108">
        <f t="shared" si="40"/>
        <v>0</v>
      </c>
      <c r="AE38" s="108">
        <f t="shared" si="40"/>
        <v>0</v>
      </c>
      <c r="AF38" s="108">
        <f t="shared" si="40"/>
        <v>0</v>
      </c>
      <c r="AG38" s="108">
        <f t="shared" si="40"/>
        <v>0</v>
      </c>
      <c r="AH38" s="108">
        <f t="shared" si="40"/>
        <v>0</v>
      </c>
      <c r="AI38" s="108">
        <f t="shared" si="40"/>
        <v>0</v>
      </c>
      <c r="AJ38" s="108">
        <f t="shared" si="40"/>
        <v>0</v>
      </c>
      <c r="AK38" s="108">
        <f t="shared" si="40"/>
        <v>0</v>
      </c>
      <c r="AL38" s="108">
        <f t="shared" si="40"/>
        <v>0</v>
      </c>
      <c r="AM38" s="108">
        <f t="shared" si="39"/>
        <v>0</v>
      </c>
      <c r="AN38" s="108">
        <f t="shared" si="39"/>
        <v>0</v>
      </c>
      <c r="AO38" s="108">
        <f t="shared" si="39"/>
        <v>0</v>
      </c>
      <c r="AP38" s="108">
        <f t="shared" si="39"/>
        <v>0</v>
      </c>
      <c r="AQ38" s="108">
        <f t="shared" si="33"/>
        <v>0</v>
      </c>
      <c r="AR38" s="108">
        <f t="shared" si="33"/>
        <v>0</v>
      </c>
      <c r="AS38" s="108">
        <f t="shared" si="33"/>
        <v>0</v>
      </c>
      <c r="AT38" s="108">
        <f t="shared" si="33"/>
        <v>0</v>
      </c>
      <c r="AU38" s="108">
        <f t="shared" si="33"/>
        <v>0</v>
      </c>
      <c r="AV38" s="108">
        <f t="shared" si="33"/>
        <v>0</v>
      </c>
      <c r="AW38" s="108">
        <f t="shared" si="33"/>
        <v>0</v>
      </c>
      <c r="AX38" s="108">
        <f t="shared" si="33"/>
        <v>0</v>
      </c>
      <c r="AY38" s="108">
        <f t="shared" si="33"/>
        <v>0</v>
      </c>
      <c r="AZ38" s="108">
        <f t="shared" si="33"/>
        <v>0</v>
      </c>
      <c r="BA38" s="108">
        <f t="shared" si="33"/>
        <v>0</v>
      </c>
      <c r="BB38" s="108">
        <f t="shared" si="33"/>
        <v>0</v>
      </c>
      <c r="BC38" s="108">
        <f t="shared" si="33"/>
        <v>0</v>
      </c>
      <c r="BD38" s="108">
        <f t="shared" si="33"/>
        <v>0</v>
      </c>
      <c r="BE38" s="108">
        <f t="shared" si="33"/>
        <v>0</v>
      </c>
      <c r="BF38" s="108">
        <f t="shared" si="33"/>
        <v>0</v>
      </c>
      <c r="BG38" s="108">
        <f t="shared" si="44"/>
        <v>0</v>
      </c>
      <c r="BH38" s="108">
        <f t="shared" si="44"/>
        <v>0</v>
      </c>
      <c r="BI38" s="108">
        <f t="shared" si="44"/>
        <v>0</v>
      </c>
      <c r="BJ38" s="108">
        <f t="shared" si="44"/>
        <v>0</v>
      </c>
      <c r="BK38" s="108">
        <f t="shared" si="44"/>
        <v>0</v>
      </c>
      <c r="BL38" s="108">
        <f t="shared" si="44"/>
        <v>0</v>
      </c>
      <c r="BM38" s="108">
        <f t="shared" si="44"/>
        <v>0</v>
      </c>
      <c r="BN38" s="108">
        <f t="shared" si="44"/>
        <v>0</v>
      </c>
      <c r="BO38" s="108">
        <f t="shared" si="44"/>
        <v>0</v>
      </c>
      <c r="BP38" s="108">
        <f t="shared" si="44"/>
        <v>0</v>
      </c>
      <c r="BQ38" s="108">
        <f t="shared" si="44"/>
        <v>0</v>
      </c>
      <c r="BR38" s="108">
        <f t="shared" si="44"/>
        <v>0</v>
      </c>
      <c r="BS38" s="108">
        <f t="shared" si="44"/>
        <v>0</v>
      </c>
      <c r="BT38" s="138"/>
      <c r="BU38" s="138"/>
      <c r="BV38" s="138"/>
      <c r="BW38" s="138"/>
      <c r="BX38" s="138"/>
    </row>
    <row r="39" spans="1:76" x14ac:dyDescent="0.3">
      <c r="A39" s="102" t="s">
        <v>137</v>
      </c>
      <c r="B39" s="109"/>
      <c r="C39" s="109"/>
      <c r="D39" s="116"/>
      <c r="E39" s="122"/>
      <c r="F39" s="123"/>
      <c r="G39" s="124"/>
      <c r="H39" s="70">
        <v>12.5</v>
      </c>
      <c r="I39" s="71">
        <f t="shared" si="43"/>
        <v>1</v>
      </c>
      <c r="J39" s="72">
        <v>1</v>
      </c>
      <c r="K39" s="125">
        <f t="shared" si="37"/>
        <v>0.125</v>
      </c>
      <c r="L39" s="125">
        <f t="shared" si="38"/>
        <v>0.125</v>
      </c>
      <c r="M39" s="125">
        <f t="shared" si="16"/>
        <v>0</v>
      </c>
      <c r="N39" s="73">
        <f t="shared" si="30"/>
        <v>1</v>
      </c>
      <c r="O39" s="125" t="str">
        <f t="shared" si="31"/>
        <v>종료</v>
      </c>
      <c r="P39" s="104">
        <v>43108</v>
      </c>
      <c r="Q39" s="104">
        <v>43124</v>
      </c>
      <c r="R39" s="104"/>
      <c r="S39" s="104"/>
      <c r="T39" s="105"/>
      <c r="U39" s="106" t="str">
        <f t="shared" si="42"/>
        <v/>
      </c>
      <c r="V39" s="107">
        <f t="shared" si="19"/>
        <v>13</v>
      </c>
      <c r="W39" s="108">
        <f t="shared" si="40"/>
        <v>0</v>
      </c>
      <c r="X39" s="108">
        <f t="shared" si="40"/>
        <v>0</v>
      </c>
      <c r="Y39" s="108">
        <f t="shared" si="40"/>
        <v>0</v>
      </c>
      <c r="Z39" s="108">
        <f t="shared" si="40"/>
        <v>0</v>
      </c>
      <c r="AA39" s="108">
        <f t="shared" si="40"/>
        <v>0</v>
      </c>
      <c r="AB39" s="108">
        <f t="shared" si="40"/>
        <v>0</v>
      </c>
      <c r="AC39" s="108">
        <f t="shared" si="40"/>
        <v>0</v>
      </c>
      <c r="AD39" s="108">
        <f t="shared" si="40"/>
        <v>0</v>
      </c>
      <c r="AE39" s="108">
        <f t="shared" si="40"/>
        <v>0</v>
      </c>
      <c r="AF39" s="108">
        <f t="shared" si="40"/>
        <v>0</v>
      </c>
      <c r="AG39" s="108">
        <f t="shared" si="40"/>
        <v>0</v>
      </c>
      <c r="AH39" s="108">
        <f t="shared" si="40"/>
        <v>0</v>
      </c>
      <c r="AI39" s="108">
        <f t="shared" si="40"/>
        <v>0</v>
      </c>
      <c r="AJ39" s="108">
        <f t="shared" si="40"/>
        <v>0</v>
      </c>
      <c r="AK39" s="108">
        <f t="shared" si="40"/>
        <v>0</v>
      </c>
      <c r="AL39" s="108">
        <f t="shared" si="40"/>
        <v>0</v>
      </c>
      <c r="AM39" s="108">
        <f t="shared" si="39"/>
        <v>0</v>
      </c>
      <c r="AN39" s="108">
        <f t="shared" si="39"/>
        <v>0</v>
      </c>
      <c r="AO39" s="108">
        <f t="shared" si="39"/>
        <v>0</v>
      </c>
      <c r="AP39" s="108">
        <f t="shared" si="39"/>
        <v>0</v>
      </c>
      <c r="AQ39" s="108">
        <f t="shared" si="39"/>
        <v>0</v>
      </c>
      <c r="AR39" s="108">
        <f t="shared" si="39"/>
        <v>0</v>
      </c>
      <c r="AS39" s="108">
        <f t="shared" si="39"/>
        <v>0</v>
      </c>
      <c r="AT39" s="108">
        <f t="shared" si="39"/>
        <v>0</v>
      </c>
      <c r="AU39" s="108">
        <f t="shared" si="39"/>
        <v>0</v>
      </c>
      <c r="AV39" s="108">
        <f t="shared" si="39"/>
        <v>0</v>
      </c>
      <c r="AW39" s="108">
        <f t="shared" si="39"/>
        <v>0</v>
      </c>
      <c r="AX39" s="108">
        <f t="shared" si="39"/>
        <v>0</v>
      </c>
      <c r="AY39" s="108">
        <f t="shared" si="39"/>
        <v>0</v>
      </c>
      <c r="AZ39" s="108">
        <f t="shared" si="39"/>
        <v>0</v>
      </c>
      <c r="BA39" s="108">
        <f t="shared" si="39"/>
        <v>0</v>
      </c>
      <c r="BB39" s="108">
        <f t="shared" si="39"/>
        <v>0</v>
      </c>
      <c r="BC39" s="108">
        <f t="shared" ref="AQ39:BF43" si="45">IF(OR((AND($P39&lt;=BC$4,AND($Q39&lt;=BC$5,$Q39&gt;=BC$4))),(AND(AND($P39&gt;=BC$4,$P39&lt;=BC$5),$Q39&gt;=BC$5)),AND($P39&gt;=BC$4,$Q39&lt;=BC$5),AND($P39&lt;=BC$4,$Q39&gt;=BC$5)),1,0)</f>
        <v>0</v>
      </c>
      <c r="BD39" s="108">
        <f t="shared" si="45"/>
        <v>0</v>
      </c>
      <c r="BE39" s="108">
        <f t="shared" si="45"/>
        <v>0</v>
      </c>
      <c r="BF39" s="108">
        <f t="shared" si="45"/>
        <v>0</v>
      </c>
      <c r="BG39" s="108">
        <f t="shared" si="44"/>
        <v>0</v>
      </c>
      <c r="BH39" s="108">
        <f t="shared" si="44"/>
        <v>0</v>
      </c>
      <c r="BI39" s="108">
        <f t="shared" si="44"/>
        <v>0</v>
      </c>
      <c r="BJ39" s="108">
        <f t="shared" si="44"/>
        <v>0</v>
      </c>
      <c r="BK39" s="108">
        <f t="shared" si="44"/>
        <v>0</v>
      </c>
      <c r="BL39" s="108">
        <f t="shared" si="44"/>
        <v>0</v>
      </c>
      <c r="BM39" s="108">
        <f t="shared" si="44"/>
        <v>0</v>
      </c>
      <c r="BN39" s="108">
        <f t="shared" si="44"/>
        <v>0</v>
      </c>
      <c r="BO39" s="108">
        <f t="shared" si="44"/>
        <v>0</v>
      </c>
      <c r="BP39" s="108">
        <f t="shared" si="44"/>
        <v>0</v>
      </c>
      <c r="BQ39" s="108">
        <f t="shared" si="44"/>
        <v>0</v>
      </c>
      <c r="BR39" s="108">
        <f t="shared" si="44"/>
        <v>0</v>
      </c>
      <c r="BS39" s="108">
        <f t="shared" si="44"/>
        <v>0</v>
      </c>
      <c r="BT39" s="138"/>
      <c r="BU39" s="138"/>
      <c r="BV39" s="138"/>
      <c r="BW39" s="138"/>
      <c r="BX39" s="138"/>
    </row>
    <row r="40" spans="1:76" x14ac:dyDescent="0.3">
      <c r="A40" s="102" t="s">
        <v>138</v>
      </c>
      <c r="B40" s="109"/>
      <c r="C40" s="109"/>
      <c r="D40" s="116"/>
      <c r="E40" s="122"/>
      <c r="F40" s="123"/>
      <c r="G40" s="124"/>
      <c r="H40" s="70">
        <v>12.5</v>
      </c>
      <c r="I40" s="71">
        <f t="shared" si="43"/>
        <v>1</v>
      </c>
      <c r="J40" s="72">
        <v>1</v>
      </c>
      <c r="K40" s="125">
        <f t="shared" si="37"/>
        <v>0.125</v>
      </c>
      <c r="L40" s="125">
        <f t="shared" si="38"/>
        <v>0.125</v>
      </c>
      <c r="M40" s="125">
        <f t="shared" si="16"/>
        <v>0</v>
      </c>
      <c r="N40" s="73">
        <f t="shared" si="30"/>
        <v>1</v>
      </c>
      <c r="O40" s="125" t="str">
        <f t="shared" si="31"/>
        <v>종료</v>
      </c>
      <c r="P40" s="104">
        <v>43108</v>
      </c>
      <c r="Q40" s="104">
        <v>43124</v>
      </c>
      <c r="R40" s="104"/>
      <c r="S40" s="104"/>
      <c r="T40" s="105"/>
      <c r="U40" s="106" t="str">
        <f t="shared" si="42"/>
        <v/>
      </c>
      <c r="V40" s="107">
        <f t="shared" si="19"/>
        <v>13</v>
      </c>
      <c r="W40" s="108">
        <f t="shared" si="40"/>
        <v>0</v>
      </c>
      <c r="X40" s="108">
        <f t="shared" si="40"/>
        <v>0</v>
      </c>
      <c r="Y40" s="108">
        <f t="shared" si="40"/>
        <v>0</v>
      </c>
      <c r="Z40" s="108">
        <f t="shared" si="40"/>
        <v>0</v>
      </c>
      <c r="AA40" s="108">
        <f t="shared" si="40"/>
        <v>0</v>
      </c>
      <c r="AB40" s="108">
        <f t="shared" si="40"/>
        <v>0</v>
      </c>
      <c r="AC40" s="108">
        <f t="shared" si="40"/>
        <v>0</v>
      </c>
      <c r="AD40" s="108">
        <f t="shared" si="40"/>
        <v>0</v>
      </c>
      <c r="AE40" s="108">
        <f t="shared" si="40"/>
        <v>0</v>
      </c>
      <c r="AF40" s="108">
        <f t="shared" si="40"/>
        <v>0</v>
      </c>
      <c r="AG40" s="108">
        <f t="shared" si="40"/>
        <v>0</v>
      </c>
      <c r="AH40" s="108">
        <f t="shared" si="40"/>
        <v>0</v>
      </c>
      <c r="AI40" s="108">
        <f t="shared" si="40"/>
        <v>0</v>
      </c>
      <c r="AJ40" s="108">
        <f t="shared" si="40"/>
        <v>0</v>
      </c>
      <c r="AK40" s="108">
        <f t="shared" si="40"/>
        <v>0</v>
      </c>
      <c r="AL40" s="108">
        <f t="shared" si="40"/>
        <v>0</v>
      </c>
      <c r="AM40" s="108">
        <f t="shared" si="39"/>
        <v>0</v>
      </c>
      <c r="AN40" s="108">
        <f t="shared" si="39"/>
        <v>0</v>
      </c>
      <c r="AO40" s="108">
        <f t="shared" si="39"/>
        <v>0</v>
      </c>
      <c r="AP40" s="108">
        <f t="shared" si="39"/>
        <v>0</v>
      </c>
      <c r="AQ40" s="108">
        <f t="shared" si="45"/>
        <v>0</v>
      </c>
      <c r="AR40" s="108">
        <f t="shared" si="45"/>
        <v>0</v>
      </c>
      <c r="AS40" s="108">
        <f t="shared" si="45"/>
        <v>0</v>
      </c>
      <c r="AT40" s="108">
        <f t="shared" si="45"/>
        <v>0</v>
      </c>
      <c r="AU40" s="108">
        <f t="shared" si="45"/>
        <v>0</v>
      </c>
      <c r="AV40" s="108">
        <f t="shared" si="45"/>
        <v>0</v>
      </c>
      <c r="AW40" s="108">
        <f t="shared" si="45"/>
        <v>0</v>
      </c>
      <c r="AX40" s="108">
        <f t="shared" si="45"/>
        <v>0</v>
      </c>
      <c r="AY40" s="108">
        <f t="shared" si="45"/>
        <v>0</v>
      </c>
      <c r="AZ40" s="108">
        <f t="shared" si="45"/>
        <v>0</v>
      </c>
      <c r="BA40" s="108">
        <f t="shared" si="45"/>
        <v>0</v>
      </c>
      <c r="BB40" s="108">
        <f t="shared" si="45"/>
        <v>0</v>
      </c>
      <c r="BC40" s="108">
        <f t="shared" si="45"/>
        <v>0</v>
      </c>
      <c r="BD40" s="108">
        <f t="shared" si="45"/>
        <v>0</v>
      </c>
      <c r="BE40" s="108">
        <f t="shared" si="45"/>
        <v>0</v>
      </c>
      <c r="BF40" s="108">
        <f t="shared" si="45"/>
        <v>0</v>
      </c>
      <c r="BG40" s="108">
        <f t="shared" si="44"/>
        <v>0</v>
      </c>
      <c r="BH40" s="108">
        <f t="shared" si="44"/>
        <v>0</v>
      </c>
      <c r="BI40" s="108">
        <f t="shared" si="44"/>
        <v>0</v>
      </c>
      <c r="BJ40" s="108">
        <f t="shared" si="44"/>
        <v>0</v>
      </c>
      <c r="BK40" s="108">
        <f t="shared" si="44"/>
        <v>0</v>
      </c>
      <c r="BL40" s="108">
        <f t="shared" si="44"/>
        <v>0</v>
      </c>
      <c r="BM40" s="108">
        <f t="shared" si="44"/>
        <v>0</v>
      </c>
      <c r="BN40" s="108">
        <f t="shared" si="44"/>
        <v>0</v>
      </c>
      <c r="BO40" s="108">
        <f t="shared" si="44"/>
        <v>0</v>
      </c>
      <c r="BP40" s="108">
        <f t="shared" si="44"/>
        <v>0</v>
      </c>
      <c r="BQ40" s="108">
        <f t="shared" si="44"/>
        <v>0</v>
      </c>
      <c r="BR40" s="108">
        <f t="shared" si="44"/>
        <v>0</v>
      </c>
      <c r="BS40" s="108">
        <f t="shared" si="44"/>
        <v>0</v>
      </c>
      <c r="BT40" s="138"/>
      <c r="BU40" s="138"/>
      <c r="BV40" s="138"/>
      <c r="BW40" s="138"/>
      <c r="BX40" s="138"/>
    </row>
    <row r="41" spans="1:76" x14ac:dyDescent="0.3">
      <c r="A41" s="102" t="s">
        <v>139</v>
      </c>
      <c r="B41" s="109"/>
      <c r="C41" s="109"/>
      <c r="D41" s="116"/>
      <c r="E41" s="122"/>
      <c r="F41" s="123"/>
      <c r="G41" s="124"/>
      <c r="H41" s="70">
        <v>12.5</v>
      </c>
      <c r="I41" s="71">
        <f t="shared" si="43"/>
        <v>1</v>
      </c>
      <c r="J41" s="72">
        <v>1</v>
      </c>
      <c r="K41" s="125">
        <f t="shared" si="37"/>
        <v>0.125</v>
      </c>
      <c r="L41" s="125">
        <f t="shared" si="38"/>
        <v>0.125</v>
      </c>
      <c r="M41" s="125">
        <f t="shared" si="16"/>
        <v>0</v>
      </c>
      <c r="N41" s="73">
        <f t="shared" si="30"/>
        <v>1</v>
      </c>
      <c r="O41" s="125" t="str">
        <f t="shared" si="31"/>
        <v>종료</v>
      </c>
      <c r="P41" s="104">
        <v>43108</v>
      </c>
      <c r="Q41" s="104">
        <v>43124</v>
      </c>
      <c r="R41" s="104"/>
      <c r="S41" s="104"/>
      <c r="T41" s="105"/>
      <c r="U41" s="106" t="str">
        <f t="shared" si="42"/>
        <v/>
      </c>
      <c r="V41" s="107">
        <f t="shared" si="19"/>
        <v>13</v>
      </c>
      <c r="W41" s="108">
        <f t="shared" si="40"/>
        <v>0</v>
      </c>
      <c r="X41" s="108">
        <f t="shared" si="40"/>
        <v>0</v>
      </c>
      <c r="Y41" s="108">
        <f t="shared" si="40"/>
        <v>0</v>
      </c>
      <c r="Z41" s="108">
        <f t="shared" si="40"/>
        <v>0</v>
      </c>
      <c r="AA41" s="108">
        <f t="shared" si="40"/>
        <v>0</v>
      </c>
      <c r="AB41" s="108">
        <f t="shared" si="40"/>
        <v>0</v>
      </c>
      <c r="AC41" s="108">
        <f t="shared" si="40"/>
        <v>0</v>
      </c>
      <c r="AD41" s="108">
        <f t="shared" si="40"/>
        <v>0</v>
      </c>
      <c r="AE41" s="108">
        <f t="shared" si="40"/>
        <v>0</v>
      </c>
      <c r="AF41" s="108">
        <f t="shared" si="40"/>
        <v>0</v>
      </c>
      <c r="AG41" s="108">
        <f t="shared" si="40"/>
        <v>0</v>
      </c>
      <c r="AH41" s="108">
        <f t="shared" si="40"/>
        <v>0</v>
      </c>
      <c r="AI41" s="108">
        <f t="shared" si="40"/>
        <v>0</v>
      </c>
      <c r="AJ41" s="108">
        <f t="shared" si="40"/>
        <v>0</v>
      </c>
      <c r="AK41" s="108">
        <f t="shared" si="40"/>
        <v>0</v>
      </c>
      <c r="AL41" s="108">
        <f t="shared" si="40"/>
        <v>0</v>
      </c>
      <c r="AM41" s="108">
        <f t="shared" si="39"/>
        <v>0</v>
      </c>
      <c r="AN41" s="108">
        <f t="shared" si="39"/>
        <v>0</v>
      </c>
      <c r="AO41" s="108">
        <f t="shared" si="39"/>
        <v>0</v>
      </c>
      <c r="AP41" s="108">
        <f t="shared" si="39"/>
        <v>0</v>
      </c>
      <c r="AQ41" s="108">
        <f t="shared" si="45"/>
        <v>0</v>
      </c>
      <c r="AR41" s="108">
        <f t="shared" si="45"/>
        <v>0</v>
      </c>
      <c r="AS41" s="108">
        <f t="shared" si="45"/>
        <v>0</v>
      </c>
      <c r="AT41" s="108">
        <f t="shared" si="45"/>
        <v>0</v>
      </c>
      <c r="AU41" s="108">
        <f t="shared" si="45"/>
        <v>0</v>
      </c>
      <c r="AV41" s="108">
        <f t="shared" si="45"/>
        <v>0</v>
      </c>
      <c r="AW41" s="108">
        <f t="shared" si="45"/>
        <v>0</v>
      </c>
      <c r="AX41" s="108">
        <f t="shared" si="45"/>
        <v>0</v>
      </c>
      <c r="AY41" s="108">
        <f t="shared" si="45"/>
        <v>0</v>
      </c>
      <c r="AZ41" s="108">
        <f t="shared" si="45"/>
        <v>0</v>
      </c>
      <c r="BA41" s="108">
        <f t="shared" si="45"/>
        <v>0</v>
      </c>
      <c r="BB41" s="108">
        <f t="shared" si="45"/>
        <v>0</v>
      </c>
      <c r="BC41" s="108">
        <f t="shared" si="45"/>
        <v>0</v>
      </c>
      <c r="BD41" s="108">
        <f t="shared" si="45"/>
        <v>0</v>
      </c>
      <c r="BE41" s="108">
        <f t="shared" si="45"/>
        <v>0</v>
      </c>
      <c r="BF41" s="108">
        <f t="shared" si="45"/>
        <v>0</v>
      </c>
      <c r="BG41" s="108">
        <f t="shared" si="44"/>
        <v>0</v>
      </c>
      <c r="BH41" s="108">
        <f t="shared" si="44"/>
        <v>0</v>
      </c>
      <c r="BI41" s="108">
        <f t="shared" si="44"/>
        <v>0</v>
      </c>
      <c r="BJ41" s="108">
        <f t="shared" si="44"/>
        <v>0</v>
      </c>
      <c r="BK41" s="108">
        <f t="shared" si="44"/>
        <v>0</v>
      </c>
      <c r="BL41" s="108">
        <f t="shared" si="44"/>
        <v>0</v>
      </c>
      <c r="BM41" s="108">
        <f t="shared" si="44"/>
        <v>0</v>
      </c>
      <c r="BN41" s="108">
        <f t="shared" si="44"/>
        <v>0</v>
      </c>
      <c r="BO41" s="108">
        <f t="shared" si="44"/>
        <v>0</v>
      </c>
      <c r="BP41" s="108">
        <f t="shared" si="44"/>
        <v>0</v>
      </c>
      <c r="BQ41" s="108">
        <f t="shared" si="44"/>
        <v>0</v>
      </c>
      <c r="BR41" s="108">
        <f t="shared" si="44"/>
        <v>0</v>
      </c>
      <c r="BS41" s="108">
        <f t="shared" si="44"/>
        <v>0</v>
      </c>
      <c r="BT41" s="138"/>
      <c r="BU41" s="138"/>
      <c r="BV41" s="138"/>
      <c r="BW41" s="138"/>
      <c r="BX41" s="138"/>
    </row>
    <row r="42" spans="1:76" x14ac:dyDescent="0.3">
      <c r="A42" s="102" t="s">
        <v>140</v>
      </c>
      <c r="B42" s="109"/>
      <c r="C42" s="109"/>
      <c r="D42" s="113" t="s">
        <v>407</v>
      </c>
      <c r="E42" s="114"/>
      <c r="F42" s="53"/>
      <c r="G42" s="115"/>
      <c r="H42" s="38">
        <v>30</v>
      </c>
      <c r="I42" s="48">
        <f>SUM(K43:K43)</f>
        <v>1</v>
      </c>
      <c r="J42" s="48">
        <f>SUM(L43:L43)</f>
        <v>1</v>
      </c>
      <c r="K42" s="50">
        <f>H42*I42/100</f>
        <v>0.3</v>
      </c>
      <c r="L42" s="50">
        <f>H42*J42/100</f>
        <v>0.3</v>
      </c>
      <c r="M42" s="50">
        <f>L42-K42</f>
        <v>0</v>
      </c>
      <c r="N42" s="51">
        <f>IF(AND(I42=0,J42=0),"",IF(I42=0,J42,J42/I42))</f>
        <v>1</v>
      </c>
      <c r="O42" s="50" t="str">
        <f>IF(AND(J42=0%,M42=0),"",IF(M42&lt;0,"지연",IF(J42=100%,"종료","진행")))</f>
        <v>종료</v>
      </c>
      <c r="P42" s="26">
        <f>MIN(P43:P43)</f>
        <v>43108</v>
      </c>
      <c r="Q42" s="26">
        <f>MAX(Q43:Q43)</f>
        <v>43126</v>
      </c>
      <c r="R42" s="104"/>
      <c r="S42" s="104"/>
      <c r="T42" s="105"/>
      <c r="U42" s="106" t="str">
        <f t="shared" si="42"/>
        <v/>
      </c>
      <c r="V42" s="107">
        <f>NETWORKDAYS(P42,Q42)</f>
        <v>15</v>
      </c>
      <c r="W42" s="108">
        <f t="shared" si="40"/>
        <v>0</v>
      </c>
      <c r="X42" s="108">
        <f t="shared" si="40"/>
        <v>0</v>
      </c>
      <c r="Y42" s="108">
        <f t="shared" si="40"/>
        <v>0</v>
      </c>
      <c r="Z42" s="108">
        <f t="shared" si="40"/>
        <v>0</v>
      </c>
      <c r="AA42" s="108">
        <f t="shared" si="40"/>
        <v>0</v>
      </c>
      <c r="AB42" s="108">
        <f t="shared" si="40"/>
        <v>0</v>
      </c>
      <c r="AC42" s="108">
        <f t="shared" si="40"/>
        <v>0</v>
      </c>
      <c r="AD42" s="108">
        <f t="shared" si="40"/>
        <v>0</v>
      </c>
      <c r="AE42" s="108">
        <f t="shared" si="40"/>
        <v>0</v>
      </c>
      <c r="AF42" s="108">
        <f t="shared" si="40"/>
        <v>0</v>
      </c>
      <c r="AG42" s="108">
        <f t="shared" si="40"/>
        <v>0</v>
      </c>
      <c r="AH42" s="108">
        <f t="shared" si="40"/>
        <v>0</v>
      </c>
      <c r="AI42" s="108">
        <f t="shared" si="40"/>
        <v>0</v>
      </c>
      <c r="AJ42" s="108">
        <f t="shared" si="40"/>
        <v>0</v>
      </c>
      <c r="AK42" s="108">
        <f t="shared" si="40"/>
        <v>0</v>
      </c>
      <c r="AL42" s="108">
        <f t="shared" si="40"/>
        <v>0</v>
      </c>
      <c r="AM42" s="108">
        <f t="shared" si="39"/>
        <v>0</v>
      </c>
      <c r="AN42" s="108">
        <f t="shared" si="39"/>
        <v>0</v>
      </c>
      <c r="AO42" s="108">
        <f t="shared" si="39"/>
        <v>0</v>
      </c>
      <c r="AP42" s="108">
        <f t="shared" si="39"/>
        <v>0</v>
      </c>
      <c r="AQ42" s="108">
        <f t="shared" si="45"/>
        <v>0</v>
      </c>
      <c r="AR42" s="108">
        <f t="shared" si="45"/>
        <v>0</v>
      </c>
      <c r="AS42" s="108">
        <f t="shared" si="45"/>
        <v>0</v>
      </c>
      <c r="AT42" s="108">
        <f t="shared" si="45"/>
        <v>0</v>
      </c>
      <c r="AU42" s="108">
        <f t="shared" si="45"/>
        <v>0</v>
      </c>
      <c r="AV42" s="108">
        <f t="shared" si="45"/>
        <v>0</v>
      </c>
      <c r="AW42" s="108">
        <f t="shared" si="45"/>
        <v>0</v>
      </c>
      <c r="AX42" s="108">
        <f t="shared" si="45"/>
        <v>0</v>
      </c>
      <c r="AY42" s="108">
        <f t="shared" si="45"/>
        <v>0</v>
      </c>
      <c r="AZ42" s="108">
        <f t="shared" si="45"/>
        <v>0</v>
      </c>
      <c r="BA42" s="108">
        <f t="shared" si="45"/>
        <v>0</v>
      </c>
      <c r="BB42" s="108">
        <f t="shared" si="45"/>
        <v>0</v>
      </c>
      <c r="BC42" s="108">
        <f t="shared" si="45"/>
        <v>0</v>
      </c>
      <c r="BD42" s="108">
        <f t="shared" si="45"/>
        <v>0</v>
      </c>
      <c r="BE42" s="108">
        <f t="shared" si="45"/>
        <v>0</v>
      </c>
      <c r="BF42" s="108">
        <f t="shared" si="45"/>
        <v>0</v>
      </c>
      <c r="BG42" s="108">
        <f t="shared" si="44"/>
        <v>0</v>
      </c>
      <c r="BH42" s="108">
        <f t="shared" si="44"/>
        <v>0</v>
      </c>
      <c r="BI42" s="108">
        <f t="shared" si="44"/>
        <v>0</v>
      </c>
      <c r="BJ42" s="108">
        <f t="shared" si="44"/>
        <v>0</v>
      </c>
      <c r="BK42" s="108">
        <f t="shared" si="44"/>
        <v>0</v>
      </c>
      <c r="BL42" s="108">
        <f t="shared" si="44"/>
        <v>0</v>
      </c>
      <c r="BM42" s="108">
        <f t="shared" si="44"/>
        <v>0</v>
      </c>
      <c r="BN42" s="108">
        <f t="shared" si="44"/>
        <v>0</v>
      </c>
      <c r="BO42" s="108">
        <f t="shared" si="44"/>
        <v>0</v>
      </c>
      <c r="BP42" s="108">
        <f t="shared" si="44"/>
        <v>0</v>
      </c>
      <c r="BQ42" s="108">
        <f t="shared" si="44"/>
        <v>0</v>
      </c>
      <c r="BR42" s="108">
        <f t="shared" si="44"/>
        <v>0</v>
      </c>
      <c r="BS42" s="108">
        <f t="shared" si="44"/>
        <v>0</v>
      </c>
      <c r="BT42" s="138"/>
      <c r="BU42" s="138"/>
      <c r="BV42" s="138"/>
      <c r="BW42" s="138"/>
      <c r="BX42" s="138"/>
    </row>
    <row r="43" spans="1:76" x14ac:dyDescent="0.3">
      <c r="A43" s="102" t="s">
        <v>141</v>
      </c>
      <c r="B43" s="109"/>
      <c r="C43" s="109"/>
      <c r="D43" s="116"/>
      <c r="E43" s="117"/>
      <c r="F43" s="109"/>
      <c r="G43" s="118"/>
      <c r="H43" s="39">
        <v>100</v>
      </c>
      <c r="I43" s="44">
        <f>IF(CheckDay&gt;=Q43,1,IF(CheckDay&lt;P43,0,IF(P43=CheckDay,(NETWORKDAYS(P43,CheckDay))/V43,NETWORKDAYS(P43,CheckDay)/V43)))</f>
        <v>1</v>
      </c>
      <c r="J43" s="33">
        <v>1</v>
      </c>
      <c r="K43" s="119">
        <f>H43*I43/100</f>
        <v>1</v>
      </c>
      <c r="L43" s="119">
        <f>H43*J43/100</f>
        <v>1</v>
      </c>
      <c r="M43" s="119">
        <f>L43-K43</f>
        <v>0</v>
      </c>
      <c r="N43" s="34">
        <f>IF(AND(I43=0,J43=0),"",IF(I43=0,J43,J43/I43))</f>
        <v>1</v>
      </c>
      <c r="O43" s="119" t="str">
        <f>IF(AND(J43=0%,M43=0),"",IF(M43&lt;0,"지연",IF(J43=100%,"종료","진행")))</f>
        <v>종료</v>
      </c>
      <c r="P43" s="104">
        <v>43108</v>
      </c>
      <c r="Q43" s="104">
        <v>43126</v>
      </c>
      <c r="R43" s="104"/>
      <c r="S43" s="104"/>
      <c r="T43" s="105"/>
      <c r="U43" s="106" t="str">
        <f t="shared" si="42"/>
        <v/>
      </c>
      <c r="V43" s="107">
        <f>NETWORKDAYS(P43,Q43)</f>
        <v>15</v>
      </c>
      <c r="W43" s="108">
        <f t="shared" si="40"/>
        <v>0</v>
      </c>
      <c r="X43" s="108">
        <f t="shared" si="40"/>
        <v>0</v>
      </c>
      <c r="Y43" s="108">
        <f t="shared" si="40"/>
        <v>0</v>
      </c>
      <c r="Z43" s="108">
        <f t="shared" si="40"/>
        <v>0</v>
      </c>
      <c r="AA43" s="108">
        <f t="shared" si="40"/>
        <v>0</v>
      </c>
      <c r="AB43" s="108">
        <f t="shared" si="40"/>
        <v>0</v>
      </c>
      <c r="AC43" s="108">
        <f t="shared" si="40"/>
        <v>0</v>
      </c>
      <c r="AD43" s="108">
        <f t="shared" si="40"/>
        <v>0</v>
      </c>
      <c r="AE43" s="108">
        <f t="shared" si="40"/>
        <v>0</v>
      </c>
      <c r="AF43" s="108">
        <f t="shared" si="40"/>
        <v>0</v>
      </c>
      <c r="AG43" s="108">
        <f t="shared" si="40"/>
        <v>0</v>
      </c>
      <c r="AH43" s="108">
        <f t="shared" si="40"/>
        <v>0</v>
      </c>
      <c r="AI43" s="108">
        <f t="shared" si="40"/>
        <v>0</v>
      </c>
      <c r="AJ43" s="108">
        <f t="shared" si="40"/>
        <v>0</v>
      </c>
      <c r="AK43" s="108">
        <f t="shared" si="40"/>
        <v>0</v>
      </c>
      <c r="AL43" s="108">
        <f t="shared" si="40"/>
        <v>0</v>
      </c>
      <c r="AM43" s="108">
        <f t="shared" si="39"/>
        <v>0</v>
      </c>
      <c r="AN43" s="108">
        <f t="shared" si="39"/>
        <v>0</v>
      </c>
      <c r="AO43" s="108">
        <f t="shared" si="39"/>
        <v>0</v>
      </c>
      <c r="AP43" s="108">
        <f t="shared" si="39"/>
        <v>0</v>
      </c>
      <c r="AQ43" s="108">
        <f t="shared" si="45"/>
        <v>0</v>
      </c>
      <c r="AR43" s="108">
        <f t="shared" si="45"/>
        <v>0</v>
      </c>
      <c r="AS43" s="108">
        <f t="shared" si="45"/>
        <v>0</v>
      </c>
      <c r="AT43" s="108">
        <f t="shared" si="45"/>
        <v>0</v>
      </c>
      <c r="AU43" s="108">
        <f t="shared" si="45"/>
        <v>0</v>
      </c>
      <c r="AV43" s="108">
        <f t="shared" si="45"/>
        <v>0</v>
      </c>
      <c r="AW43" s="108">
        <f t="shared" si="45"/>
        <v>0</v>
      </c>
      <c r="AX43" s="108">
        <f t="shared" si="45"/>
        <v>0</v>
      </c>
      <c r="AY43" s="108">
        <f t="shared" si="45"/>
        <v>0</v>
      </c>
      <c r="AZ43" s="108">
        <f t="shared" si="45"/>
        <v>0</v>
      </c>
      <c r="BA43" s="108">
        <f t="shared" si="45"/>
        <v>0</v>
      </c>
      <c r="BB43" s="108">
        <f t="shared" si="45"/>
        <v>0</v>
      </c>
      <c r="BC43" s="108">
        <f t="shared" si="45"/>
        <v>0</v>
      </c>
      <c r="BD43" s="108">
        <f t="shared" si="45"/>
        <v>0</v>
      </c>
      <c r="BE43" s="108">
        <f t="shared" si="45"/>
        <v>0</v>
      </c>
      <c r="BF43" s="108">
        <f t="shared" si="45"/>
        <v>0</v>
      </c>
      <c r="BG43" s="108">
        <f t="shared" si="44"/>
        <v>0</v>
      </c>
      <c r="BH43" s="108">
        <f t="shared" si="44"/>
        <v>0</v>
      </c>
      <c r="BI43" s="108">
        <f t="shared" si="44"/>
        <v>0</v>
      </c>
      <c r="BJ43" s="108">
        <f t="shared" si="44"/>
        <v>0</v>
      </c>
      <c r="BK43" s="108">
        <f t="shared" si="44"/>
        <v>0</v>
      </c>
      <c r="BL43" s="108">
        <f t="shared" si="44"/>
        <v>0</v>
      </c>
      <c r="BM43" s="108">
        <f t="shared" si="44"/>
        <v>0</v>
      </c>
      <c r="BN43" s="108">
        <f t="shared" si="44"/>
        <v>0</v>
      </c>
      <c r="BO43" s="108">
        <f t="shared" si="44"/>
        <v>0</v>
      </c>
      <c r="BP43" s="108">
        <f t="shared" si="44"/>
        <v>0</v>
      </c>
      <c r="BQ43" s="108">
        <f t="shared" si="44"/>
        <v>0</v>
      </c>
      <c r="BR43" s="108">
        <f t="shared" si="44"/>
        <v>0</v>
      </c>
      <c r="BS43" s="108">
        <f t="shared" si="44"/>
        <v>0</v>
      </c>
      <c r="BT43" s="138"/>
      <c r="BU43" s="138"/>
      <c r="BV43" s="138"/>
      <c r="BW43" s="138"/>
      <c r="BX43" s="138"/>
    </row>
    <row r="44" spans="1:76" x14ac:dyDescent="0.3">
      <c r="A44" s="102" t="s">
        <v>143</v>
      </c>
      <c r="B44" s="109"/>
      <c r="C44" s="43" t="s">
        <v>144</v>
      </c>
      <c r="D44" s="81" t="s">
        <v>404</v>
      </c>
      <c r="E44" s="111"/>
      <c r="F44" s="43"/>
      <c r="G44" s="112"/>
      <c r="H44" s="45">
        <v>50</v>
      </c>
      <c r="I44" s="40">
        <f>SUM(K45,K49,K51)</f>
        <v>1</v>
      </c>
      <c r="J44" s="40">
        <f>SUM(L45,L49,L51)</f>
        <v>1</v>
      </c>
      <c r="K44" s="41">
        <f t="shared" si="34"/>
        <v>0.5</v>
      </c>
      <c r="L44" s="41">
        <f t="shared" si="35"/>
        <v>0.5</v>
      </c>
      <c r="M44" s="41">
        <f t="shared" ref="M44:M88" si="46">L44-K44</f>
        <v>0</v>
      </c>
      <c r="N44" s="42">
        <f t="shared" ref="N44:N88" si="47">IF(AND(I44=0,J44=0),"",IF(I44=0,J44,J44/I44))</f>
        <v>1</v>
      </c>
      <c r="O44" s="41" t="str">
        <f t="shared" ref="O44:O88" si="48">IF(AND(J44=0%,M44=0),"",IF(M44&lt;0,"지연",IF(J44=100%,"종료","진행")))</f>
        <v>종료</v>
      </c>
      <c r="P44" s="47">
        <f>MIN(P45:P53)</f>
        <v>43129</v>
      </c>
      <c r="Q44" s="47">
        <f>MAX(Q45:Q53)</f>
        <v>43133</v>
      </c>
      <c r="R44" s="104"/>
      <c r="S44" s="104"/>
      <c r="T44" s="105"/>
      <c r="U44" s="106"/>
      <c r="V44" s="107">
        <f t="shared" ref="V44:V88" si="49">NETWORKDAYS(P44,Q44)</f>
        <v>5</v>
      </c>
      <c r="W44" s="108">
        <f t="shared" ref="W44:AL48" si="50">IF(OR((AND($P44&lt;=W$4,AND($Q44&lt;=W$5,$Q44&gt;=W$4))),(AND(AND($P44&gt;=W$4,$P44&lt;=W$5),$Q44&gt;=W$5)),AND($P44&gt;=W$4,$Q44&lt;=W$5),AND($P44&lt;=W$4,$Q44&gt;=W$5)),1,0)</f>
        <v>0</v>
      </c>
      <c r="X44" s="108">
        <f t="shared" si="50"/>
        <v>0</v>
      </c>
      <c r="Y44" s="108">
        <f t="shared" si="50"/>
        <v>0</v>
      </c>
      <c r="Z44" s="108">
        <f t="shared" si="50"/>
        <v>0</v>
      </c>
      <c r="AA44" s="108">
        <f t="shared" si="50"/>
        <v>0</v>
      </c>
      <c r="AB44" s="108">
        <f t="shared" si="50"/>
        <v>0</v>
      </c>
      <c r="AC44" s="108">
        <f t="shared" si="50"/>
        <v>0</v>
      </c>
      <c r="AD44" s="108">
        <f t="shared" si="50"/>
        <v>0</v>
      </c>
      <c r="AE44" s="108">
        <f t="shared" si="50"/>
        <v>0</v>
      </c>
      <c r="AF44" s="108">
        <f t="shared" si="50"/>
        <v>0</v>
      </c>
      <c r="AG44" s="108">
        <f t="shared" si="50"/>
        <v>0</v>
      </c>
      <c r="AH44" s="108">
        <f t="shared" si="50"/>
        <v>0</v>
      </c>
      <c r="AI44" s="108">
        <f t="shared" si="50"/>
        <v>0</v>
      </c>
      <c r="AJ44" s="108">
        <f t="shared" si="50"/>
        <v>0</v>
      </c>
      <c r="AK44" s="108">
        <f t="shared" si="50"/>
        <v>0</v>
      </c>
      <c r="AL44" s="108">
        <f t="shared" si="50"/>
        <v>0</v>
      </c>
      <c r="AM44" s="108">
        <f t="shared" ref="AM44:AP47" si="51">IF(OR((AND($P44&lt;=AM$4,AND($Q44&lt;=AM$5,$Q44&gt;=AM$4))),(AND(AND($P44&gt;=AM$4,$P44&lt;=AM$5),$Q44&gt;=AM$5)),AND($P44&gt;=AM$4,$Q44&lt;=AM$5),AND($P44&lt;=AM$4,$Q44&gt;=AM$5)),1,0)</f>
        <v>0</v>
      </c>
      <c r="AN44" s="108">
        <f t="shared" si="51"/>
        <v>0</v>
      </c>
      <c r="AO44" s="108">
        <f t="shared" si="51"/>
        <v>0</v>
      </c>
      <c r="AP44" s="108">
        <f t="shared" si="51"/>
        <v>0</v>
      </c>
      <c r="AQ44" s="108">
        <f t="shared" ref="AQ44:BF53" si="52">IF(OR((AND($P44&lt;=AQ$4,AND($Q44&lt;=AQ$5,$Q44&gt;=AQ$4))),(AND(AND($P44&gt;=AQ$4,$P44&lt;=AQ$5),$Q44&gt;=AQ$5)),AND($P44&gt;=AQ$4,$Q44&lt;=AQ$5),AND($P44&lt;=AQ$4,$Q44&gt;=AQ$5)),1,0)</f>
        <v>0</v>
      </c>
      <c r="AR44" s="108">
        <f t="shared" si="52"/>
        <v>0</v>
      </c>
      <c r="AS44" s="108">
        <f t="shared" si="52"/>
        <v>0</v>
      </c>
      <c r="AT44" s="108">
        <f t="shared" si="52"/>
        <v>0</v>
      </c>
      <c r="AU44" s="108">
        <f t="shared" si="52"/>
        <v>0</v>
      </c>
      <c r="AV44" s="108">
        <f t="shared" si="52"/>
        <v>0</v>
      </c>
      <c r="AW44" s="108">
        <f t="shared" si="52"/>
        <v>0</v>
      </c>
      <c r="AX44" s="108">
        <f t="shared" si="52"/>
        <v>0</v>
      </c>
      <c r="AY44" s="108">
        <f t="shared" si="52"/>
        <v>0</v>
      </c>
      <c r="AZ44" s="108">
        <f t="shared" si="52"/>
        <v>0</v>
      </c>
      <c r="BA44" s="108">
        <f t="shared" si="52"/>
        <v>0</v>
      </c>
      <c r="BB44" s="108">
        <f t="shared" si="52"/>
        <v>0</v>
      </c>
      <c r="BC44" s="108">
        <f t="shared" si="52"/>
        <v>0</v>
      </c>
      <c r="BD44" s="108">
        <f t="shared" si="52"/>
        <v>0</v>
      </c>
      <c r="BE44" s="108">
        <f t="shared" si="52"/>
        <v>0</v>
      </c>
      <c r="BF44" s="108">
        <f t="shared" si="52"/>
        <v>0</v>
      </c>
      <c r="BG44" s="108">
        <f t="shared" ref="BG44:BS49" si="53">IF(OR((AND($P44&lt;=BG$4,AND($Q44&lt;=BG$5,$Q44&gt;=BG$4))),(AND(AND($P44&gt;=BG$4,$P44&lt;=BG$5),$Q44&gt;=BG$5)),AND($P44&gt;=BG$4,$Q44&lt;=BG$5),AND($P44&lt;=BG$4,$Q44&gt;=BG$5)),1,0)</f>
        <v>0</v>
      </c>
      <c r="BH44" s="108">
        <f t="shared" si="53"/>
        <v>0</v>
      </c>
      <c r="BI44" s="108">
        <f t="shared" si="53"/>
        <v>0</v>
      </c>
      <c r="BJ44" s="108">
        <f t="shared" si="53"/>
        <v>0</v>
      </c>
      <c r="BK44" s="108">
        <f t="shared" si="53"/>
        <v>0</v>
      </c>
      <c r="BL44" s="108">
        <f t="shared" si="53"/>
        <v>0</v>
      </c>
      <c r="BM44" s="108">
        <f t="shared" si="53"/>
        <v>0</v>
      </c>
      <c r="BN44" s="108">
        <f t="shared" si="53"/>
        <v>0</v>
      </c>
      <c r="BO44" s="108">
        <f t="shared" si="53"/>
        <v>0</v>
      </c>
      <c r="BP44" s="108">
        <f t="shared" si="53"/>
        <v>0</v>
      </c>
      <c r="BQ44" s="108">
        <f t="shared" si="53"/>
        <v>0</v>
      </c>
      <c r="BR44" s="108">
        <f t="shared" si="53"/>
        <v>0</v>
      </c>
      <c r="BS44" s="108">
        <f t="shared" si="53"/>
        <v>0</v>
      </c>
      <c r="BT44" s="138"/>
      <c r="BU44" s="138"/>
      <c r="BV44" s="138"/>
      <c r="BW44" s="138"/>
      <c r="BX44" s="138"/>
    </row>
    <row r="45" spans="1:76" x14ac:dyDescent="0.3">
      <c r="A45" s="102" t="s">
        <v>145</v>
      </c>
      <c r="B45" s="109"/>
      <c r="C45" s="20"/>
      <c r="D45" s="113" t="s">
        <v>408</v>
      </c>
      <c r="E45" s="114"/>
      <c r="F45" s="53"/>
      <c r="G45" s="115"/>
      <c r="H45" s="38">
        <v>40</v>
      </c>
      <c r="I45" s="48">
        <f>SUM(K46:K48)</f>
        <v>1</v>
      </c>
      <c r="J45" s="48">
        <f>SUM(L46:L48)</f>
        <v>1</v>
      </c>
      <c r="K45" s="50">
        <f t="shared" si="34"/>
        <v>0.4</v>
      </c>
      <c r="L45" s="50">
        <f t="shared" si="35"/>
        <v>0.4</v>
      </c>
      <c r="M45" s="50">
        <f t="shared" si="46"/>
        <v>0</v>
      </c>
      <c r="N45" s="51">
        <f t="shared" si="47"/>
        <v>1</v>
      </c>
      <c r="O45" s="50" t="str">
        <f t="shared" si="48"/>
        <v>종료</v>
      </c>
      <c r="P45" s="26">
        <f>MIN(P46:P47)</f>
        <v>43129</v>
      </c>
      <c r="Q45" s="26">
        <f>MAX(Q46:Q47)</f>
        <v>43133</v>
      </c>
      <c r="R45" s="104"/>
      <c r="S45" s="104"/>
      <c r="T45" s="105"/>
      <c r="U45" s="106" t="str">
        <f t="shared" ref="U45:U53" si="54">IF(ISBLANK(T45),"",(NETWORKDAYS(VLOOKUP(T45,$A$6:$Q$20,15,FALSE),P45)-1))</f>
        <v/>
      </c>
      <c r="V45" s="107">
        <f t="shared" si="49"/>
        <v>5</v>
      </c>
      <c r="W45" s="108">
        <f t="shared" si="50"/>
        <v>0</v>
      </c>
      <c r="X45" s="108">
        <f t="shared" si="50"/>
        <v>0</v>
      </c>
      <c r="Y45" s="108">
        <f t="shared" si="50"/>
        <v>0</v>
      </c>
      <c r="Z45" s="108">
        <f t="shared" si="50"/>
        <v>0</v>
      </c>
      <c r="AA45" s="108">
        <f t="shared" si="50"/>
        <v>0</v>
      </c>
      <c r="AB45" s="108">
        <f t="shared" si="50"/>
        <v>0</v>
      </c>
      <c r="AC45" s="108">
        <f t="shared" si="50"/>
        <v>0</v>
      </c>
      <c r="AD45" s="108">
        <f t="shared" si="50"/>
        <v>0</v>
      </c>
      <c r="AE45" s="108">
        <f t="shared" si="50"/>
        <v>0</v>
      </c>
      <c r="AF45" s="108">
        <f t="shared" si="50"/>
        <v>0</v>
      </c>
      <c r="AG45" s="108">
        <f t="shared" si="50"/>
        <v>0</v>
      </c>
      <c r="AH45" s="108">
        <f t="shared" si="50"/>
        <v>0</v>
      </c>
      <c r="AI45" s="108">
        <f t="shared" si="50"/>
        <v>0</v>
      </c>
      <c r="AJ45" s="108">
        <f t="shared" si="50"/>
        <v>0</v>
      </c>
      <c r="AK45" s="108">
        <f t="shared" si="50"/>
        <v>0</v>
      </c>
      <c r="AL45" s="108">
        <f t="shared" si="50"/>
        <v>0</v>
      </c>
      <c r="AM45" s="108">
        <f t="shared" si="51"/>
        <v>0</v>
      </c>
      <c r="AN45" s="108">
        <f t="shared" si="51"/>
        <v>0</v>
      </c>
      <c r="AO45" s="108">
        <f t="shared" si="51"/>
        <v>0</v>
      </c>
      <c r="AP45" s="108">
        <f t="shared" si="51"/>
        <v>0</v>
      </c>
      <c r="AQ45" s="108">
        <f t="shared" si="52"/>
        <v>0</v>
      </c>
      <c r="AR45" s="108">
        <f t="shared" si="52"/>
        <v>0</v>
      </c>
      <c r="AS45" s="108">
        <f t="shared" si="52"/>
        <v>0</v>
      </c>
      <c r="AT45" s="108">
        <f t="shared" si="52"/>
        <v>0</v>
      </c>
      <c r="AU45" s="108">
        <f t="shared" si="52"/>
        <v>0</v>
      </c>
      <c r="AV45" s="108">
        <f t="shared" si="52"/>
        <v>0</v>
      </c>
      <c r="AW45" s="108">
        <f t="shared" si="52"/>
        <v>0</v>
      </c>
      <c r="AX45" s="108">
        <f t="shared" si="52"/>
        <v>0</v>
      </c>
      <c r="AY45" s="108">
        <f t="shared" si="52"/>
        <v>0</v>
      </c>
      <c r="AZ45" s="108">
        <f t="shared" si="52"/>
        <v>0</v>
      </c>
      <c r="BA45" s="108">
        <f t="shared" si="52"/>
        <v>0</v>
      </c>
      <c r="BB45" s="108">
        <f t="shared" si="52"/>
        <v>0</v>
      </c>
      <c r="BC45" s="108">
        <f t="shared" si="52"/>
        <v>0</v>
      </c>
      <c r="BD45" s="108">
        <f t="shared" si="52"/>
        <v>0</v>
      </c>
      <c r="BE45" s="108">
        <f t="shared" si="52"/>
        <v>0</v>
      </c>
      <c r="BF45" s="108">
        <f t="shared" si="52"/>
        <v>0</v>
      </c>
      <c r="BG45" s="108">
        <f t="shared" si="53"/>
        <v>0</v>
      </c>
      <c r="BH45" s="108">
        <f t="shared" si="53"/>
        <v>0</v>
      </c>
      <c r="BI45" s="108">
        <f t="shared" si="53"/>
        <v>0</v>
      </c>
      <c r="BJ45" s="108">
        <f t="shared" si="53"/>
        <v>0</v>
      </c>
      <c r="BK45" s="108">
        <f t="shared" si="53"/>
        <v>0</v>
      </c>
      <c r="BL45" s="108">
        <f t="shared" si="53"/>
        <v>0</v>
      </c>
      <c r="BM45" s="108">
        <f t="shared" si="53"/>
        <v>0</v>
      </c>
      <c r="BN45" s="108">
        <f t="shared" si="53"/>
        <v>0</v>
      </c>
      <c r="BO45" s="108">
        <f t="shared" si="53"/>
        <v>0</v>
      </c>
      <c r="BP45" s="108">
        <f t="shared" si="53"/>
        <v>0</v>
      </c>
      <c r="BQ45" s="108">
        <f t="shared" si="53"/>
        <v>0</v>
      </c>
      <c r="BR45" s="108">
        <f t="shared" si="53"/>
        <v>0</v>
      </c>
      <c r="BS45" s="108">
        <f t="shared" si="53"/>
        <v>0</v>
      </c>
      <c r="BT45" s="138"/>
      <c r="BU45" s="138"/>
      <c r="BV45" s="138"/>
      <c r="BW45" s="138"/>
      <c r="BX45" s="138"/>
    </row>
    <row r="46" spans="1:76" x14ac:dyDescent="0.3">
      <c r="A46" s="102" t="s">
        <v>146</v>
      </c>
      <c r="B46" s="109"/>
      <c r="C46" s="20"/>
      <c r="D46" s="116"/>
      <c r="E46" s="117"/>
      <c r="F46" s="109"/>
      <c r="G46" s="118"/>
      <c r="H46" s="39">
        <v>30</v>
      </c>
      <c r="I46" s="44">
        <f>IF(CheckDay&gt;=Q46,1,IF(CheckDay&lt;P46,0,IF(P46=CheckDay,(NETWORKDAYS(P46,CheckDay))/V46,NETWORKDAYS(P46,CheckDay)/V46)))</f>
        <v>1</v>
      </c>
      <c r="J46" s="33">
        <v>1</v>
      </c>
      <c r="K46" s="119">
        <f t="shared" si="34"/>
        <v>0.3</v>
      </c>
      <c r="L46" s="119">
        <f t="shared" si="35"/>
        <v>0.3</v>
      </c>
      <c r="M46" s="119">
        <f t="shared" si="46"/>
        <v>0</v>
      </c>
      <c r="N46" s="34">
        <f t="shared" si="47"/>
        <v>1</v>
      </c>
      <c r="O46" s="119" t="str">
        <f t="shared" si="48"/>
        <v>종료</v>
      </c>
      <c r="P46" s="104">
        <v>43129</v>
      </c>
      <c r="Q46" s="104">
        <v>43133</v>
      </c>
      <c r="R46" s="104"/>
      <c r="S46" s="104"/>
      <c r="T46" s="105"/>
      <c r="U46" s="106" t="str">
        <f t="shared" si="54"/>
        <v/>
      </c>
      <c r="V46" s="107">
        <f t="shared" si="49"/>
        <v>5</v>
      </c>
      <c r="W46" s="108">
        <f t="shared" si="50"/>
        <v>0</v>
      </c>
      <c r="X46" s="108">
        <f t="shared" si="50"/>
        <v>0</v>
      </c>
      <c r="Y46" s="108">
        <f t="shared" si="50"/>
        <v>0</v>
      </c>
      <c r="Z46" s="108">
        <f t="shared" si="50"/>
        <v>0</v>
      </c>
      <c r="AA46" s="108">
        <f t="shared" si="50"/>
        <v>0</v>
      </c>
      <c r="AB46" s="108">
        <f t="shared" si="50"/>
        <v>0</v>
      </c>
      <c r="AC46" s="108">
        <f t="shared" si="50"/>
        <v>0</v>
      </c>
      <c r="AD46" s="108">
        <f t="shared" si="50"/>
        <v>0</v>
      </c>
      <c r="AE46" s="108">
        <f t="shared" si="50"/>
        <v>0</v>
      </c>
      <c r="AF46" s="108">
        <f t="shared" si="50"/>
        <v>0</v>
      </c>
      <c r="AG46" s="108">
        <f t="shared" si="50"/>
        <v>0</v>
      </c>
      <c r="AH46" s="108">
        <f t="shared" si="50"/>
        <v>0</v>
      </c>
      <c r="AI46" s="108">
        <f t="shared" si="50"/>
        <v>0</v>
      </c>
      <c r="AJ46" s="108">
        <f t="shared" si="50"/>
        <v>0</v>
      </c>
      <c r="AK46" s="108">
        <f t="shared" si="50"/>
        <v>0</v>
      </c>
      <c r="AL46" s="108">
        <f t="shared" si="50"/>
        <v>0</v>
      </c>
      <c r="AM46" s="108">
        <f t="shared" si="51"/>
        <v>0</v>
      </c>
      <c r="AN46" s="108">
        <f t="shared" si="51"/>
        <v>0</v>
      </c>
      <c r="AO46" s="108">
        <f t="shared" si="51"/>
        <v>0</v>
      </c>
      <c r="AP46" s="108">
        <f t="shared" si="51"/>
        <v>0</v>
      </c>
      <c r="AQ46" s="108">
        <f t="shared" si="52"/>
        <v>0</v>
      </c>
      <c r="AR46" s="108">
        <f t="shared" si="52"/>
        <v>0</v>
      </c>
      <c r="AS46" s="108">
        <f t="shared" si="52"/>
        <v>0</v>
      </c>
      <c r="AT46" s="108">
        <f t="shared" si="52"/>
        <v>0</v>
      </c>
      <c r="AU46" s="108">
        <f t="shared" si="52"/>
        <v>0</v>
      </c>
      <c r="AV46" s="108">
        <f t="shared" si="52"/>
        <v>0</v>
      </c>
      <c r="AW46" s="108">
        <f t="shared" si="52"/>
        <v>0</v>
      </c>
      <c r="AX46" s="108">
        <f t="shared" si="52"/>
        <v>0</v>
      </c>
      <c r="AY46" s="108">
        <f t="shared" si="52"/>
        <v>0</v>
      </c>
      <c r="AZ46" s="108">
        <f t="shared" si="52"/>
        <v>0</v>
      </c>
      <c r="BA46" s="108">
        <f t="shared" si="52"/>
        <v>0</v>
      </c>
      <c r="BB46" s="108">
        <f t="shared" si="52"/>
        <v>0</v>
      </c>
      <c r="BC46" s="108">
        <f t="shared" si="52"/>
        <v>0</v>
      </c>
      <c r="BD46" s="108">
        <f t="shared" si="52"/>
        <v>0</v>
      </c>
      <c r="BE46" s="108">
        <f t="shared" si="52"/>
        <v>0</v>
      </c>
      <c r="BF46" s="108">
        <f t="shared" si="52"/>
        <v>0</v>
      </c>
      <c r="BG46" s="108">
        <f t="shared" si="53"/>
        <v>0</v>
      </c>
      <c r="BH46" s="108">
        <f t="shared" si="53"/>
        <v>0</v>
      </c>
      <c r="BI46" s="108">
        <f t="shared" si="53"/>
        <v>0</v>
      </c>
      <c r="BJ46" s="108">
        <f t="shared" si="53"/>
        <v>0</v>
      </c>
      <c r="BK46" s="108">
        <f t="shared" si="53"/>
        <v>0</v>
      </c>
      <c r="BL46" s="108">
        <f t="shared" si="53"/>
        <v>0</v>
      </c>
      <c r="BM46" s="108">
        <f t="shared" si="53"/>
        <v>0</v>
      </c>
      <c r="BN46" s="108">
        <f t="shared" si="53"/>
        <v>0</v>
      </c>
      <c r="BO46" s="108">
        <f t="shared" si="53"/>
        <v>0</v>
      </c>
      <c r="BP46" s="108">
        <f t="shared" si="53"/>
        <v>0</v>
      </c>
      <c r="BQ46" s="108">
        <f t="shared" si="53"/>
        <v>0</v>
      </c>
      <c r="BR46" s="108">
        <f t="shared" si="53"/>
        <v>0</v>
      </c>
      <c r="BS46" s="108">
        <f t="shared" si="53"/>
        <v>0</v>
      </c>
      <c r="BT46" s="138"/>
      <c r="BU46" s="138"/>
      <c r="BV46" s="138"/>
      <c r="BW46" s="138"/>
      <c r="BX46" s="138"/>
    </row>
    <row r="47" spans="1:76" x14ac:dyDescent="0.3">
      <c r="A47" s="102" t="s">
        <v>147</v>
      </c>
      <c r="B47" s="109"/>
      <c r="C47" s="20"/>
      <c r="D47" s="116"/>
      <c r="E47" s="117"/>
      <c r="F47" s="109"/>
      <c r="G47" s="118"/>
      <c r="H47" s="39">
        <v>30</v>
      </c>
      <c r="I47" s="44">
        <f>IF(CheckDay&gt;=Q47,1,IF(CheckDay&lt;P47,0,IF(P47=CheckDay,(NETWORKDAYS(P47,CheckDay))/V47,NETWORKDAYS(P47,CheckDay)/V47)))</f>
        <v>1</v>
      </c>
      <c r="J47" s="33">
        <v>1</v>
      </c>
      <c r="K47" s="119">
        <f t="shared" si="34"/>
        <v>0.3</v>
      </c>
      <c r="L47" s="119">
        <f t="shared" si="35"/>
        <v>0.3</v>
      </c>
      <c r="M47" s="119">
        <f t="shared" si="46"/>
        <v>0</v>
      </c>
      <c r="N47" s="34">
        <f t="shared" si="47"/>
        <v>1</v>
      </c>
      <c r="O47" s="119" t="str">
        <f t="shared" si="48"/>
        <v>종료</v>
      </c>
      <c r="P47" s="104">
        <v>43129</v>
      </c>
      <c r="Q47" s="104">
        <v>43133</v>
      </c>
      <c r="R47" s="104"/>
      <c r="S47" s="104"/>
      <c r="T47" s="105"/>
      <c r="U47" s="106" t="str">
        <f t="shared" si="54"/>
        <v/>
      </c>
      <c r="V47" s="107">
        <f t="shared" si="49"/>
        <v>5</v>
      </c>
      <c r="W47" s="108">
        <f t="shared" si="50"/>
        <v>0</v>
      </c>
      <c r="X47" s="108">
        <f t="shared" si="50"/>
        <v>0</v>
      </c>
      <c r="Y47" s="108">
        <f t="shared" si="50"/>
        <v>0</v>
      </c>
      <c r="Z47" s="108">
        <f t="shared" si="50"/>
        <v>0</v>
      </c>
      <c r="AA47" s="108">
        <f t="shared" si="50"/>
        <v>0</v>
      </c>
      <c r="AB47" s="108">
        <f t="shared" si="50"/>
        <v>0</v>
      </c>
      <c r="AC47" s="108">
        <f t="shared" si="50"/>
        <v>0</v>
      </c>
      <c r="AD47" s="108">
        <f t="shared" si="50"/>
        <v>0</v>
      </c>
      <c r="AE47" s="108">
        <f t="shared" si="50"/>
        <v>0</v>
      </c>
      <c r="AF47" s="108">
        <f t="shared" si="50"/>
        <v>0</v>
      </c>
      <c r="AG47" s="108">
        <f t="shared" si="50"/>
        <v>0</v>
      </c>
      <c r="AH47" s="108">
        <f t="shared" si="50"/>
        <v>0</v>
      </c>
      <c r="AI47" s="108">
        <f t="shared" si="50"/>
        <v>0</v>
      </c>
      <c r="AJ47" s="108">
        <f t="shared" si="50"/>
        <v>0</v>
      </c>
      <c r="AK47" s="108">
        <f t="shared" si="50"/>
        <v>0</v>
      </c>
      <c r="AL47" s="108">
        <f t="shared" si="50"/>
        <v>0</v>
      </c>
      <c r="AM47" s="108">
        <f t="shared" si="51"/>
        <v>0</v>
      </c>
      <c r="AN47" s="108">
        <f t="shared" si="51"/>
        <v>0</v>
      </c>
      <c r="AO47" s="108">
        <f t="shared" si="51"/>
        <v>0</v>
      </c>
      <c r="AP47" s="108">
        <f t="shared" si="51"/>
        <v>0</v>
      </c>
      <c r="AQ47" s="108">
        <f t="shared" si="52"/>
        <v>0</v>
      </c>
      <c r="AR47" s="108">
        <f t="shared" si="52"/>
        <v>0</v>
      </c>
      <c r="AS47" s="108">
        <f t="shared" si="52"/>
        <v>0</v>
      </c>
      <c r="AT47" s="108">
        <f t="shared" si="52"/>
        <v>0</v>
      </c>
      <c r="AU47" s="108">
        <f t="shared" si="52"/>
        <v>0</v>
      </c>
      <c r="AV47" s="108">
        <f t="shared" si="52"/>
        <v>0</v>
      </c>
      <c r="AW47" s="108">
        <f t="shared" si="52"/>
        <v>0</v>
      </c>
      <c r="AX47" s="108">
        <f t="shared" si="52"/>
        <v>0</v>
      </c>
      <c r="AY47" s="108">
        <f t="shared" si="52"/>
        <v>0</v>
      </c>
      <c r="AZ47" s="108">
        <f t="shared" si="52"/>
        <v>0</v>
      </c>
      <c r="BA47" s="108">
        <f t="shared" si="52"/>
        <v>0</v>
      </c>
      <c r="BB47" s="108">
        <f t="shared" si="52"/>
        <v>0</v>
      </c>
      <c r="BC47" s="108">
        <f t="shared" si="52"/>
        <v>0</v>
      </c>
      <c r="BD47" s="108">
        <f t="shared" si="52"/>
        <v>0</v>
      </c>
      <c r="BE47" s="108">
        <f t="shared" si="52"/>
        <v>0</v>
      </c>
      <c r="BF47" s="108">
        <f t="shared" si="52"/>
        <v>0</v>
      </c>
      <c r="BG47" s="108">
        <f t="shared" si="53"/>
        <v>0</v>
      </c>
      <c r="BH47" s="108">
        <f t="shared" si="53"/>
        <v>0</v>
      </c>
      <c r="BI47" s="108">
        <f t="shared" si="53"/>
        <v>0</v>
      </c>
      <c r="BJ47" s="108">
        <f t="shared" si="53"/>
        <v>0</v>
      </c>
      <c r="BK47" s="108">
        <f t="shared" si="53"/>
        <v>0</v>
      </c>
      <c r="BL47" s="108">
        <f t="shared" si="53"/>
        <v>0</v>
      </c>
      <c r="BM47" s="108">
        <f t="shared" si="53"/>
        <v>0</v>
      </c>
      <c r="BN47" s="108">
        <f t="shared" si="53"/>
        <v>0</v>
      </c>
      <c r="BO47" s="108">
        <f t="shared" si="53"/>
        <v>0</v>
      </c>
      <c r="BP47" s="108">
        <f t="shared" si="53"/>
        <v>0</v>
      </c>
      <c r="BQ47" s="108">
        <f t="shared" si="53"/>
        <v>0</v>
      </c>
      <c r="BR47" s="108">
        <f t="shared" si="53"/>
        <v>0</v>
      </c>
      <c r="BS47" s="108">
        <f t="shared" si="53"/>
        <v>0</v>
      </c>
      <c r="BT47" s="138"/>
      <c r="BU47" s="138"/>
      <c r="BV47" s="138"/>
      <c r="BW47" s="138"/>
      <c r="BX47" s="138"/>
    </row>
    <row r="48" spans="1:76" x14ac:dyDescent="0.3">
      <c r="A48" s="102" t="s">
        <v>148</v>
      </c>
      <c r="B48" s="109"/>
      <c r="C48" s="20"/>
      <c r="D48" s="116"/>
      <c r="E48" s="117"/>
      <c r="F48" s="109"/>
      <c r="G48" s="118"/>
      <c r="H48" s="39">
        <v>40</v>
      </c>
      <c r="I48" s="44">
        <f>IF(CheckDay&gt;=Q48,1,IF(CheckDay&lt;P48,0,IF(P48=CheckDay,(NETWORKDAYS(P48,CheckDay))/V48,NETWORKDAYS(P48,CheckDay)/V48)))</f>
        <v>1</v>
      </c>
      <c r="J48" s="33">
        <v>1</v>
      </c>
      <c r="K48" s="119">
        <f t="shared" si="34"/>
        <v>0.4</v>
      </c>
      <c r="L48" s="119">
        <f t="shared" si="35"/>
        <v>0.4</v>
      </c>
      <c r="M48" s="119">
        <f t="shared" si="46"/>
        <v>0</v>
      </c>
      <c r="N48" s="34">
        <f t="shared" si="47"/>
        <v>1</v>
      </c>
      <c r="O48" s="119" t="str">
        <f t="shared" si="48"/>
        <v>종료</v>
      </c>
      <c r="P48" s="104">
        <v>43129</v>
      </c>
      <c r="Q48" s="104">
        <v>43133</v>
      </c>
      <c r="R48" s="104"/>
      <c r="S48" s="104"/>
      <c r="T48" s="105"/>
      <c r="U48" s="106" t="str">
        <f t="shared" si="54"/>
        <v/>
      </c>
      <c r="V48" s="107">
        <f t="shared" si="49"/>
        <v>5</v>
      </c>
      <c r="W48" s="108">
        <f t="shared" si="50"/>
        <v>0</v>
      </c>
      <c r="X48" s="108">
        <f t="shared" si="50"/>
        <v>0</v>
      </c>
      <c r="Y48" s="108">
        <f t="shared" si="50"/>
        <v>0</v>
      </c>
      <c r="Z48" s="108">
        <f t="shared" si="50"/>
        <v>0</v>
      </c>
      <c r="AA48" s="108">
        <f t="shared" si="50"/>
        <v>0</v>
      </c>
      <c r="AB48" s="108">
        <f t="shared" si="50"/>
        <v>0</v>
      </c>
      <c r="AC48" s="108">
        <f t="shared" si="50"/>
        <v>0</v>
      </c>
      <c r="AD48" s="108">
        <f t="shared" si="50"/>
        <v>0</v>
      </c>
      <c r="AE48" s="108">
        <f t="shared" si="50"/>
        <v>0</v>
      </c>
      <c r="AF48" s="108">
        <f t="shared" si="50"/>
        <v>0</v>
      </c>
      <c r="AG48" s="108">
        <f t="shared" si="50"/>
        <v>0</v>
      </c>
      <c r="AH48" s="108">
        <f t="shared" si="50"/>
        <v>0</v>
      </c>
      <c r="AI48" s="108">
        <f t="shared" si="50"/>
        <v>0</v>
      </c>
      <c r="AJ48" s="108">
        <f t="shared" si="50"/>
        <v>0</v>
      </c>
      <c r="AK48" s="108">
        <f t="shared" si="50"/>
        <v>0</v>
      </c>
      <c r="AL48" s="108">
        <f t="shared" ref="AG48:AV60" si="55">IF(OR((AND($P48&lt;=AL$4,AND($Q48&lt;=AL$5,$Q48&gt;=AL$4))),(AND(AND($P48&gt;=AL$4,$P48&lt;=AL$5),$Q48&gt;=AL$5)),AND($P48&gt;=AL$4,$Q48&lt;=AL$5),AND($P48&lt;=AL$4,$Q48&gt;=AL$5)),1,0)</f>
        <v>0</v>
      </c>
      <c r="AM48" s="108">
        <f t="shared" si="55"/>
        <v>0</v>
      </c>
      <c r="AN48" s="108">
        <f t="shared" si="55"/>
        <v>0</v>
      </c>
      <c r="AO48" s="108">
        <f t="shared" si="55"/>
        <v>0</v>
      </c>
      <c r="AP48" s="108">
        <f t="shared" si="55"/>
        <v>0</v>
      </c>
      <c r="AQ48" s="108">
        <f t="shared" si="52"/>
        <v>0</v>
      </c>
      <c r="AR48" s="108">
        <f t="shared" si="52"/>
        <v>0</v>
      </c>
      <c r="AS48" s="108">
        <f t="shared" si="52"/>
        <v>0</v>
      </c>
      <c r="AT48" s="108">
        <f t="shared" si="52"/>
        <v>0</v>
      </c>
      <c r="AU48" s="108">
        <f t="shared" si="52"/>
        <v>0</v>
      </c>
      <c r="AV48" s="108">
        <f t="shared" si="52"/>
        <v>0</v>
      </c>
      <c r="AW48" s="108">
        <f t="shared" si="52"/>
        <v>0</v>
      </c>
      <c r="AX48" s="108">
        <f t="shared" si="52"/>
        <v>0</v>
      </c>
      <c r="AY48" s="108">
        <f t="shared" si="52"/>
        <v>0</v>
      </c>
      <c r="AZ48" s="108">
        <f t="shared" si="52"/>
        <v>0</v>
      </c>
      <c r="BA48" s="108">
        <f t="shared" si="52"/>
        <v>0</v>
      </c>
      <c r="BB48" s="108">
        <f t="shared" si="52"/>
        <v>0</v>
      </c>
      <c r="BC48" s="108">
        <f t="shared" si="52"/>
        <v>0</v>
      </c>
      <c r="BD48" s="108">
        <f t="shared" si="52"/>
        <v>0</v>
      </c>
      <c r="BE48" s="108">
        <f t="shared" si="52"/>
        <v>0</v>
      </c>
      <c r="BF48" s="108">
        <f t="shared" si="52"/>
        <v>0</v>
      </c>
      <c r="BG48" s="108">
        <f t="shared" si="53"/>
        <v>0</v>
      </c>
      <c r="BH48" s="108">
        <f t="shared" si="53"/>
        <v>0</v>
      </c>
      <c r="BI48" s="108">
        <f t="shared" si="53"/>
        <v>0</v>
      </c>
      <c r="BJ48" s="108">
        <f t="shared" si="53"/>
        <v>0</v>
      </c>
      <c r="BK48" s="108">
        <f t="shared" si="53"/>
        <v>0</v>
      </c>
      <c r="BL48" s="108">
        <f t="shared" si="53"/>
        <v>0</v>
      </c>
      <c r="BM48" s="108">
        <f t="shared" si="53"/>
        <v>0</v>
      </c>
      <c r="BN48" s="108">
        <f t="shared" si="53"/>
        <v>0</v>
      </c>
      <c r="BO48" s="108">
        <f t="shared" si="53"/>
        <v>0</v>
      </c>
      <c r="BP48" s="108">
        <f t="shared" si="53"/>
        <v>0</v>
      </c>
      <c r="BQ48" s="108">
        <f t="shared" si="53"/>
        <v>0</v>
      </c>
      <c r="BR48" s="108">
        <f t="shared" si="53"/>
        <v>0</v>
      </c>
      <c r="BS48" s="108">
        <f t="shared" si="53"/>
        <v>0</v>
      </c>
      <c r="BT48" s="138"/>
      <c r="BU48" s="138"/>
      <c r="BV48" s="138"/>
      <c r="BW48" s="138"/>
      <c r="BX48" s="138"/>
    </row>
    <row r="49" spans="1:76" x14ac:dyDescent="0.3">
      <c r="A49" s="102" t="s">
        <v>149</v>
      </c>
      <c r="B49" s="109"/>
      <c r="C49" s="20"/>
      <c r="D49" s="113" t="s">
        <v>410</v>
      </c>
      <c r="E49" s="114"/>
      <c r="F49" s="53"/>
      <c r="G49" s="115"/>
      <c r="H49" s="38">
        <v>30</v>
      </c>
      <c r="I49" s="48">
        <f>SUM(K50:K50)</f>
        <v>1</v>
      </c>
      <c r="J49" s="48">
        <f>SUM(L50:L50)</f>
        <v>1</v>
      </c>
      <c r="K49" s="50">
        <f t="shared" si="34"/>
        <v>0.3</v>
      </c>
      <c r="L49" s="50">
        <f t="shared" si="35"/>
        <v>0.3</v>
      </c>
      <c r="M49" s="50">
        <f t="shared" si="46"/>
        <v>0</v>
      </c>
      <c r="N49" s="51">
        <f t="shared" si="47"/>
        <v>1</v>
      </c>
      <c r="O49" s="50" t="str">
        <f t="shared" si="48"/>
        <v>종료</v>
      </c>
      <c r="P49" s="26">
        <f>MIN(P50:P50)</f>
        <v>43129</v>
      </c>
      <c r="Q49" s="26">
        <f>MAX(Q50:Q50)</f>
        <v>43133</v>
      </c>
      <c r="R49" s="104"/>
      <c r="S49" s="104"/>
      <c r="T49" s="105"/>
      <c r="U49" s="106" t="str">
        <f t="shared" si="54"/>
        <v/>
      </c>
      <c r="V49" s="107">
        <f t="shared" si="49"/>
        <v>5</v>
      </c>
      <c r="W49" s="108">
        <f t="shared" ref="W49:AL61" si="56">IF(OR((AND($P49&lt;=W$4,AND($Q49&lt;=W$5,$Q49&gt;=W$4))),(AND(AND($P49&gt;=W$4,$P49&lt;=W$5),$Q49&gt;=W$5)),AND($P49&gt;=W$4,$Q49&lt;=W$5),AND($P49&lt;=W$4,$Q49&gt;=W$5)),1,0)</f>
        <v>0</v>
      </c>
      <c r="X49" s="108">
        <f t="shared" si="56"/>
        <v>0</v>
      </c>
      <c r="Y49" s="108">
        <f t="shared" si="56"/>
        <v>0</v>
      </c>
      <c r="Z49" s="108">
        <f t="shared" si="56"/>
        <v>0</v>
      </c>
      <c r="AA49" s="108">
        <f t="shared" si="56"/>
        <v>0</v>
      </c>
      <c r="AB49" s="108">
        <f t="shared" si="56"/>
        <v>0</v>
      </c>
      <c r="AC49" s="108">
        <f t="shared" si="56"/>
        <v>0</v>
      </c>
      <c r="AD49" s="108">
        <f t="shared" si="56"/>
        <v>0</v>
      </c>
      <c r="AE49" s="108">
        <f t="shared" si="56"/>
        <v>0</v>
      </c>
      <c r="AF49" s="108">
        <f t="shared" si="56"/>
        <v>0</v>
      </c>
      <c r="AG49" s="108">
        <f t="shared" si="55"/>
        <v>0</v>
      </c>
      <c r="AH49" s="108">
        <f t="shared" si="55"/>
        <v>0</v>
      </c>
      <c r="AI49" s="108">
        <f t="shared" si="55"/>
        <v>0</v>
      </c>
      <c r="AJ49" s="108">
        <f t="shared" si="55"/>
        <v>0</v>
      </c>
      <c r="AK49" s="108">
        <f t="shared" si="55"/>
        <v>0</v>
      </c>
      <c r="AL49" s="108">
        <f t="shared" si="55"/>
        <v>0</v>
      </c>
      <c r="AM49" s="108">
        <f t="shared" si="55"/>
        <v>0</v>
      </c>
      <c r="AN49" s="108">
        <f t="shared" si="55"/>
        <v>0</v>
      </c>
      <c r="AO49" s="108">
        <f t="shared" si="55"/>
        <v>0</v>
      </c>
      <c r="AP49" s="108">
        <f t="shared" si="55"/>
        <v>0</v>
      </c>
      <c r="AQ49" s="108">
        <f t="shared" si="52"/>
        <v>0</v>
      </c>
      <c r="AR49" s="108">
        <f t="shared" si="52"/>
        <v>0</v>
      </c>
      <c r="AS49" s="108">
        <f t="shared" si="52"/>
        <v>0</v>
      </c>
      <c r="AT49" s="108">
        <f t="shared" si="52"/>
        <v>0</v>
      </c>
      <c r="AU49" s="108">
        <f t="shared" si="52"/>
        <v>0</v>
      </c>
      <c r="AV49" s="108">
        <f t="shared" si="52"/>
        <v>0</v>
      </c>
      <c r="AW49" s="108">
        <f t="shared" si="52"/>
        <v>0</v>
      </c>
      <c r="AX49" s="108">
        <f t="shared" si="52"/>
        <v>0</v>
      </c>
      <c r="AY49" s="108">
        <f t="shared" si="52"/>
        <v>0</v>
      </c>
      <c r="AZ49" s="108">
        <f t="shared" si="52"/>
        <v>0</v>
      </c>
      <c r="BA49" s="108">
        <f t="shared" si="52"/>
        <v>0</v>
      </c>
      <c r="BB49" s="108">
        <f t="shared" si="52"/>
        <v>0</v>
      </c>
      <c r="BC49" s="108">
        <f t="shared" si="52"/>
        <v>0</v>
      </c>
      <c r="BD49" s="108">
        <f t="shared" si="52"/>
        <v>0</v>
      </c>
      <c r="BE49" s="108">
        <f t="shared" si="52"/>
        <v>0</v>
      </c>
      <c r="BF49" s="108">
        <f t="shared" si="52"/>
        <v>0</v>
      </c>
      <c r="BG49" s="108">
        <f t="shared" si="53"/>
        <v>0</v>
      </c>
      <c r="BH49" s="108">
        <f t="shared" si="53"/>
        <v>0</v>
      </c>
      <c r="BI49" s="108">
        <f t="shared" si="53"/>
        <v>0</v>
      </c>
      <c r="BJ49" s="108">
        <f t="shared" si="53"/>
        <v>0</v>
      </c>
      <c r="BK49" s="108">
        <f t="shared" si="53"/>
        <v>0</v>
      </c>
      <c r="BL49" s="108">
        <f t="shared" si="53"/>
        <v>0</v>
      </c>
      <c r="BM49" s="108">
        <f t="shared" si="53"/>
        <v>0</v>
      </c>
      <c r="BN49" s="108">
        <f t="shared" si="53"/>
        <v>0</v>
      </c>
      <c r="BO49" s="108">
        <f t="shared" si="53"/>
        <v>0</v>
      </c>
      <c r="BP49" s="108">
        <f t="shared" si="53"/>
        <v>0</v>
      </c>
      <c r="BQ49" s="108">
        <f t="shared" si="53"/>
        <v>0</v>
      </c>
      <c r="BR49" s="108">
        <f t="shared" si="53"/>
        <v>0</v>
      </c>
      <c r="BS49" s="108">
        <f t="shared" si="53"/>
        <v>0</v>
      </c>
      <c r="BT49" s="138"/>
      <c r="BU49" s="138"/>
      <c r="BV49" s="138"/>
      <c r="BW49" s="138"/>
      <c r="BX49" s="138"/>
    </row>
    <row r="50" spans="1:76" x14ac:dyDescent="0.3">
      <c r="A50" s="102" t="s">
        <v>150</v>
      </c>
      <c r="B50" s="109"/>
      <c r="C50" s="20"/>
      <c r="D50" s="116"/>
      <c r="E50" s="117"/>
      <c r="F50" s="109"/>
      <c r="G50" s="118"/>
      <c r="H50" s="39">
        <v>100</v>
      </c>
      <c r="I50" s="44">
        <f>IF(CheckDay&gt;=Q50,1,IF(CheckDay&lt;P50,0,IF(P50=CheckDay,(NETWORKDAYS(P50,CheckDay))/V50,NETWORKDAYS(P50,CheckDay)/V50)))</f>
        <v>1</v>
      </c>
      <c r="J50" s="33">
        <v>1</v>
      </c>
      <c r="K50" s="119">
        <f t="shared" si="34"/>
        <v>1</v>
      </c>
      <c r="L50" s="119">
        <f t="shared" si="35"/>
        <v>1</v>
      </c>
      <c r="M50" s="119">
        <f t="shared" si="46"/>
        <v>0</v>
      </c>
      <c r="N50" s="34">
        <f t="shared" si="47"/>
        <v>1</v>
      </c>
      <c r="O50" s="119" t="str">
        <f t="shared" si="48"/>
        <v>종료</v>
      </c>
      <c r="P50" s="104">
        <v>43129</v>
      </c>
      <c r="Q50" s="104">
        <v>43133</v>
      </c>
      <c r="R50" s="104"/>
      <c r="S50" s="104"/>
      <c r="T50" s="105"/>
      <c r="U50" s="106" t="str">
        <f t="shared" si="54"/>
        <v/>
      </c>
      <c r="V50" s="107">
        <f t="shared" si="49"/>
        <v>5</v>
      </c>
      <c r="W50" s="108">
        <f t="shared" si="56"/>
        <v>0</v>
      </c>
      <c r="X50" s="108">
        <f t="shared" si="56"/>
        <v>0</v>
      </c>
      <c r="Y50" s="108">
        <f t="shared" si="56"/>
        <v>0</v>
      </c>
      <c r="Z50" s="108">
        <f t="shared" si="56"/>
        <v>0</v>
      </c>
      <c r="AA50" s="108">
        <f t="shared" si="56"/>
        <v>0</v>
      </c>
      <c r="AB50" s="108">
        <f t="shared" si="56"/>
        <v>0</v>
      </c>
      <c r="AC50" s="108">
        <f t="shared" si="56"/>
        <v>0</v>
      </c>
      <c r="AD50" s="108">
        <f t="shared" si="56"/>
        <v>0</v>
      </c>
      <c r="AE50" s="108">
        <f t="shared" si="56"/>
        <v>0</v>
      </c>
      <c r="AF50" s="108">
        <f t="shared" si="56"/>
        <v>0</v>
      </c>
      <c r="AG50" s="108">
        <f t="shared" si="55"/>
        <v>0</v>
      </c>
      <c r="AH50" s="108">
        <f t="shared" si="55"/>
        <v>0</v>
      </c>
      <c r="AI50" s="108">
        <f t="shared" si="55"/>
        <v>0</v>
      </c>
      <c r="AJ50" s="108">
        <f t="shared" si="55"/>
        <v>0</v>
      </c>
      <c r="AK50" s="108">
        <f t="shared" si="55"/>
        <v>0</v>
      </c>
      <c r="AL50" s="108">
        <f t="shared" si="55"/>
        <v>0</v>
      </c>
      <c r="AM50" s="108">
        <f t="shared" si="55"/>
        <v>0</v>
      </c>
      <c r="AN50" s="108">
        <f t="shared" si="55"/>
        <v>0</v>
      </c>
      <c r="AO50" s="108">
        <f t="shared" si="55"/>
        <v>0</v>
      </c>
      <c r="AP50" s="108">
        <f t="shared" si="55"/>
        <v>0</v>
      </c>
      <c r="AQ50" s="108">
        <f t="shared" si="52"/>
        <v>0</v>
      </c>
      <c r="AR50" s="108">
        <f t="shared" si="52"/>
        <v>0</v>
      </c>
      <c r="AS50" s="108">
        <f t="shared" si="52"/>
        <v>0</v>
      </c>
      <c r="AT50" s="108">
        <f t="shared" si="52"/>
        <v>0</v>
      </c>
      <c r="AU50" s="108">
        <f t="shared" si="52"/>
        <v>0</v>
      </c>
      <c r="AV50" s="108">
        <f t="shared" si="52"/>
        <v>0</v>
      </c>
      <c r="AW50" s="108">
        <f t="shared" si="52"/>
        <v>0</v>
      </c>
      <c r="AX50" s="108">
        <f t="shared" si="52"/>
        <v>0</v>
      </c>
      <c r="AY50" s="108">
        <f t="shared" si="52"/>
        <v>0</v>
      </c>
      <c r="AZ50" s="108">
        <f t="shared" si="52"/>
        <v>0</v>
      </c>
      <c r="BA50" s="108">
        <f t="shared" si="52"/>
        <v>0</v>
      </c>
      <c r="BB50" s="108">
        <f t="shared" si="52"/>
        <v>0</v>
      </c>
      <c r="BC50" s="108">
        <f t="shared" si="52"/>
        <v>0</v>
      </c>
      <c r="BD50" s="108">
        <f t="shared" si="52"/>
        <v>0</v>
      </c>
      <c r="BE50" s="108">
        <f t="shared" si="52"/>
        <v>0</v>
      </c>
      <c r="BF50" s="108">
        <f t="shared" si="52"/>
        <v>0</v>
      </c>
      <c r="BG50" s="108">
        <f t="shared" ref="BG50:BS61" si="57">IF(OR((AND($P50&lt;=BG$4,AND($Q50&lt;=BG$5,$Q50&gt;=BG$4))),(AND(AND($P50&gt;=BG$4,$P50&lt;=BG$5),$Q50&gt;=BG$5)),AND($P50&gt;=BG$4,$Q50&lt;=BG$5),AND($P50&lt;=BG$4,$Q50&gt;=BG$5)),1,0)</f>
        <v>0</v>
      </c>
      <c r="BH50" s="108">
        <f t="shared" si="57"/>
        <v>0</v>
      </c>
      <c r="BI50" s="108">
        <f t="shared" si="57"/>
        <v>0</v>
      </c>
      <c r="BJ50" s="108">
        <f t="shared" si="57"/>
        <v>0</v>
      </c>
      <c r="BK50" s="108">
        <f t="shared" si="57"/>
        <v>0</v>
      </c>
      <c r="BL50" s="108">
        <f t="shared" si="57"/>
        <v>0</v>
      </c>
      <c r="BM50" s="108">
        <f t="shared" si="57"/>
        <v>0</v>
      </c>
      <c r="BN50" s="108">
        <f t="shared" si="57"/>
        <v>0</v>
      </c>
      <c r="BO50" s="108">
        <f t="shared" si="57"/>
        <v>0</v>
      </c>
      <c r="BP50" s="108">
        <f t="shared" si="57"/>
        <v>0</v>
      </c>
      <c r="BQ50" s="108">
        <f t="shared" si="57"/>
        <v>0</v>
      </c>
      <c r="BR50" s="108">
        <f t="shared" si="57"/>
        <v>0</v>
      </c>
      <c r="BS50" s="108">
        <f t="shared" si="57"/>
        <v>0</v>
      </c>
      <c r="BT50" s="138"/>
      <c r="BU50" s="138"/>
      <c r="BV50" s="138"/>
      <c r="BW50" s="138"/>
      <c r="BX50" s="138"/>
    </row>
    <row r="51" spans="1:76" x14ac:dyDescent="0.3">
      <c r="A51" s="102" t="s">
        <v>151</v>
      </c>
      <c r="B51" s="109"/>
      <c r="C51" s="20"/>
      <c r="D51" s="113" t="s">
        <v>407</v>
      </c>
      <c r="E51" s="114"/>
      <c r="F51" s="53"/>
      <c r="G51" s="115"/>
      <c r="H51" s="38">
        <v>30</v>
      </c>
      <c r="I51" s="48">
        <f>SUM(K52:K53)</f>
        <v>1</v>
      </c>
      <c r="J51" s="48">
        <f>SUM(L52:L53)</f>
        <v>1</v>
      </c>
      <c r="K51" s="50">
        <f t="shared" si="34"/>
        <v>0.3</v>
      </c>
      <c r="L51" s="50">
        <f t="shared" si="35"/>
        <v>0.3</v>
      </c>
      <c r="M51" s="50">
        <f t="shared" si="46"/>
        <v>0</v>
      </c>
      <c r="N51" s="51">
        <f t="shared" si="47"/>
        <v>1</v>
      </c>
      <c r="O51" s="50" t="str">
        <f t="shared" si="48"/>
        <v>종료</v>
      </c>
      <c r="P51" s="26">
        <f>MIN(P52:P53)</f>
        <v>43129</v>
      </c>
      <c r="Q51" s="26">
        <f>MAX(Q52:Q53)</f>
        <v>43133</v>
      </c>
      <c r="R51" s="104"/>
      <c r="S51" s="104"/>
      <c r="T51" s="105"/>
      <c r="U51" s="106" t="str">
        <f t="shared" si="54"/>
        <v/>
      </c>
      <c r="V51" s="107">
        <f t="shared" si="49"/>
        <v>5</v>
      </c>
      <c r="W51" s="108">
        <f t="shared" si="56"/>
        <v>0</v>
      </c>
      <c r="X51" s="108">
        <f t="shared" si="56"/>
        <v>0</v>
      </c>
      <c r="Y51" s="108">
        <f t="shared" si="56"/>
        <v>0</v>
      </c>
      <c r="Z51" s="108">
        <f t="shared" si="56"/>
        <v>0</v>
      </c>
      <c r="AA51" s="108">
        <f t="shared" si="56"/>
        <v>0</v>
      </c>
      <c r="AB51" s="108">
        <f t="shared" si="56"/>
        <v>0</v>
      </c>
      <c r="AC51" s="108">
        <f t="shared" si="56"/>
        <v>0</v>
      </c>
      <c r="AD51" s="108">
        <f t="shared" si="56"/>
        <v>0</v>
      </c>
      <c r="AE51" s="108">
        <f t="shared" si="56"/>
        <v>0</v>
      </c>
      <c r="AF51" s="108">
        <f t="shared" si="56"/>
        <v>0</v>
      </c>
      <c r="AG51" s="108">
        <f t="shared" si="55"/>
        <v>0</v>
      </c>
      <c r="AH51" s="108">
        <f t="shared" si="55"/>
        <v>0</v>
      </c>
      <c r="AI51" s="108">
        <f t="shared" si="55"/>
        <v>0</v>
      </c>
      <c r="AJ51" s="108">
        <f t="shared" si="55"/>
        <v>0</v>
      </c>
      <c r="AK51" s="108">
        <f t="shared" si="55"/>
        <v>0</v>
      </c>
      <c r="AL51" s="108">
        <f t="shared" si="55"/>
        <v>0</v>
      </c>
      <c r="AM51" s="108">
        <f t="shared" si="55"/>
        <v>0</v>
      </c>
      <c r="AN51" s="108">
        <f t="shared" si="55"/>
        <v>0</v>
      </c>
      <c r="AO51" s="108">
        <f t="shared" si="55"/>
        <v>0</v>
      </c>
      <c r="AP51" s="108">
        <f t="shared" si="55"/>
        <v>0</v>
      </c>
      <c r="AQ51" s="108">
        <f t="shared" si="52"/>
        <v>0</v>
      </c>
      <c r="AR51" s="108">
        <f t="shared" si="52"/>
        <v>0</v>
      </c>
      <c r="AS51" s="108">
        <f t="shared" si="52"/>
        <v>0</v>
      </c>
      <c r="AT51" s="108">
        <f t="shared" si="52"/>
        <v>0</v>
      </c>
      <c r="AU51" s="108">
        <f t="shared" si="52"/>
        <v>0</v>
      </c>
      <c r="AV51" s="108">
        <f t="shared" si="52"/>
        <v>0</v>
      </c>
      <c r="AW51" s="108">
        <f t="shared" si="52"/>
        <v>0</v>
      </c>
      <c r="AX51" s="108">
        <f t="shared" si="52"/>
        <v>0</v>
      </c>
      <c r="AY51" s="108">
        <f t="shared" si="52"/>
        <v>0</v>
      </c>
      <c r="AZ51" s="108">
        <f t="shared" si="52"/>
        <v>0</v>
      </c>
      <c r="BA51" s="108">
        <f t="shared" si="52"/>
        <v>0</v>
      </c>
      <c r="BB51" s="108">
        <f t="shared" si="52"/>
        <v>0</v>
      </c>
      <c r="BC51" s="108">
        <f t="shared" si="52"/>
        <v>0</v>
      </c>
      <c r="BD51" s="108">
        <f t="shared" si="52"/>
        <v>0</v>
      </c>
      <c r="BE51" s="108">
        <f t="shared" si="52"/>
        <v>0</v>
      </c>
      <c r="BF51" s="108">
        <f t="shared" si="52"/>
        <v>0</v>
      </c>
      <c r="BG51" s="108">
        <f t="shared" si="57"/>
        <v>0</v>
      </c>
      <c r="BH51" s="108">
        <f t="shared" si="57"/>
        <v>0</v>
      </c>
      <c r="BI51" s="108">
        <f t="shared" si="57"/>
        <v>0</v>
      </c>
      <c r="BJ51" s="108">
        <f t="shared" si="57"/>
        <v>0</v>
      </c>
      <c r="BK51" s="108">
        <f t="shared" si="57"/>
        <v>0</v>
      </c>
      <c r="BL51" s="108">
        <f t="shared" si="57"/>
        <v>0</v>
      </c>
      <c r="BM51" s="108">
        <f t="shared" si="57"/>
        <v>0</v>
      </c>
      <c r="BN51" s="108">
        <f t="shared" si="57"/>
        <v>0</v>
      </c>
      <c r="BO51" s="108">
        <f t="shared" si="57"/>
        <v>0</v>
      </c>
      <c r="BP51" s="108">
        <f t="shared" si="57"/>
        <v>0</v>
      </c>
      <c r="BQ51" s="108">
        <f t="shared" si="57"/>
        <v>0</v>
      </c>
      <c r="BR51" s="108">
        <f t="shared" si="57"/>
        <v>0</v>
      </c>
      <c r="BS51" s="108">
        <f t="shared" si="57"/>
        <v>0</v>
      </c>
      <c r="BT51" s="138"/>
      <c r="BU51" s="138"/>
      <c r="BV51" s="138"/>
      <c r="BW51" s="138"/>
      <c r="BX51" s="138"/>
    </row>
    <row r="52" spans="1:76" x14ac:dyDescent="0.3">
      <c r="A52" s="102" t="s">
        <v>152</v>
      </c>
      <c r="B52" s="109"/>
      <c r="C52" s="20"/>
      <c r="D52" s="116"/>
      <c r="E52" s="121"/>
      <c r="F52" s="109"/>
      <c r="G52" s="118"/>
      <c r="H52" s="39">
        <v>50</v>
      </c>
      <c r="I52" s="44">
        <f>IF(CheckDay&gt;=Q52,1,IF(CheckDay&lt;P52,0,IF(P52=CheckDay,(NETWORKDAYS(P52,CheckDay))/V52,NETWORKDAYS(P52,CheckDay)/V52)))</f>
        <v>1</v>
      </c>
      <c r="J52" s="33">
        <v>1</v>
      </c>
      <c r="K52" s="119">
        <f t="shared" si="34"/>
        <v>0.5</v>
      </c>
      <c r="L52" s="119">
        <f t="shared" si="35"/>
        <v>0.5</v>
      </c>
      <c r="M52" s="119">
        <f t="shared" si="46"/>
        <v>0</v>
      </c>
      <c r="N52" s="34">
        <f t="shared" si="47"/>
        <v>1</v>
      </c>
      <c r="O52" s="119" t="str">
        <f t="shared" si="48"/>
        <v>종료</v>
      </c>
      <c r="P52" s="104">
        <v>43129</v>
      </c>
      <c r="Q52" s="104">
        <v>43133</v>
      </c>
      <c r="R52" s="104"/>
      <c r="S52" s="104"/>
      <c r="T52" s="105"/>
      <c r="U52" s="106" t="str">
        <f t="shared" si="54"/>
        <v/>
      </c>
      <c r="V52" s="107">
        <f t="shared" si="49"/>
        <v>5</v>
      </c>
      <c r="W52" s="108">
        <f t="shared" si="56"/>
        <v>0</v>
      </c>
      <c r="X52" s="108">
        <f t="shared" si="56"/>
        <v>0</v>
      </c>
      <c r="Y52" s="108">
        <f t="shared" si="56"/>
        <v>0</v>
      </c>
      <c r="Z52" s="108">
        <f t="shared" si="56"/>
        <v>0</v>
      </c>
      <c r="AA52" s="108">
        <f t="shared" si="56"/>
        <v>0</v>
      </c>
      <c r="AB52" s="108">
        <f t="shared" si="56"/>
        <v>0</v>
      </c>
      <c r="AC52" s="108">
        <f t="shared" si="56"/>
        <v>0</v>
      </c>
      <c r="AD52" s="108">
        <f t="shared" si="56"/>
        <v>0</v>
      </c>
      <c r="AE52" s="108">
        <f t="shared" si="56"/>
        <v>0</v>
      </c>
      <c r="AF52" s="108">
        <f t="shared" si="56"/>
        <v>0</v>
      </c>
      <c r="AG52" s="108">
        <f t="shared" si="55"/>
        <v>0</v>
      </c>
      <c r="AH52" s="108">
        <f t="shared" si="55"/>
        <v>0</v>
      </c>
      <c r="AI52" s="108">
        <f t="shared" si="55"/>
        <v>0</v>
      </c>
      <c r="AJ52" s="108">
        <f t="shared" si="55"/>
        <v>0</v>
      </c>
      <c r="AK52" s="108">
        <f t="shared" si="55"/>
        <v>0</v>
      </c>
      <c r="AL52" s="108">
        <f t="shared" si="55"/>
        <v>0</v>
      </c>
      <c r="AM52" s="108">
        <f t="shared" si="55"/>
        <v>0</v>
      </c>
      <c r="AN52" s="108">
        <f t="shared" si="55"/>
        <v>0</v>
      </c>
      <c r="AO52" s="108">
        <f t="shared" si="55"/>
        <v>0</v>
      </c>
      <c r="AP52" s="108">
        <f t="shared" si="55"/>
        <v>0</v>
      </c>
      <c r="AQ52" s="108">
        <f t="shared" si="52"/>
        <v>0</v>
      </c>
      <c r="AR52" s="108">
        <f t="shared" si="52"/>
        <v>0</v>
      </c>
      <c r="AS52" s="108">
        <f t="shared" si="52"/>
        <v>0</v>
      </c>
      <c r="AT52" s="108">
        <f t="shared" si="52"/>
        <v>0</v>
      </c>
      <c r="AU52" s="108">
        <f t="shared" si="52"/>
        <v>0</v>
      </c>
      <c r="AV52" s="108">
        <f t="shared" si="52"/>
        <v>0</v>
      </c>
      <c r="AW52" s="108">
        <f t="shared" si="52"/>
        <v>0</v>
      </c>
      <c r="AX52" s="108">
        <f t="shared" si="52"/>
        <v>0</v>
      </c>
      <c r="AY52" s="108">
        <f t="shared" si="52"/>
        <v>0</v>
      </c>
      <c r="AZ52" s="108">
        <f t="shared" si="52"/>
        <v>0</v>
      </c>
      <c r="BA52" s="108">
        <f t="shared" si="52"/>
        <v>0</v>
      </c>
      <c r="BB52" s="108">
        <f t="shared" si="52"/>
        <v>0</v>
      </c>
      <c r="BC52" s="108">
        <f t="shared" si="52"/>
        <v>0</v>
      </c>
      <c r="BD52" s="108">
        <f t="shared" si="52"/>
        <v>0</v>
      </c>
      <c r="BE52" s="108">
        <f t="shared" si="52"/>
        <v>0</v>
      </c>
      <c r="BF52" s="108">
        <f t="shared" si="52"/>
        <v>0</v>
      </c>
      <c r="BG52" s="108">
        <f t="shared" si="57"/>
        <v>0</v>
      </c>
      <c r="BH52" s="108">
        <f t="shared" si="57"/>
        <v>0</v>
      </c>
      <c r="BI52" s="108">
        <f t="shared" si="57"/>
        <v>0</v>
      </c>
      <c r="BJ52" s="108">
        <f t="shared" si="57"/>
        <v>0</v>
      </c>
      <c r="BK52" s="108">
        <f t="shared" si="57"/>
        <v>0</v>
      </c>
      <c r="BL52" s="108">
        <f t="shared" si="57"/>
        <v>0</v>
      </c>
      <c r="BM52" s="108">
        <f t="shared" si="57"/>
        <v>0</v>
      </c>
      <c r="BN52" s="108">
        <f t="shared" si="57"/>
        <v>0</v>
      </c>
      <c r="BO52" s="108">
        <f t="shared" si="57"/>
        <v>0</v>
      </c>
      <c r="BP52" s="108">
        <f t="shared" si="57"/>
        <v>0</v>
      </c>
      <c r="BQ52" s="108">
        <f t="shared" si="57"/>
        <v>0</v>
      </c>
      <c r="BR52" s="108">
        <f t="shared" si="57"/>
        <v>0</v>
      </c>
      <c r="BS52" s="108">
        <f t="shared" si="57"/>
        <v>0</v>
      </c>
      <c r="BT52" s="138"/>
      <c r="BU52" s="138"/>
      <c r="BV52" s="138"/>
      <c r="BW52" s="138"/>
      <c r="BX52" s="138"/>
    </row>
    <row r="53" spans="1:76" x14ac:dyDescent="0.3">
      <c r="A53" s="102" t="s">
        <v>153</v>
      </c>
      <c r="B53" s="109"/>
      <c r="C53" s="20"/>
      <c r="D53" s="116"/>
      <c r="E53" s="121"/>
      <c r="F53" s="109"/>
      <c r="G53" s="118"/>
      <c r="H53" s="39">
        <v>50</v>
      </c>
      <c r="I53" s="44">
        <f>IF(CheckDay&gt;=Q53,1,IF(CheckDay&lt;P53,0,IF(P53=CheckDay,(NETWORKDAYS(P53,CheckDay))/V53,NETWORKDAYS(P53,CheckDay)/V53)))</f>
        <v>1</v>
      </c>
      <c r="J53" s="33">
        <v>1</v>
      </c>
      <c r="K53" s="119">
        <f t="shared" si="34"/>
        <v>0.5</v>
      </c>
      <c r="L53" s="119">
        <f t="shared" si="35"/>
        <v>0.5</v>
      </c>
      <c r="M53" s="119">
        <f t="shared" si="46"/>
        <v>0</v>
      </c>
      <c r="N53" s="34">
        <f t="shared" si="47"/>
        <v>1</v>
      </c>
      <c r="O53" s="119" t="str">
        <f t="shared" si="48"/>
        <v>종료</v>
      </c>
      <c r="P53" s="104">
        <v>43129</v>
      </c>
      <c r="Q53" s="104">
        <v>43133</v>
      </c>
      <c r="R53" s="104"/>
      <c r="S53" s="104"/>
      <c r="T53" s="105"/>
      <c r="U53" s="106" t="str">
        <f t="shared" si="54"/>
        <v/>
      </c>
      <c r="V53" s="107">
        <f t="shared" si="49"/>
        <v>5</v>
      </c>
      <c r="W53" s="108">
        <f t="shared" si="56"/>
        <v>0</v>
      </c>
      <c r="X53" s="108">
        <f t="shared" si="56"/>
        <v>0</v>
      </c>
      <c r="Y53" s="108">
        <f t="shared" si="56"/>
        <v>0</v>
      </c>
      <c r="Z53" s="108">
        <f t="shared" si="56"/>
        <v>0</v>
      </c>
      <c r="AA53" s="108">
        <f t="shared" si="56"/>
        <v>0</v>
      </c>
      <c r="AB53" s="108">
        <f t="shared" si="56"/>
        <v>0</v>
      </c>
      <c r="AC53" s="108">
        <f t="shared" si="56"/>
        <v>0</v>
      </c>
      <c r="AD53" s="108">
        <f t="shared" si="56"/>
        <v>0</v>
      </c>
      <c r="AE53" s="108">
        <f t="shared" si="56"/>
        <v>0</v>
      </c>
      <c r="AF53" s="108">
        <f t="shared" si="56"/>
        <v>0</v>
      </c>
      <c r="AG53" s="108">
        <f t="shared" si="55"/>
        <v>0</v>
      </c>
      <c r="AH53" s="108">
        <f t="shared" si="55"/>
        <v>0</v>
      </c>
      <c r="AI53" s="108">
        <f t="shared" si="55"/>
        <v>0</v>
      </c>
      <c r="AJ53" s="108">
        <f t="shared" si="55"/>
        <v>0</v>
      </c>
      <c r="AK53" s="108">
        <f t="shared" si="55"/>
        <v>0</v>
      </c>
      <c r="AL53" s="108">
        <f t="shared" si="55"/>
        <v>0</v>
      </c>
      <c r="AM53" s="108">
        <f t="shared" si="55"/>
        <v>0</v>
      </c>
      <c r="AN53" s="108">
        <f t="shared" si="55"/>
        <v>0</v>
      </c>
      <c r="AO53" s="108">
        <f t="shared" si="55"/>
        <v>0</v>
      </c>
      <c r="AP53" s="108">
        <f t="shared" si="55"/>
        <v>0</v>
      </c>
      <c r="AQ53" s="108">
        <f t="shared" si="52"/>
        <v>0</v>
      </c>
      <c r="AR53" s="108">
        <f t="shared" si="52"/>
        <v>0</v>
      </c>
      <c r="AS53" s="108">
        <f t="shared" si="52"/>
        <v>0</v>
      </c>
      <c r="AT53" s="108">
        <f t="shared" si="52"/>
        <v>0</v>
      </c>
      <c r="AU53" s="108">
        <f t="shared" si="52"/>
        <v>0</v>
      </c>
      <c r="AV53" s="108">
        <f t="shared" si="52"/>
        <v>0</v>
      </c>
      <c r="AW53" s="108">
        <f t="shared" si="52"/>
        <v>0</v>
      </c>
      <c r="AX53" s="108">
        <f t="shared" si="52"/>
        <v>0</v>
      </c>
      <c r="AY53" s="108">
        <f t="shared" si="52"/>
        <v>0</v>
      </c>
      <c r="AZ53" s="108">
        <f t="shared" si="52"/>
        <v>0</v>
      </c>
      <c r="BA53" s="108">
        <f t="shared" si="52"/>
        <v>0</v>
      </c>
      <c r="BB53" s="108">
        <f t="shared" si="52"/>
        <v>0</v>
      </c>
      <c r="BC53" s="108">
        <f t="shared" si="52"/>
        <v>0</v>
      </c>
      <c r="BD53" s="108">
        <f t="shared" si="52"/>
        <v>0</v>
      </c>
      <c r="BE53" s="108">
        <f t="shared" si="52"/>
        <v>0</v>
      </c>
      <c r="BF53" s="108">
        <f t="shared" si="52"/>
        <v>0</v>
      </c>
      <c r="BG53" s="108">
        <f t="shared" si="57"/>
        <v>0</v>
      </c>
      <c r="BH53" s="108">
        <f t="shared" si="57"/>
        <v>0</v>
      </c>
      <c r="BI53" s="108">
        <f t="shared" si="57"/>
        <v>0</v>
      </c>
      <c r="BJ53" s="108">
        <f t="shared" si="57"/>
        <v>0</v>
      </c>
      <c r="BK53" s="108">
        <f t="shared" si="57"/>
        <v>0</v>
      </c>
      <c r="BL53" s="108">
        <f t="shared" si="57"/>
        <v>0</v>
      </c>
      <c r="BM53" s="108">
        <f t="shared" si="57"/>
        <v>0</v>
      </c>
      <c r="BN53" s="108">
        <f t="shared" si="57"/>
        <v>0</v>
      </c>
      <c r="BO53" s="108">
        <f t="shared" si="57"/>
        <v>0</v>
      </c>
      <c r="BP53" s="108">
        <f t="shared" si="57"/>
        <v>0</v>
      </c>
      <c r="BQ53" s="108">
        <f t="shared" si="57"/>
        <v>0</v>
      </c>
      <c r="BR53" s="108">
        <f t="shared" si="57"/>
        <v>0</v>
      </c>
      <c r="BS53" s="108">
        <f t="shared" si="57"/>
        <v>0</v>
      </c>
      <c r="BT53" s="138"/>
      <c r="BU53" s="138"/>
      <c r="BV53" s="138"/>
      <c r="BW53" s="138"/>
      <c r="BX53" s="138"/>
    </row>
    <row r="54" spans="1:76" x14ac:dyDescent="0.3">
      <c r="A54" s="102" t="s">
        <v>154</v>
      </c>
      <c r="B54" s="109"/>
      <c r="C54" s="43" t="s">
        <v>155</v>
      </c>
      <c r="D54" s="81" t="s">
        <v>405</v>
      </c>
      <c r="E54" s="111"/>
      <c r="F54" s="43"/>
      <c r="G54" s="112"/>
      <c r="H54" s="45">
        <v>20</v>
      </c>
      <c r="I54" s="40">
        <f>SUM(K55)</f>
        <v>1</v>
      </c>
      <c r="J54" s="40">
        <f>SUM(L55)</f>
        <v>1</v>
      </c>
      <c r="K54" s="41">
        <f t="shared" si="34"/>
        <v>0.2</v>
      </c>
      <c r="L54" s="41">
        <f t="shared" si="35"/>
        <v>0.2</v>
      </c>
      <c r="M54" s="41">
        <f t="shared" si="46"/>
        <v>0</v>
      </c>
      <c r="N54" s="42">
        <f t="shared" si="47"/>
        <v>1</v>
      </c>
      <c r="O54" s="41" t="str">
        <f t="shared" si="48"/>
        <v>종료</v>
      </c>
      <c r="P54" s="47">
        <f>MIN(P55:P57)</f>
        <v>43129</v>
      </c>
      <c r="Q54" s="47">
        <f>MAX(Q55:U57)</f>
        <v>43140</v>
      </c>
      <c r="R54" s="104"/>
      <c r="S54" s="104"/>
      <c r="T54" s="105"/>
      <c r="U54" s="106"/>
      <c r="V54" s="107">
        <f t="shared" si="49"/>
        <v>10</v>
      </c>
      <c r="W54" s="108">
        <f t="shared" si="56"/>
        <v>0</v>
      </c>
      <c r="X54" s="108">
        <f t="shared" si="56"/>
        <v>0</v>
      </c>
      <c r="Y54" s="108">
        <f t="shared" si="56"/>
        <v>0</v>
      </c>
      <c r="Z54" s="108">
        <f t="shared" si="56"/>
        <v>0</v>
      </c>
      <c r="AA54" s="108">
        <f t="shared" si="56"/>
        <v>0</v>
      </c>
      <c r="AB54" s="108">
        <f t="shared" si="56"/>
        <v>0</v>
      </c>
      <c r="AC54" s="108">
        <f t="shared" si="56"/>
        <v>0</v>
      </c>
      <c r="AD54" s="108">
        <f t="shared" si="56"/>
        <v>0</v>
      </c>
      <c r="AE54" s="108">
        <f t="shared" si="56"/>
        <v>0</v>
      </c>
      <c r="AF54" s="108">
        <f t="shared" si="56"/>
        <v>0</v>
      </c>
      <c r="AG54" s="108">
        <f t="shared" si="55"/>
        <v>0</v>
      </c>
      <c r="AH54" s="108">
        <f t="shared" si="55"/>
        <v>0</v>
      </c>
      <c r="AI54" s="108">
        <f t="shared" si="55"/>
        <v>0</v>
      </c>
      <c r="AJ54" s="108">
        <f t="shared" si="55"/>
        <v>0</v>
      </c>
      <c r="AK54" s="108">
        <f t="shared" si="55"/>
        <v>0</v>
      </c>
      <c r="AL54" s="108">
        <f t="shared" si="55"/>
        <v>0</v>
      </c>
      <c r="AM54" s="108">
        <f t="shared" si="55"/>
        <v>0</v>
      </c>
      <c r="AN54" s="108">
        <f t="shared" si="55"/>
        <v>0</v>
      </c>
      <c r="AO54" s="108">
        <f t="shared" si="55"/>
        <v>0</v>
      </c>
      <c r="AP54" s="108">
        <f t="shared" si="55"/>
        <v>0</v>
      </c>
      <c r="AQ54" s="108">
        <f t="shared" si="55"/>
        <v>0</v>
      </c>
      <c r="AR54" s="108">
        <f t="shared" si="55"/>
        <v>0</v>
      </c>
      <c r="AS54" s="108">
        <f t="shared" si="55"/>
        <v>0</v>
      </c>
      <c r="AT54" s="108">
        <f t="shared" si="55"/>
        <v>0</v>
      </c>
      <c r="AU54" s="108">
        <f t="shared" si="55"/>
        <v>0</v>
      </c>
      <c r="AV54" s="108">
        <f t="shared" si="55"/>
        <v>0</v>
      </c>
      <c r="AW54" s="108">
        <f t="shared" ref="AQ54:BG67" si="58">IF(OR((AND($P54&lt;=AW$4,AND($Q54&lt;=AW$5,$Q54&gt;=AW$4))),(AND(AND($P54&gt;=AW$4,$P54&lt;=AW$5),$Q54&gt;=AW$5)),AND($P54&gt;=AW$4,$Q54&lt;=AW$5),AND($P54&lt;=AW$4,$Q54&gt;=AW$5)),1,0)</f>
        <v>0</v>
      </c>
      <c r="AX54" s="108">
        <f t="shared" si="58"/>
        <v>0</v>
      </c>
      <c r="AY54" s="108">
        <f t="shared" si="58"/>
        <v>0</v>
      </c>
      <c r="AZ54" s="108">
        <f t="shared" si="58"/>
        <v>0</v>
      </c>
      <c r="BA54" s="108">
        <f t="shared" si="58"/>
        <v>0</v>
      </c>
      <c r="BB54" s="108">
        <f t="shared" si="58"/>
        <v>0</v>
      </c>
      <c r="BC54" s="108">
        <f t="shared" si="58"/>
        <v>0</v>
      </c>
      <c r="BD54" s="108">
        <f t="shared" si="58"/>
        <v>0</v>
      </c>
      <c r="BE54" s="108">
        <f t="shared" si="58"/>
        <v>0</v>
      </c>
      <c r="BF54" s="108">
        <f t="shared" si="58"/>
        <v>0</v>
      </c>
      <c r="BG54" s="108">
        <f t="shared" si="58"/>
        <v>0</v>
      </c>
      <c r="BH54" s="108">
        <f t="shared" si="57"/>
        <v>0</v>
      </c>
      <c r="BI54" s="108">
        <f t="shared" si="57"/>
        <v>0</v>
      </c>
      <c r="BJ54" s="108">
        <f t="shared" si="57"/>
        <v>0</v>
      </c>
      <c r="BK54" s="108">
        <f t="shared" si="57"/>
        <v>0</v>
      </c>
      <c r="BL54" s="108">
        <f t="shared" si="57"/>
        <v>0</v>
      </c>
      <c r="BM54" s="108">
        <f t="shared" si="57"/>
        <v>0</v>
      </c>
      <c r="BN54" s="108">
        <f t="shared" si="57"/>
        <v>0</v>
      </c>
      <c r="BO54" s="108">
        <f t="shared" si="57"/>
        <v>0</v>
      </c>
      <c r="BP54" s="108">
        <f t="shared" si="57"/>
        <v>0</v>
      </c>
      <c r="BQ54" s="108">
        <f t="shared" si="57"/>
        <v>0</v>
      </c>
      <c r="BR54" s="108">
        <f t="shared" si="57"/>
        <v>0</v>
      </c>
      <c r="BS54" s="108">
        <f t="shared" si="57"/>
        <v>0</v>
      </c>
      <c r="BT54" s="138"/>
      <c r="BU54" s="138"/>
      <c r="BV54" s="138"/>
      <c r="BW54" s="138"/>
      <c r="BX54" s="138"/>
    </row>
    <row r="55" spans="1:76" x14ac:dyDescent="0.3">
      <c r="A55" s="102" t="s">
        <v>156</v>
      </c>
      <c r="B55" s="109"/>
      <c r="C55" s="20"/>
      <c r="D55" s="113" t="s">
        <v>411</v>
      </c>
      <c r="E55" s="114"/>
      <c r="F55" s="53"/>
      <c r="G55" s="115"/>
      <c r="H55" s="38">
        <v>100</v>
      </c>
      <c r="I55" s="48">
        <f>SUM(K56:K57)</f>
        <v>1</v>
      </c>
      <c r="J55" s="48">
        <f>SUM(L56:L57)</f>
        <v>1</v>
      </c>
      <c r="K55" s="50">
        <f t="shared" si="34"/>
        <v>1</v>
      </c>
      <c r="L55" s="50">
        <f t="shared" si="35"/>
        <v>1</v>
      </c>
      <c r="M55" s="50">
        <f t="shared" si="46"/>
        <v>0</v>
      </c>
      <c r="N55" s="51">
        <f t="shared" si="47"/>
        <v>1</v>
      </c>
      <c r="O55" s="50" t="str">
        <f t="shared" si="48"/>
        <v>종료</v>
      </c>
      <c r="P55" s="26">
        <f>MIN(P56:P57)</f>
        <v>43129</v>
      </c>
      <c r="Q55" s="26">
        <f>MAX(Q56:Q57)</f>
        <v>43140</v>
      </c>
      <c r="R55" s="104"/>
      <c r="S55" s="104"/>
      <c r="T55" s="105"/>
      <c r="U55" s="106" t="str">
        <f t="shared" ref="U55:U67" si="59">IF(ISBLANK(T55),"",(NETWORKDAYS(VLOOKUP(T55,$A$6:$Q$20,15,FALSE),P55)-1))</f>
        <v/>
      </c>
      <c r="V55" s="107">
        <f t="shared" si="49"/>
        <v>10</v>
      </c>
      <c r="W55" s="108">
        <f t="shared" si="56"/>
        <v>0</v>
      </c>
      <c r="X55" s="108">
        <f t="shared" si="56"/>
        <v>0</v>
      </c>
      <c r="Y55" s="108">
        <f t="shared" si="56"/>
        <v>0</v>
      </c>
      <c r="Z55" s="108">
        <f t="shared" si="56"/>
        <v>0</v>
      </c>
      <c r="AA55" s="108">
        <f t="shared" si="56"/>
        <v>0</v>
      </c>
      <c r="AB55" s="108">
        <f t="shared" si="56"/>
        <v>0</v>
      </c>
      <c r="AC55" s="108">
        <f t="shared" si="56"/>
        <v>0</v>
      </c>
      <c r="AD55" s="108">
        <f t="shared" si="56"/>
        <v>0</v>
      </c>
      <c r="AE55" s="108">
        <f t="shared" si="56"/>
        <v>0</v>
      </c>
      <c r="AF55" s="108">
        <f t="shared" si="56"/>
        <v>0</v>
      </c>
      <c r="AG55" s="108">
        <f t="shared" si="55"/>
        <v>0</v>
      </c>
      <c r="AH55" s="108">
        <f t="shared" si="55"/>
        <v>0</v>
      </c>
      <c r="AI55" s="108">
        <f t="shared" si="55"/>
        <v>0</v>
      </c>
      <c r="AJ55" s="108">
        <f t="shared" si="55"/>
        <v>0</v>
      </c>
      <c r="AK55" s="108">
        <f t="shared" si="55"/>
        <v>0</v>
      </c>
      <c r="AL55" s="108">
        <f t="shared" si="55"/>
        <v>0</v>
      </c>
      <c r="AM55" s="108">
        <f t="shared" si="55"/>
        <v>0</v>
      </c>
      <c r="AN55" s="108">
        <f t="shared" si="55"/>
        <v>0</v>
      </c>
      <c r="AO55" s="108">
        <f t="shared" si="55"/>
        <v>0</v>
      </c>
      <c r="AP55" s="108">
        <f t="shared" si="55"/>
        <v>0</v>
      </c>
      <c r="AQ55" s="108">
        <f t="shared" si="58"/>
        <v>0</v>
      </c>
      <c r="AR55" s="108">
        <f t="shared" si="58"/>
        <v>0</v>
      </c>
      <c r="AS55" s="108">
        <f t="shared" si="58"/>
        <v>0</v>
      </c>
      <c r="AT55" s="108">
        <f t="shared" si="58"/>
        <v>0</v>
      </c>
      <c r="AU55" s="108">
        <f t="shared" si="58"/>
        <v>0</v>
      </c>
      <c r="AV55" s="108">
        <f t="shared" si="58"/>
        <v>0</v>
      </c>
      <c r="AW55" s="108">
        <f t="shared" si="58"/>
        <v>0</v>
      </c>
      <c r="AX55" s="108">
        <f t="shared" si="58"/>
        <v>0</v>
      </c>
      <c r="AY55" s="108">
        <f t="shared" si="58"/>
        <v>0</v>
      </c>
      <c r="AZ55" s="108">
        <f t="shared" si="58"/>
        <v>0</v>
      </c>
      <c r="BA55" s="108">
        <f t="shared" si="58"/>
        <v>0</v>
      </c>
      <c r="BB55" s="108">
        <f t="shared" si="58"/>
        <v>0</v>
      </c>
      <c r="BC55" s="108">
        <f t="shared" si="58"/>
        <v>0</v>
      </c>
      <c r="BD55" s="108">
        <f t="shared" si="58"/>
        <v>0</v>
      </c>
      <c r="BE55" s="108">
        <f t="shared" si="58"/>
        <v>0</v>
      </c>
      <c r="BF55" s="108">
        <f t="shared" si="58"/>
        <v>0</v>
      </c>
      <c r="BG55" s="108">
        <f t="shared" si="57"/>
        <v>0</v>
      </c>
      <c r="BH55" s="108">
        <f t="shared" si="57"/>
        <v>0</v>
      </c>
      <c r="BI55" s="108">
        <f t="shared" si="57"/>
        <v>0</v>
      </c>
      <c r="BJ55" s="108">
        <f t="shared" si="57"/>
        <v>0</v>
      </c>
      <c r="BK55" s="108">
        <f t="shared" si="57"/>
        <v>0</v>
      </c>
      <c r="BL55" s="108">
        <f t="shared" si="57"/>
        <v>0</v>
      </c>
      <c r="BM55" s="108">
        <f t="shared" si="57"/>
        <v>0</v>
      </c>
      <c r="BN55" s="108">
        <f t="shared" si="57"/>
        <v>0</v>
      </c>
      <c r="BO55" s="108">
        <f t="shared" si="57"/>
        <v>0</v>
      </c>
      <c r="BP55" s="108">
        <f t="shared" si="57"/>
        <v>0</v>
      </c>
      <c r="BQ55" s="108">
        <f t="shared" si="57"/>
        <v>0</v>
      </c>
      <c r="BR55" s="108">
        <f t="shared" si="57"/>
        <v>0</v>
      </c>
      <c r="BS55" s="108">
        <f t="shared" si="57"/>
        <v>0</v>
      </c>
      <c r="BT55" s="138"/>
      <c r="BU55" s="138"/>
      <c r="BV55" s="138"/>
      <c r="BW55" s="138"/>
      <c r="BX55" s="138"/>
    </row>
    <row r="56" spans="1:76" x14ac:dyDescent="0.3">
      <c r="A56" s="102" t="s">
        <v>157</v>
      </c>
      <c r="B56" s="109"/>
      <c r="C56" s="20"/>
      <c r="D56" s="116"/>
      <c r="E56" s="121"/>
      <c r="F56" s="109"/>
      <c r="G56" s="118"/>
      <c r="H56" s="39">
        <v>50</v>
      </c>
      <c r="I56" s="44">
        <f>IF(CheckDay&gt;=Q56,1,IF(CheckDay&lt;P56,0,IF(P56=CheckDay,(NETWORKDAYS(P56,CheckDay))/V56,NETWORKDAYS(P56,CheckDay)/V56)))</f>
        <v>1</v>
      </c>
      <c r="J56" s="33">
        <v>1</v>
      </c>
      <c r="K56" s="119">
        <f t="shared" si="34"/>
        <v>0.5</v>
      </c>
      <c r="L56" s="119">
        <f t="shared" si="35"/>
        <v>0.5</v>
      </c>
      <c r="M56" s="119">
        <f t="shared" si="46"/>
        <v>0</v>
      </c>
      <c r="N56" s="34">
        <f t="shared" si="47"/>
        <v>1</v>
      </c>
      <c r="O56" s="119" t="str">
        <f t="shared" si="48"/>
        <v>종료</v>
      </c>
      <c r="P56" s="104">
        <v>43129</v>
      </c>
      <c r="Q56" s="104">
        <v>43140</v>
      </c>
      <c r="R56" s="104"/>
      <c r="S56" s="104"/>
      <c r="T56" s="105"/>
      <c r="U56" s="106" t="str">
        <f t="shared" si="59"/>
        <v/>
      </c>
      <c r="V56" s="107">
        <f t="shared" si="49"/>
        <v>10</v>
      </c>
      <c r="W56" s="108">
        <f t="shared" si="56"/>
        <v>0</v>
      </c>
      <c r="X56" s="108">
        <f t="shared" si="56"/>
        <v>0</v>
      </c>
      <c r="Y56" s="108">
        <f t="shared" si="56"/>
        <v>0</v>
      </c>
      <c r="Z56" s="108">
        <f t="shared" si="56"/>
        <v>0</v>
      </c>
      <c r="AA56" s="108">
        <f t="shared" si="56"/>
        <v>0</v>
      </c>
      <c r="AB56" s="108">
        <f t="shared" si="56"/>
        <v>0</v>
      </c>
      <c r="AC56" s="108">
        <f t="shared" si="56"/>
        <v>0</v>
      </c>
      <c r="AD56" s="108">
        <f t="shared" si="56"/>
        <v>0</v>
      </c>
      <c r="AE56" s="108">
        <f t="shared" si="56"/>
        <v>0</v>
      </c>
      <c r="AF56" s="108">
        <f t="shared" si="56"/>
        <v>0</v>
      </c>
      <c r="AG56" s="108">
        <f t="shared" si="55"/>
        <v>0</v>
      </c>
      <c r="AH56" s="108">
        <f t="shared" si="55"/>
        <v>0</v>
      </c>
      <c r="AI56" s="108">
        <f t="shared" si="55"/>
        <v>0</v>
      </c>
      <c r="AJ56" s="108">
        <f t="shared" si="55"/>
        <v>0</v>
      </c>
      <c r="AK56" s="108">
        <f t="shared" si="55"/>
        <v>0</v>
      </c>
      <c r="AL56" s="108">
        <f t="shared" si="55"/>
        <v>0</v>
      </c>
      <c r="AM56" s="108">
        <f t="shared" si="55"/>
        <v>0</v>
      </c>
      <c r="AN56" s="108">
        <f t="shared" si="55"/>
        <v>0</v>
      </c>
      <c r="AO56" s="108">
        <f t="shared" si="55"/>
        <v>0</v>
      </c>
      <c r="AP56" s="108">
        <f t="shared" si="55"/>
        <v>0</v>
      </c>
      <c r="AQ56" s="108">
        <f t="shared" si="58"/>
        <v>0</v>
      </c>
      <c r="AR56" s="108">
        <f t="shared" si="58"/>
        <v>0</v>
      </c>
      <c r="AS56" s="108">
        <f t="shared" si="58"/>
        <v>0</v>
      </c>
      <c r="AT56" s="108">
        <f t="shared" si="58"/>
        <v>0</v>
      </c>
      <c r="AU56" s="108">
        <f t="shared" si="58"/>
        <v>0</v>
      </c>
      <c r="AV56" s="108">
        <f t="shared" si="58"/>
        <v>0</v>
      </c>
      <c r="AW56" s="108">
        <f t="shared" si="58"/>
        <v>0</v>
      </c>
      <c r="AX56" s="108">
        <f t="shared" si="58"/>
        <v>0</v>
      </c>
      <c r="AY56" s="108">
        <f t="shared" si="58"/>
        <v>0</v>
      </c>
      <c r="AZ56" s="108">
        <f t="shared" si="58"/>
        <v>0</v>
      </c>
      <c r="BA56" s="108">
        <f t="shared" si="58"/>
        <v>0</v>
      </c>
      <c r="BB56" s="108">
        <f t="shared" si="58"/>
        <v>0</v>
      </c>
      <c r="BC56" s="108">
        <f t="shared" si="58"/>
        <v>0</v>
      </c>
      <c r="BD56" s="108">
        <f t="shared" si="58"/>
        <v>0</v>
      </c>
      <c r="BE56" s="108">
        <f t="shared" si="58"/>
        <v>0</v>
      </c>
      <c r="BF56" s="108">
        <f t="shared" si="58"/>
        <v>0</v>
      </c>
      <c r="BG56" s="108">
        <f t="shared" si="57"/>
        <v>0</v>
      </c>
      <c r="BH56" s="108">
        <f t="shared" si="57"/>
        <v>0</v>
      </c>
      <c r="BI56" s="108">
        <f t="shared" si="57"/>
        <v>0</v>
      </c>
      <c r="BJ56" s="108">
        <f t="shared" si="57"/>
        <v>0</v>
      </c>
      <c r="BK56" s="108">
        <f t="shared" si="57"/>
        <v>0</v>
      </c>
      <c r="BL56" s="108">
        <f t="shared" si="57"/>
        <v>0</v>
      </c>
      <c r="BM56" s="108">
        <f t="shared" si="57"/>
        <v>0</v>
      </c>
      <c r="BN56" s="108">
        <f t="shared" si="57"/>
        <v>0</v>
      </c>
      <c r="BO56" s="108">
        <f t="shared" si="57"/>
        <v>0</v>
      </c>
      <c r="BP56" s="108">
        <f t="shared" si="57"/>
        <v>0</v>
      </c>
      <c r="BQ56" s="108">
        <f t="shared" si="57"/>
        <v>0</v>
      </c>
      <c r="BR56" s="108">
        <f t="shared" si="57"/>
        <v>0</v>
      </c>
      <c r="BS56" s="108">
        <f t="shared" si="57"/>
        <v>0</v>
      </c>
      <c r="BT56" s="138"/>
      <c r="BU56" s="138"/>
      <c r="BV56" s="138"/>
      <c r="BW56" s="138"/>
      <c r="BX56" s="138"/>
    </row>
    <row r="57" spans="1:76" x14ac:dyDescent="0.3">
      <c r="A57" s="102" t="s">
        <v>158</v>
      </c>
      <c r="B57" s="109"/>
      <c r="C57" s="20"/>
      <c r="D57" s="116"/>
      <c r="E57" s="121"/>
      <c r="F57" s="109"/>
      <c r="G57" s="118"/>
      <c r="H57" s="39">
        <v>50</v>
      </c>
      <c r="I57" s="44">
        <f>IF(CheckDay&gt;=Q57,1,IF(CheckDay&lt;P57,0,IF(P57=CheckDay,(NETWORKDAYS(P57,CheckDay))/V57,NETWORKDAYS(P57,CheckDay)/V57)))</f>
        <v>1</v>
      </c>
      <c r="J57" s="33">
        <v>1</v>
      </c>
      <c r="K57" s="119">
        <f t="shared" si="34"/>
        <v>0.5</v>
      </c>
      <c r="L57" s="119">
        <f t="shared" si="35"/>
        <v>0.5</v>
      </c>
      <c r="M57" s="119">
        <f t="shared" si="46"/>
        <v>0</v>
      </c>
      <c r="N57" s="34">
        <f t="shared" si="47"/>
        <v>1</v>
      </c>
      <c r="O57" s="119" t="str">
        <f t="shared" si="48"/>
        <v>종료</v>
      </c>
      <c r="P57" s="104">
        <v>43129</v>
      </c>
      <c r="Q57" s="104">
        <v>43140</v>
      </c>
      <c r="R57" s="104"/>
      <c r="S57" s="104"/>
      <c r="T57" s="105"/>
      <c r="U57" s="106" t="str">
        <f t="shared" si="59"/>
        <v/>
      </c>
      <c r="V57" s="107">
        <f t="shared" si="49"/>
        <v>10</v>
      </c>
      <c r="W57" s="108">
        <f t="shared" si="56"/>
        <v>0</v>
      </c>
      <c r="X57" s="108">
        <f t="shared" si="56"/>
        <v>0</v>
      </c>
      <c r="Y57" s="108">
        <f t="shared" si="56"/>
        <v>0</v>
      </c>
      <c r="Z57" s="108">
        <f t="shared" si="56"/>
        <v>0</v>
      </c>
      <c r="AA57" s="108">
        <f t="shared" si="56"/>
        <v>0</v>
      </c>
      <c r="AB57" s="108">
        <f t="shared" si="56"/>
        <v>0</v>
      </c>
      <c r="AC57" s="108">
        <f t="shared" si="56"/>
        <v>0</v>
      </c>
      <c r="AD57" s="108">
        <f t="shared" si="56"/>
        <v>0</v>
      </c>
      <c r="AE57" s="108">
        <f t="shared" si="56"/>
        <v>0</v>
      </c>
      <c r="AF57" s="108">
        <f t="shared" si="56"/>
        <v>0</v>
      </c>
      <c r="AG57" s="108">
        <f t="shared" si="55"/>
        <v>0</v>
      </c>
      <c r="AH57" s="108">
        <f t="shared" si="55"/>
        <v>0</v>
      </c>
      <c r="AI57" s="108">
        <f t="shared" si="55"/>
        <v>0</v>
      </c>
      <c r="AJ57" s="108">
        <f t="shared" si="55"/>
        <v>0</v>
      </c>
      <c r="AK57" s="108">
        <f t="shared" si="55"/>
        <v>0</v>
      </c>
      <c r="AL57" s="108">
        <f t="shared" si="55"/>
        <v>0</v>
      </c>
      <c r="AM57" s="108">
        <f t="shared" si="55"/>
        <v>0</v>
      </c>
      <c r="AN57" s="108">
        <f t="shared" si="55"/>
        <v>0</v>
      </c>
      <c r="AO57" s="108">
        <f t="shared" si="55"/>
        <v>0</v>
      </c>
      <c r="AP57" s="108">
        <f t="shared" si="55"/>
        <v>0</v>
      </c>
      <c r="AQ57" s="108">
        <f t="shared" si="58"/>
        <v>0</v>
      </c>
      <c r="AR57" s="108">
        <f t="shared" si="58"/>
        <v>0</v>
      </c>
      <c r="AS57" s="108">
        <f t="shared" si="58"/>
        <v>0</v>
      </c>
      <c r="AT57" s="108">
        <f t="shared" si="58"/>
        <v>0</v>
      </c>
      <c r="AU57" s="108">
        <f t="shared" si="58"/>
        <v>0</v>
      </c>
      <c r="AV57" s="108">
        <f t="shared" si="58"/>
        <v>0</v>
      </c>
      <c r="AW57" s="108">
        <f t="shared" si="58"/>
        <v>0</v>
      </c>
      <c r="AX57" s="108">
        <f t="shared" si="58"/>
        <v>0</v>
      </c>
      <c r="AY57" s="108">
        <f t="shared" si="58"/>
        <v>0</v>
      </c>
      <c r="AZ57" s="108">
        <f t="shared" si="58"/>
        <v>0</v>
      </c>
      <c r="BA57" s="108">
        <f t="shared" si="58"/>
        <v>0</v>
      </c>
      <c r="BB57" s="108">
        <f t="shared" si="58"/>
        <v>0</v>
      </c>
      <c r="BC57" s="108">
        <f t="shared" si="58"/>
        <v>0</v>
      </c>
      <c r="BD57" s="108">
        <f t="shared" si="58"/>
        <v>0</v>
      </c>
      <c r="BE57" s="108">
        <f t="shared" si="58"/>
        <v>0</v>
      </c>
      <c r="BF57" s="108">
        <f t="shared" si="58"/>
        <v>0</v>
      </c>
      <c r="BG57" s="108">
        <f t="shared" si="57"/>
        <v>0</v>
      </c>
      <c r="BH57" s="108">
        <f t="shared" si="57"/>
        <v>0</v>
      </c>
      <c r="BI57" s="108">
        <f t="shared" si="57"/>
        <v>0</v>
      </c>
      <c r="BJ57" s="108">
        <f t="shared" si="57"/>
        <v>0</v>
      </c>
      <c r="BK57" s="108">
        <f t="shared" si="57"/>
        <v>0</v>
      </c>
      <c r="BL57" s="108">
        <f t="shared" si="57"/>
        <v>0</v>
      </c>
      <c r="BM57" s="108">
        <f t="shared" si="57"/>
        <v>0</v>
      </c>
      <c r="BN57" s="108">
        <f t="shared" si="57"/>
        <v>0</v>
      </c>
      <c r="BO57" s="108">
        <f t="shared" si="57"/>
        <v>0</v>
      </c>
      <c r="BP57" s="108">
        <f t="shared" si="57"/>
        <v>0</v>
      </c>
      <c r="BQ57" s="108">
        <f t="shared" si="57"/>
        <v>0</v>
      </c>
      <c r="BR57" s="108">
        <f t="shared" si="57"/>
        <v>0</v>
      </c>
      <c r="BS57" s="108">
        <f t="shared" si="57"/>
        <v>0</v>
      </c>
      <c r="BT57" s="138"/>
      <c r="BU57" s="138"/>
      <c r="BV57" s="138"/>
      <c r="BW57" s="138"/>
      <c r="BX57" s="138"/>
    </row>
    <row r="58" spans="1:76" x14ac:dyDescent="0.3">
      <c r="A58" s="102" t="s">
        <v>159</v>
      </c>
      <c r="B58" s="31" t="s">
        <v>160</v>
      </c>
      <c r="C58" s="31" t="s">
        <v>398</v>
      </c>
      <c r="D58" s="79"/>
      <c r="E58" s="80"/>
      <c r="F58" s="31"/>
      <c r="G58" s="103"/>
      <c r="H58" s="35">
        <v>20</v>
      </c>
      <c r="I58" s="36">
        <f>SUM(K59,K68,K76)</f>
        <v>1</v>
      </c>
      <c r="J58" s="36">
        <f>SUM(L59,L68,L76)</f>
        <v>1</v>
      </c>
      <c r="K58" s="28">
        <f t="shared" si="14"/>
        <v>0.2</v>
      </c>
      <c r="L58" s="28">
        <f t="shared" si="15"/>
        <v>0.2</v>
      </c>
      <c r="M58" s="28">
        <f t="shared" si="46"/>
        <v>0</v>
      </c>
      <c r="N58" s="37">
        <f t="shared" si="47"/>
        <v>1</v>
      </c>
      <c r="O58" s="28" t="str">
        <f t="shared" si="48"/>
        <v>종료</v>
      </c>
      <c r="P58" s="32">
        <f>MIN(P59:P90)</f>
        <v>43024</v>
      </c>
      <c r="Q58" s="32">
        <f>MAX(Q59:Q90)</f>
        <v>43140</v>
      </c>
      <c r="R58" s="104"/>
      <c r="S58" s="104"/>
      <c r="T58" s="105"/>
      <c r="U58" s="106" t="str">
        <f t="shared" si="59"/>
        <v/>
      </c>
      <c r="V58" s="107">
        <f t="shared" si="49"/>
        <v>85</v>
      </c>
      <c r="W58" s="108">
        <f t="shared" si="56"/>
        <v>0</v>
      </c>
      <c r="X58" s="108">
        <f t="shared" si="56"/>
        <v>0</v>
      </c>
      <c r="Y58" s="108">
        <f t="shared" si="56"/>
        <v>0</v>
      </c>
      <c r="Z58" s="108">
        <f t="shared" si="56"/>
        <v>0</v>
      </c>
      <c r="AA58" s="108">
        <f t="shared" si="56"/>
        <v>0</v>
      </c>
      <c r="AB58" s="108">
        <f t="shared" si="56"/>
        <v>0</v>
      </c>
      <c r="AC58" s="108">
        <f t="shared" si="56"/>
        <v>0</v>
      </c>
      <c r="AD58" s="108">
        <f t="shared" si="56"/>
        <v>0</v>
      </c>
      <c r="AE58" s="108">
        <f t="shared" si="56"/>
        <v>0</v>
      </c>
      <c r="AF58" s="108">
        <f t="shared" si="56"/>
        <v>0</v>
      </c>
      <c r="AG58" s="108">
        <f t="shared" si="56"/>
        <v>0</v>
      </c>
      <c r="AH58" s="108">
        <f t="shared" si="56"/>
        <v>0</v>
      </c>
      <c r="AI58" s="108">
        <f t="shared" si="56"/>
        <v>0</v>
      </c>
      <c r="AJ58" s="108">
        <f t="shared" si="56"/>
        <v>0</v>
      </c>
      <c r="AK58" s="108">
        <f t="shared" si="56"/>
        <v>0</v>
      </c>
      <c r="AL58" s="108">
        <f t="shared" si="56"/>
        <v>0</v>
      </c>
      <c r="AM58" s="108">
        <f t="shared" si="55"/>
        <v>0</v>
      </c>
      <c r="AN58" s="108">
        <f t="shared" si="55"/>
        <v>0</v>
      </c>
      <c r="AO58" s="108">
        <f t="shared" si="55"/>
        <v>0</v>
      </c>
      <c r="AP58" s="108">
        <f t="shared" si="55"/>
        <v>0</v>
      </c>
      <c r="AQ58" s="108">
        <f t="shared" si="55"/>
        <v>0</v>
      </c>
      <c r="AR58" s="108">
        <f t="shared" si="55"/>
        <v>0</v>
      </c>
      <c r="AS58" s="108">
        <f t="shared" si="55"/>
        <v>0</v>
      </c>
      <c r="AT58" s="108">
        <f t="shared" si="55"/>
        <v>0</v>
      </c>
      <c r="AU58" s="108">
        <f t="shared" si="55"/>
        <v>0</v>
      </c>
      <c r="AV58" s="108">
        <f t="shared" si="55"/>
        <v>0</v>
      </c>
      <c r="AW58" s="108">
        <f t="shared" si="58"/>
        <v>0</v>
      </c>
      <c r="AX58" s="108">
        <f t="shared" si="58"/>
        <v>0</v>
      </c>
      <c r="AY58" s="108">
        <f t="shared" si="58"/>
        <v>0</v>
      </c>
      <c r="AZ58" s="108">
        <f t="shared" si="58"/>
        <v>0</v>
      </c>
      <c r="BA58" s="108">
        <f t="shared" si="58"/>
        <v>0</v>
      </c>
      <c r="BB58" s="108">
        <f t="shared" si="58"/>
        <v>0</v>
      </c>
      <c r="BC58" s="108">
        <f t="shared" si="58"/>
        <v>0</v>
      </c>
      <c r="BD58" s="108">
        <f t="shared" si="58"/>
        <v>0</v>
      </c>
      <c r="BE58" s="108">
        <f t="shared" si="58"/>
        <v>0</v>
      </c>
      <c r="BF58" s="108">
        <f t="shared" si="58"/>
        <v>0</v>
      </c>
      <c r="BG58" s="108">
        <f t="shared" si="57"/>
        <v>0</v>
      </c>
      <c r="BH58" s="108">
        <f t="shared" si="57"/>
        <v>0</v>
      </c>
      <c r="BI58" s="108">
        <f t="shared" si="57"/>
        <v>0</v>
      </c>
      <c r="BJ58" s="108">
        <f t="shared" si="57"/>
        <v>0</v>
      </c>
      <c r="BK58" s="108">
        <f t="shared" si="57"/>
        <v>0</v>
      </c>
      <c r="BL58" s="108">
        <f t="shared" si="57"/>
        <v>0</v>
      </c>
      <c r="BM58" s="108">
        <f t="shared" si="57"/>
        <v>0</v>
      </c>
      <c r="BN58" s="108">
        <f t="shared" si="57"/>
        <v>0</v>
      </c>
      <c r="BO58" s="108">
        <f t="shared" si="57"/>
        <v>0</v>
      </c>
      <c r="BP58" s="108">
        <f t="shared" si="57"/>
        <v>0</v>
      </c>
      <c r="BQ58" s="108">
        <f t="shared" si="57"/>
        <v>0</v>
      </c>
      <c r="BR58" s="108">
        <f t="shared" si="57"/>
        <v>0</v>
      </c>
      <c r="BS58" s="108">
        <f t="shared" si="57"/>
        <v>0</v>
      </c>
      <c r="BT58" s="138"/>
      <c r="BU58" s="138"/>
      <c r="BV58" s="138"/>
      <c r="BW58" s="138"/>
      <c r="BX58" s="138"/>
    </row>
    <row r="59" spans="1:76" x14ac:dyDescent="0.3">
      <c r="A59" s="102" t="s">
        <v>161</v>
      </c>
      <c r="B59" s="109"/>
      <c r="C59" s="43" t="s">
        <v>162</v>
      </c>
      <c r="D59" s="110" t="s">
        <v>412</v>
      </c>
      <c r="E59" s="111"/>
      <c r="F59" s="43"/>
      <c r="G59" s="112"/>
      <c r="H59" s="45">
        <v>20</v>
      </c>
      <c r="I59" s="40">
        <f>SUM(K60,K62,K65)</f>
        <v>1</v>
      </c>
      <c r="J59" s="40">
        <f>SUM(L60,L62,L65)</f>
        <v>1</v>
      </c>
      <c r="K59" s="41">
        <f t="shared" si="14"/>
        <v>0.2</v>
      </c>
      <c r="L59" s="41">
        <f t="shared" si="15"/>
        <v>0.2</v>
      </c>
      <c r="M59" s="41">
        <f t="shared" si="46"/>
        <v>0</v>
      </c>
      <c r="N59" s="42">
        <f t="shared" si="47"/>
        <v>1</v>
      </c>
      <c r="O59" s="41" t="str">
        <f t="shared" si="48"/>
        <v>종료</v>
      </c>
      <c r="P59" s="47">
        <f>MIN(P60:P67)</f>
        <v>43052</v>
      </c>
      <c r="Q59" s="47">
        <f>MAX(Q60:Q67)</f>
        <v>43126</v>
      </c>
      <c r="R59" s="104"/>
      <c r="S59" s="104"/>
      <c r="T59" s="105"/>
      <c r="U59" s="106" t="str">
        <f t="shared" si="59"/>
        <v/>
      </c>
      <c r="V59" s="107">
        <f t="shared" si="49"/>
        <v>55</v>
      </c>
      <c r="W59" s="108">
        <f t="shared" si="56"/>
        <v>0</v>
      </c>
      <c r="X59" s="108">
        <f t="shared" si="56"/>
        <v>0</v>
      </c>
      <c r="Y59" s="108">
        <f t="shared" si="56"/>
        <v>0</v>
      </c>
      <c r="Z59" s="108">
        <f t="shared" si="56"/>
        <v>0</v>
      </c>
      <c r="AA59" s="108">
        <f t="shared" si="56"/>
        <v>0</v>
      </c>
      <c r="AB59" s="108">
        <f t="shared" si="56"/>
        <v>0</v>
      </c>
      <c r="AC59" s="108">
        <f t="shared" si="56"/>
        <v>0</v>
      </c>
      <c r="AD59" s="108">
        <f t="shared" si="56"/>
        <v>0</v>
      </c>
      <c r="AE59" s="108">
        <f t="shared" si="56"/>
        <v>0</v>
      </c>
      <c r="AF59" s="108">
        <f t="shared" si="56"/>
        <v>0</v>
      </c>
      <c r="AG59" s="108">
        <f t="shared" si="56"/>
        <v>0</v>
      </c>
      <c r="AH59" s="108">
        <f t="shared" si="56"/>
        <v>0</v>
      </c>
      <c r="AI59" s="108">
        <f t="shared" si="56"/>
        <v>0</v>
      </c>
      <c r="AJ59" s="108">
        <f t="shared" si="56"/>
        <v>0</v>
      </c>
      <c r="AK59" s="108">
        <f t="shared" si="56"/>
        <v>0</v>
      </c>
      <c r="AL59" s="108">
        <f t="shared" si="56"/>
        <v>0</v>
      </c>
      <c r="AM59" s="108">
        <f t="shared" si="55"/>
        <v>0</v>
      </c>
      <c r="AN59" s="108">
        <f t="shared" si="55"/>
        <v>0</v>
      </c>
      <c r="AO59" s="108">
        <f t="shared" si="55"/>
        <v>0</v>
      </c>
      <c r="AP59" s="108">
        <f t="shared" si="55"/>
        <v>0</v>
      </c>
      <c r="AQ59" s="108">
        <f t="shared" si="55"/>
        <v>0</v>
      </c>
      <c r="AR59" s="108">
        <f t="shared" si="55"/>
        <v>0</v>
      </c>
      <c r="AS59" s="108">
        <f t="shared" si="55"/>
        <v>0</v>
      </c>
      <c r="AT59" s="108">
        <f t="shared" si="55"/>
        <v>0</v>
      </c>
      <c r="AU59" s="108">
        <f t="shared" si="55"/>
        <v>0</v>
      </c>
      <c r="AV59" s="108">
        <f t="shared" si="55"/>
        <v>0</v>
      </c>
      <c r="AW59" s="108">
        <f t="shared" si="58"/>
        <v>0</v>
      </c>
      <c r="AX59" s="108">
        <f t="shared" si="58"/>
        <v>0</v>
      </c>
      <c r="AY59" s="108">
        <f t="shared" si="58"/>
        <v>0</v>
      </c>
      <c r="AZ59" s="108">
        <f t="shared" si="58"/>
        <v>0</v>
      </c>
      <c r="BA59" s="108">
        <f t="shared" si="58"/>
        <v>0</v>
      </c>
      <c r="BB59" s="108">
        <f t="shared" si="58"/>
        <v>0</v>
      </c>
      <c r="BC59" s="108">
        <f t="shared" si="58"/>
        <v>0</v>
      </c>
      <c r="BD59" s="108">
        <f t="shared" si="58"/>
        <v>0</v>
      </c>
      <c r="BE59" s="108">
        <f t="shared" si="58"/>
        <v>0</v>
      </c>
      <c r="BF59" s="108">
        <f t="shared" si="58"/>
        <v>0</v>
      </c>
      <c r="BG59" s="108">
        <f t="shared" si="57"/>
        <v>0</v>
      </c>
      <c r="BH59" s="108">
        <f t="shared" si="57"/>
        <v>0</v>
      </c>
      <c r="BI59" s="108">
        <f t="shared" si="57"/>
        <v>0</v>
      </c>
      <c r="BJ59" s="108">
        <f t="shared" si="57"/>
        <v>0</v>
      </c>
      <c r="BK59" s="108">
        <f t="shared" si="57"/>
        <v>0</v>
      </c>
      <c r="BL59" s="108">
        <f t="shared" si="57"/>
        <v>0</v>
      </c>
      <c r="BM59" s="108">
        <f t="shared" si="57"/>
        <v>0</v>
      </c>
      <c r="BN59" s="108">
        <f t="shared" si="57"/>
        <v>0</v>
      </c>
      <c r="BO59" s="108">
        <f t="shared" si="57"/>
        <v>0</v>
      </c>
      <c r="BP59" s="108">
        <f t="shared" si="57"/>
        <v>0</v>
      </c>
      <c r="BQ59" s="108">
        <f t="shared" si="57"/>
        <v>0</v>
      </c>
      <c r="BR59" s="108">
        <f t="shared" si="57"/>
        <v>0</v>
      </c>
      <c r="BS59" s="108">
        <f t="shared" si="57"/>
        <v>0</v>
      </c>
      <c r="BT59" s="138"/>
      <c r="BU59" s="138"/>
      <c r="BV59" s="138"/>
      <c r="BW59" s="138"/>
      <c r="BX59" s="138"/>
    </row>
    <row r="60" spans="1:76" x14ac:dyDescent="0.3">
      <c r="A60" s="102" t="s">
        <v>163</v>
      </c>
      <c r="B60" s="109"/>
      <c r="C60" s="20"/>
      <c r="D60" s="113" t="s">
        <v>413</v>
      </c>
      <c r="E60" s="114"/>
      <c r="F60" s="53"/>
      <c r="G60" s="115"/>
      <c r="H60" s="38">
        <v>40</v>
      </c>
      <c r="I60" s="48">
        <f>SUM(K61:K61)</f>
        <v>1</v>
      </c>
      <c r="J60" s="48">
        <f>SUM(L61:L61)</f>
        <v>1</v>
      </c>
      <c r="K60" s="50">
        <f>H60*I60/100</f>
        <v>0.4</v>
      </c>
      <c r="L60" s="50">
        <f>H60*J60/100</f>
        <v>0.4</v>
      </c>
      <c r="M60" s="50">
        <f>L60-K60</f>
        <v>0</v>
      </c>
      <c r="N60" s="51">
        <f>IF(AND(I60=0,J60=0),"",IF(I60=0,J60,J60/I60))</f>
        <v>1</v>
      </c>
      <c r="O60" s="50" t="str">
        <f>IF(AND(J60=0%,M60=0),"",IF(M60&lt;0,"지연",IF(J60=100%,"종료","진행")))</f>
        <v>종료</v>
      </c>
      <c r="P60" s="26">
        <f>MIN(P61:P61)</f>
        <v>43052</v>
      </c>
      <c r="Q60" s="26">
        <f>MAX(Q61:Q61)</f>
        <v>43056</v>
      </c>
      <c r="R60" s="104"/>
      <c r="S60" s="104"/>
      <c r="T60" s="105"/>
      <c r="U60" s="106" t="str">
        <f t="shared" si="59"/>
        <v/>
      </c>
      <c r="V60" s="107">
        <f>NETWORKDAYS(P60,Q60)</f>
        <v>5</v>
      </c>
      <c r="W60" s="108">
        <f t="shared" si="56"/>
        <v>0</v>
      </c>
      <c r="X60" s="108">
        <f t="shared" si="56"/>
        <v>0</v>
      </c>
      <c r="Y60" s="108">
        <f t="shared" si="56"/>
        <v>0</v>
      </c>
      <c r="Z60" s="108">
        <f t="shared" si="56"/>
        <v>0</v>
      </c>
      <c r="AA60" s="108">
        <f t="shared" si="56"/>
        <v>0</v>
      </c>
      <c r="AB60" s="108">
        <f t="shared" si="56"/>
        <v>0</v>
      </c>
      <c r="AC60" s="108">
        <f t="shared" si="56"/>
        <v>0</v>
      </c>
      <c r="AD60" s="108">
        <f t="shared" si="56"/>
        <v>0</v>
      </c>
      <c r="AE60" s="108">
        <f t="shared" si="56"/>
        <v>0</v>
      </c>
      <c r="AF60" s="108">
        <f t="shared" si="56"/>
        <v>0</v>
      </c>
      <c r="AG60" s="108">
        <f t="shared" si="56"/>
        <v>0</v>
      </c>
      <c r="AH60" s="108">
        <f t="shared" si="56"/>
        <v>0</v>
      </c>
      <c r="AI60" s="108">
        <f t="shared" si="56"/>
        <v>0</v>
      </c>
      <c r="AJ60" s="108">
        <f t="shared" si="56"/>
        <v>0</v>
      </c>
      <c r="AK60" s="108">
        <f t="shared" si="56"/>
        <v>0</v>
      </c>
      <c r="AL60" s="108">
        <f t="shared" si="56"/>
        <v>0</v>
      </c>
      <c r="AM60" s="108">
        <f t="shared" si="55"/>
        <v>0</v>
      </c>
      <c r="AN60" s="108">
        <f t="shared" si="55"/>
        <v>0</v>
      </c>
      <c r="AO60" s="108">
        <f t="shared" si="55"/>
        <v>0</v>
      </c>
      <c r="AP60" s="108">
        <f t="shared" si="55"/>
        <v>0</v>
      </c>
      <c r="AQ60" s="108">
        <f t="shared" si="55"/>
        <v>0</v>
      </c>
      <c r="AR60" s="108">
        <f t="shared" si="55"/>
        <v>0</v>
      </c>
      <c r="AS60" s="108">
        <f t="shared" si="55"/>
        <v>0</v>
      </c>
      <c r="AT60" s="108">
        <f t="shared" si="55"/>
        <v>0</v>
      </c>
      <c r="AU60" s="108">
        <f t="shared" si="55"/>
        <v>0</v>
      </c>
      <c r="AV60" s="108">
        <f t="shared" si="55"/>
        <v>0</v>
      </c>
      <c r="AW60" s="108">
        <f t="shared" si="58"/>
        <v>0</v>
      </c>
      <c r="AX60" s="108">
        <f t="shared" si="58"/>
        <v>0</v>
      </c>
      <c r="AY60" s="108">
        <f t="shared" si="58"/>
        <v>0</v>
      </c>
      <c r="AZ60" s="108">
        <f t="shared" si="58"/>
        <v>0</v>
      </c>
      <c r="BA60" s="108">
        <f t="shared" si="58"/>
        <v>0</v>
      </c>
      <c r="BB60" s="108">
        <f t="shared" si="58"/>
        <v>0</v>
      </c>
      <c r="BC60" s="108">
        <f t="shared" si="58"/>
        <v>0</v>
      </c>
      <c r="BD60" s="108">
        <f t="shared" si="58"/>
        <v>0</v>
      </c>
      <c r="BE60" s="108">
        <f t="shared" si="58"/>
        <v>0</v>
      </c>
      <c r="BF60" s="108">
        <f t="shared" si="58"/>
        <v>0</v>
      </c>
      <c r="BG60" s="108">
        <f t="shared" si="57"/>
        <v>0</v>
      </c>
      <c r="BH60" s="108">
        <f t="shared" si="57"/>
        <v>0</v>
      </c>
      <c r="BI60" s="108">
        <f t="shared" si="57"/>
        <v>0</v>
      </c>
      <c r="BJ60" s="108">
        <f t="shared" si="57"/>
        <v>0</v>
      </c>
      <c r="BK60" s="108">
        <f t="shared" si="57"/>
        <v>0</v>
      </c>
      <c r="BL60" s="108">
        <f t="shared" si="57"/>
        <v>0</v>
      </c>
      <c r="BM60" s="108">
        <f t="shared" si="57"/>
        <v>0</v>
      </c>
      <c r="BN60" s="108">
        <f t="shared" si="57"/>
        <v>0</v>
      </c>
      <c r="BO60" s="108">
        <f t="shared" si="57"/>
        <v>0</v>
      </c>
      <c r="BP60" s="108">
        <f t="shared" si="57"/>
        <v>0</v>
      </c>
      <c r="BQ60" s="108">
        <f t="shared" si="57"/>
        <v>0</v>
      </c>
      <c r="BR60" s="108">
        <f t="shared" si="57"/>
        <v>0</v>
      </c>
      <c r="BS60" s="108">
        <f t="shared" si="57"/>
        <v>0</v>
      </c>
      <c r="BT60" s="138"/>
      <c r="BU60" s="138"/>
      <c r="BV60" s="138"/>
      <c r="BW60" s="138"/>
      <c r="BX60" s="138"/>
    </row>
    <row r="61" spans="1:76" x14ac:dyDescent="0.3">
      <c r="A61" s="102" t="s">
        <v>164</v>
      </c>
      <c r="B61" s="109"/>
      <c r="C61" s="20"/>
      <c r="D61" s="116"/>
      <c r="E61" s="117"/>
      <c r="F61" s="109"/>
      <c r="G61" s="118"/>
      <c r="H61" s="120">
        <v>100</v>
      </c>
      <c r="I61" s="44">
        <f>IF(CheckDay&gt;=Q61,1,IF(CheckDay&lt;P61,0,IF(P61=CheckDay,(NETWORKDAYS(P61,CheckDay))/V61,NETWORKDAYS(P61,CheckDay)/V61)))</f>
        <v>1</v>
      </c>
      <c r="J61" s="33">
        <v>1</v>
      </c>
      <c r="K61" s="119">
        <f>H61*I61/100</f>
        <v>1</v>
      </c>
      <c r="L61" s="119">
        <f>H61*J61/100</f>
        <v>1</v>
      </c>
      <c r="M61" s="119">
        <f>L61-K61</f>
        <v>0</v>
      </c>
      <c r="N61" s="34">
        <f>IF(AND(I61=0,J61=0),"",IF(I61=0,J61,J61/I61))</f>
        <v>1</v>
      </c>
      <c r="O61" s="119" t="str">
        <f>IF(AND(J61=0%,M61=0),"",IF(M61&lt;0,"지연",IF(J61=100%,"종료","진행")))</f>
        <v>종료</v>
      </c>
      <c r="P61" s="104">
        <v>43052</v>
      </c>
      <c r="Q61" s="104">
        <v>43056</v>
      </c>
      <c r="R61" s="104"/>
      <c r="S61" s="104"/>
      <c r="T61" s="105"/>
      <c r="U61" s="106" t="str">
        <f t="shared" si="59"/>
        <v/>
      </c>
      <c r="V61" s="107">
        <f>NETWORKDAYS(P61,Q61)</f>
        <v>5</v>
      </c>
      <c r="W61" s="108">
        <f t="shared" si="56"/>
        <v>0</v>
      </c>
      <c r="X61" s="108">
        <f t="shared" si="56"/>
        <v>0</v>
      </c>
      <c r="Y61" s="108">
        <f t="shared" si="56"/>
        <v>0</v>
      </c>
      <c r="Z61" s="108">
        <f t="shared" si="56"/>
        <v>0</v>
      </c>
      <c r="AA61" s="108">
        <f t="shared" si="56"/>
        <v>0</v>
      </c>
      <c r="AB61" s="108">
        <f t="shared" si="56"/>
        <v>0</v>
      </c>
      <c r="AC61" s="108">
        <f t="shared" si="56"/>
        <v>0</v>
      </c>
      <c r="AD61" s="108">
        <f t="shared" si="56"/>
        <v>0</v>
      </c>
      <c r="AE61" s="108">
        <f t="shared" si="56"/>
        <v>0</v>
      </c>
      <c r="AF61" s="108">
        <f t="shared" si="56"/>
        <v>0</v>
      </c>
      <c r="AG61" s="108">
        <f t="shared" si="56"/>
        <v>0</v>
      </c>
      <c r="AH61" s="108">
        <f t="shared" si="56"/>
        <v>0</v>
      </c>
      <c r="AI61" s="108">
        <f t="shared" si="56"/>
        <v>0</v>
      </c>
      <c r="AJ61" s="108">
        <f t="shared" si="56"/>
        <v>0</v>
      </c>
      <c r="AK61" s="108">
        <f t="shared" si="56"/>
        <v>0</v>
      </c>
      <c r="AL61" s="108">
        <f t="shared" si="56"/>
        <v>0</v>
      </c>
      <c r="AM61" s="108">
        <f t="shared" ref="AM61:BB73" si="60">IF(OR((AND($P61&lt;=AM$4,AND($Q61&lt;=AM$5,$Q61&gt;=AM$4))),(AND(AND($P61&gt;=AM$4,$P61&lt;=AM$5),$Q61&gt;=AM$5)),AND($P61&gt;=AM$4,$Q61&lt;=AM$5),AND($P61&lt;=AM$4,$Q61&gt;=AM$5)),1,0)</f>
        <v>0</v>
      </c>
      <c r="AN61" s="108">
        <f t="shared" si="60"/>
        <v>0</v>
      </c>
      <c r="AO61" s="108">
        <f t="shared" si="60"/>
        <v>0</v>
      </c>
      <c r="AP61" s="108">
        <f t="shared" si="60"/>
        <v>0</v>
      </c>
      <c r="AQ61" s="108">
        <f t="shared" si="58"/>
        <v>0</v>
      </c>
      <c r="AR61" s="108">
        <f t="shared" si="58"/>
        <v>0</v>
      </c>
      <c r="AS61" s="108">
        <f t="shared" si="58"/>
        <v>0</v>
      </c>
      <c r="AT61" s="108">
        <f t="shared" si="58"/>
        <v>0</v>
      </c>
      <c r="AU61" s="108">
        <f t="shared" si="58"/>
        <v>0</v>
      </c>
      <c r="AV61" s="108">
        <f t="shared" si="58"/>
        <v>0</v>
      </c>
      <c r="AW61" s="108">
        <f t="shared" si="58"/>
        <v>0</v>
      </c>
      <c r="AX61" s="108">
        <f t="shared" si="58"/>
        <v>0</v>
      </c>
      <c r="AY61" s="108">
        <f t="shared" si="58"/>
        <v>0</v>
      </c>
      <c r="AZ61" s="108">
        <f t="shared" si="58"/>
        <v>0</v>
      </c>
      <c r="BA61" s="108">
        <f t="shared" si="58"/>
        <v>0</v>
      </c>
      <c r="BB61" s="108">
        <f t="shared" si="58"/>
        <v>0</v>
      </c>
      <c r="BC61" s="108">
        <f t="shared" si="58"/>
        <v>0</v>
      </c>
      <c r="BD61" s="108">
        <f t="shared" si="58"/>
        <v>0</v>
      </c>
      <c r="BE61" s="108">
        <f t="shared" si="58"/>
        <v>0</v>
      </c>
      <c r="BF61" s="108">
        <f t="shared" si="58"/>
        <v>0</v>
      </c>
      <c r="BG61" s="108">
        <f t="shared" si="57"/>
        <v>0</v>
      </c>
      <c r="BH61" s="108">
        <f t="shared" si="57"/>
        <v>0</v>
      </c>
      <c r="BI61" s="108">
        <f t="shared" si="57"/>
        <v>0</v>
      </c>
      <c r="BJ61" s="108">
        <f t="shared" ref="BJ61:BS68" si="61">IF(OR((AND($P61&lt;=BJ$4,AND($Q61&lt;=BJ$5,$Q61&gt;=BJ$4))),(AND(AND($P61&gt;=BJ$4,$P61&lt;=BJ$5),$Q61&gt;=BJ$5)),AND($P61&gt;=BJ$4,$Q61&lt;=BJ$5),AND($P61&lt;=BJ$4,$Q61&gt;=BJ$5)),1,0)</f>
        <v>0</v>
      </c>
      <c r="BK61" s="108">
        <f t="shared" si="61"/>
        <v>0</v>
      </c>
      <c r="BL61" s="108">
        <f t="shared" si="61"/>
        <v>0</v>
      </c>
      <c r="BM61" s="108">
        <f t="shared" si="61"/>
        <v>0</v>
      </c>
      <c r="BN61" s="108">
        <f t="shared" si="61"/>
        <v>0</v>
      </c>
      <c r="BO61" s="108">
        <f t="shared" si="61"/>
        <v>0</v>
      </c>
      <c r="BP61" s="108">
        <f t="shared" si="61"/>
        <v>0</v>
      </c>
      <c r="BQ61" s="108">
        <f t="shared" si="61"/>
        <v>0</v>
      </c>
      <c r="BR61" s="108">
        <f t="shared" si="61"/>
        <v>0</v>
      </c>
      <c r="BS61" s="108">
        <f t="shared" si="61"/>
        <v>0</v>
      </c>
      <c r="BT61" s="138"/>
      <c r="BU61" s="138"/>
      <c r="BV61" s="138"/>
      <c r="BW61" s="138"/>
      <c r="BX61" s="138"/>
    </row>
    <row r="62" spans="1:76" x14ac:dyDescent="0.3">
      <c r="A62" s="102" t="s">
        <v>165</v>
      </c>
      <c r="B62" s="109"/>
      <c r="C62" s="20"/>
      <c r="D62" s="113" t="s">
        <v>414</v>
      </c>
      <c r="E62" s="114"/>
      <c r="F62" s="53"/>
      <c r="G62" s="115"/>
      <c r="H62" s="38">
        <v>30</v>
      </c>
      <c r="I62" s="48">
        <f>SUM(K63:K64)</f>
        <v>1</v>
      </c>
      <c r="J62" s="48">
        <f>SUM(L63:L64)</f>
        <v>1</v>
      </c>
      <c r="K62" s="50">
        <f t="shared" ref="K62:K116" si="62">H62*I62/100</f>
        <v>0.3</v>
      </c>
      <c r="L62" s="50">
        <f t="shared" ref="L62:L93" si="63">H62*J62/100</f>
        <v>0.3</v>
      </c>
      <c r="M62" s="50">
        <f t="shared" si="46"/>
        <v>0</v>
      </c>
      <c r="N62" s="51">
        <f t="shared" si="47"/>
        <v>1</v>
      </c>
      <c r="O62" s="50" t="str">
        <f t="shared" si="48"/>
        <v>종료</v>
      </c>
      <c r="P62" s="26">
        <f>MIN(P63:P64)</f>
        <v>43052</v>
      </c>
      <c r="Q62" s="26">
        <f>MAX(Q63:Q64)</f>
        <v>43056</v>
      </c>
      <c r="R62" s="104"/>
      <c r="S62" s="104"/>
      <c r="T62" s="105"/>
      <c r="U62" s="106" t="str">
        <f t="shared" si="59"/>
        <v/>
      </c>
      <c r="V62" s="107">
        <f t="shared" si="49"/>
        <v>5</v>
      </c>
      <c r="W62" s="108">
        <f t="shared" ref="W62:AL74" si="64">IF(OR((AND($P62&lt;=W$4,AND($Q62&lt;=W$5,$Q62&gt;=W$4))),(AND(AND($P62&gt;=W$4,$P62&lt;=W$5),$Q62&gt;=W$5)),AND($P62&gt;=W$4,$Q62&lt;=W$5),AND($P62&lt;=W$4,$Q62&gt;=W$5)),1,0)</f>
        <v>0</v>
      </c>
      <c r="X62" s="108">
        <f t="shared" si="64"/>
        <v>0</v>
      </c>
      <c r="Y62" s="108">
        <f t="shared" si="64"/>
        <v>0</v>
      </c>
      <c r="Z62" s="108">
        <f t="shared" si="64"/>
        <v>0</v>
      </c>
      <c r="AA62" s="108">
        <f t="shared" si="64"/>
        <v>0</v>
      </c>
      <c r="AB62" s="108">
        <f t="shared" si="64"/>
        <v>0</v>
      </c>
      <c r="AC62" s="108">
        <f t="shared" si="64"/>
        <v>0</v>
      </c>
      <c r="AD62" s="108">
        <f t="shared" si="64"/>
        <v>0</v>
      </c>
      <c r="AE62" s="108">
        <f t="shared" si="64"/>
        <v>0</v>
      </c>
      <c r="AF62" s="108">
        <f t="shared" si="64"/>
        <v>0</v>
      </c>
      <c r="AG62" s="108">
        <f t="shared" si="64"/>
        <v>0</v>
      </c>
      <c r="AH62" s="108">
        <f t="shared" si="64"/>
        <v>0</v>
      </c>
      <c r="AI62" s="108">
        <f t="shared" si="64"/>
        <v>0</v>
      </c>
      <c r="AJ62" s="108">
        <f t="shared" si="64"/>
        <v>0</v>
      </c>
      <c r="AK62" s="108">
        <f t="shared" si="64"/>
        <v>0</v>
      </c>
      <c r="AL62" s="108">
        <f t="shared" si="64"/>
        <v>0</v>
      </c>
      <c r="AM62" s="108">
        <f t="shared" si="60"/>
        <v>0</v>
      </c>
      <c r="AN62" s="108">
        <f t="shared" si="60"/>
        <v>0</v>
      </c>
      <c r="AO62" s="108">
        <f t="shared" si="60"/>
        <v>0</v>
      </c>
      <c r="AP62" s="108">
        <f t="shared" si="60"/>
        <v>0</v>
      </c>
      <c r="AQ62" s="108">
        <f t="shared" si="60"/>
        <v>0</v>
      </c>
      <c r="AR62" s="108">
        <f t="shared" si="60"/>
        <v>0</v>
      </c>
      <c r="AS62" s="108">
        <f t="shared" si="60"/>
        <v>0</v>
      </c>
      <c r="AT62" s="108">
        <f t="shared" si="60"/>
        <v>0</v>
      </c>
      <c r="AU62" s="108">
        <f t="shared" si="60"/>
        <v>0</v>
      </c>
      <c r="AV62" s="108">
        <f t="shared" si="60"/>
        <v>0</v>
      </c>
      <c r="AW62" s="108">
        <f t="shared" si="60"/>
        <v>0</v>
      </c>
      <c r="AX62" s="108">
        <f t="shared" si="60"/>
        <v>0</v>
      </c>
      <c r="AY62" s="108">
        <f t="shared" si="60"/>
        <v>0</v>
      </c>
      <c r="AZ62" s="108">
        <f t="shared" si="60"/>
        <v>0</v>
      </c>
      <c r="BA62" s="108">
        <f t="shared" si="60"/>
        <v>0</v>
      </c>
      <c r="BB62" s="108">
        <f t="shared" si="60"/>
        <v>0</v>
      </c>
      <c r="BC62" s="108">
        <f t="shared" si="58"/>
        <v>0</v>
      </c>
      <c r="BD62" s="108">
        <f t="shared" si="58"/>
        <v>0</v>
      </c>
      <c r="BE62" s="108">
        <f t="shared" si="58"/>
        <v>0</v>
      </c>
      <c r="BF62" s="108">
        <f t="shared" si="58"/>
        <v>0</v>
      </c>
      <c r="BG62" s="108">
        <f t="shared" si="58"/>
        <v>0</v>
      </c>
      <c r="BH62" s="108">
        <f t="shared" ref="BG62:BS76" si="65">IF(OR((AND($P62&lt;=BH$4,AND($Q62&lt;=BH$5,$Q62&gt;=BH$4))),(AND(AND($P62&gt;=BH$4,$P62&lt;=BH$5),$Q62&gt;=BH$5)),AND($P62&gt;=BH$4,$Q62&lt;=BH$5),AND($P62&lt;=BH$4,$Q62&gt;=BH$5)),1,0)</f>
        <v>0</v>
      </c>
      <c r="BI62" s="108">
        <f t="shared" si="65"/>
        <v>0</v>
      </c>
      <c r="BJ62" s="108">
        <f t="shared" si="65"/>
        <v>0</v>
      </c>
      <c r="BK62" s="108">
        <f t="shared" si="61"/>
        <v>0</v>
      </c>
      <c r="BL62" s="108">
        <f t="shared" si="61"/>
        <v>0</v>
      </c>
      <c r="BM62" s="108">
        <f t="shared" si="61"/>
        <v>0</v>
      </c>
      <c r="BN62" s="108">
        <f t="shared" si="61"/>
        <v>0</v>
      </c>
      <c r="BO62" s="108">
        <f t="shared" si="65"/>
        <v>0</v>
      </c>
      <c r="BP62" s="108">
        <f t="shared" si="65"/>
        <v>0</v>
      </c>
      <c r="BQ62" s="108">
        <f t="shared" si="65"/>
        <v>0</v>
      </c>
      <c r="BR62" s="108">
        <f t="shared" si="65"/>
        <v>0</v>
      </c>
      <c r="BS62" s="108">
        <f t="shared" si="61"/>
        <v>0</v>
      </c>
      <c r="BT62" s="138"/>
      <c r="BU62" s="138"/>
      <c r="BV62" s="138"/>
      <c r="BW62" s="138"/>
      <c r="BX62" s="138"/>
    </row>
    <row r="63" spans="1:76" x14ac:dyDescent="0.3">
      <c r="A63" s="102" t="s">
        <v>166</v>
      </c>
      <c r="B63" s="109"/>
      <c r="C63" s="20"/>
      <c r="D63" s="116"/>
      <c r="E63" s="117"/>
      <c r="F63" s="109"/>
      <c r="G63" s="118"/>
      <c r="H63" s="39">
        <v>50</v>
      </c>
      <c r="I63" s="44">
        <f>IF(CheckDay&gt;=Q63,1,IF(CheckDay&lt;P63,0,IF(P63=CheckDay,(NETWORKDAYS(P63,CheckDay))/V63,NETWORKDAYS(P63,CheckDay)/V63)))</f>
        <v>1</v>
      </c>
      <c r="J63" s="33">
        <v>1</v>
      </c>
      <c r="K63" s="119">
        <f t="shared" si="62"/>
        <v>0.5</v>
      </c>
      <c r="L63" s="119">
        <f t="shared" si="63"/>
        <v>0.5</v>
      </c>
      <c r="M63" s="119">
        <f t="shared" si="46"/>
        <v>0</v>
      </c>
      <c r="N63" s="34">
        <f t="shared" si="47"/>
        <v>1</v>
      </c>
      <c r="O63" s="119" t="str">
        <f t="shared" si="48"/>
        <v>종료</v>
      </c>
      <c r="P63" s="104">
        <v>43052</v>
      </c>
      <c r="Q63" s="104">
        <v>43056</v>
      </c>
      <c r="R63" s="104"/>
      <c r="S63" s="104"/>
      <c r="T63" s="105"/>
      <c r="U63" s="106" t="str">
        <f t="shared" si="59"/>
        <v/>
      </c>
      <c r="V63" s="107">
        <f t="shared" si="49"/>
        <v>5</v>
      </c>
      <c r="W63" s="108">
        <f t="shared" si="64"/>
        <v>0</v>
      </c>
      <c r="X63" s="108">
        <f t="shared" si="64"/>
        <v>0</v>
      </c>
      <c r="Y63" s="108">
        <f t="shared" si="64"/>
        <v>0</v>
      </c>
      <c r="Z63" s="108">
        <f t="shared" si="64"/>
        <v>0</v>
      </c>
      <c r="AA63" s="108">
        <f t="shared" si="64"/>
        <v>0</v>
      </c>
      <c r="AB63" s="108">
        <f t="shared" si="64"/>
        <v>0</v>
      </c>
      <c r="AC63" s="108">
        <f t="shared" si="64"/>
        <v>0</v>
      </c>
      <c r="AD63" s="108">
        <f t="shared" si="64"/>
        <v>0</v>
      </c>
      <c r="AE63" s="108">
        <f t="shared" si="64"/>
        <v>0</v>
      </c>
      <c r="AF63" s="108">
        <f t="shared" si="64"/>
        <v>0</v>
      </c>
      <c r="AG63" s="108">
        <f t="shared" si="64"/>
        <v>0</v>
      </c>
      <c r="AH63" s="108">
        <f t="shared" si="64"/>
        <v>0</v>
      </c>
      <c r="AI63" s="108">
        <f t="shared" si="64"/>
        <v>0</v>
      </c>
      <c r="AJ63" s="108">
        <f t="shared" si="64"/>
        <v>0</v>
      </c>
      <c r="AK63" s="108">
        <f t="shared" si="64"/>
        <v>0</v>
      </c>
      <c r="AL63" s="108">
        <f t="shared" si="64"/>
        <v>0</v>
      </c>
      <c r="AM63" s="108">
        <f t="shared" si="60"/>
        <v>0</v>
      </c>
      <c r="AN63" s="108">
        <f t="shared" si="60"/>
        <v>0</v>
      </c>
      <c r="AO63" s="108">
        <f t="shared" si="60"/>
        <v>0</v>
      </c>
      <c r="AP63" s="108">
        <f t="shared" si="60"/>
        <v>0</v>
      </c>
      <c r="AQ63" s="108">
        <f t="shared" si="60"/>
        <v>0</v>
      </c>
      <c r="AR63" s="108">
        <f t="shared" si="60"/>
        <v>0</v>
      </c>
      <c r="AS63" s="108">
        <f t="shared" si="60"/>
        <v>0</v>
      </c>
      <c r="AT63" s="108">
        <f t="shared" si="60"/>
        <v>0</v>
      </c>
      <c r="AU63" s="108">
        <f t="shared" si="60"/>
        <v>0</v>
      </c>
      <c r="AV63" s="108">
        <f t="shared" si="60"/>
        <v>0</v>
      </c>
      <c r="AW63" s="108">
        <f t="shared" si="60"/>
        <v>0</v>
      </c>
      <c r="AX63" s="108">
        <f t="shared" si="60"/>
        <v>0</v>
      </c>
      <c r="AY63" s="108">
        <f t="shared" si="60"/>
        <v>0</v>
      </c>
      <c r="AZ63" s="108">
        <f t="shared" si="60"/>
        <v>0</v>
      </c>
      <c r="BA63" s="108">
        <f t="shared" si="60"/>
        <v>0</v>
      </c>
      <c r="BB63" s="108">
        <f t="shared" si="60"/>
        <v>0</v>
      </c>
      <c r="BC63" s="108">
        <f t="shared" si="58"/>
        <v>0</v>
      </c>
      <c r="BD63" s="108">
        <f t="shared" si="58"/>
        <v>0</v>
      </c>
      <c r="BE63" s="108">
        <f t="shared" si="58"/>
        <v>0</v>
      </c>
      <c r="BF63" s="108">
        <f t="shared" si="58"/>
        <v>0</v>
      </c>
      <c r="BG63" s="108">
        <f t="shared" si="65"/>
        <v>0</v>
      </c>
      <c r="BH63" s="108">
        <f t="shared" si="65"/>
        <v>0</v>
      </c>
      <c r="BI63" s="108">
        <f t="shared" si="65"/>
        <v>0</v>
      </c>
      <c r="BJ63" s="108">
        <f t="shared" si="65"/>
        <v>0</v>
      </c>
      <c r="BK63" s="108">
        <f t="shared" si="61"/>
        <v>0</v>
      </c>
      <c r="BL63" s="108">
        <f t="shared" si="61"/>
        <v>0</v>
      </c>
      <c r="BM63" s="108">
        <f t="shared" si="61"/>
        <v>0</v>
      </c>
      <c r="BN63" s="108">
        <f t="shared" si="61"/>
        <v>0</v>
      </c>
      <c r="BO63" s="108">
        <f t="shared" si="65"/>
        <v>0</v>
      </c>
      <c r="BP63" s="108">
        <f t="shared" si="65"/>
        <v>0</v>
      </c>
      <c r="BQ63" s="108">
        <f t="shared" si="65"/>
        <v>0</v>
      </c>
      <c r="BR63" s="108">
        <f t="shared" si="65"/>
        <v>0</v>
      </c>
      <c r="BS63" s="108">
        <f t="shared" si="61"/>
        <v>0</v>
      </c>
      <c r="BT63" s="138"/>
      <c r="BU63" s="138"/>
      <c r="BV63" s="138"/>
      <c r="BW63" s="138"/>
      <c r="BX63" s="138"/>
    </row>
    <row r="64" spans="1:76" x14ac:dyDescent="0.3">
      <c r="A64" s="102" t="s">
        <v>167</v>
      </c>
      <c r="B64" s="109"/>
      <c r="C64" s="20"/>
      <c r="D64" s="116"/>
      <c r="E64" s="117"/>
      <c r="F64" s="109"/>
      <c r="G64" s="118"/>
      <c r="H64" s="39">
        <v>50</v>
      </c>
      <c r="I64" s="44">
        <f>IF(CheckDay&gt;=Q64,1,IF(CheckDay&lt;P64,0,IF(P64=CheckDay,(NETWORKDAYS(P64,CheckDay))/V64,NETWORKDAYS(P64,CheckDay)/V64)))</f>
        <v>1</v>
      </c>
      <c r="J64" s="33">
        <v>1</v>
      </c>
      <c r="K64" s="119">
        <f t="shared" si="62"/>
        <v>0.5</v>
      </c>
      <c r="L64" s="119">
        <f t="shared" si="63"/>
        <v>0.5</v>
      </c>
      <c r="M64" s="119">
        <f t="shared" si="46"/>
        <v>0</v>
      </c>
      <c r="N64" s="34">
        <f t="shared" si="47"/>
        <v>1</v>
      </c>
      <c r="O64" s="119" t="str">
        <f t="shared" si="48"/>
        <v>종료</v>
      </c>
      <c r="P64" s="104">
        <v>43052</v>
      </c>
      <c r="Q64" s="104">
        <v>43056</v>
      </c>
      <c r="R64" s="104"/>
      <c r="S64" s="104"/>
      <c r="T64" s="105"/>
      <c r="U64" s="106" t="str">
        <f t="shared" si="59"/>
        <v/>
      </c>
      <c r="V64" s="107">
        <f t="shared" si="49"/>
        <v>5</v>
      </c>
      <c r="W64" s="108">
        <f t="shared" si="64"/>
        <v>0</v>
      </c>
      <c r="X64" s="108">
        <f t="shared" si="64"/>
        <v>0</v>
      </c>
      <c r="Y64" s="108">
        <f t="shared" si="64"/>
        <v>0</v>
      </c>
      <c r="Z64" s="108">
        <f t="shared" si="64"/>
        <v>0</v>
      </c>
      <c r="AA64" s="108">
        <f t="shared" si="64"/>
        <v>0</v>
      </c>
      <c r="AB64" s="108">
        <f t="shared" si="64"/>
        <v>0</v>
      </c>
      <c r="AC64" s="108">
        <f t="shared" si="64"/>
        <v>0</v>
      </c>
      <c r="AD64" s="108">
        <f t="shared" si="64"/>
        <v>0</v>
      </c>
      <c r="AE64" s="108">
        <f t="shared" si="64"/>
        <v>0</v>
      </c>
      <c r="AF64" s="108">
        <f t="shared" si="64"/>
        <v>0</v>
      </c>
      <c r="AG64" s="108">
        <f t="shared" si="64"/>
        <v>0</v>
      </c>
      <c r="AH64" s="108">
        <f t="shared" si="64"/>
        <v>0</v>
      </c>
      <c r="AI64" s="108">
        <f t="shared" si="64"/>
        <v>0</v>
      </c>
      <c r="AJ64" s="108">
        <f t="shared" si="64"/>
        <v>0</v>
      </c>
      <c r="AK64" s="108">
        <f t="shared" si="64"/>
        <v>0</v>
      </c>
      <c r="AL64" s="108">
        <f t="shared" si="64"/>
        <v>0</v>
      </c>
      <c r="AM64" s="108">
        <f t="shared" si="60"/>
        <v>0</v>
      </c>
      <c r="AN64" s="108">
        <f t="shared" si="60"/>
        <v>0</v>
      </c>
      <c r="AO64" s="108">
        <f t="shared" si="60"/>
        <v>0</v>
      </c>
      <c r="AP64" s="108">
        <f t="shared" si="60"/>
        <v>0</v>
      </c>
      <c r="AQ64" s="108">
        <f t="shared" si="60"/>
        <v>0</v>
      </c>
      <c r="AR64" s="108">
        <f t="shared" si="60"/>
        <v>0</v>
      </c>
      <c r="AS64" s="108">
        <f t="shared" si="60"/>
        <v>0</v>
      </c>
      <c r="AT64" s="108">
        <f t="shared" si="60"/>
        <v>0</v>
      </c>
      <c r="AU64" s="108">
        <f t="shared" si="60"/>
        <v>0</v>
      </c>
      <c r="AV64" s="108">
        <f t="shared" si="60"/>
        <v>0</v>
      </c>
      <c r="AW64" s="108">
        <f t="shared" si="60"/>
        <v>0</v>
      </c>
      <c r="AX64" s="108">
        <f t="shared" si="60"/>
        <v>0</v>
      </c>
      <c r="AY64" s="108">
        <f t="shared" si="60"/>
        <v>0</v>
      </c>
      <c r="AZ64" s="108">
        <f t="shared" si="60"/>
        <v>0</v>
      </c>
      <c r="BA64" s="108">
        <f t="shared" si="60"/>
        <v>0</v>
      </c>
      <c r="BB64" s="108">
        <f t="shared" si="60"/>
        <v>0</v>
      </c>
      <c r="BC64" s="108">
        <f t="shared" si="58"/>
        <v>0</v>
      </c>
      <c r="BD64" s="108">
        <f t="shared" si="58"/>
        <v>0</v>
      </c>
      <c r="BE64" s="108">
        <f t="shared" si="58"/>
        <v>0</v>
      </c>
      <c r="BF64" s="108">
        <f t="shared" si="58"/>
        <v>0</v>
      </c>
      <c r="BG64" s="108">
        <f t="shared" si="65"/>
        <v>0</v>
      </c>
      <c r="BH64" s="108">
        <f t="shared" si="65"/>
        <v>0</v>
      </c>
      <c r="BI64" s="108">
        <f t="shared" si="65"/>
        <v>0</v>
      </c>
      <c r="BJ64" s="108">
        <f t="shared" si="65"/>
        <v>0</v>
      </c>
      <c r="BK64" s="108">
        <f t="shared" si="61"/>
        <v>0</v>
      </c>
      <c r="BL64" s="108">
        <f t="shared" si="61"/>
        <v>0</v>
      </c>
      <c r="BM64" s="108">
        <f t="shared" si="61"/>
        <v>0</v>
      </c>
      <c r="BN64" s="108">
        <f t="shared" si="61"/>
        <v>0</v>
      </c>
      <c r="BO64" s="108">
        <f t="shared" si="65"/>
        <v>0</v>
      </c>
      <c r="BP64" s="108">
        <f t="shared" si="65"/>
        <v>0</v>
      </c>
      <c r="BQ64" s="108">
        <f t="shared" si="65"/>
        <v>0</v>
      </c>
      <c r="BR64" s="108">
        <f t="shared" si="65"/>
        <v>0</v>
      </c>
      <c r="BS64" s="108">
        <f t="shared" si="61"/>
        <v>0</v>
      </c>
      <c r="BT64" s="138"/>
      <c r="BU64" s="138"/>
      <c r="BV64" s="138"/>
      <c r="BW64" s="138"/>
      <c r="BX64" s="138"/>
    </row>
    <row r="65" spans="1:76" x14ac:dyDescent="0.3">
      <c r="A65" s="102" t="s">
        <v>168</v>
      </c>
      <c r="B65" s="109"/>
      <c r="C65" s="20"/>
      <c r="D65" s="113" t="s">
        <v>415</v>
      </c>
      <c r="E65" s="114"/>
      <c r="F65" s="53"/>
      <c r="G65" s="115"/>
      <c r="H65" s="38">
        <v>30</v>
      </c>
      <c r="I65" s="48">
        <f>SUM(K66:K67)</f>
        <v>1</v>
      </c>
      <c r="J65" s="48">
        <f>SUM(L66:L67)</f>
        <v>1</v>
      </c>
      <c r="K65" s="50">
        <f t="shared" si="62"/>
        <v>0.3</v>
      </c>
      <c r="L65" s="50">
        <f t="shared" si="63"/>
        <v>0.3</v>
      </c>
      <c r="M65" s="50">
        <f t="shared" si="46"/>
        <v>0</v>
      </c>
      <c r="N65" s="51">
        <f t="shared" si="47"/>
        <v>1</v>
      </c>
      <c r="O65" s="50" t="str">
        <f t="shared" si="48"/>
        <v>종료</v>
      </c>
      <c r="P65" s="26">
        <f>MIN(P66:P67)</f>
        <v>43052</v>
      </c>
      <c r="Q65" s="26">
        <f>MAX(Q66:Q67)</f>
        <v>43126</v>
      </c>
      <c r="R65" s="104"/>
      <c r="S65" s="104"/>
      <c r="T65" s="105"/>
      <c r="U65" s="106" t="str">
        <f t="shared" si="59"/>
        <v/>
      </c>
      <c r="V65" s="107">
        <f t="shared" si="49"/>
        <v>55</v>
      </c>
      <c r="W65" s="108">
        <f t="shared" si="64"/>
        <v>0</v>
      </c>
      <c r="X65" s="108">
        <f t="shared" si="64"/>
        <v>0</v>
      </c>
      <c r="Y65" s="108">
        <f t="shared" si="64"/>
        <v>0</v>
      </c>
      <c r="Z65" s="108">
        <f t="shared" si="64"/>
        <v>0</v>
      </c>
      <c r="AA65" s="108">
        <f t="shared" si="64"/>
        <v>0</v>
      </c>
      <c r="AB65" s="108">
        <f t="shared" si="64"/>
        <v>0</v>
      </c>
      <c r="AC65" s="108">
        <f t="shared" si="64"/>
        <v>0</v>
      </c>
      <c r="AD65" s="108">
        <f t="shared" si="64"/>
        <v>0</v>
      </c>
      <c r="AE65" s="108">
        <f t="shared" si="64"/>
        <v>0</v>
      </c>
      <c r="AF65" s="108">
        <f t="shared" si="64"/>
        <v>0</v>
      </c>
      <c r="AG65" s="108">
        <f t="shared" si="64"/>
        <v>0</v>
      </c>
      <c r="AH65" s="108">
        <f t="shared" si="64"/>
        <v>0</v>
      </c>
      <c r="AI65" s="108">
        <f t="shared" si="64"/>
        <v>0</v>
      </c>
      <c r="AJ65" s="108">
        <f t="shared" si="64"/>
        <v>0</v>
      </c>
      <c r="AK65" s="108">
        <f t="shared" si="64"/>
        <v>0</v>
      </c>
      <c r="AL65" s="108">
        <f t="shared" si="64"/>
        <v>0</v>
      </c>
      <c r="AM65" s="108">
        <f t="shared" si="60"/>
        <v>0</v>
      </c>
      <c r="AN65" s="108">
        <f t="shared" si="60"/>
        <v>0</v>
      </c>
      <c r="AO65" s="108">
        <f t="shared" si="60"/>
        <v>0</v>
      </c>
      <c r="AP65" s="108">
        <f t="shared" si="60"/>
        <v>0</v>
      </c>
      <c r="AQ65" s="108">
        <f t="shared" si="60"/>
        <v>0</v>
      </c>
      <c r="AR65" s="108">
        <f t="shared" si="60"/>
        <v>0</v>
      </c>
      <c r="AS65" s="108">
        <f t="shared" si="60"/>
        <v>0</v>
      </c>
      <c r="AT65" s="108">
        <f t="shared" si="60"/>
        <v>0</v>
      </c>
      <c r="AU65" s="108">
        <f t="shared" si="60"/>
        <v>0</v>
      </c>
      <c r="AV65" s="108">
        <f t="shared" si="60"/>
        <v>0</v>
      </c>
      <c r="AW65" s="108">
        <f t="shared" si="60"/>
        <v>0</v>
      </c>
      <c r="AX65" s="108">
        <f t="shared" si="60"/>
        <v>0</v>
      </c>
      <c r="AY65" s="108">
        <f t="shared" si="60"/>
        <v>0</v>
      </c>
      <c r="AZ65" s="108">
        <f t="shared" si="60"/>
        <v>0</v>
      </c>
      <c r="BA65" s="108">
        <f t="shared" si="60"/>
        <v>0</v>
      </c>
      <c r="BB65" s="108">
        <f t="shared" si="60"/>
        <v>0</v>
      </c>
      <c r="BC65" s="108">
        <f t="shared" si="58"/>
        <v>0</v>
      </c>
      <c r="BD65" s="108">
        <f t="shared" si="58"/>
        <v>0</v>
      </c>
      <c r="BE65" s="108">
        <f t="shared" si="58"/>
        <v>0</v>
      </c>
      <c r="BF65" s="108">
        <f t="shared" si="58"/>
        <v>0</v>
      </c>
      <c r="BG65" s="108">
        <f t="shared" si="65"/>
        <v>0</v>
      </c>
      <c r="BH65" s="108">
        <f t="shared" si="65"/>
        <v>0</v>
      </c>
      <c r="BI65" s="108">
        <f t="shared" si="65"/>
        <v>0</v>
      </c>
      <c r="BJ65" s="108">
        <f t="shared" si="65"/>
        <v>0</v>
      </c>
      <c r="BK65" s="108">
        <f t="shared" si="61"/>
        <v>0</v>
      </c>
      <c r="BL65" s="108">
        <f t="shared" si="61"/>
        <v>0</v>
      </c>
      <c r="BM65" s="108">
        <f t="shared" si="61"/>
        <v>0</v>
      </c>
      <c r="BN65" s="108">
        <f t="shared" si="61"/>
        <v>0</v>
      </c>
      <c r="BO65" s="108">
        <f t="shared" si="65"/>
        <v>0</v>
      </c>
      <c r="BP65" s="108">
        <f t="shared" si="65"/>
        <v>0</v>
      </c>
      <c r="BQ65" s="108">
        <f t="shared" si="65"/>
        <v>0</v>
      </c>
      <c r="BR65" s="108">
        <f t="shared" si="65"/>
        <v>0</v>
      </c>
      <c r="BS65" s="108">
        <f t="shared" si="61"/>
        <v>0</v>
      </c>
      <c r="BT65" s="138"/>
      <c r="BU65" s="138"/>
      <c r="BV65" s="138"/>
      <c r="BW65" s="138"/>
      <c r="BX65" s="138"/>
    </row>
    <row r="66" spans="1:76" x14ac:dyDescent="0.3">
      <c r="A66" s="102" t="s">
        <v>169</v>
      </c>
      <c r="B66" s="109"/>
      <c r="C66" s="20"/>
      <c r="D66" s="116"/>
      <c r="E66" s="117"/>
      <c r="F66" s="109"/>
      <c r="G66" s="118"/>
      <c r="H66" s="39">
        <v>50</v>
      </c>
      <c r="I66" s="44">
        <f>IF(CheckDay&gt;=Q66,1,IF(CheckDay&lt;P66,0,IF(P66=CheckDay,(NETWORKDAYS(P66,CheckDay))/V66,NETWORKDAYS(P66,CheckDay)/V66)))</f>
        <v>1</v>
      </c>
      <c r="J66" s="33">
        <v>1</v>
      </c>
      <c r="K66" s="119">
        <f t="shared" si="62"/>
        <v>0.5</v>
      </c>
      <c r="L66" s="119">
        <f t="shared" si="63"/>
        <v>0.5</v>
      </c>
      <c r="M66" s="119">
        <f t="shared" si="46"/>
        <v>0</v>
      </c>
      <c r="N66" s="34">
        <f t="shared" si="47"/>
        <v>1</v>
      </c>
      <c r="O66" s="119" t="str">
        <f t="shared" si="48"/>
        <v>종료</v>
      </c>
      <c r="P66" s="104">
        <v>43052</v>
      </c>
      <c r="Q66" s="104">
        <v>43056</v>
      </c>
      <c r="R66" s="104"/>
      <c r="S66" s="104"/>
      <c r="T66" s="105"/>
      <c r="U66" s="106" t="str">
        <f t="shared" si="59"/>
        <v/>
      </c>
      <c r="V66" s="107">
        <f t="shared" si="49"/>
        <v>5</v>
      </c>
      <c r="W66" s="108">
        <f t="shared" si="64"/>
        <v>0</v>
      </c>
      <c r="X66" s="108">
        <f t="shared" si="64"/>
        <v>0</v>
      </c>
      <c r="Y66" s="108">
        <f t="shared" si="64"/>
        <v>0</v>
      </c>
      <c r="Z66" s="108">
        <f t="shared" si="64"/>
        <v>0</v>
      </c>
      <c r="AA66" s="108">
        <f t="shared" si="64"/>
        <v>0</v>
      </c>
      <c r="AB66" s="108">
        <f t="shared" si="64"/>
        <v>0</v>
      </c>
      <c r="AC66" s="108">
        <f t="shared" si="64"/>
        <v>0</v>
      </c>
      <c r="AD66" s="108">
        <f t="shared" si="64"/>
        <v>0</v>
      </c>
      <c r="AE66" s="108">
        <f t="shared" si="64"/>
        <v>0</v>
      </c>
      <c r="AF66" s="108">
        <f t="shared" si="64"/>
        <v>0</v>
      </c>
      <c r="AG66" s="108">
        <f t="shared" si="64"/>
        <v>0</v>
      </c>
      <c r="AH66" s="108">
        <f t="shared" si="64"/>
        <v>0</v>
      </c>
      <c r="AI66" s="108">
        <f t="shared" si="64"/>
        <v>0</v>
      </c>
      <c r="AJ66" s="108">
        <f t="shared" si="64"/>
        <v>0</v>
      </c>
      <c r="AK66" s="108">
        <f t="shared" si="64"/>
        <v>0</v>
      </c>
      <c r="AL66" s="108">
        <f t="shared" si="64"/>
        <v>0</v>
      </c>
      <c r="AM66" s="108">
        <f t="shared" si="60"/>
        <v>0</v>
      </c>
      <c r="AN66" s="108">
        <f t="shared" si="60"/>
        <v>0</v>
      </c>
      <c r="AO66" s="108">
        <f t="shared" si="60"/>
        <v>0</v>
      </c>
      <c r="AP66" s="108">
        <f t="shared" si="60"/>
        <v>0</v>
      </c>
      <c r="AQ66" s="108">
        <f t="shared" si="60"/>
        <v>0</v>
      </c>
      <c r="AR66" s="108">
        <f t="shared" si="60"/>
        <v>0</v>
      </c>
      <c r="AS66" s="108">
        <f t="shared" si="60"/>
        <v>0</v>
      </c>
      <c r="AT66" s="108">
        <f t="shared" si="60"/>
        <v>0</v>
      </c>
      <c r="AU66" s="108">
        <f t="shared" si="60"/>
        <v>0</v>
      </c>
      <c r="AV66" s="108">
        <f t="shared" si="60"/>
        <v>0</v>
      </c>
      <c r="AW66" s="108">
        <f t="shared" si="60"/>
        <v>0</v>
      </c>
      <c r="AX66" s="108">
        <f t="shared" si="60"/>
        <v>0</v>
      </c>
      <c r="AY66" s="108">
        <f t="shared" si="60"/>
        <v>0</v>
      </c>
      <c r="AZ66" s="108">
        <f t="shared" si="60"/>
        <v>0</v>
      </c>
      <c r="BA66" s="108">
        <f t="shared" si="60"/>
        <v>0</v>
      </c>
      <c r="BB66" s="108">
        <f t="shared" si="60"/>
        <v>0</v>
      </c>
      <c r="BC66" s="108">
        <f t="shared" si="58"/>
        <v>0</v>
      </c>
      <c r="BD66" s="108">
        <f t="shared" si="58"/>
        <v>0</v>
      </c>
      <c r="BE66" s="108">
        <f t="shared" si="58"/>
        <v>0</v>
      </c>
      <c r="BF66" s="108">
        <f t="shared" si="58"/>
        <v>0</v>
      </c>
      <c r="BG66" s="108">
        <f t="shared" si="65"/>
        <v>0</v>
      </c>
      <c r="BH66" s="108">
        <f t="shared" si="65"/>
        <v>0</v>
      </c>
      <c r="BI66" s="108">
        <f t="shared" si="65"/>
        <v>0</v>
      </c>
      <c r="BJ66" s="108">
        <f t="shared" si="65"/>
        <v>0</v>
      </c>
      <c r="BK66" s="108">
        <f t="shared" si="61"/>
        <v>0</v>
      </c>
      <c r="BL66" s="108">
        <f t="shared" si="61"/>
        <v>0</v>
      </c>
      <c r="BM66" s="108">
        <f t="shared" si="61"/>
        <v>0</v>
      </c>
      <c r="BN66" s="108">
        <f t="shared" si="61"/>
        <v>0</v>
      </c>
      <c r="BO66" s="108">
        <f t="shared" si="65"/>
        <v>0</v>
      </c>
      <c r="BP66" s="108">
        <f t="shared" si="65"/>
        <v>0</v>
      </c>
      <c r="BQ66" s="108">
        <f t="shared" si="65"/>
        <v>0</v>
      </c>
      <c r="BR66" s="108">
        <f t="shared" si="65"/>
        <v>0</v>
      </c>
      <c r="BS66" s="108">
        <f t="shared" si="61"/>
        <v>0</v>
      </c>
      <c r="BT66" s="138"/>
      <c r="BU66" s="138"/>
      <c r="BV66" s="138"/>
      <c r="BW66" s="138"/>
      <c r="BX66" s="138"/>
    </row>
    <row r="67" spans="1:76" x14ac:dyDescent="0.3">
      <c r="A67" s="102" t="s">
        <v>170</v>
      </c>
      <c r="B67" s="109"/>
      <c r="C67" s="20"/>
      <c r="D67" s="116"/>
      <c r="E67" s="122"/>
      <c r="F67" s="109"/>
      <c r="G67" s="118"/>
      <c r="H67" s="39">
        <v>50</v>
      </c>
      <c r="I67" s="44">
        <f>IF(CheckDay&gt;=Q67,1,IF(CheckDay&lt;P67,0,IF(P67=CheckDay,(NETWORKDAYS(P67,CheckDay))/V67,NETWORKDAYS(P67,CheckDay)/V67)))</f>
        <v>1</v>
      </c>
      <c r="J67" s="33">
        <v>1</v>
      </c>
      <c r="K67" s="119">
        <f t="shared" si="62"/>
        <v>0.5</v>
      </c>
      <c r="L67" s="119">
        <f t="shared" si="63"/>
        <v>0.5</v>
      </c>
      <c r="M67" s="119">
        <f t="shared" si="46"/>
        <v>0</v>
      </c>
      <c r="N67" s="34">
        <f t="shared" si="47"/>
        <v>1</v>
      </c>
      <c r="O67" s="119" t="str">
        <f t="shared" si="48"/>
        <v>종료</v>
      </c>
      <c r="P67" s="104">
        <v>43122</v>
      </c>
      <c r="Q67" s="104">
        <v>43126</v>
      </c>
      <c r="R67" s="104"/>
      <c r="S67" s="104"/>
      <c r="T67" s="105"/>
      <c r="U67" s="106" t="str">
        <f t="shared" si="59"/>
        <v/>
      </c>
      <c r="V67" s="107">
        <f t="shared" si="49"/>
        <v>5</v>
      </c>
      <c r="W67" s="108">
        <f t="shared" si="64"/>
        <v>0</v>
      </c>
      <c r="X67" s="108">
        <f t="shared" si="64"/>
        <v>0</v>
      </c>
      <c r="Y67" s="108">
        <f t="shared" si="64"/>
        <v>0</v>
      </c>
      <c r="Z67" s="108">
        <f t="shared" si="64"/>
        <v>0</v>
      </c>
      <c r="AA67" s="108">
        <f t="shared" si="64"/>
        <v>0</v>
      </c>
      <c r="AB67" s="108">
        <f t="shared" si="64"/>
        <v>0</v>
      </c>
      <c r="AC67" s="108">
        <f t="shared" si="64"/>
        <v>0</v>
      </c>
      <c r="AD67" s="108">
        <f t="shared" si="64"/>
        <v>0</v>
      </c>
      <c r="AE67" s="108">
        <f t="shared" si="64"/>
        <v>0</v>
      </c>
      <c r="AF67" s="108">
        <f t="shared" si="64"/>
        <v>0</v>
      </c>
      <c r="AG67" s="108">
        <f t="shared" si="64"/>
        <v>0</v>
      </c>
      <c r="AH67" s="108">
        <f t="shared" si="64"/>
        <v>0</v>
      </c>
      <c r="AI67" s="108">
        <f t="shared" si="64"/>
        <v>0</v>
      </c>
      <c r="AJ67" s="108">
        <f t="shared" si="64"/>
        <v>0</v>
      </c>
      <c r="AK67" s="108">
        <f t="shared" si="64"/>
        <v>0</v>
      </c>
      <c r="AL67" s="108">
        <f t="shared" si="64"/>
        <v>0</v>
      </c>
      <c r="AM67" s="108">
        <f t="shared" si="60"/>
        <v>0</v>
      </c>
      <c r="AN67" s="108">
        <f t="shared" si="60"/>
        <v>0</v>
      </c>
      <c r="AO67" s="108">
        <f t="shared" si="60"/>
        <v>0</v>
      </c>
      <c r="AP67" s="108">
        <f t="shared" si="60"/>
        <v>0</v>
      </c>
      <c r="AQ67" s="108">
        <f t="shared" si="60"/>
        <v>0</v>
      </c>
      <c r="AR67" s="108">
        <f t="shared" si="60"/>
        <v>0</v>
      </c>
      <c r="AS67" s="108">
        <f t="shared" si="60"/>
        <v>0</v>
      </c>
      <c r="AT67" s="108">
        <f t="shared" si="60"/>
        <v>0</v>
      </c>
      <c r="AU67" s="108">
        <f t="shared" si="60"/>
        <v>0</v>
      </c>
      <c r="AV67" s="108">
        <f t="shared" si="60"/>
        <v>0</v>
      </c>
      <c r="AW67" s="108">
        <f t="shared" si="60"/>
        <v>0</v>
      </c>
      <c r="AX67" s="108">
        <f t="shared" si="60"/>
        <v>0</v>
      </c>
      <c r="AY67" s="108">
        <f t="shared" si="60"/>
        <v>0</v>
      </c>
      <c r="AZ67" s="108">
        <f t="shared" si="60"/>
        <v>0</v>
      </c>
      <c r="BA67" s="108">
        <f t="shared" si="60"/>
        <v>0</v>
      </c>
      <c r="BB67" s="108">
        <f t="shared" si="60"/>
        <v>0</v>
      </c>
      <c r="BC67" s="108">
        <f t="shared" si="58"/>
        <v>0</v>
      </c>
      <c r="BD67" s="108">
        <f t="shared" si="58"/>
        <v>0</v>
      </c>
      <c r="BE67" s="108">
        <f t="shared" si="58"/>
        <v>0</v>
      </c>
      <c r="BF67" s="108">
        <f t="shared" si="58"/>
        <v>0</v>
      </c>
      <c r="BG67" s="108">
        <f t="shared" si="65"/>
        <v>0</v>
      </c>
      <c r="BH67" s="108">
        <f t="shared" si="65"/>
        <v>0</v>
      </c>
      <c r="BI67" s="108">
        <f t="shared" si="65"/>
        <v>0</v>
      </c>
      <c r="BJ67" s="108">
        <f t="shared" si="65"/>
        <v>0</v>
      </c>
      <c r="BK67" s="108">
        <f t="shared" si="61"/>
        <v>0</v>
      </c>
      <c r="BL67" s="108">
        <f t="shared" si="61"/>
        <v>0</v>
      </c>
      <c r="BM67" s="108">
        <f t="shared" si="61"/>
        <v>0</v>
      </c>
      <c r="BN67" s="108">
        <f t="shared" si="61"/>
        <v>0</v>
      </c>
      <c r="BO67" s="108">
        <f t="shared" si="65"/>
        <v>0</v>
      </c>
      <c r="BP67" s="108">
        <f t="shared" si="65"/>
        <v>0</v>
      </c>
      <c r="BQ67" s="108">
        <f t="shared" si="65"/>
        <v>0</v>
      </c>
      <c r="BR67" s="108">
        <f t="shared" si="65"/>
        <v>0</v>
      </c>
      <c r="BS67" s="108">
        <f t="shared" si="61"/>
        <v>0</v>
      </c>
      <c r="BT67" s="138"/>
      <c r="BU67" s="138"/>
      <c r="BV67" s="138"/>
      <c r="BW67" s="138"/>
      <c r="BX67" s="138"/>
    </row>
    <row r="68" spans="1:76" x14ac:dyDescent="0.3">
      <c r="A68" s="102" t="s">
        <v>171</v>
      </c>
      <c r="B68" s="109"/>
      <c r="C68" s="43" t="s">
        <v>172</v>
      </c>
      <c r="D68" s="81" t="s">
        <v>406</v>
      </c>
      <c r="E68" s="111"/>
      <c r="F68" s="43"/>
      <c r="G68" s="112"/>
      <c r="H68" s="45">
        <v>20</v>
      </c>
      <c r="I68" s="40">
        <f>SUM(K73,K69)</f>
        <v>1</v>
      </c>
      <c r="J68" s="40">
        <f>SUM(L73,L69)</f>
        <v>1</v>
      </c>
      <c r="K68" s="41">
        <f t="shared" si="62"/>
        <v>0.2</v>
      </c>
      <c r="L68" s="41">
        <f t="shared" si="63"/>
        <v>0.2</v>
      </c>
      <c r="M68" s="41">
        <f t="shared" si="46"/>
        <v>0</v>
      </c>
      <c r="N68" s="42">
        <f t="shared" si="47"/>
        <v>1</v>
      </c>
      <c r="O68" s="41" t="str">
        <f t="shared" si="48"/>
        <v>종료</v>
      </c>
      <c r="P68" s="47">
        <f>MIN(P88:P90)</f>
        <v>43136</v>
      </c>
      <c r="Q68" s="47">
        <f>MAX(Q88:U90)</f>
        <v>43140</v>
      </c>
      <c r="R68" s="104"/>
      <c r="S68" s="104"/>
      <c r="T68" s="105"/>
      <c r="U68" s="106"/>
      <c r="V68" s="107">
        <f t="shared" si="49"/>
        <v>5</v>
      </c>
      <c r="W68" s="108">
        <f t="shared" si="64"/>
        <v>0</v>
      </c>
      <c r="X68" s="108">
        <f t="shared" si="64"/>
        <v>0</v>
      </c>
      <c r="Y68" s="108">
        <f t="shared" si="64"/>
        <v>0</v>
      </c>
      <c r="Z68" s="108">
        <f t="shared" si="64"/>
        <v>0</v>
      </c>
      <c r="AA68" s="108">
        <f t="shared" si="64"/>
        <v>0</v>
      </c>
      <c r="AB68" s="108">
        <f t="shared" si="64"/>
        <v>0</v>
      </c>
      <c r="AC68" s="108">
        <f t="shared" si="64"/>
        <v>0</v>
      </c>
      <c r="AD68" s="108">
        <f t="shared" si="64"/>
        <v>0</v>
      </c>
      <c r="AE68" s="108">
        <f t="shared" si="64"/>
        <v>0</v>
      </c>
      <c r="AF68" s="108">
        <f t="shared" si="64"/>
        <v>0</v>
      </c>
      <c r="AG68" s="108">
        <f t="shared" si="64"/>
        <v>0</v>
      </c>
      <c r="AH68" s="108">
        <f t="shared" si="64"/>
        <v>0</v>
      </c>
      <c r="AI68" s="108">
        <f t="shared" si="64"/>
        <v>0</v>
      </c>
      <c r="AJ68" s="108">
        <f t="shared" si="64"/>
        <v>0</v>
      </c>
      <c r="AK68" s="108">
        <f t="shared" si="64"/>
        <v>0</v>
      </c>
      <c r="AL68" s="108">
        <f t="shared" si="64"/>
        <v>0</v>
      </c>
      <c r="AM68" s="108">
        <f t="shared" si="60"/>
        <v>0</v>
      </c>
      <c r="AN68" s="108">
        <f t="shared" si="60"/>
        <v>0</v>
      </c>
      <c r="AO68" s="108">
        <f t="shared" si="60"/>
        <v>0</v>
      </c>
      <c r="AP68" s="108">
        <f t="shared" si="60"/>
        <v>0</v>
      </c>
      <c r="AQ68" s="108">
        <f t="shared" si="60"/>
        <v>0</v>
      </c>
      <c r="AR68" s="108">
        <f t="shared" si="60"/>
        <v>0</v>
      </c>
      <c r="AS68" s="108">
        <f t="shared" si="60"/>
        <v>0</v>
      </c>
      <c r="AT68" s="108">
        <f t="shared" si="60"/>
        <v>0</v>
      </c>
      <c r="AU68" s="108">
        <f t="shared" si="60"/>
        <v>0</v>
      </c>
      <c r="AV68" s="108">
        <f t="shared" si="60"/>
        <v>0</v>
      </c>
      <c r="AW68" s="108">
        <f t="shared" si="60"/>
        <v>0</v>
      </c>
      <c r="AX68" s="108">
        <f t="shared" si="60"/>
        <v>0</v>
      </c>
      <c r="AY68" s="108">
        <f t="shared" si="60"/>
        <v>0</v>
      </c>
      <c r="AZ68" s="108">
        <f t="shared" si="60"/>
        <v>0</v>
      </c>
      <c r="BA68" s="108">
        <f t="shared" si="60"/>
        <v>0</v>
      </c>
      <c r="BB68" s="108">
        <f t="shared" ref="AT68:BI81" si="66">IF(OR((AND($P68&lt;=BB$4,AND($Q68&lt;=BB$5,$Q68&gt;=BB$4))),(AND(AND($P68&gt;=BB$4,$P68&lt;=BB$5),$Q68&gt;=BB$5)),AND($P68&gt;=BB$4,$Q68&lt;=BB$5),AND($P68&lt;=BB$4,$Q68&gt;=BB$5)),1,0)</f>
        <v>0</v>
      </c>
      <c r="BC68" s="108">
        <f t="shared" si="66"/>
        <v>0</v>
      </c>
      <c r="BD68" s="108">
        <f t="shared" si="66"/>
        <v>0</v>
      </c>
      <c r="BE68" s="108">
        <f t="shared" si="66"/>
        <v>0</v>
      </c>
      <c r="BF68" s="108">
        <f t="shared" si="66"/>
        <v>0</v>
      </c>
      <c r="BG68" s="108">
        <f t="shared" si="65"/>
        <v>0</v>
      </c>
      <c r="BH68" s="108">
        <f t="shared" si="65"/>
        <v>0</v>
      </c>
      <c r="BI68" s="108">
        <f t="shared" si="65"/>
        <v>0</v>
      </c>
      <c r="BJ68" s="108">
        <f t="shared" si="61"/>
        <v>0</v>
      </c>
      <c r="BK68" s="108">
        <f t="shared" si="61"/>
        <v>0</v>
      </c>
      <c r="BL68" s="108">
        <f t="shared" si="61"/>
        <v>0</v>
      </c>
      <c r="BM68" s="108">
        <f t="shared" si="61"/>
        <v>0</v>
      </c>
      <c r="BN68" s="108">
        <f t="shared" si="61"/>
        <v>0</v>
      </c>
      <c r="BO68" s="108">
        <f t="shared" si="65"/>
        <v>0</v>
      </c>
      <c r="BP68" s="108">
        <f t="shared" si="65"/>
        <v>0</v>
      </c>
      <c r="BQ68" s="108">
        <f t="shared" si="65"/>
        <v>0</v>
      </c>
      <c r="BR68" s="108">
        <f t="shared" si="61"/>
        <v>0</v>
      </c>
      <c r="BS68" s="108">
        <f t="shared" si="61"/>
        <v>0</v>
      </c>
      <c r="BT68" s="138"/>
      <c r="BU68" s="138"/>
      <c r="BV68" s="138"/>
      <c r="BW68" s="138"/>
      <c r="BX68" s="138"/>
    </row>
    <row r="69" spans="1:76" x14ac:dyDescent="0.3">
      <c r="A69" s="102" t="s">
        <v>173</v>
      </c>
      <c r="B69" s="109"/>
      <c r="C69" s="20"/>
      <c r="D69" s="113" t="s">
        <v>403</v>
      </c>
      <c r="E69" s="114"/>
      <c r="F69" s="53"/>
      <c r="G69" s="115"/>
      <c r="H69" s="38">
        <v>50</v>
      </c>
      <c r="I69" s="48">
        <f>SUM(K70:K72)</f>
        <v>1</v>
      </c>
      <c r="J69" s="48">
        <f>SUM(L70:L72)</f>
        <v>1</v>
      </c>
      <c r="K69" s="50">
        <f t="shared" si="62"/>
        <v>0.5</v>
      </c>
      <c r="L69" s="50">
        <f t="shared" si="63"/>
        <v>0.5</v>
      </c>
      <c r="M69" s="50">
        <f t="shared" si="46"/>
        <v>0</v>
      </c>
      <c r="N69" s="51">
        <f t="shared" si="47"/>
        <v>1</v>
      </c>
      <c r="O69" s="50" t="str">
        <f t="shared" si="48"/>
        <v>종료</v>
      </c>
      <c r="P69" s="26">
        <f>MIN(P70:P72)</f>
        <v>43129</v>
      </c>
      <c r="Q69" s="26">
        <f>MAX(Q70:Q72)</f>
        <v>43133</v>
      </c>
      <c r="R69" s="104"/>
      <c r="S69" s="104"/>
      <c r="T69" s="105"/>
      <c r="U69" s="106" t="str">
        <f t="shared" ref="U69:U75" si="67">IF(ISBLANK(T69),"",(NETWORKDAYS(VLOOKUP(T69,$A$6:$Q$20,15,FALSE),P69)-1))</f>
        <v/>
      </c>
      <c r="V69" s="107">
        <f t="shared" si="49"/>
        <v>5</v>
      </c>
      <c r="W69" s="108">
        <f t="shared" si="64"/>
        <v>0</v>
      </c>
      <c r="X69" s="108">
        <f t="shared" si="64"/>
        <v>0</v>
      </c>
      <c r="Y69" s="108">
        <f t="shared" si="64"/>
        <v>0</v>
      </c>
      <c r="Z69" s="108">
        <f t="shared" si="64"/>
        <v>0</v>
      </c>
      <c r="AA69" s="108">
        <f t="shared" si="64"/>
        <v>0</v>
      </c>
      <c r="AB69" s="108">
        <f t="shared" si="64"/>
        <v>0</v>
      </c>
      <c r="AC69" s="108">
        <f t="shared" si="64"/>
        <v>0</v>
      </c>
      <c r="AD69" s="108">
        <f t="shared" si="64"/>
        <v>0</v>
      </c>
      <c r="AE69" s="108">
        <f t="shared" si="64"/>
        <v>0</v>
      </c>
      <c r="AF69" s="108">
        <f t="shared" si="64"/>
        <v>0</v>
      </c>
      <c r="AG69" s="108">
        <f t="shared" si="64"/>
        <v>0</v>
      </c>
      <c r="AH69" s="108">
        <f t="shared" si="64"/>
        <v>0</v>
      </c>
      <c r="AI69" s="108">
        <f t="shared" si="64"/>
        <v>0</v>
      </c>
      <c r="AJ69" s="108">
        <f t="shared" si="64"/>
        <v>0</v>
      </c>
      <c r="AK69" s="108">
        <f t="shared" si="64"/>
        <v>0</v>
      </c>
      <c r="AL69" s="108">
        <f t="shared" si="64"/>
        <v>0</v>
      </c>
      <c r="AM69" s="108">
        <f t="shared" si="60"/>
        <v>0</v>
      </c>
      <c r="AN69" s="108">
        <f t="shared" si="60"/>
        <v>0</v>
      </c>
      <c r="AO69" s="108">
        <f t="shared" si="60"/>
        <v>0</v>
      </c>
      <c r="AP69" s="108">
        <f t="shared" si="60"/>
        <v>0</v>
      </c>
      <c r="AQ69" s="108">
        <f t="shared" si="60"/>
        <v>0</v>
      </c>
      <c r="AR69" s="108">
        <f t="shared" si="60"/>
        <v>0</v>
      </c>
      <c r="AS69" s="108">
        <f t="shared" si="60"/>
        <v>0</v>
      </c>
      <c r="AT69" s="108">
        <f t="shared" si="66"/>
        <v>0</v>
      </c>
      <c r="AU69" s="108">
        <f t="shared" si="66"/>
        <v>0</v>
      </c>
      <c r="AV69" s="108">
        <f t="shared" si="66"/>
        <v>0</v>
      </c>
      <c r="AW69" s="108">
        <f t="shared" si="66"/>
        <v>0</v>
      </c>
      <c r="AX69" s="108">
        <f t="shared" si="66"/>
        <v>0</v>
      </c>
      <c r="AY69" s="108">
        <f t="shared" si="66"/>
        <v>0</v>
      </c>
      <c r="AZ69" s="108">
        <f t="shared" si="66"/>
        <v>0</v>
      </c>
      <c r="BA69" s="108">
        <f t="shared" si="66"/>
        <v>0</v>
      </c>
      <c r="BB69" s="108">
        <f t="shared" si="66"/>
        <v>0</v>
      </c>
      <c r="BC69" s="108">
        <f t="shared" si="66"/>
        <v>0</v>
      </c>
      <c r="BD69" s="108">
        <f t="shared" si="66"/>
        <v>0</v>
      </c>
      <c r="BE69" s="108">
        <f t="shared" si="66"/>
        <v>0</v>
      </c>
      <c r="BF69" s="108">
        <f t="shared" si="66"/>
        <v>0</v>
      </c>
      <c r="BG69" s="108">
        <f t="shared" si="65"/>
        <v>0</v>
      </c>
      <c r="BH69" s="108">
        <f t="shared" si="65"/>
        <v>0</v>
      </c>
      <c r="BI69" s="108">
        <f t="shared" si="65"/>
        <v>0</v>
      </c>
      <c r="BJ69" s="108">
        <f t="shared" si="65"/>
        <v>0</v>
      </c>
      <c r="BK69" s="108">
        <f t="shared" si="65"/>
        <v>0</v>
      </c>
      <c r="BL69" s="108">
        <f t="shared" si="65"/>
        <v>0</v>
      </c>
      <c r="BM69" s="108">
        <f t="shared" si="65"/>
        <v>0</v>
      </c>
      <c r="BN69" s="108">
        <f t="shared" si="65"/>
        <v>0</v>
      </c>
      <c r="BO69" s="108">
        <f t="shared" si="65"/>
        <v>0</v>
      </c>
      <c r="BP69" s="108">
        <f t="shared" si="65"/>
        <v>0</v>
      </c>
      <c r="BQ69" s="108">
        <f t="shared" si="65"/>
        <v>0</v>
      </c>
      <c r="BR69" s="108">
        <f t="shared" si="65"/>
        <v>0</v>
      </c>
      <c r="BS69" s="108">
        <f t="shared" si="65"/>
        <v>0</v>
      </c>
      <c r="BT69" s="138"/>
      <c r="BU69" s="138"/>
      <c r="BV69" s="138"/>
      <c r="BW69" s="138"/>
      <c r="BX69" s="138"/>
    </row>
    <row r="70" spans="1:76" x14ac:dyDescent="0.3">
      <c r="A70" s="102" t="s">
        <v>174</v>
      </c>
      <c r="B70" s="109"/>
      <c r="C70" s="20"/>
      <c r="D70" s="116"/>
      <c r="E70" s="117"/>
      <c r="F70" s="109"/>
      <c r="G70" s="118"/>
      <c r="H70" s="39">
        <v>30</v>
      </c>
      <c r="I70" s="44">
        <f>IF(CheckDay&gt;=Q70,1,IF(CheckDay&lt;P70,0,IF(P70=CheckDay,(NETWORKDAYS(P70,CheckDay))/V70,NETWORKDAYS(P70,CheckDay)/V70)))</f>
        <v>1</v>
      </c>
      <c r="J70" s="33">
        <v>1</v>
      </c>
      <c r="K70" s="119">
        <f t="shared" si="62"/>
        <v>0.3</v>
      </c>
      <c r="L70" s="119">
        <f t="shared" si="63"/>
        <v>0.3</v>
      </c>
      <c r="M70" s="119">
        <f t="shared" si="46"/>
        <v>0</v>
      </c>
      <c r="N70" s="34">
        <f t="shared" si="47"/>
        <v>1</v>
      </c>
      <c r="O70" s="119" t="str">
        <f t="shared" si="48"/>
        <v>종료</v>
      </c>
      <c r="P70" s="104">
        <v>43129</v>
      </c>
      <c r="Q70" s="104">
        <v>43133</v>
      </c>
      <c r="R70" s="104"/>
      <c r="S70" s="104"/>
      <c r="T70" s="105"/>
      <c r="U70" s="106" t="str">
        <f t="shared" si="67"/>
        <v/>
      </c>
      <c r="V70" s="107">
        <f t="shared" si="49"/>
        <v>5</v>
      </c>
      <c r="W70" s="108">
        <f t="shared" si="64"/>
        <v>0</v>
      </c>
      <c r="X70" s="108">
        <f t="shared" si="64"/>
        <v>0</v>
      </c>
      <c r="Y70" s="108">
        <f t="shared" si="64"/>
        <v>0</v>
      </c>
      <c r="Z70" s="108">
        <f t="shared" si="64"/>
        <v>0</v>
      </c>
      <c r="AA70" s="108">
        <f t="shared" si="64"/>
        <v>0</v>
      </c>
      <c r="AB70" s="108">
        <f t="shared" si="64"/>
        <v>0</v>
      </c>
      <c r="AC70" s="108">
        <f t="shared" si="64"/>
        <v>0</v>
      </c>
      <c r="AD70" s="108">
        <f t="shared" si="64"/>
        <v>0</v>
      </c>
      <c r="AE70" s="108">
        <f t="shared" si="64"/>
        <v>0</v>
      </c>
      <c r="AF70" s="108">
        <f t="shared" si="64"/>
        <v>0</v>
      </c>
      <c r="AG70" s="108">
        <f t="shared" si="64"/>
        <v>0</v>
      </c>
      <c r="AH70" s="108">
        <f t="shared" si="64"/>
        <v>0</v>
      </c>
      <c r="AI70" s="108">
        <f t="shared" si="64"/>
        <v>0</v>
      </c>
      <c r="AJ70" s="108">
        <f t="shared" si="64"/>
        <v>0</v>
      </c>
      <c r="AK70" s="108">
        <f t="shared" si="64"/>
        <v>0</v>
      </c>
      <c r="AL70" s="108">
        <f t="shared" si="64"/>
        <v>0</v>
      </c>
      <c r="AM70" s="108">
        <f t="shared" si="60"/>
        <v>0</v>
      </c>
      <c r="AN70" s="108">
        <f t="shared" si="60"/>
        <v>0</v>
      </c>
      <c r="AO70" s="108">
        <f t="shared" si="60"/>
        <v>0</v>
      </c>
      <c r="AP70" s="108">
        <f t="shared" si="60"/>
        <v>0</v>
      </c>
      <c r="AQ70" s="108">
        <f t="shared" si="60"/>
        <v>0</v>
      </c>
      <c r="AR70" s="108">
        <f t="shared" si="60"/>
        <v>0</v>
      </c>
      <c r="AS70" s="108">
        <f t="shared" si="60"/>
        <v>0</v>
      </c>
      <c r="AT70" s="108">
        <f t="shared" si="66"/>
        <v>0</v>
      </c>
      <c r="AU70" s="108">
        <f t="shared" si="66"/>
        <v>0</v>
      </c>
      <c r="AV70" s="108">
        <f t="shared" si="66"/>
        <v>0</v>
      </c>
      <c r="AW70" s="108">
        <f t="shared" si="66"/>
        <v>0</v>
      </c>
      <c r="AX70" s="108">
        <f t="shared" si="66"/>
        <v>0</v>
      </c>
      <c r="AY70" s="108">
        <f t="shared" si="66"/>
        <v>0</v>
      </c>
      <c r="AZ70" s="108">
        <f t="shared" si="66"/>
        <v>0</v>
      </c>
      <c r="BA70" s="108">
        <f t="shared" si="66"/>
        <v>0</v>
      </c>
      <c r="BB70" s="108">
        <f t="shared" si="66"/>
        <v>0</v>
      </c>
      <c r="BC70" s="108">
        <f t="shared" si="66"/>
        <v>0</v>
      </c>
      <c r="BD70" s="108">
        <f t="shared" si="66"/>
        <v>0</v>
      </c>
      <c r="BE70" s="108">
        <f t="shared" si="66"/>
        <v>0</v>
      </c>
      <c r="BF70" s="108">
        <f t="shared" si="66"/>
        <v>0</v>
      </c>
      <c r="BG70" s="108">
        <f t="shared" si="65"/>
        <v>0</v>
      </c>
      <c r="BH70" s="108">
        <f t="shared" si="65"/>
        <v>0</v>
      </c>
      <c r="BI70" s="108">
        <f t="shared" si="65"/>
        <v>0</v>
      </c>
      <c r="BJ70" s="108">
        <f t="shared" si="65"/>
        <v>0</v>
      </c>
      <c r="BK70" s="108">
        <f t="shared" si="65"/>
        <v>0</v>
      </c>
      <c r="BL70" s="108">
        <f t="shared" si="65"/>
        <v>0</v>
      </c>
      <c r="BM70" s="108">
        <f t="shared" si="65"/>
        <v>0</v>
      </c>
      <c r="BN70" s="108">
        <f t="shared" si="65"/>
        <v>0</v>
      </c>
      <c r="BO70" s="108">
        <f t="shared" si="65"/>
        <v>0</v>
      </c>
      <c r="BP70" s="108">
        <f t="shared" si="65"/>
        <v>0</v>
      </c>
      <c r="BQ70" s="108">
        <f t="shared" si="65"/>
        <v>0</v>
      </c>
      <c r="BR70" s="108">
        <f t="shared" si="65"/>
        <v>0</v>
      </c>
      <c r="BS70" s="108">
        <f t="shared" si="65"/>
        <v>0</v>
      </c>
      <c r="BT70" s="138"/>
      <c r="BU70" s="138"/>
      <c r="BV70" s="138"/>
      <c r="BW70" s="138"/>
      <c r="BX70" s="138"/>
    </row>
    <row r="71" spans="1:76" x14ac:dyDescent="0.3">
      <c r="A71" s="102" t="s">
        <v>175</v>
      </c>
      <c r="B71" s="109"/>
      <c r="C71" s="20"/>
      <c r="D71" s="116"/>
      <c r="E71" s="117"/>
      <c r="F71" s="109"/>
      <c r="G71" s="118"/>
      <c r="H71" s="39">
        <v>30</v>
      </c>
      <c r="I71" s="44">
        <f>IF(CheckDay&gt;=Q71,1,IF(CheckDay&lt;P71,0,IF(P71=CheckDay,(NETWORKDAYS(P71,CheckDay))/V71,NETWORKDAYS(P71,CheckDay)/V71)))</f>
        <v>1</v>
      </c>
      <c r="J71" s="33">
        <v>1</v>
      </c>
      <c r="K71" s="119">
        <f t="shared" si="62"/>
        <v>0.3</v>
      </c>
      <c r="L71" s="119">
        <f t="shared" si="63"/>
        <v>0.3</v>
      </c>
      <c r="M71" s="119">
        <f t="shared" si="46"/>
        <v>0</v>
      </c>
      <c r="N71" s="34">
        <f t="shared" si="47"/>
        <v>1</v>
      </c>
      <c r="O71" s="119" t="str">
        <f t="shared" si="48"/>
        <v>종료</v>
      </c>
      <c r="P71" s="104">
        <v>43129</v>
      </c>
      <c r="Q71" s="104">
        <v>43133</v>
      </c>
      <c r="R71" s="104"/>
      <c r="S71" s="104"/>
      <c r="T71" s="105"/>
      <c r="U71" s="106" t="str">
        <f t="shared" si="67"/>
        <v/>
      </c>
      <c r="V71" s="107">
        <f t="shared" si="49"/>
        <v>5</v>
      </c>
      <c r="W71" s="108">
        <f t="shared" si="64"/>
        <v>0</v>
      </c>
      <c r="X71" s="108">
        <f t="shared" si="64"/>
        <v>0</v>
      </c>
      <c r="Y71" s="108">
        <f t="shared" si="64"/>
        <v>0</v>
      </c>
      <c r="Z71" s="108">
        <f t="shared" si="64"/>
        <v>0</v>
      </c>
      <c r="AA71" s="108">
        <f t="shared" si="64"/>
        <v>0</v>
      </c>
      <c r="AB71" s="108">
        <f t="shared" si="64"/>
        <v>0</v>
      </c>
      <c r="AC71" s="108">
        <f t="shared" si="64"/>
        <v>0</v>
      </c>
      <c r="AD71" s="108">
        <f t="shared" si="64"/>
        <v>0</v>
      </c>
      <c r="AE71" s="108">
        <f t="shared" si="64"/>
        <v>0</v>
      </c>
      <c r="AF71" s="108">
        <f t="shared" si="64"/>
        <v>0</v>
      </c>
      <c r="AG71" s="108">
        <f t="shared" si="64"/>
        <v>0</v>
      </c>
      <c r="AH71" s="108">
        <f t="shared" si="64"/>
        <v>0</v>
      </c>
      <c r="AI71" s="108">
        <f t="shared" si="64"/>
        <v>0</v>
      </c>
      <c r="AJ71" s="108">
        <f t="shared" si="64"/>
        <v>0</v>
      </c>
      <c r="AK71" s="108">
        <f t="shared" si="64"/>
        <v>0</v>
      </c>
      <c r="AL71" s="108">
        <f t="shared" si="64"/>
        <v>0</v>
      </c>
      <c r="AM71" s="108">
        <f t="shared" si="60"/>
        <v>0</v>
      </c>
      <c r="AN71" s="108">
        <f t="shared" si="60"/>
        <v>0</v>
      </c>
      <c r="AO71" s="108">
        <f t="shared" si="60"/>
        <v>0</v>
      </c>
      <c r="AP71" s="108">
        <f t="shared" si="60"/>
        <v>0</v>
      </c>
      <c r="AQ71" s="108">
        <f t="shared" si="60"/>
        <v>0</v>
      </c>
      <c r="AR71" s="108">
        <f t="shared" si="60"/>
        <v>0</v>
      </c>
      <c r="AS71" s="108">
        <f t="shared" si="60"/>
        <v>0</v>
      </c>
      <c r="AT71" s="108">
        <f t="shared" si="66"/>
        <v>0</v>
      </c>
      <c r="AU71" s="108">
        <f t="shared" si="66"/>
        <v>0</v>
      </c>
      <c r="AV71" s="108">
        <f t="shared" si="66"/>
        <v>0</v>
      </c>
      <c r="AW71" s="108">
        <f t="shared" si="66"/>
        <v>0</v>
      </c>
      <c r="AX71" s="108">
        <f t="shared" si="66"/>
        <v>0</v>
      </c>
      <c r="AY71" s="108">
        <f t="shared" si="66"/>
        <v>0</v>
      </c>
      <c r="AZ71" s="108">
        <f t="shared" si="66"/>
        <v>0</v>
      </c>
      <c r="BA71" s="108">
        <f t="shared" si="66"/>
        <v>0</v>
      </c>
      <c r="BB71" s="108">
        <f t="shared" si="66"/>
        <v>0</v>
      </c>
      <c r="BC71" s="108">
        <f t="shared" si="66"/>
        <v>0</v>
      </c>
      <c r="BD71" s="108">
        <f t="shared" si="66"/>
        <v>0</v>
      </c>
      <c r="BE71" s="108">
        <f t="shared" si="66"/>
        <v>0</v>
      </c>
      <c r="BF71" s="108">
        <f t="shared" si="66"/>
        <v>0</v>
      </c>
      <c r="BG71" s="108">
        <f t="shared" si="65"/>
        <v>0</v>
      </c>
      <c r="BH71" s="108">
        <f t="shared" si="65"/>
        <v>0</v>
      </c>
      <c r="BI71" s="108">
        <f t="shared" si="65"/>
        <v>0</v>
      </c>
      <c r="BJ71" s="108">
        <f t="shared" si="65"/>
        <v>0</v>
      </c>
      <c r="BK71" s="108">
        <f t="shared" si="65"/>
        <v>0</v>
      </c>
      <c r="BL71" s="108">
        <f t="shared" si="65"/>
        <v>0</v>
      </c>
      <c r="BM71" s="108">
        <f t="shared" si="65"/>
        <v>0</v>
      </c>
      <c r="BN71" s="108">
        <f t="shared" si="65"/>
        <v>0</v>
      </c>
      <c r="BO71" s="108">
        <f t="shared" si="65"/>
        <v>0</v>
      </c>
      <c r="BP71" s="108">
        <f t="shared" si="65"/>
        <v>0</v>
      </c>
      <c r="BQ71" s="108">
        <f t="shared" si="65"/>
        <v>0</v>
      </c>
      <c r="BR71" s="108">
        <f t="shared" si="65"/>
        <v>0</v>
      </c>
      <c r="BS71" s="108">
        <f t="shared" si="65"/>
        <v>0</v>
      </c>
      <c r="BT71" s="138"/>
      <c r="BU71" s="138"/>
      <c r="BV71" s="138"/>
      <c r="BW71" s="138"/>
      <c r="BX71" s="138"/>
    </row>
    <row r="72" spans="1:76" x14ac:dyDescent="0.3">
      <c r="A72" s="102" t="s">
        <v>176</v>
      </c>
      <c r="B72" s="109"/>
      <c r="C72" s="20"/>
      <c r="D72" s="116"/>
      <c r="E72" s="117"/>
      <c r="F72" s="109"/>
      <c r="G72" s="118"/>
      <c r="H72" s="39">
        <v>40</v>
      </c>
      <c r="I72" s="44">
        <f>IF(CheckDay&gt;=Q72,1,IF(CheckDay&lt;P72,0,IF(P72=CheckDay,(NETWORKDAYS(P72,CheckDay))/V72,NETWORKDAYS(P72,CheckDay)/V72)))</f>
        <v>1</v>
      </c>
      <c r="J72" s="33">
        <v>1</v>
      </c>
      <c r="K72" s="119">
        <f t="shared" si="62"/>
        <v>0.4</v>
      </c>
      <c r="L72" s="119">
        <f t="shared" si="63"/>
        <v>0.4</v>
      </c>
      <c r="M72" s="119">
        <f t="shared" si="46"/>
        <v>0</v>
      </c>
      <c r="N72" s="34">
        <f t="shared" si="47"/>
        <v>1</v>
      </c>
      <c r="O72" s="119" t="str">
        <f t="shared" si="48"/>
        <v>종료</v>
      </c>
      <c r="P72" s="104">
        <v>43129</v>
      </c>
      <c r="Q72" s="104">
        <v>43133</v>
      </c>
      <c r="R72" s="104"/>
      <c r="S72" s="104"/>
      <c r="T72" s="105"/>
      <c r="U72" s="106" t="str">
        <f t="shared" si="67"/>
        <v/>
      </c>
      <c r="V72" s="107">
        <f t="shared" si="49"/>
        <v>5</v>
      </c>
      <c r="W72" s="108">
        <f t="shared" si="64"/>
        <v>0</v>
      </c>
      <c r="X72" s="108">
        <f t="shared" si="64"/>
        <v>0</v>
      </c>
      <c r="Y72" s="108">
        <f t="shared" si="64"/>
        <v>0</v>
      </c>
      <c r="Z72" s="108">
        <f t="shared" si="64"/>
        <v>0</v>
      </c>
      <c r="AA72" s="108">
        <f t="shared" si="64"/>
        <v>0</v>
      </c>
      <c r="AB72" s="108">
        <f t="shared" si="64"/>
        <v>0</v>
      </c>
      <c r="AC72" s="108">
        <f t="shared" si="64"/>
        <v>0</v>
      </c>
      <c r="AD72" s="108">
        <f t="shared" si="64"/>
        <v>0</v>
      </c>
      <c r="AE72" s="108">
        <f t="shared" si="64"/>
        <v>0</v>
      </c>
      <c r="AF72" s="108">
        <f t="shared" si="64"/>
        <v>0</v>
      </c>
      <c r="AG72" s="108">
        <f t="shared" si="64"/>
        <v>0</v>
      </c>
      <c r="AH72" s="108">
        <f t="shared" si="64"/>
        <v>0</v>
      </c>
      <c r="AI72" s="108">
        <f t="shared" si="64"/>
        <v>0</v>
      </c>
      <c r="AJ72" s="108">
        <f t="shared" si="64"/>
        <v>0</v>
      </c>
      <c r="AK72" s="108">
        <f t="shared" si="64"/>
        <v>0</v>
      </c>
      <c r="AL72" s="108">
        <f t="shared" si="64"/>
        <v>0</v>
      </c>
      <c r="AM72" s="108">
        <f t="shared" si="60"/>
        <v>0</v>
      </c>
      <c r="AN72" s="108">
        <f t="shared" si="60"/>
        <v>0</v>
      </c>
      <c r="AO72" s="108">
        <f t="shared" si="60"/>
        <v>0</v>
      </c>
      <c r="AP72" s="108">
        <f t="shared" si="60"/>
        <v>0</v>
      </c>
      <c r="AQ72" s="108">
        <f t="shared" si="60"/>
        <v>0</v>
      </c>
      <c r="AR72" s="108">
        <f t="shared" si="60"/>
        <v>0</v>
      </c>
      <c r="AS72" s="108">
        <f t="shared" si="60"/>
        <v>0</v>
      </c>
      <c r="AT72" s="108">
        <f t="shared" si="66"/>
        <v>0</v>
      </c>
      <c r="AU72" s="108">
        <f t="shared" si="66"/>
        <v>0</v>
      </c>
      <c r="AV72" s="108">
        <f t="shared" si="66"/>
        <v>0</v>
      </c>
      <c r="AW72" s="108">
        <f t="shared" si="66"/>
        <v>0</v>
      </c>
      <c r="AX72" s="108">
        <f t="shared" si="66"/>
        <v>0</v>
      </c>
      <c r="AY72" s="108">
        <f t="shared" si="66"/>
        <v>0</v>
      </c>
      <c r="AZ72" s="108">
        <f t="shared" si="66"/>
        <v>0</v>
      </c>
      <c r="BA72" s="108">
        <f t="shared" si="66"/>
        <v>0</v>
      </c>
      <c r="BB72" s="108">
        <f t="shared" si="66"/>
        <v>0</v>
      </c>
      <c r="BC72" s="108">
        <f t="shared" si="66"/>
        <v>0</v>
      </c>
      <c r="BD72" s="108">
        <f t="shared" si="66"/>
        <v>0</v>
      </c>
      <c r="BE72" s="108">
        <f t="shared" si="66"/>
        <v>0</v>
      </c>
      <c r="BF72" s="108">
        <f t="shared" si="66"/>
        <v>0</v>
      </c>
      <c r="BG72" s="108">
        <f t="shared" si="65"/>
        <v>0</v>
      </c>
      <c r="BH72" s="108">
        <f t="shared" si="65"/>
        <v>0</v>
      </c>
      <c r="BI72" s="108">
        <f t="shared" si="65"/>
        <v>0</v>
      </c>
      <c r="BJ72" s="108">
        <f t="shared" si="65"/>
        <v>0</v>
      </c>
      <c r="BK72" s="108">
        <f t="shared" si="65"/>
        <v>0</v>
      </c>
      <c r="BL72" s="108">
        <f t="shared" si="65"/>
        <v>0</v>
      </c>
      <c r="BM72" s="108">
        <f t="shared" si="65"/>
        <v>0</v>
      </c>
      <c r="BN72" s="108">
        <f t="shared" si="65"/>
        <v>0</v>
      </c>
      <c r="BO72" s="108">
        <f t="shared" si="65"/>
        <v>0</v>
      </c>
      <c r="BP72" s="108">
        <f t="shared" si="65"/>
        <v>0</v>
      </c>
      <c r="BQ72" s="108">
        <f t="shared" si="65"/>
        <v>0</v>
      </c>
      <c r="BR72" s="108">
        <f t="shared" si="65"/>
        <v>0</v>
      </c>
      <c r="BS72" s="108">
        <f t="shared" si="65"/>
        <v>0</v>
      </c>
      <c r="BT72" s="138"/>
      <c r="BU72" s="138"/>
      <c r="BV72" s="138"/>
      <c r="BW72" s="138"/>
      <c r="BX72" s="138"/>
    </row>
    <row r="73" spans="1:76" x14ac:dyDescent="0.3">
      <c r="A73" s="102" t="s">
        <v>177</v>
      </c>
      <c r="B73" s="109"/>
      <c r="C73" s="20"/>
      <c r="D73" s="113" t="s">
        <v>404</v>
      </c>
      <c r="E73" s="114"/>
      <c r="F73" s="53"/>
      <c r="G73" s="115"/>
      <c r="H73" s="38">
        <v>50</v>
      </c>
      <c r="I73" s="48">
        <f>SUM(K74:K75)</f>
        <v>1</v>
      </c>
      <c r="J73" s="48">
        <f>SUM(L74:L75)</f>
        <v>1</v>
      </c>
      <c r="K73" s="50">
        <f t="shared" si="62"/>
        <v>0.5</v>
      </c>
      <c r="L73" s="50">
        <f t="shared" si="63"/>
        <v>0.5</v>
      </c>
      <c r="M73" s="50">
        <f>L73-K73</f>
        <v>0</v>
      </c>
      <c r="N73" s="51">
        <f>IF(AND(I73=0,J73=0),"",IF(I73=0,J73,J73/I73))</f>
        <v>1</v>
      </c>
      <c r="O73" s="50" t="str">
        <f>IF(AND(J73=0%,M73=0),"",IF(M73&lt;0,"지연",IF(J73=100%,"종료","진행")))</f>
        <v>종료</v>
      </c>
      <c r="P73" s="26">
        <f>MIN(P74:P75)</f>
        <v>43136</v>
      </c>
      <c r="Q73" s="26">
        <f>MAX(Q74:Q75)</f>
        <v>43140</v>
      </c>
      <c r="R73" s="104"/>
      <c r="S73" s="104"/>
      <c r="T73" s="105"/>
      <c r="U73" s="106" t="str">
        <f t="shared" si="67"/>
        <v/>
      </c>
      <c r="V73" s="107">
        <f>NETWORKDAYS(P73,Q73)</f>
        <v>5</v>
      </c>
      <c r="W73" s="108">
        <f t="shared" si="64"/>
        <v>0</v>
      </c>
      <c r="X73" s="108">
        <f t="shared" si="64"/>
        <v>0</v>
      </c>
      <c r="Y73" s="108">
        <f t="shared" si="64"/>
        <v>0</v>
      </c>
      <c r="Z73" s="108">
        <f t="shared" si="64"/>
        <v>0</v>
      </c>
      <c r="AA73" s="108">
        <f t="shared" si="64"/>
        <v>0</v>
      </c>
      <c r="AB73" s="108">
        <f t="shared" si="64"/>
        <v>0</v>
      </c>
      <c r="AC73" s="108">
        <f t="shared" si="64"/>
        <v>0</v>
      </c>
      <c r="AD73" s="108">
        <f t="shared" si="64"/>
        <v>0</v>
      </c>
      <c r="AE73" s="108">
        <f t="shared" si="64"/>
        <v>0</v>
      </c>
      <c r="AF73" s="108">
        <f t="shared" si="64"/>
        <v>0</v>
      </c>
      <c r="AG73" s="108">
        <f t="shared" si="64"/>
        <v>0</v>
      </c>
      <c r="AH73" s="108">
        <f t="shared" si="64"/>
        <v>0</v>
      </c>
      <c r="AI73" s="108">
        <f t="shared" si="64"/>
        <v>0</v>
      </c>
      <c r="AJ73" s="108">
        <f t="shared" si="64"/>
        <v>0</v>
      </c>
      <c r="AK73" s="108">
        <f t="shared" si="64"/>
        <v>0</v>
      </c>
      <c r="AL73" s="108">
        <f t="shared" si="64"/>
        <v>0</v>
      </c>
      <c r="AM73" s="108">
        <f t="shared" si="60"/>
        <v>0</v>
      </c>
      <c r="AN73" s="108">
        <f t="shared" si="60"/>
        <v>0</v>
      </c>
      <c r="AO73" s="108">
        <f t="shared" si="60"/>
        <v>0</v>
      </c>
      <c r="AP73" s="108">
        <f t="shared" si="60"/>
        <v>0</v>
      </c>
      <c r="AQ73" s="108">
        <f t="shared" si="60"/>
        <v>0</v>
      </c>
      <c r="AR73" s="108">
        <f t="shared" si="60"/>
        <v>0</v>
      </c>
      <c r="AS73" s="108">
        <f t="shared" si="60"/>
        <v>0</v>
      </c>
      <c r="AT73" s="108">
        <f t="shared" si="66"/>
        <v>0</v>
      </c>
      <c r="AU73" s="108">
        <f t="shared" si="66"/>
        <v>0</v>
      </c>
      <c r="AV73" s="108">
        <f t="shared" si="66"/>
        <v>0</v>
      </c>
      <c r="AW73" s="108">
        <f t="shared" si="66"/>
        <v>0</v>
      </c>
      <c r="AX73" s="108">
        <f t="shared" si="66"/>
        <v>0</v>
      </c>
      <c r="AY73" s="108">
        <f t="shared" si="66"/>
        <v>0</v>
      </c>
      <c r="AZ73" s="108">
        <f t="shared" si="66"/>
        <v>0</v>
      </c>
      <c r="BA73" s="108">
        <f t="shared" si="66"/>
        <v>0</v>
      </c>
      <c r="BB73" s="108">
        <f t="shared" si="66"/>
        <v>0</v>
      </c>
      <c r="BC73" s="108">
        <f t="shared" si="66"/>
        <v>0</v>
      </c>
      <c r="BD73" s="108">
        <f t="shared" si="66"/>
        <v>0</v>
      </c>
      <c r="BE73" s="108">
        <f t="shared" si="66"/>
        <v>0</v>
      </c>
      <c r="BF73" s="108">
        <f t="shared" si="66"/>
        <v>0</v>
      </c>
      <c r="BG73" s="108">
        <f t="shared" si="65"/>
        <v>0</v>
      </c>
      <c r="BH73" s="108">
        <f t="shared" si="65"/>
        <v>0</v>
      </c>
      <c r="BI73" s="108">
        <f t="shared" si="65"/>
        <v>0</v>
      </c>
      <c r="BJ73" s="108">
        <f t="shared" si="65"/>
        <v>0</v>
      </c>
      <c r="BK73" s="108">
        <f t="shared" si="65"/>
        <v>0</v>
      </c>
      <c r="BL73" s="108">
        <f t="shared" si="65"/>
        <v>0</v>
      </c>
      <c r="BM73" s="108">
        <f t="shared" si="65"/>
        <v>0</v>
      </c>
      <c r="BN73" s="108">
        <f t="shared" si="65"/>
        <v>0</v>
      </c>
      <c r="BO73" s="108">
        <f t="shared" si="65"/>
        <v>0</v>
      </c>
      <c r="BP73" s="108">
        <f t="shared" si="65"/>
        <v>0</v>
      </c>
      <c r="BQ73" s="108">
        <f t="shared" si="65"/>
        <v>0</v>
      </c>
      <c r="BR73" s="108">
        <f t="shared" si="65"/>
        <v>0</v>
      </c>
      <c r="BS73" s="108">
        <f t="shared" si="65"/>
        <v>0</v>
      </c>
      <c r="BT73" s="138"/>
      <c r="BU73" s="138"/>
      <c r="BV73" s="138"/>
      <c r="BW73" s="138"/>
      <c r="BX73" s="138"/>
    </row>
    <row r="74" spans="1:76" x14ac:dyDescent="0.3">
      <c r="A74" s="102" t="s">
        <v>178</v>
      </c>
      <c r="B74" s="109"/>
      <c r="C74" s="20"/>
      <c r="D74" s="116"/>
      <c r="E74" s="117"/>
      <c r="F74" s="109"/>
      <c r="G74" s="118"/>
      <c r="H74" s="39">
        <v>50</v>
      </c>
      <c r="I74" s="44">
        <f>IF(CheckDay&gt;=Q74,1,IF(CheckDay&lt;P74,0,IF(P74=CheckDay,(NETWORKDAYS(P74,CheckDay))/V74,NETWORKDAYS(P74,CheckDay)/V74)))</f>
        <v>1</v>
      </c>
      <c r="J74" s="33">
        <v>1</v>
      </c>
      <c r="K74" s="119">
        <f t="shared" si="62"/>
        <v>0.5</v>
      </c>
      <c r="L74" s="119">
        <f t="shared" si="63"/>
        <v>0.5</v>
      </c>
      <c r="M74" s="119">
        <f>L74-K74</f>
        <v>0</v>
      </c>
      <c r="N74" s="34">
        <f>IF(AND(I74=0,J74=0),"",IF(I74=0,J74,J74/I74))</f>
        <v>1</v>
      </c>
      <c r="O74" s="119" t="str">
        <f>IF(AND(J74=0%,M74=0),"",IF(M74&lt;0,"지연",IF(J74=100%,"종료","진행")))</f>
        <v>종료</v>
      </c>
      <c r="P74" s="104">
        <v>43136</v>
      </c>
      <c r="Q74" s="104">
        <v>43140</v>
      </c>
      <c r="R74" s="104"/>
      <c r="S74" s="104"/>
      <c r="T74" s="105"/>
      <c r="U74" s="106" t="str">
        <f t="shared" si="67"/>
        <v/>
      </c>
      <c r="V74" s="107">
        <f>NETWORKDAYS(P74,Q74)</f>
        <v>5</v>
      </c>
      <c r="W74" s="108">
        <f t="shared" si="64"/>
        <v>0</v>
      </c>
      <c r="X74" s="108">
        <f t="shared" si="64"/>
        <v>0</v>
      </c>
      <c r="Y74" s="108">
        <f t="shared" si="64"/>
        <v>0</v>
      </c>
      <c r="Z74" s="108">
        <f t="shared" si="64"/>
        <v>0</v>
      </c>
      <c r="AA74" s="108">
        <f t="shared" si="64"/>
        <v>0</v>
      </c>
      <c r="AB74" s="108">
        <f t="shared" si="64"/>
        <v>0</v>
      </c>
      <c r="AC74" s="108">
        <f t="shared" si="64"/>
        <v>0</v>
      </c>
      <c r="AD74" s="108">
        <f t="shared" si="64"/>
        <v>0</v>
      </c>
      <c r="AE74" s="108">
        <f t="shared" si="64"/>
        <v>0</v>
      </c>
      <c r="AF74" s="108">
        <f t="shared" si="64"/>
        <v>0</v>
      </c>
      <c r="AG74" s="108">
        <f t="shared" si="64"/>
        <v>0</v>
      </c>
      <c r="AH74" s="108">
        <f t="shared" si="64"/>
        <v>0</v>
      </c>
      <c r="AI74" s="108">
        <f t="shared" si="64"/>
        <v>0</v>
      </c>
      <c r="AJ74" s="108">
        <f t="shared" si="64"/>
        <v>0</v>
      </c>
      <c r="AK74" s="108">
        <f t="shared" si="64"/>
        <v>0</v>
      </c>
      <c r="AL74" s="108">
        <f>IF(OR((AND($P74&lt;=AL$4,AND($Q74&lt;=AL$5,$Q74&gt;=AL$4))),(AND(AND($P74&gt;=AL$4,$P74&lt;=AL$5),$Q74&gt;=AL$5)),AND($P74&gt;=AL$4,$Q74&lt;=AL$5),AND($P74&lt;=AL$4,$Q74&gt;=AL$5)),1,0)</f>
        <v>0</v>
      </c>
      <c r="AM74" s="108">
        <f t="shared" ref="AM74:AS74" si="68">IF(OR((AND($P74&lt;=AM$4,AND($Q74&lt;=AM$5,$Q74&gt;=AM$4))),(AND(AND($P74&gt;=AM$4,$P74&lt;=AM$5),$Q74&gt;=AM$5)),AND($P74&gt;=AM$4,$Q74&lt;=AM$5),AND($P74&lt;=AM$4,$Q74&gt;=AM$5)),1,0)</f>
        <v>0</v>
      </c>
      <c r="AN74" s="108">
        <f t="shared" si="68"/>
        <v>0</v>
      </c>
      <c r="AO74" s="108">
        <f t="shared" si="68"/>
        <v>0</v>
      </c>
      <c r="AP74" s="108">
        <f t="shared" si="68"/>
        <v>0</v>
      </c>
      <c r="AQ74" s="108">
        <f t="shared" si="68"/>
        <v>0</v>
      </c>
      <c r="AR74" s="108">
        <f t="shared" si="68"/>
        <v>0</v>
      </c>
      <c r="AS74" s="108">
        <f t="shared" si="68"/>
        <v>0</v>
      </c>
      <c r="AT74" s="108">
        <f t="shared" si="66"/>
        <v>0</v>
      </c>
      <c r="AU74" s="108">
        <f t="shared" si="66"/>
        <v>0</v>
      </c>
      <c r="AV74" s="108">
        <f t="shared" si="66"/>
        <v>0</v>
      </c>
      <c r="AW74" s="108">
        <f t="shared" si="66"/>
        <v>0</v>
      </c>
      <c r="AX74" s="108">
        <f t="shared" si="66"/>
        <v>0</v>
      </c>
      <c r="AY74" s="108">
        <f t="shared" si="66"/>
        <v>0</v>
      </c>
      <c r="AZ74" s="108">
        <f t="shared" si="66"/>
        <v>0</v>
      </c>
      <c r="BA74" s="108">
        <f t="shared" si="66"/>
        <v>0</v>
      </c>
      <c r="BB74" s="108">
        <f t="shared" si="66"/>
        <v>0</v>
      </c>
      <c r="BC74" s="108">
        <f t="shared" si="66"/>
        <v>0</v>
      </c>
      <c r="BD74" s="108">
        <f t="shared" si="66"/>
        <v>0</v>
      </c>
      <c r="BE74" s="108">
        <f t="shared" si="66"/>
        <v>0</v>
      </c>
      <c r="BF74" s="108">
        <f t="shared" si="66"/>
        <v>0</v>
      </c>
      <c r="BG74" s="108">
        <f t="shared" si="65"/>
        <v>0</v>
      </c>
      <c r="BH74" s="108">
        <f t="shared" si="65"/>
        <v>0</v>
      </c>
      <c r="BI74" s="108">
        <f t="shared" si="65"/>
        <v>0</v>
      </c>
      <c r="BJ74" s="108">
        <f t="shared" si="65"/>
        <v>0</v>
      </c>
      <c r="BK74" s="108">
        <f t="shared" si="65"/>
        <v>0</v>
      </c>
      <c r="BL74" s="108">
        <f t="shared" si="65"/>
        <v>0</v>
      </c>
      <c r="BM74" s="108">
        <f t="shared" si="65"/>
        <v>0</v>
      </c>
      <c r="BN74" s="108">
        <f t="shared" si="65"/>
        <v>0</v>
      </c>
      <c r="BO74" s="108">
        <f t="shared" si="65"/>
        <v>0</v>
      </c>
      <c r="BP74" s="108">
        <f t="shared" si="65"/>
        <v>0</v>
      </c>
      <c r="BQ74" s="108">
        <f t="shared" si="65"/>
        <v>0</v>
      </c>
      <c r="BR74" s="108">
        <f t="shared" si="65"/>
        <v>0</v>
      </c>
      <c r="BS74" s="108">
        <f t="shared" si="65"/>
        <v>0</v>
      </c>
      <c r="BT74" s="138"/>
      <c r="BU74" s="138"/>
      <c r="BV74" s="138"/>
      <c r="BW74" s="138"/>
      <c r="BX74" s="138"/>
    </row>
    <row r="75" spans="1:76" x14ac:dyDescent="0.3">
      <c r="A75" s="102" t="s">
        <v>179</v>
      </c>
      <c r="B75" s="109"/>
      <c r="C75" s="20"/>
      <c r="D75" s="116"/>
      <c r="E75" s="117"/>
      <c r="F75" s="109"/>
      <c r="G75" s="118"/>
      <c r="H75" s="39">
        <v>50</v>
      </c>
      <c r="I75" s="44">
        <f>IF(CheckDay&gt;=Q75,1,IF(CheckDay&lt;P75,0,IF(P75=CheckDay,(NETWORKDAYS(P75,CheckDay))/V75,NETWORKDAYS(P75,CheckDay)/V75)))</f>
        <v>1</v>
      </c>
      <c r="J75" s="33">
        <v>1</v>
      </c>
      <c r="K75" s="119">
        <f t="shared" si="62"/>
        <v>0.5</v>
      </c>
      <c r="L75" s="119">
        <f t="shared" si="63"/>
        <v>0.5</v>
      </c>
      <c r="M75" s="119">
        <f>L75-K75</f>
        <v>0</v>
      </c>
      <c r="N75" s="34">
        <f>IF(AND(I75=0,J75=0),"",IF(I75=0,J75,J75/I75))</f>
        <v>1</v>
      </c>
      <c r="O75" s="119" t="str">
        <f>IF(AND(J75=0%,M75=0),"",IF(M75&lt;0,"지연",IF(J75=100%,"종료","진행")))</f>
        <v>종료</v>
      </c>
      <c r="P75" s="104">
        <v>43136</v>
      </c>
      <c r="Q75" s="104">
        <v>43140</v>
      </c>
      <c r="R75" s="104"/>
      <c r="S75" s="104"/>
      <c r="T75" s="105"/>
      <c r="U75" s="106" t="str">
        <f t="shared" si="67"/>
        <v/>
      </c>
      <c r="V75" s="107">
        <f>NETWORKDAYS(P75,Q75)</f>
        <v>5</v>
      </c>
      <c r="W75" s="108">
        <f t="shared" ref="W75:AS86" si="69">IF(OR((AND($P75&lt;=W$4,AND($Q75&lt;=W$5,$Q75&gt;=W$4))),(AND(AND($P75&gt;=W$4,$P75&lt;=W$5),$Q75&gt;=W$5)),AND($P75&gt;=W$4,$Q75&lt;=W$5),AND($P75&lt;=W$4,$Q75&gt;=W$5)),1,0)</f>
        <v>0</v>
      </c>
      <c r="X75" s="108">
        <f t="shared" si="69"/>
        <v>0</v>
      </c>
      <c r="Y75" s="108">
        <f t="shared" si="69"/>
        <v>0</v>
      </c>
      <c r="Z75" s="108">
        <f t="shared" si="69"/>
        <v>0</v>
      </c>
      <c r="AA75" s="108">
        <f t="shared" si="69"/>
        <v>0</v>
      </c>
      <c r="AB75" s="108">
        <f t="shared" si="69"/>
        <v>0</v>
      </c>
      <c r="AC75" s="108">
        <f t="shared" si="69"/>
        <v>0</v>
      </c>
      <c r="AD75" s="108">
        <f t="shared" si="69"/>
        <v>0</v>
      </c>
      <c r="AE75" s="108">
        <f t="shared" si="69"/>
        <v>0</v>
      </c>
      <c r="AF75" s="108">
        <f t="shared" si="69"/>
        <v>0</v>
      </c>
      <c r="AG75" s="108">
        <f t="shared" si="69"/>
        <v>0</v>
      </c>
      <c r="AH75" s="108">
        <f t="shared" si="69"/>
        <v>0</v>
      </c>
      <c r="AI75" s="108">
        <f t="shared" si="69"/>
        <v>0</v>
      </c>
      <c r="AJ75" s="108">
        <f t="shared" si="69"/>
        <v>0</v>
      </c>
      <c r="AK75" s="108">
        <f t="shared" si="69"/>
        <v>0</v>
      </c>
      <c r="AL75" s="108">
        <f t="shared" si="69"/>
        <v>0</v>
      </c>
      <c r="AM75" s="108">
        <f t="shared" si="69"/>
        <v>0</v>
      </c>
      <c r="AN75" s="108">
        <f t="shared" si="69"/>
        <v>0</v>
      </c>
      <c r="AO75" s="108">
        <f t="shared" si="69"/>
        <v>0</v>
      </c>
      <c r="AP75" s="108">
        <f t="shared" si="69"/>
        <v>0</v>
      </c>
      <c r="AQ75" s="108">
        <f t="shared" si="69"/>
        <v>0</v>
      </c>
      <c r="AR75" s="108">
        <f t="shared" si="69"/>
        <v>0</v>
      </c>
      <c r="AS75" s="108">
        <f t="shared" si="69"/>
        <v>0</v>
      </c>
      <c r="AT75" s="108">
        <f t="shared" si="66"/>
        <v>0</v>
      </c>
      <c r="AU75" s="108">
        <f t="shared" si="66"/>
        <v>0</v>
      </c>
      <c r="AV75" s="108">
        <f t="shared" si="66"/>
        <v>0</v>
      </c>
      <c r="AW75" s="108">
        <f t="shared" si="66"/>
        <v>0</v>
      </c>
      <c r="AX75" s="108">
        <f t="shared" si="66"/>
        <v>0</v>
      </c>
      <c r="AY75" s="108">
        <f t="shared" si="66"/>
        <v>0</v>
      </c>
      <c r="AZ75" s="108">
        <f t="shared" si="66"/>
        <v>0</v>
      </c>
      <c r="BA75" s="108">
        <f t="shared" si="66"/>
        <v>0</v>
      </c>
      <c r="BB75" s="108">
        <f t="shared" si="66"/>
        <v>0</v>
      </c>
      <c r="BC75" s="108">
        <f t="shared" si="66"/>
        <v>0</v>
      </c>
      <c r="BD75" s="108">
        <f t="shared" si="66"/>
        <v>0</v>
      </c>
      <c r="BE75" s="108">
        <f t="shared" si="66"/>
        <v>0</v>
      </c>
      <c r="BF75" s="108">
        <f t="shared" si="66"/>
        <v>0</v>
      </c>
      <c r="BG75" s="108">
        <f t="shared" ref="BG75:BS89" si="70">IF(OR((AND($P75&lt;=BG$4,AND($Q75&lt;=BG$5,$Q75&gt;=BG$4))),(AND(AND($P75&gt;=BG$4,$P75&lt;=BG$5),$Q75&gt;=BG$5)),AND($P75&gt;=BG$4,$Q75&lt;=BG$5),AND($P75&lt;=BG$4,$Q75&gt;=BG$5)),1,0)</f>
        <v>0</v>
      </c>
      <c r="BH75" s="108">
        <f t="shared" si="70"/>
        <v>0</v>
      </c>
      <c r="BI75" s="108">
        <f t="shared" si="70"/>
        <v>0</v>
      </c>
      <c r="BJ75" s="108">
        <f t="shared" si="70"/>
        <v>0</v>
      </c>
      <c r="BK75" s="108">
        <f t="shared" si="70"/>
        <v>0</v>
      </c>
      <c r="BL75" s="108">
        <f t="shared" si="70"/>
        <v>0</v>
      </c>
      <c r="BM75" s="108">
        <f t="shared" si="70"/>
        <v>0</v>
      </c>
      <c r="BN75" s="108">
        <f t="shared" si="70"/>
        <v>0</v>
      </c>
      <c r="BO75" s="108">
        <f t="shared" si="70"/>
        <v>0</v>
      </c>
      <c r="BP75" s="108">
        <f t="shared" si="70"/>
        <v>0</v>
      </c>
      <c r="BQ75" s="108">
        <f t="shared" si="70"/>
        <v>0</v>
      </c>
      <c r="BR75" s="108">
        <f t="shared" si="70"/>
        <v>0</v>
      </c>
      <c r="BS75" s="108">
        <f t="shared" si="70"/>
        <v>0</v>
      </c>
      <c r="BT75" s="138"/>
      <c r="BU75" s="138"/>
      <c r="BV75" s="138"/>
      <c r="BW75" s="138"/>
      <c r="BX75" s="138"/>
    </row>
    <row r="76" spans="1:76" x14ac:dyDescent="0.3">
      <c r="A76" s="102" t="s">
        <v>460</v>
      </c>
      <c r="B76" s="109"/>
      <c r="C76" s="43" t="s">
        <v>458</v>
      </c>
      <c r="D76" s="81" t="s">
        <v>459</v>
      </c>
      <c r="E76" s="111"/>
      <c r="F76" s="43"/>
      <c r="G76" s="112"/>
      <c r="H76" s="45">
        <v>60</v>
      </c>
      <c r="I76" s="40">
        <f>SUM(K77,K81,K85,K88)</f>
        <v>1</v>
      </c>
      <c r="J76" s="40">
        <f>SUM(L77,L81,L85,L88)</f>
        <v>1</v>
      </c>
      <c r="K76" s="41">
        <f t="shared" ref="K76:K83" si="71">H76*I76/100</f>
        <v>0.6</v>
      </c>
      <c r="L76" s="41">
        <f t="shared" ref="L76:L83" si="72">H76*J76/100</f>
        <v>0.6</v>
      </c>
      <c r="M76" s="41">
        <f t="shared" ref="M76:M80" si="73">L76-K76</f>
        <v>0</v>
      </c>
      <c r="N76" s="42">
        <f t="shared" ref="N76:N80" si="74">IF(AND(I76=0,J76=0),"",IF(I76=0,J76,J76/I76))</f>
        <v>1</v>
      </c>
      <c r="O76" s="41" t="str">
        <f t="shared" ref="O76:O80" si="75">IF(AND(J76=0%,M76=0),"",IF(M76&lt;0,"지연",IF(J76=100%,"종료","진행")))</f>
        <v>종료</v>
      </c>
      <c r="P76" s="47">
        <f>MIN(P93:P98)</f>
        <v>43024</v>
      </c>
      <c r="Q76" s="47">
        <f>MAX(Q93:U98)</f>
        <v>43042</v>
      </c>
      <c r="R76" s="104"/>
      <c r="S76" s="104"/>
      <c r="T76" s="105"/>
      <c r="U76" s="106"/>
      <c r="V76" s="107">
        <f t="shared" ref="V76:V80" si="76">NETWORKDAYS(P76,Q76)</f>
        <v>15</v>
      </c>
      <c r="W76" s="108">
        <f t="shared" ref="W76:AL83" si="77">IF(OR((AND($P76&lt;=W$4,AND($Q76&lt;=W$5,$Q76&gt;=W$4))),(AND(AND($P76&gt;=W$4,$P76&lt;=W$5),$Q76&gt;=W$5)),AND($P76&gt;=W$4,$Q76&lt;=W$5),AND($P76&lt;=W$4,$Q76&gt;=W$5)),1,0)</f>
        <v>0</v>
      </c>
      <c r="X76" s="108">
        <f t="shared" si="77"/>
        <v>0</v>
      </c>
      <c r="Y76" s="108">
        <f t="shared" si="77"/>
        <v>0</v>
      </c>
      <c r="Z76" s="108">
        <f t="shared" si="77"/>
        <v>0</v>
      </c>
      <c r="AA76" s="108">
        <f t="shared" si="77"/>
        <v>0</v>
      </c>
      <c r="AB76" s="108">
        <f t="shared" si="77"/>
        <v>0</v>
      </c>
      <c r="AC76" s="108">
        <f t="shared" si="77"/>
        <v>0</v>
      </c>
      <c r="AD76" s="108">
        <f t="shared" si="77"/>
        <v>0</v>
      </c>
      <c r="AE76" s="108">
        <f t="shared" si="77"/>
        <v>0</v>
      </c>
      <c r="AF76" s="108">
        <f t="shared" si="77"/>
        <v>0</v>
      </c>
      <c r="AG76" s="108">
        <f t="shared" si="77"/>
        <v>0</v>
      </c>
      <c r="AH76" s="108">
        <f t="shared" si="77"/>
        <v>0</v>
      </c>
      <c r="AI76" s="108">
        <f t="shared" si="77"/>
        <v>0</v>
      </c>
      <c r="AJ76" s="108">
        <f t="shared" si="77"/>
        <v>0</v>
      </c>
      <c r="AK76" s="108">
        <f t="shared" si="77"/>
        <v>0</v>
      </c>
      <c r="AL76" s="108">
        <f t="shared" si="77"/>
        <v>0</v>
      </c>
      <c r="AM76" s="108">
        <f t="shared" ref="AM76:BB83" si="78">IF(OR((AND($P76&lt;=AM$4,AND($Q76&lt;=AM$5,$Q76&gt;=AM$4))),(AND(AND($P76&gt;=AM$4,$P76&lt;=AM$5),$Q76&gt;=AM$5)),AND($P76&gt;=AM$4,$Q76&lt;=AM$5),AND($P76&lt;=AM$4,$Q76&gt;=AM$5)),1,0)</f>
        <v>0</v>
      </c>
      <c r="AN76" s="108">
        <f t="shared" si="78"/>
        <v>0</v>
      </c>
      <c r="AO76" s="108">
        <f t="shared" si="78"/>
        <v>0</v>
      </c>
      <c r="AP76" s="108">
        <f t="shared" si="78"/>
        <v>0</v>
      </c>
      <c r="AQ76" s="108">
        <f t="shared" si="78"/>
        <v>0</v>
      </c>
      <c r="AR76" s="108">
        <f t="shared" si="78"/>
        <v>0</v>
      </c>
      <c r="AS76" s="108">
        <f t="shared" si="78"/>
        <v>0</v>
      </c>
      <c r="AT76" s="108">
        <f t="shared" si="78"/>
        <v>0</v>
      </c>
      <c r="AU76" s="108">
        <f t="shared" si="78"/>
        <v>0</v>
      </c>
      <c r="AV76" s="108">
        <f t="shared" si="78"/>
        <v>0</v>
      </c>
      <c r="AW76" s="108">
        <f t="shared" si="78"/>
        <v>0</v>
      </c>
      <c r="AX76" s="108">
        <f t="shared" si="78"/>
        <v>0</v>
      </c>
      <c r="AY76" s="108">
        <f t="shared" si="78"/>
        <v>0</v>
      </c>
      <c r="AZ76" s="108">
        <f t="shared" si="78"/>
        <v>0</v>
      </c>
      <c r="BA76" s="108">
        <f t="shared" si="78"/>
        <v>0</v>
      </c>
      <c r="BB76" s="108">
        <f t="shared" si="66"/>
        <v>0</v>
      </c>
      <c r="BC76" s="108">
        <f t="shared" si="66"/>
        <v>0</v>
      </c>
      <c r="BD76" s="108">
        <f t="shared" si="66"/>
        <v>0</v>
      </c>
      <c r="BE76" s="108">
        <f t="shared" si="66"/>
        <v>0</v>
      </c>
      <c r="BF76" s="108">
        <f t="shared" si="66"/>
        <v>0</v>
      </c>
      <c r="BG76" s="108">
        <f t="shared" si="65"/>
        <v>0</v>
      </c>
      <c r="BH76" s="108">
        <f t="shared" si="65"/>
        <v>0</v>
      </c>
      <c r="BI76" s="108">
        <f t="shared" si="65"/>
        <v>0</v>
      </c>
      <c r="BJ76" s="108">
        <f t="shared" si="70"/>
        <v>0</v>
      </c>
      <c r="BK76" s="108">
        <f t="shared" si="70"/>
        <v>0</v>
      </c>
      <c r="BL76" s="108">
        <f t="shared" si="70"/>
        <v>0</v>
      </c>
      <c r="BM76" s="108">
        <f t="shared" si="70"/>
        <v>0</v>
      </c>
      <c r="BN76" s="108">
        <f t="shared" si="70"/>
        <v>0</v>
      </c>
      <c r="BO76" s="108">
        <f t="shared" si="65"/>
        <v>0</v>
      </c>
      <c r="BP76" s="108">
        <f t="shared" si="65"/>
        <v>0</v>
      </c>
      <c r="BQ76" s="108">
        <f t="shared" si="65"/>
        <v>0</v>
      </c>
      <c r="BR76" s="108">
        <f t="shared" si="70"/>
        <v>0</v>
      </c>
      <c r="BS76" s="108">
        <f t="shared" si="70"/>
        <v>0</v>
      </c>
      <c r="BT76" s="138"/>
      <c r="BU76" s="138"/>
      <c r="BV76" s="138"/>
      <c r="BW76" s="138"/>
      <c r="BX76" s="138"/>
    </row>
    <row r="77" spans="1:76" x14ac:dyDescent="0.3">
      <c r="A77" s="102" t="s">
        <v>461</v>
      </c>
      <c r="B77" s="109"/>
      <c r="C77" s="20"/>
      <c r="D77" s="113" t="s">
        <v>475</v>
      </c>
      <c r="E77" s="114"/>
      <c r="F77" s="53"/>
      <c r="G77" s="115"/>
      <c r="H77" s="38">
        <v>25</v>
      </c>
      <c r="I77" s="48">
        <f>SUM(K78:K80)</f>
        <v>1</v>
      </c>
      <c r="J77" s="48">
        <f>SUM(L78:L80)</f>
        <v>1</v>
      </c>
      <c r="K77" s="50">
        <f t="shared" si="71"/>
        <v>0.25</v>
      </c>
      <c r="L77" s="50">
        <f t="shared" si="72"/>
        <v>0.25</v>
      </c>
      <c r="M77" s="50">
        <f t="shared" si="73"/>
        <v>0</v>
      </c>
      <c r="N77" s="51">
        <f t="shared" si="74"/>
        <v>1</v>
      </c>
      <c r="O77" s="50" t="str">
        <f t="shared" si="75"/>
        <v>종료</v>
      </c>
      <c r="P77" s="26">
        <f>MIN(P78:P80)</f>
        <v>43129</v>
      </c>
      <c r="Q77" s="26">
        <f>MAX(Q78:Q80)</f>
        <v>43133</v>
      </c>
      <c r="R77" s="104"/>
      <c r="S77" s="104"/>
      <c r="T77" s="105"/>
      <c r="U77" s="106" t="str">
        <f t="shared" ref="U77:U90" si="79">IF(ISBLANK(T77),"",(NETWORKDAYS(VLOOKUP(T77,$A$6:$Q$20,15,FALSE),P77)-1))</f>
        <v/>
      </c>
      <c r="V77" s="107">
        <f t="shared" si="76"/>
        <v>5</v>
      </c>
      <c r="W77" s="108">
        <f t="shared" si="77"/>
        <v>0</v>
      </c>
      <c r="X77" s="108">
        <f t="shared" si="77"/>
        <v>0</v>
      </c>
      <c r="Y77" s="108">
        <f t="shared" si="77"/>
        <v>0</v>
      </c>
      <c r="Z77" s="108">
        <f t="shared" si="77"/>
        <v>0</v>
      </c>
      <c r="AA77" s="108">
        <f t="shared" si="77"/>
        <v>0</v>
      </c>
      <c r="AB77" s="108">
        <f t="shared" si="77"/>
        <v>0</v>
      </c>
      <c r="AC77" s="108">
        <f t="shared" si="77"/>
        <v>0</v>
      </c>
      <c r="AD77" s="108">
        <f t="shared" si="77"/>
        <v>0</v>
      </c>
      <c r="AE77" s="108">
        <f t="shared" si="77"/>
        <v>0</v>
      </c>
      <c r="AF77" s="108">
        <f t="shared" si="77"/>
        <v>0</v>
      </c>
      <c r="AG77" s="108">
        <f t="shared" si="77"/>
        <v>0</v>
      </c>
      <c r="AH77" s="108">
        <f t="shared" si="77"/>
        <v>0</v>
      </c>
      <c r="AI77" s="108">
        <f t="shared" si="77"/>
        <v>0</v>
      </c>
      <c r="AJ77" s="108">
        <f t="shared" si="77"/>
        <v>0</v>
      </c>
      <c r="AK77" s="108">
        <f t="shared" si="77"/>
        <v>0</v>
      </c>
      <c r="AL77" s="108">
        <f t="shared" si="77"/>
        <v>0</v>
      </c>
      <c r="AM77" s="108">
        <f t="shared" si="78"/>
        <v>0</v>
      </c>
      <c r="AN77" s="108">
        <f t="shared" si="78"/>
        <v>0</v>
      </c>
      <c r="AO77" s="108">
        <f t="shared" si="78"/>
        <v>0</v>
      </c>
      <c r="AP77" s="108">
        <f t="shared" si="78"/>
        <v>0</v>
      </c>
      <c r="AQ77" s="108">
        <f t="shared" si="78"/>
        <v>0</v>
      </c>
      <c r="AR77" s="108">
        <f t="shared" si="78"/>
        <v>0</v>
      </c>
      <c r="AS77" s="108">
        <f t="shared" si="78"/>
        <v>0</v>
      </c>
      <c r="AT77" s="108">
        <f t="shared" si="66"/>
        <v>0</v>
      </c>
      <c r="AU77" s="108">
        <f t="shared" si="66"/>
        <v>0</v>
      </c>
      <c r="AV77" s="108">
        <f t="shared" si="66"/>
        <v>0</v>
      </c>
      <c r="AW77" s="108">
        <f t="shared" si="66"/>
        <v>0</v>
      </c>
      <c r="AX77" s="108">
        <f t="shared" si="66"/>
        <v>0</v>
      </c>
      <c r="AY77" s="108">
        <f t="shared" si="66"/>
        <v>0</v>
      </c>
      <c r="AZ77" s="108">
        <f t="shared" si="66"/>
        <v>0</v>
      </c>
      <c r="BA77" s="108">
        <f t="shared" si="66"/>
        <v>0</v>
      </c>
      <c r="BB77" s="108">
        <f t="shared" si="66"/>
        <v>0</v>
      </c>
      <c r="BC77" s="108">
        <f t="shared" si="66"/>
        <v>0</v>
      </c>
      <c r="BD77" s="108">
        <f t="shared" si="66"/>
        <v>0</v>
      </c>
      <c r="BE77" s="108">
        <f t="shared" si="66"/>
        <v>0</v>
      </c>
      <c r="BF77" s="108">
        <f t="shared" si="66"/>
        <v>0</v>
      </c>
      <c r="BG77" s="108">
        <f t="shared" si="66"/>
        <v>0</v>
      </c>
      <c r="BH77" s="108">
        <f t="shared" si="66"/>
        <v>0</v>
      </c>
      <c r="BI77" s="108">
        <f t="shared" si="66"/>
        <v>0</v>
      </c>
      <c r="BJ77" s="108">
        <f t="shared" si="70"/>
        <v>0</v>
      </c>
      <c r="BK77" s="108">
        <f t="shared" si="70"/>
        <v>0</v>
      </c>
      <c r="BL77" s="108">
        <f t="shared" si="70"/>
        <v>0</v>
      </c>
      <c r="BM77" s="108">
        <f t="shared" si="70"/>
        <v>0</v>
      </c>
      <c r="BN77" s="108">
        <f t="shared" si="70"/>
        <v>0</v>
      </c>
      <c r="BO77" s="108">
        <f t="shared" si="70"/>
        <v>0</v>
      </c>
      <c r="BP77" s="108">
        <f t="shared" si="70"/>
        <v>0</v>
      </c>
      <c r="BQ77" s="108">
        <f t="shared" si="70"/>
        <v>0</v>
      </c>
      <c r="BR77" s="108">
        <f t="shared" si="70"/>
        <v>0</v>
      </c>
      <c r="BS77" s="108">
        <f t="shared" si="70"/>
        <v>0</v>
      </c>
      <c r="BT77" s="138"/>
      <c r="BU77" s="138"/>
      <c r="BV77" s="138"/>
      <c r="BW77" s="138"/>
      <c r="BX77" s="138"/>
    </row>
    <row r="78" spans="1:76" x14ac:dyDescent="0.3">
      <c r="A78" s="102" t="s">
        <v>462</v>
      </c>
      <c r="B78" s="109"/>
      <c r="C78" s="20"/>
      <c r="D78" s="116"/>
      <c r="E78" s="117"/>
      <c r="F78" s="109"/>
      <c r="G78" s="118"/>
      <c r="H78" s="39">
        <v>30</v>
      </c>
      <c r="I78" s="44">
        <f>IF(CheckDay&gt;=Q78,1,IF(CheckDay&lt;P78,0,IF(P78=CheckDay,(NETWORKDAYS(P78,CheckDay))/V78,NETWORKDAYS(P78,CheckDay)/V78)))</f>
        <v>1</v>
      </c>
      <c r="J78" s="33">
        <v>1</v>
      </c>
      <c r="K78" s="119">
        <f t="shared" si="71"/>
        <v>0.3</v>
      </c>
      <c r="L78" s="119">
        <f t="shared" si="72"/>
        <v>0.3</v>
      </c>
      <c r="M78" s="119">
        <f t="shared" si="73"/>
        <v>0</v>
      </c>
      <c r="N78" s="34">
        <f t="shared" si="74"/>
        <v>1</v>
      </c>
      <c r="O78" s="119" t="str">
        <f t="shared" si="75"/>
        <v>종료</v>
      </c>
      <c r="P78" s="104">
        <v>43129</v>
      </c>
      <c r="Q78" s="104">
        <v>43133</v>
      </c>
      <c r="R78" s="104"/>
      <c r="S78" s="104"/>
      <c r="T78" s="105"/>
      <c r="U78" s="106" t="str">
        <f t="shared" si="79"/>
        <v/>
      </c>
      <c r="V78" s="107">
        <f t="shared" si="76"/>
        <v>5</v>
      </c>
      <c r="W78" s="108">
        <f t="shared" si="77"/>
        <v>0</v>
      </c>
      <c r="X78" s="108">
        <f t="shared" si="77"/>
        <v>0</v>
      </c>
      <c r="Y78" s="108">
        <f t="shared" si="77"/>
        <v>0</v>
      </c>
      <c r="Z78" s="108">
        <f t="shared" si="77"/>
        <v>0</v>
      </c>
      <c r="AA78" s="108">
        <f t="shared" si="77"/>
        <v>0</v>
      </c>
      <c r="AB78" s="108">
        <f t="shared" si="77"/>
        <v>0</v>
      </c>
      <c r="AC78" s="108">
        <f t="shared" si="77"/>
        <v>0</v>
      </c>
      <c r="AD78" s="108">
        <f t="shared" si="77"/>
        <v>0</v>
      </c>
      <c r="AE78" s="108">
        <f t="shared" si="77"/>
        <v>0</v>
      </c>
      <c r="AF78" s="108">
        <f t="shared" si="77"/>
        <v>0</v>
      </c>
      <c r="AG78" s="108">
        <f t="shared" si="77"/>
        <v>0</v>
      </c>
      <c r="AH78" s="108">
        <f t="shared" si="77"/>
        <v>0</v>
      </c>
      <c r="AI78" s="108">
        <f t="shared" si="77"/>
        <v>0</v>
      </c>
      <c r="AJ78" s="108">
        <f t="shared" si="77"/>
        <v>0</v>
      </c>
      <c r="AK78" s="108">
        <f t="shared" si="77"/>
        <v>0</v>
      </c>
      <c r="AL78" s="108">
        <f t="shared" si="77"/>
        <v>0</v>
      </c>
      <c r="AM78" s="108">
        <f t="shared" si="78"/>
        <v>0</v>
      </c>
      <c r="AN78" s="108">
        <f t="shared" si="78"/>
        <v>0</v>
      </c>
      <c r="AO78" s="108">
        <f t="shared" si="78"/>
        <v>0</v>
      </c>
      <c r="AP78" s="108">
        <f t="shared" si="78"/>
        <v>0</v>
      </c>
      <c r="AQ78" s="108">
        <f t="shared" si="78"/>
        <v>0</v>
      </c>
      <c r="AR78" s="108">
        <f t="shared" si="78"/>
        <v>0</v>
      </c>
      <c r="AS78" s="108">
        <f t="shared" si="78"/>
        <v>0</v>
      </c>
      <c r="AT78" s="108">
        <f t="shared" si="66"/>
        <v>0</v>
      </c>
      <c r="AU78" s="108">
        <f t="shared" si="66"/>
        <v>0</v>
      </c>
      <c r="AV78" s="108">
        <f t="shared" si="66"/>
        <v>0</v>
      </c>
      <c r="AW78" s="108">
        <f t="shared" si="66"/>
        <v>0</v>
      </c>
      <c r="AX78" s="108">
        <f t="shared" si="66"/>
        <v>0</v>
      </c>
      <c r="AY78" s="108">
        <f t="shared" si="66"/>
        <v>0</v>
      </c>
      <c r="AZ78" s="108">
        <f t="shared" si="66"/>
        <v>0</v>
      </c>
      <c r="BA78" s="108">
        <f t="shared" si="66"/>
        <v>0</v>
      </c>
      <c r="BB78" s="108">
        <f t="shared" si="66"/>
        <v>0</v>
      </c>
      <c r="BC78" s="108">
        <f t="shared" si="66"/>
        <v>0</v>
      </c>
      <c r="BD78" s="108">
        <f t="shared" si="66"/>
        <v>0</v>
      </c>
      <c r="BE78" s="108">
        <f t="shared" si="66"/>
        <v>0</v>
      </c>
      <c r="BF78" s="108">
        <f t="shared" si="66"/>
        <v>0</v>
      </c>
      <c r="BG78" s="108">
        <f t="shared" si="70"/>
        <v>0</v>
      </c>
      <c r="BH78" s="108">
        <f t="shared" si="70"/>
        <v>0</v>
      </c>
      <c r="BI78" s="108">
        <f t="shared" si="70"/>
        <v>0</v>
      </c>
      <c r="BJ78" s="108">
        <f t="shared" si="70"/>
        <v>0</v>
      </c>
      <c r="BK78" s="108">
        <f t="shared" si="70"/>
        <v>0</v>
      </c>
      <c r="BL78" s="108">
        <f t="shared" si="70"/>
        <v>0</v>
      </c>
      <c r="BM78" s="108">
        <f t="shared" si="70"/>
        <v>0</v>
      </c>
      <c r="BN78" s="108">
        <f t="shared" si="70"/>
        <v>0</v>
      </c>
      <c r="BO78" s="108">
        <f t="shared" si="70"/>
        <v>0</v>
      </c>
      <c r="BP78" s="108">
        <f t="shared" si="70"/>
        <v>0</v>
      </c>
      <c r="BQ78" s="108">
        <f t="shared" si="70"/>
        <v>0</v>
      </c>
      <c r="BR78" s="108">
        <f t="shared" si="70"/>
        <v>0</v>
      </c>
      <c r="BS78" s="108">
        <f t="shared" si="70"/>
        <v>0</v>
      </c>
      <c r="BT78" s="138"/>
      <c r="BU78" s="138"/>
      <c r="BV78" s="138"/>
      <c r="BW78" s="138"/>
      <c r="BX78" s="138"/>
    </row>
    <row r="79" spans="1:76" x14ac:dyDescent="0.3">
      <c r="A79" s="102" t="s">
        <v>463</v>
      </c>
      <c r="B79" s="109"/>
      <c r="C79" s="20"/>
      <c r="D79" s="116"/>
      <c r="E79" s="117"/>
      <c r="F79" s="109"/>
      <c r="G79" s="118"/>
      <c r="H79" s="39">
        <v>30</v>
      </c>
      <c r="I79" s="44">
        <f>IF(CheckDay&gt;=Q79,1,IF(CheckDay&lt;P79,0,IF(P79=CheckDay,(NETWORKDAYS(P79,CheckDay))/V79,NETWORKDAYS(P79,CheckDay)/V79)))</f>
        <v>1</v>
      </c>
      <c r="J79" s="33">
        <v>1</v>
      </c>
      <c r="K79" s="119">
        <f t="shared" si="71"/>
        <v>0.3</v>
      </c>
      <c r="L79" s="119">
        <f t="shared" si="72"/>
        <v>0.3</v>
      </c>
      <c r="M79" s="119">
        <f t="shared" si="73"/>
        <v>0</v>
      </c>
      <c r="N79" s="34">
        <f t="shared" si="74"/>
        <v>1</v>
      </c>
      <c r="O79" s="119" t="str">
        <f t="shared" si="75"/>
        <v>종료</v>
      </c>
      <c r="P79" s="104">
        <v>43129</v>
      </c>
      <c r="Q79" s="104">
        <v>43133</v>
      </c>
      <c r="R79" s="104"/>
      <c r="S79" s="104"/>
      <c r="T79" s="105"/>
      <c r="U79" s="106" t="str">
        <f t="shared" si="79"/>
        <v/>
      </c>
      <c r="V79" s="107">
        <f t="shared" si="76"/>
        <v>5</v>
      </c>
      <c r="W79" s="108">
        <f t="shared" si="77"/>
        <v>0</v>
      </c>
      <c r="X79" s="108">
        <f t="shared" si="77"/>
        <v>0</v>
      </c>
      <c r="Y79" s="108">
        <f t="shared" si="77"/>
        <v>0</v>
      </c>
      <c r="Z79" s="108">
        <f t="shared" si="77"/>
        <v>0</v>
      </c>
      <c r="AA79" s="108">
        <f t="shared" si="77"/>
        <v>0</v>
      </c>
      <c r="AB79" s="108">
        <f t="shared" si="77"/>
        <v>0</v>
      </c>
      <c r="AC79" s="108">
        <f t="shared" si="77"/>
        <v>0</v>
      </c>
      <c r="AD79" s="108">
        <f t="shared" si="77"/>
        <v>0</v>
      </c>
      <c r="AE79" s="108">
        <f t="shared" si="77"/>
        <v>0</v>
      </c>
      <c r="AF79" s="108">
        <f t="shared" si="77"/>
        <v>0</v>
      </c>
      <c r="AG79" s="108">
        <f t="shared" si="77"/>
        <v>0</v>
      </c>
      <c r="AH79" s="108">
        <f t="shared" si="77"/>
        <v>0</v>
      </c>
      <c r="AI79" s="108">
        <f t="shared" si="77"/>
        <v>0</v>
      </c>
      <c r="AJ79" s="108">
        <f t="shared" si="77"/>
        <v>0</v>
      </c>
      <c r="AK79" s="108">
        <f t="shared" si="77"/>
        <v>0</v>
      </c>
      <c r="AL79" s="108">
        <f t="shared" si="77"/>
        <v>0</v>
      </c>
      <c r="AM79" s="108">
        <f t="shared" si="78"/>
        <v>0</v>
      </c>
      <c r="AN79" s="108">
        <f t="shared" si="78"/>
        <v>0</v>
      </c>
      <c r="AO79" s="108">
        <f t="shared" si="78"/>
        <v>0</v>
      </c>
      <c r="AP79" s="108">
        <f t="shared" si="78"/>
        <v>0</v>
      </c>
      <c r="AQ79" s="108">
        <f t="shared" si="78"/>
        <v>0</v>
      </c>
      <c r="AR79" s="108">
        <f t="shared" si="78"/>
        <v>0</v>
      </c>
      <c r="AS79" s="108">
        <f t="shared" si="78"/>
        <v>0</v>
      </c>
      <c r="AT79" s="108">
        <f t="shared" si="66"/>
        <v>0</v>
      </c>
      <c r="AU79" s="108">
        <f t="shared" si="66"/>
        <v>0</v>
      </c>
      <c r="AV79" s="108">
        <f t="shared" si="66"/>
        <v>0</v>
      </c>
      <c r="AW79" s="108">
        <f t="shared" si="66"/>
        <v>0</v>
      </c>
      <c r="AX79" s="108">
        <f t="shared" si="66"/>
        <v>0</v>
      </c>
      <c r="AY79" s="108">
        <f t="shared" si="66"/>
        <v>0</v>
      </c>
      <c r="AZ79" s="108">
        <f t="shared" si="66"/>
        <v>0</v>
      </c>
      <c r="BA79" s="108">
        <f t="shared" si="66"/>
        <v>0</v>
      </c>
      <c r="BB79" s="108">
        <f t="shared" si="66"/>
        <v>0</v>
      </c>
      <c r="BC79" s="108">
        <f t="shared" si="66"/>
        <v>0</v>
      </c>
      <c r="BD79" s="108">
        <f t="shared" si="66"/>
        <v>0</v>
      </c>
      <c r="BE79" s="108">
        <f t="shared" si="66"/>
        <v>0</v>
      </c>
      <c r="BF79" s="108">
        <f t="shared" si="66"/>
        <v>0</v>
      </c>
      <c r="BG79" s="108">
        <f t="shared" si="70"/>
        <v>0</v>
      </c>
      <c r="BH79" s="108">
        <f t="shared" si="70"/>
        <v>0</v>
      </c>
      <c r="BI79" s="108">
        <f t="shared" si="70"/>
        <v>0</v>
      </c>
      <c r="BJ79" s="108">
        <f t="shared" si="70"/>
        <v>0</v>
      </c>
      <c r="BK79" s="108">
        <f t="shared" si="70"/>
        <v>0</v>
      </c>
      <c r="BL79" s="108">
        <f t="shared" si="70"/>
        <v>0</v>
      </c>
      <c r="BM79" s="108">
        <f t="shared" si="70"/>
        <v>0</v>
      </c>
      <c r="BN79" s="108">
        <f t="shared" si="70"/>
        <v>0</v>
      </c>
      <c r="BO79" s="108">
        <f t="shared" si="70"/>
        <v>0</v>
      </c>
      <c r="BP79" s="108">
        <f t="shared" si="70"/>
        <v>0</v>
      </c>
      <c r="BQ79" s="108">
        <f t="shared" si="70"/>
        <v>0</v>
      </c>
      <c r="BR79" s="108">
        <f t="shared" si="70"/>
        <v>0</v>
      </c>
      <c r="BS79" s="108">
        <f t="shared" si="70"/>
        <v>0</v>
      </c>
      <c r="BT79" s="138"/>
      <c r="BU79" s="138"/>
      <c r="BV79" s="138"/>
      <c r="BW79" s="138"/>
      <c r="BX79" s="138"/>
    </row>
    <row r="80" spans="1:76" x14ac:dyDescent="0.3">
      <c r="A80" s="102" t="s">
        <v>464</v>
      </c>
      <c r="B80" s="109"/>
      <c r="C80" s="20"/>
      <c r="D80" s="116"/>
      <c r="E80" s="117"/>
      <c r="F80" s="109"/>
      <c r="G80" s="118"/>
      <c r="H80" s="39">
        <v>40</v>
      </c>
      <c r="I80" s="44">
        <f>IF(CheckDay&gt;=Q80,1,IF(CheckDay&lt;P80,0,IF(P80=CheckDay,(NETWORKDAYS(P80,CheckDay))/V80,NETWORKDAYS(P80,CheckDay)/V80)))</f>
        <v>1</v>
      </c>
      <c r="J80" s="33">
        <v>1</v>
      </c>
      <c r="K80" s="119">
        <f t="shared" si="71"/>
        <v>0.4</v>
      </c>
      <c r="L80" s="119">
        <f t="shared" si="72"/>
        <v>0.4</v>
      </c>
      <c r="M80" s="119">
        <f t="shared" si="73"/>
        <v>0</v>
      </c>
      <c r="N80" s="34">
        <f t="shared" si="74"/>
        <v>1</v>
      </c>
      <c r="O80" s="119" t="str">
        <f t="shared" si="75"/>
        <v>종료</v>
      </c>
      <c r="P80" s="104">
        <v>43129</v>
      </c>
      <c r="Q80" s="104">
        <v>43133</v>
      </c>
      <c r="R80" s="104"/>
      <c r="S80" s="104"/>
      <c r="T80" s="105"/>
      <c r="U80" s="106" t="str">
        <f t="shared" si="79"/>
        <v/>
      </c>
      <c r="V80" s="107">
        <f t="shared" si="76"/>
        <v>5</v>
      </c>
      <c r="W80" s="108">
        <f t="shared" si="77"/>
        <v>0</v>
      </c>
      <c r="X80" s="108">
        <f t="shared" si="77"/>
        <v>0</v>
      </c>
      <c r="Y80" s="108">
        <f t="shared" si="77"/>
        <v>0</v>
      </c>
      <c r="Z80" s="108">
        <f t="shared" si="77"/>
        <v>0</v>
      </c>
      <c r="AA80" s="108">
        <f t="shared" si="77"/>
        <v>0</v>
      </c>
      <c r="AB80" s="108">
        <f t="shared" si="77"/>
        <v>0</v>
      </c>
      <c r="AC80" s="108">
        <f t="shared" si="77"/>
        <v>0</v>
      </c>
      <c r="AD80" s="108">
        <f t="shared" si="77"/>
        <v>0</v>
      </c>
      <c r="AE80" s="108">
        <f t="shared" si="77"/>
        <v>0</v>
      </c>
      <c r="AF80" s="108">
        <f t="shared" si="77"/>
        <v>0</v>
      </c>
      <c r="AG80" s="108">
        <f t="shared" si="77"/>
        <v>0</v>
      </c>
      <c r="AH80" s="108">
        <f t="shared" si="77"/>
        <v>0</v>
      </c>
      <c r="AI80" s="108">
        <f t="shared" si="77"/>
        <v>0</v>
      </c>
      <c r="AJ80" s="108">
        <f t="shared" si="77"/>
        <v>0</v>
      </c>
      <c r="AK80" s="108">
        <f t="shared" si="77"/>
        <v>0</v>
      </c>
      <c r="AL80" s="108">
        <f t="shared" si="77"/>
        <v>0</v>
      </c>
      <c r="AM80" s="108">
        <f t="shared" si="78"/>
        <v>0</v>
      </c>
      <c r="AN80" s="108">
        <f t="shared" si="78"/>
        <v>0</v>
      </c>
      <c r="AO80" s="108">
        <f t="shared" si="78"/>
        <v>0</v>
      </c>
      <c r="AP80" s="108">
        <f t="shared" si="78"/>
        <v>0</v>
      </c>
      <c r="AQ80" s="108">
        <f t="shared" si="78"/>
        <v>0</v>
      </c>
      <c r="AR80" s="108">
        <f t="shared" si="78"/>
        <v>0</v>
      </c>
      <c r="AS80" s="108">
        <f t="shared" si="78"/>
        <v>0</v>
      </c>
      <c r="AT80" s="108">
        <f t="shared" si="66"/>
        <v>0</v>
      </c>
      <c r="AU80" s="108">
        <f t="shared" si="66"/>
        <v>0</v>
      </c>
      <c r="AV80" s="108">
        <f t="shared" si="66"/>
        <v>0</v>
      </c>
      <c r="AW80" s="108">
        <f t="shared" si="66"/>
        <v>0</v>
      </c>
      <c r="AX80" s="108">
        <f t="shared" si="66"/>
        <v>0</v>
      </c>
      <c r="AY80" s="108">
        <f t="shared" si="66"/>
        <v>0</v>
      </c>
      <c r="AZ80" s="108">
        <f t="shared" si="66"/>
        <v>0</v>
      </c>
      <c r="BA80" s="108">
        <f t="shared" si="66"/>
        <v>0</v>
      </c>
      <c r="BB80" s="108">
        <f t="shared" si="66"/>
        <v>0</v>
      </c>
      <c r="BC80" s="108">
        <f t="shared" si="66"/>
        <v>0</v>
      </c>
      <c r="BD80" s="108">
        <f t="shared" si="66"/>
        <v>0</v>
      </c>
      <c r="BE80" s="108">
        <f t="shared" si="66"/>
        <v>0</v>
      </c>
      <c r="BF80" s="108">
        <f t="shared" si="66"/>
        <v>0</v>
      </c>
      <c r="BG80" s="108">
        <f t="shared" si="70"/>
        <v>0</v>
      </c>
      <c r="BH80" s="108">
        <f t="shared" si="70"/>
        <v>0</v>
      </c>
      <c r="BI80" s="108">
        <f t="shared" si="70"/>
        <v>0</v>
      </c>
      <c r="BJ80" s="108">
        <f t="shared" si="70"/>
        <v>0</v>
      </c>
      <c r="BK80" s="108">
        <f t="shared" si="70"/>
        <v>0</v>
      </c>
      <c r="BL80" s="108">
        <f t="shared" si="70"/>
        <v>0</v>
      </c>
      <c r="BM80" s="108">
        <f t="shared" si="70"/>
        <v>0</v>
      </c>
      <c r="BN80" s="108">
        <f t="shared" si="70"/>
        <v>0</v>
      </c>
      <c r="BO80" s="108">
        <f t="shared" si="70"/>
        <v>0</v>
      </c>
      <c r="BP80" s="108">
        <f t="shared" si="70"/>
        <v>0</v>
      </c>
      <c r="BQ80" s="108">
        <f t="shared" si="70"/>
        <v>0</v>
      </c>
      <c r="BR80" s="108">
        <f t="shared" si="70"/>
        <v>0</v>
      </c>
      <c r="BS80" s="108">
        <f t="shared" si="70"/>
        <v>0</v>
      </c>
      <c r="BT80" s="138"/>
      <c r="BU80" s="138"/>
      <c r="BV80" s="138"/>
      <c r="BW80" s="138"/>
      <c r="BX80" s="138"/>
    </row>
    <row r="81" spans="1:76" x14ac:dyDescent="0.3">
      <c r="A81" s="102" t="s">
        <v>465</v>
      </c>
      <c r="B81" s="109"/>
      <c r="C81" s="20"/>
      <c r="D81" s="113" t="s">
        <v>476</v>
      </c>
      <c r="E81" s="114"/>
      <c r="F81" s="53"/>
      <c r="G81" s="115"/>
      <c r="H81" s="38">
        <v>25</v>
      </c>
      <c r="I81" s="48">
        <f>SUM(K82:K83)</f>
        <v>1</v>
      </c>
      <c r="J81" s="48">
        <f>SUM(L82:L83)</f>
        <v>1</v>
      </c>
      <c r="K81" s="50">
        <f t="shared" si="71"/>
        <v>0.25</v>
      </c>
      <c r="L81" s="50">
        <f t="shared" si="72"/>
        <v>0.25</v>
      </c>
      <c r="M81" s="50">
        <f>L81-K81</f>
        <v>0</v>
      </c>
      <c r="N81" s="51">
        <f>IF(AND(I81=0,J81=0),"",IF(I81=0,J81,J81/I81))</f>
        <v>1</v>
      </c>
      <c r="O81" s="50" t="str">
        <f>IF(AND(J81=0%,M81=0),"",IF(M81&lt;0,"지연",IF(J81=100%,"종료","진행")))</f>
        <v>종료</v>
      </c>
      <c r="P81" s="26">
        <f>MIN(P82:P83)</f>
        <v>43136</v>
      </c>
      <c r="Q81" s="26">
        <f>MAX(Q82:Q83)</f>
        <v>43140</v>
      </c>
      <c r="R81" s="104"/>
      <c r="S81" s="104"/>
      <c r="T81" s="105"/>
      <c r="U81" s="106" t="str">
        <f t="shared" si="79"/>
        <v/>
      </c>
      <c r="V81" s="107">
        <f>NETWORKDAYS(P81,Q81)</f>
        <v>5</v>
      </c>
      <c r="W81" s="108">
        <f t="shared" si="77"/>
        <v>0</v>
      </c>
      <c r="X81" s="108">
        <f t="shared" si="77"/>
        <v>0</v>
      </c>
      <c r="Y81" s="108">
        <f t="shared" si="77"/>
        <v>0</v>
      </c>
      <c r="Z81" s="108">
        <f t="shared" si="77"/>
        <v>0</v>
      </c>
      <c r="AA81" s="108">
        <f t="shared" si="77"/>
        <v>0</v>
      </c>
      <c r="AB81" s="108">
        <f t="shared" si="77"/>
        <v>0</v>
      </c>
      <c r="AC81" s="108">
        <f t="shared" si="77"/>
        <v>0</v>
      </c>
      <c r="AD81" s="108">
        <f t="shared" si="77"/>
        <v>0</v>
      </c>
      <c r="AE81" s="108">
        <f t="shared" si="77"/>
        <v>0</v>
      </c>
      <c r="AF81" s="108">
        <f t="shared" si="77"/>
        <v>0</v>
      </c>
      <c r="AG81" s="108">
        <f t="shared" si="77"/>
        <v>0</v>
      </c>
      <c r="AH81" s="108">
        <f t="shared" si="77"/>
        <v>0</v>
      </c>
      <c r="AI81" s="108">
        <f t="shared" si="77"/>
        <v>0</v>
      </c>
      <c r="AJ81" s="108">
        <f t="shared" si="77"/>
        <v>0</v>
      </c>
      <c r="AK81" s="108">
        <f t="shared" si="77"/>
        <v>0</v>
      </c>
      <c r="AL81" s="108">
        <f t="shared" si="77"/>
        <v>0</v>
      </c>
      <c r="AM81" s="108">
        <f t="shared" si="78"/>
        <v>0</v>
      </c>
      <c r="AN81" s="108">
        <f t="shared" si="78"/>
        <v>0</v>
      </c>
      <c r="AO81" s="108">
        <f t="shared" si="78"/>
        <v>0</v>
      </c>
      <c r="AP81" s="108">
        <f t="shared" si="78"/>
        <v>0</v>
      </c>
      <c r="AQ81" s="108">
        <f t="shared" si="78"/>
        <v>0</v>
      </c>
      <c r="AR81" s="108">
        <f t="shared" si="78"/>
        <v>0</v>
      </c>
      <c r="AS81" s="108">
        <f t="shared" si="78"/>
        <v>0</v>
      </c>
      <c r="AT81" s="108">
        <f t="shared" si="66"/>
        <v>0</v>
      </c>
      <c r="AU81" s="108">
        <f t="shared" si="66"/>
        <v>0</v>
      </c>
      <c r="AV81" s="108">
        <f t="shared" si="66"/>
        <v>0</v>
      </c>
      <c r="AW81" s="108">
        <f t="shared" si="66"/>
        <v>0</v>
      </c>
      <c r="AX81" s="108">
        <f t="shared" si="66"/>
        <v>0</v>
      </c>
      <c r="AY81" s="108">
        <f t="shared" si="66"/>
        <v>0</v>
      </c>
      <c r="AZ81" s="108">
        <f t="shared" si="66"/>
        <v>0</v>
      </c>
      <c r="BA81" s="108">
        <f t="shared" si="66"/>
        <v>0</v>
      </c>
      <c r="BB81" s="108">
        <f t="shared" si="66"/>
        <v>0</v>
      </c>
      <c r="BC81" s="108">
        <f t="shared" ref="BC81:BR83" si="80">IF(OR((AND($P81&lt;=BC$4,AND($Q81&lt;=BC$5,$Q81&gt;=BC$4))),(AND(AND($P81&gt;=BC$4,$P81&lt;=BC$5),$Q81&gt;=BC$5)),AND($P81&gt;=BC$4,$Q81&lt;=BC$5),AND($P81&lt;=BC$4,$Q81&gt;=BC$5)),1,0)</f>
        <v>0</v>
      </c>
      <c r="BD81" s="108">
        <f t="shared" si="80"/>
        <v>0</v>
      </c>
      <c r="BE81" s="108">
        <f t="shared" si="80"/>
        <v>0</v>
      </c>
      <c r="BF81" s="108">
        <f t="shared" si="80"/>
        <v>0</v>
      </c>
      <c r="BG81" s="108">
        <f t="shared" si="70"/>
        <v>0</v>
      </c>
      <c r="BH81" s="108">
        <f t="shared" si="70"/>
        <v>0</v>
      </c>
      <c r="BI81" s="108">
        <f t="shared" si="70"/>
        <v>0</v>
      </c>
      <c r="BJ81" s="108">
        <f t="shared" si="70"/>
        <v>0</v>
      </c>
      <c r="BK81" s="108">
        <f t="shared" si="70"/>
        <v>0</v>
      </c>
      <c r="BL81" s="108">
        <f t="shared" si="70"/>
        <v>0</v>
      </c>
      <c r="BM81" s="108">
        <f t="shared" si="70"/>
        <v>0</v>
      </c>
      <c r="BN81" s="108">
        <f t="shared" si="70"/>
        <v>0</v>
      </c>
      <c r="BO81" s="108">
        <f t="shared" si="70"/>
        <v>0</v>
      </c>
      <c r="BP81" s="108">
        <f t="shared" si="70"/>
        <v>0</v>
      </c>
      <c r="BQ81" s="108">
        <f t="shared" si="70"/>
        <v>0</v>
      </c>
      <c r="BR81" s="108">
        <f t="shared" si="70"/>
        <v>0</v>
      </c>
      <c r="BS81" s="108">
        <f t="shared" si="70"/>
        <v>0</v>
      </c>
      <c r="BT81" s="138"/>
      <c r="BU81" s="138"/>
      <c r="BV81" s="138"/>
      <c r="BW81" s="138"/>
      <c r="BX81" s="138"/>
    </row>
    <row r="82" spans="1:76" x14ac:dyDescent="0.3">
      <c r="A82" s="102" t="s">
        <v>466</v>
      </c>
      <c r="B82" s="109"/>
      <c r="C82" s="20"/>
      <c r="D82" s="116"/>
      <c r="E82" s="117"/>
      <c r="F82" s="109"/>
      <c r="G82" s="118"/>
      <c r="H82" s="39">
        <v>50</v>
      </c>
      <c r="I82" s="44">
        <f>IF(CheckDay&gt;=Q82,1,IF(CheckDay&lt;P82,0,IF(P82=CheckDay,(NETWORKDAYS(P82,CheckDay))/V82,NETWORKDAYS(P82,CheckDay)/V82)))</f>
        <v>1</v>
      </c>
      <c r="J82" s="33">
        <v>1</v>
      </c>
      <c r="K82" s="119">
        <f t="shared" si="71"/>
        <v>0.5</v>
      </c>
      <c r="L82" s="119">
        <f t="shared" si="72"/>
        <v>0.5</v>
      </c>
      <c r="M82" s="119">
        <f>L82-K82</f>
        <v>0</v>
      </c>
      <c r="N82" s="34">
        <f>IF(AND(I82=0,J82=0),"",IF(I82=0,J82,J82/I82))</f>
        <v>1</v>
      </c>
      <c r="O82" s="119" t="str">
        <f>IF(AND(J82=0%,M82=0),"",IF(M82&lt;0,"지연",IF(J82=100%,"종료","진행")))</f>
        <v>종료</v>
      </c>
      <c r="P82" s="104">
        <v>43136</v>
      </c>
      <c r="Q82" s="104">
        <v>43140</v>
      </c>
      <c r="R82" s="104"/>
      <c r="S82" s="104"/>
      <c r="T82" s="105"/>
      <c r="U82" s="106" t="str">
        <f t="shared" si="79"/>
        <v/>
      </c>
      <c r="V82" s="107">
        <f>NETWORKDAYS(P82,Q82)</f>
        <v>5</v>
      </c>
      <c r="W82" s="108">
        <f t="shared" si="77"/>
        <v>0</v>
      </c>
      <c r="X82" s="108">
        <f t="shared" si="77"/>
        <v>0</v>
      </c>
      <c r="Y82" s="108">
        <f t="shared" si="77"/>
        <v>0</v>
      </c>
      <c r="Z82" s="108">
        <f t="shared" si="77"/>
        <v>0</v>
      </c>
      <c r="AA82" s="108">
        <f t="shared" si="77"/>
        <v>0</v>
      </c>
      <c r="AB82" s="108">
        <f t="shared" si="77"/>
        <v>0</v>
      </c>
      <c r="AC82" s="108">
        <f t="shared" si="77"/>
        <v>0</v>
      </c>
      <c r="AD82" s="108">
        <f t="shared" si="77"/>
        <v>0</v>
      </c>
      <c r="AE82" s="108">
        <f t="shared" si="77"/>
        <v>0</v>
      </c>
      <c r="AF82" s="108">
        <f t="shared" si="77"/>
        <v>0</v>
      </c>
      <c r="AG82" s="108">
        <f t="shared" si="77"/>
        <v>0</v>
      </c>
      <c r="AH82" s="108">
        <f t="shared" si="77"/>
        <v>0</v>
      </c>
      <c r="AI82" s="108">
        <f t="shared" si="77"/>
        <v>0</v>
      </c>
      <c r="AJ82" s="108">
        <f t="shared" si="77"/>
        <v>0</v>
      </c>
      <c r="AK82" s="108">
        <f t="shared" si="77"/>
        <v>0</v>
      </c>
      <c r="AL82" s="108">
        <f>IF(OR((AND($P82&lt;=AL$4,AND($Q82&lt;=AL$5,$Q82&gt;=AL$4))),(AND(AND($P82&gt;=AL$4,$P82&lt;=AL$5),$Q82&gt;=AL$5)),AND($P82&gt;=AL$4,$Q82&lt;=AL$5),AND($P82&lt;=AL$4,$Q82&gt;=AL$5)),1,0)</f>
        <v>0</v>
      </c>
      <c r="AM82" s="108">
        <f t="shared" si="78"/>
        <v>0</v>
      </c>
      <c r="AN82" s="108">
        <f t="shared" si="78"/>
        <v>0</v>
      </c>
      <c r="AO82" s="108">
        <f t="shared" si="78"/>
        <v>0</v>
      </c>
      <c r="AP82" s="108">
        <f t="shared" si="78"/>
        <v>0</v>
      </c>
      <c r="AQ82" s="108">
        <f t="shared" si="78"/>
        <v>0</v>
      </c>
      <c r="AR82" s="108">
        <f t="shared" si="78"/>
        <v>0</v>
      </c>
      <c r="AS82" s="108">
        <f t="shared" si="78"/>
        <v>0</v>
      </c>
      <c r="AT82" s="108">
        <f t="shared" si="78"/>
        <v>0</v>
      </c>
      <c r="AU82" s="108">
        <f t="shared" si="78"/>
        <v>0</v>
      </c>
      <c r="AV82" s="108">
        <f t="shared" si="78"/>
        <v>0</v>
      </c>
      <c r="AW82" s="108">
        <f t="shared" si="78"/>
        <v>0</v>
      </c>
      <c r="AX82" s="108">
        <f t="shared" si="78"/>
        <v>0</v>
      </c>
      <c r="AY82" s="108">
        <f t="shared" si="78"/>
        <v>0</v>
      </c>
      <c r="AZ82" s="108">
        <f t="shared" si="78"/>
        <v>0</v>
      </c>
      <c r="BA82" s="108">
        <f t="shared" si="78"/>
        <v>0</v>
      </c>
      <c r="BB82" s="108">
        <f t="shared" si="78"/>
        <v>0</v>
      </c>
      <c r="BC82" s="108">
        <f t="shared" si="80"/>
        <v>0</v>
      </c>
      <c r="BD82" s="108">
        <f t="shared" si="80"/>
        <v>0</v>
      </c>
      <c r="BE82" s="108">
        <f t="shared" si="80"/>
        <v>0</v>
      </c>
      <c r="BF82" s="108">
        <f t="shared" si="80"/>
        <v>0</v>
      </c>
      <c r="BG82" s="108">
        <f t="shared" si="70"/>
        <v>0</v>
      </c>
      <c r="BH82" s="108">
        <f t="shared" ref="BH82:BS83" si="81">IF(OR((AND($P82&lt;=BH$4,AND($Q82&lt;=BH$5,$Q82&gt;=BH$4))),(AND(AND($P82&gt;=BH$4,$P82&lt;=BH$5),$Q82&gt;=BH$5)),AND($P82&gt;=BH$4,$Q82&lt;=BH$5),AND($P82&lt;=BH$4,$Q82&gt;=BH$5)),1,0)</f>
        <v>0</v>
      </c>
      <c r="BI82" s="108">
        <f t="shared" si="81"/>
        <v>0</v>
      </c>
      <c r="BJ82" s="108">
        <f t="shared" si="81"/>
        <v>0</v>
      </c>
      <c r="BK82" s="108">
        <f t="shared" si="81"/>
        <v>0</v>
      </c>
      <c r="BL82" s="108">
        <f t="shared" si="81"/>
        <v>0</v>
      </c>
      <c r="BM82" s="108">
        <f t="shared" si="81"/>
        <v>0</v>
      </c>
      <c r="BN82" s="108">
        <f t="shared" si="81"/>
        <v>0</v>
      </c>
      <c r="BO82" s="108">
        <f t="shared" si="81"/>
        <v>0</v>
      </c>
      <c r="BP82" s="108">
        <f t="shared" si="81"/>
        <v>0</v>
      </c>
      <c r="BQ82" s="108">
        <f t="shared" si="81"/>
        <v>0</v>
      </c>
      <c r="BR82" s="108">
        <f t="shared" si="81"/>
        <v>0</v>
      </c>
      <c r="BS82" s="108">
        <f t="shared" si="81"/>
        <v>0</v>
      </c>
      <c r="BT82" s="138"/>
      <c r="BU82" s="138"/>
      <c r="BV82" s="138"/>
      <c r="BW82" s="138"/>
      <c r="BX82" s="138"/>
    </row>
    <row r="83" spans="1:76" x14ac:dyDescent="0.3">
      <c r="A83" s="102" t="s">
        <v>467</v>
      </c>
      <c r="B83" s="109"/>
      <c r="C83" s="20"/>
      <c r="D83" s="116"/>
      <c r="E83" s="117"/>
      <c r="F83" s="109"/>
      <c r="G83" s="118"/>
      <c r="H83" s="39">
        <v>50</v>
      </c>
      <c r="I83" s="44">
        <f>IF(CheckDay&gt;=Q83,1,IF(CheckDay&lt;P83,0,IF(P83=CheckDay,(NETWORKDAYS(P83,CheckDay))/V83,NETWORKDAYS(P83,CheckDay)/V83)))</f>
        <v>1</v>
      </c>
      <c r="J83" s="33">
        <v>1</v>
      </c>
      <c r="K83" s="119">
        <f t="shared" si="71"/>
        <v>0.5</v>
      </c>
      <c r="L83" s="119">
        <f t="shared" si="72"/>
        <v>0.5</v>
      </c>
      <c r="M83" s="119">
        <f>L83-K83</f>
        <v>0</v>
      </c>
      <c r="N83" s="34">
        <f>IF(AND(I83=0,J83=0),"",IF(I83=0,J83,J83/I83))</f>
        <v>1</v>
      </c>
      <c r="O83" s="119" t="str">
        <f>IF(AND(J83=0%,M83=0),"",IF(M83&lt;0,"지연",IF(J83=100%,"종료","진행")))</f>
        <v>종료</v>
      </c>
      <c r="P83" s="104">
        <v>43136</v>
      </c>
      <c r="Q83" s="104">
        <v>43140</v>
      </c>
      <c r="R83" s="104"/>
      <c r="S83" s="104"/>
      <c r="T83" s="105"/>
      <c r="U83" s="106" t="str">
        <f t="shared" si="79"/>
        <v/>
      </c>
      <c r="V83" s="107">
        <f>NETWORKDAYS(P83,Q83)</f>
        <v>5</v>
      </c>
      <c r="W83" s="108">
        <f t="shared" si="77"/>
        <v>0</v>
      </c>
      <c r="X83" s="108">
        <f t="shared" si="77"/>
        <v>0</v>
      </c>
      <c r="Y83" s="108">
        <f t="shared" si="77"/>
        <v>0</v>
      </c>
      <c r="Z83" s="108">
        <f t="shared" si="77"/>
        <v>0</v>
      </c>
      <c r="AA83" s="108">
        <f t="shared" si="77"/>
        <v>0</v>
      </c>
      <c r="AB83" s="108">
        <f t="shared" si="77"/>
        <v>0</v>
      </c>
      <c r="AC83" s="108">
        <f t="shared" si="77"/>
        <v>0</v>
      </c>
      <c r="AD83" s="108">
        <f t="shared" si="77"/>
        <v>0</v>
      </c>
      <c r="AE83" s="108">
        <f t="shared" si="77"/>
        <v>0</v>
      </c>
      <c r="AF83" s="108">
        <f t="shared" si="77"/>
        <v>0</v>
      </c>
      <c r="AG83" s="108">
        <f t="shared" si="77"/>
        <v>0</v>
      </c>
      <c r="AH83" s="108">
        <f t="shared" si="77"/>
        <v>0</v>
      </c>
      <c r="AI83" s="108">
        <f t="shared" si="77"/>
        <v>0</v>
      </c>
      <c r="AJ83" s="108">
        <f t="shared" si="77"/>
        <v>0</v>
      </c>
      <c r="AK83" s="108">
        <f t="shared" si="77"/>
        <v>0</v>
      </c>
      <c r="AL83" s="108">
        <f t="shared" si="77"/>
        <v>0</v>
      </c>
      <c r="AM83" s="108">
        <f t="shared" si="78"/>
        <v>0</v>
      </c>
      <c r="AN83" s="108">
        <f t="shared" si="78"/>
        <v>0</v>
      </c>
      <c r="AO83" s="108">
        <f t="shared" si="78"/>
        <v>0</v>
      </c>
      <c r="AP83" s="108">
        <f t="shared" si="78"/>
        <v>0</v>
      </c>
      <c r="AQ83" s="108">
        <f t="shared" si="78"/>
        <v>0</v>
      </c>
      <c r="AR83" s="108">
        <f t="shared" si="78"/>
        <v>0</v>
      </c>
      <c r="AS83" s="108">
        <f t="shared" si="78"/>
        <v>0</v>
      </c>
      <c r="AT83" s="108">
        <f t="shared" si="78"/>
        <v>0</v>
      </c>
      <c r="AU83" s="108">
        <f t="shared" si="78"/>
        <v>0</v>
      </c>
      <c r="AV83" s="108">
        <f t="shared" si="78"/>
        <v>0</v>
      </c>
      <c r="AW83" s="108">
        <f t="shared" si="78"/>
        <v>0</v>
      </c>
      <c r="AX83" s="108">
        <f t="shared" si="78"/>
        <v>0</v>
      </c>
      <c r="AY83" s="108">
        <f t="shared" si="78"/>
        <v>0</v>
      </c>
      <c r="AZ83" s="108">
        <f t="shared" si="78"/>
        <v>0</v>
      </c>
      <c r="BA83" s="108">
        <f t="shared" si="78"/>
        <v>0</v>
      </c>
      <c r="BB83" s="108">
        <f t="shared" si="78"/>
        <v>0</v>
      </c>
      <c r="BC83" s="108">
        <f t="shared" si="80"/>
        <v>0</v>
      </c>
      <c r="BD83" s="108">
        <f t="shared" si="80"/>
        <v>0</v>
      </c>
      <c r="BE83" s="108">
        <f t="shared" si="80"/>
        <v>0</v>
      </c>
      <c r="BF83" s="108">
        <f t="shared" si="80"/>
        <v>0</v>
      </c>
      <c r="BG83" s="108">
        <f t="shared" si="80"/>
        <v>0</v>
      </c>
      <c r="BH83" s="108">
        <f t="shared" si="80"/>
        <v>0</v>
      </c>
      <c r="BI83" s="108">
        <f t="shared" si="80"/>
        <v>0</v>
      </c>
      <c r="BJ83" s="108">
        <f t="shared" si="80"/>
        <v>0</v>
      </c>
      <c r="BK83" s="108">
        <f t="shared" si="80"/>
        <v>0</v>
      </c>
      <c r="BL83" s="108">
        <f t="shared" si="80"/>
        <v>0</v>
      </c>
      <c r="BM83" s="108">
        <f t="shared" si="80"/>
        <v>0</v>
      </c>
      <c r="BN83" s="108">
        <f t="shared" si="80"/>
        <v>0</v>
      </c>
      <c r="BO83" s="108">
        <f t="shared" si="80"/>
        <v>0</v>
      </c>
      <c r="BP83" s="108">
        <f t="shared" si="80"/>
        <v>0</v>
      </c>
      <c r="BQ83" s="108">
        <f t="shared" si="80"/>
        <v>0</v>
      </c>
      <c r="BR83" s="108">
        <f t="shared" si="80"/>
        <v>0</v>
      </c>
      <c r="BS83" s="108">
        <f t="shared" si="81"/>
        <v>0</v>
      </c>
      <c r="BT83" s="138"/>
      <c r="BU83" s="138"/>
      <c r="BV83" s="138"/>
      <c r="BW83" s="138"/>
      <c r="BX83" s="138"/>
    </row>
    <row r="84" spans="1:76" x14ac:dyDescent="0.3">
      <c r="A84" s="102" t="s">
        <v>468</v>
      </c>
      <c r="B84" s="109"/>
      <c r="C84" s="20"/>
      <c r="D84" s="116"/>
      <c r="E84" s="122"/>
      <c r="F84" s="109"/>
      <c r="G84" s="118"/>
      <c r="H84" s="39">
        <v>100</v>
      </c>
      <c r="I84" s="44">
        <f>IF(CheckDay&gt;=Q84,1,IF(CheckDay&lt;P84,0,IF(P84=CheckDay,(NETWORKDAYS(P84,CheckDay))/V84,NETWORKDAYS(P84,CheckDay)/V84)))</f>
        <v>1</v>
      </c>
      <c r="J84" s="33">
        <v>1</v>
      </c>
      <c r="K84" s="119">
        <f t="shared" si="62"/>
        <v>1</v>
      </c>
      <c r="L84" s="119">
        <f t="shared" si="63"/>
        <v>1</v>
      </c>
      <c r="M84" s="119">
        <f t="shared" si="46"/>
        <v>0</v>
      </c>
      <c r="N84" s="34">
        <f t="shared" si="47"/>
        <v>1</v>
      </c>
      <c r="O84" s="119" t="str">
        <f t="shared" si="48"/>
        <v>종료</v>
      </c>
      <c r="P84" s="104">
        <v>43136</v>
      </c>
      <c r="Q84" s="104">
        <v>43140</v>
      </c>
      <c r="R84" s="104"/>
      <c r="S84" s="104"/>
      <c r="T84" s="105"/>
      <c r="U84" s="106" t="str">
        <f t="shared" si="79"/>
        <v/>
      </c>
      <c r="V84" s="107">
        <f t="shared" si="49"/>
        <v>5</v>
      </c>
      <c r="W84" s="108">
        <f t="shared" si="69"/>
        <v>0</v>
      </c>
      <c r="X84" s="108">
        <f t="shared" si="69"/>
        <v>0</v>
      </c>
      <c r="Y84" s="108">
        <f t="shared" si="69"/>
        <v>0</v>
      </c>
      <c r="Z84" s="108">
        <f t="shared" si="69"/>
        <v>0</v>
      </c>
      <c r="AA84" s="108">
        <f t="shared" si="69"/>
        <v>0</v>
      </c>
      <c r="AB84" s="108">
        <f t="shared" si="69"/>
        <v>0</v>
      </c>
      <c r="AC84" s="108">
        <f t="shared" si="69"/>
        <v>0</v>
      </c>
      <c r="AD84" s="108">
        <f t="shared" si="69"/>
        <v>0</v>
      </c>
      <c r="AE84" s="108">
        <f t="shared" si="69"/>
        <v>0</v>
      </c>
      <c r="AF84" s="108">
        <f t="shared" si="69"/>
        <v>0</v>
      </c>
      <c r="AG84" s="108">
        <f t="shared" si="69"/>
        <v>0</v>
      </c>
      <c r="AH84" s="108">
        <f t="shared" si="69"/>
        <v>0</v>
      </c>
      <c r="AI84" s="108">
        <f t="shared" si="69"/>
        <v>0</v>
      </c>
      <c r="AJ84" s="108">
        <f t="shared" si="69"/>
        <v>0</v>
      </c>
      <c r="AK84" s="108">
        <f t="shared" si="69"/>
        <v>0</v>
      </c>
      <c r="AL84" s="108">
        <f t="shared" si="69"/>
        <v>0</v>
      </c>
      <c r="AM84" s="108">
        <f t="shared" si="69"/>
        <v>0</v>
      </c>
      <c r="AN84" s="108">
        <f t="shared" si="69"/>
        <v>0</v>
      </c>
      <c r="AO84" s="108">
        <f t="shared" si="69"/>
        <v>0</v>
      </c>
      <c r="AP84" s="108">
        <f t="shared" si="69"/>
        <v>0</v>
      </c>
      <c r="AQ84" s="108">
        <f t="shared" si="69"/>
        <v>0</v>
      </c>
      <c r="AR84" s="108">
        <f t="shared" si="69"/>
        <v>0</v>
      </c>
      <c r="AS84" s="108">
        <f t="shared" si="69"/>
        <v>0</v>
      </c>
      <c r="AT84" s="108">
        <f t="shared" ref="AT84:BF104" si="82">IF(OR((AND($P84&lt;=AT$4,AND($Q84&lt;=AT$5,$Q84&gt;=AT$4))),(AND(AND($P84&gt;=AT$4,$P84&lt;=AT$5),$Q84&gt;=AT$5)),AND($P84&gt;=AT$4,$Q84&lt;=AT$5),AND($P84&lt;=AT$4,$Q84&gt;=AT$5)),1,0)</f>
        <v>0</v>
      </c>
      <c r="AU84" s="108">
        <f t="shared" si="82"/>
        <v>0</v>
      </c>
      <c r="AV84" s="108">
        <f t="shared" si="82"/>
        <v>0</v>
      </c>
      <c r="AW84" s="108">
        <f t="shared" si="82"/>
        <v>0</v>
      </c>
      <c r="AX84" s="108">
        <f t="shared" si="82"/>
        <v>0</v>
      </c>
      <c r="AY84" s="108">
        <f t="shared" si="82"/>
        <v>0</v>
      </c>
      <c r="AZ84" s="108">
        <f t="shared" si="82"/>
        <v>0</v>
      </c>
      <c r="BA84" s="108">
        <f t="shared" si="82"/>
        <v>0</v>
      </c>
      <c r="BB84" s="108">
        <f t="shared" si="82"/>
        <v>0</v>
      </c>
      <c r="BC84" s="108">
        <f t="shared" si="82"/>
        <v>0</v>
      </c>
      <c r="BD84" s="108">
        <f t="shared" si="82"/>
        <v>0</v>
      </c>
      <c r="BE84" s="108">
        <f t="shared" si="82"/>
        <v>0</v>
      </c>
      <c r="BF84" s="108">
        <f t="shared" si="82"/>
        <v>0</v>
      </c>
      <c r="BG84" s="108">
        <f t="shared" si="70"/>
        <v>0</v>
      </c>
      <c r="BH84" s="108">
        <f t="shared" si="70"/>
        <v>0</v>
      </c>
      <c r="BI84" s="108">
        <f t="shared" si="70"/>
        <v>0</v>
      </c>
      <c r="BJ84" s="108">
        <f t="shared" si="70"/>
        <v>0</v>
      </c>
      <c r="BK84" s="108">
        <f t="shared" si="70"/>
        <v>0</v>
      </c>
      <c r="BL84" s="108">
        <f t="shared" si="70"/>
        <v>0</v>
      </c>
      <c r="BM84" s="108">
        <f t="shared" si="70"/>
        <v>0</v>
      </c>
      <c r="BN84" s="108">
        <f t="shared" si="70"/>
        <v>0</v>
      </c>
      <c r="BO84" s="108">
        <f t="shared" si="70"/>
        <v>0</v>
      </c>
      <c r="BP84" s="108">
        <f t="shared" si="70"/>
        <v>0</v>
      </c>
      <c r="BQ84" s="108">
        <f t="shared" si="70"/>
        <v>0</v>
      </c>
      <c r="BR84" s="108">
        <f t="shared" si="70"/>
        <v>0</v>
      </c>
      <c r="BS84" s="108">
        <f t="shared" si="70"/>
        <v>0</v>
      </c>
      <c r="BT84" s="138"/>
      <c r="BU84" s="138"/>
      <c r="BV84" s="138"/>
      <c r="BW84" s="138"/>
      <c r="BX84" s="138"/>
    </row>
    <row r="85" spans="1:76" x14ac:dyDescent="0.3">
      <c r="A85" s="102" t="s">
        <v>469</v>
      </c>
      <c r="B85" s="109"/>
      <c r="C85" s="20"/>
      <c r="D85" s="113" t="s">
        <v>477</v>
      </c>
      <c r="E85" s="114"/>
      <c r="F85" s="53"/>
      <c r="G85" s="115"/>
      <c r="H85" s="38">
        <v>25</v>
      </c>
      <c r="I85" s="48">
        <f>SUM(K86:K87)</f>
        <v>1</v>
      </c>
      <c r="J85" s="48">
        <f>SUM(L86:L87)</f>
        <v>1</v>
      </c>
      <c r="K85" s="50">
        <f t="shared" si="62"/>
        <v>0.25</v>
      </c>
      <c r="L85" s="50">
        <f t="shared" si="63"/>
        <v>0.25</v>
      </c>
      <c r="M85" s="50">
        <f t="shared" si="46"/>
        <v>0</v>
      </c>
      <c r="N85" s="51">
        <f t="shared" si="47"/>
        <v>1</v>
      </c>
      <c r="O85" s="50" t="str">
        <f t="shared" si="48"/>
        <v>종료</v>
      </c>
      <c r="P85" s="26">
        <f>MIN(P86:P87)</f>
        <v>43136</v>
      </c>
      <c r="Q85" s="26">
        <f>MAX(Q86:Q87)</f>
        <v>43140</v>
      </c>
      <c r="R85" s="104"/>
      <c r="S85" s="104"/>
      <c r="T85" s="105"/>
      <c r="U85" s="106" t="str">
        <f t="shared" si="79"/>
        <v/>
      </c>
      <c r="V85" s="107">
        <f t="shared" si="49"/>
        <v>5</v>
      </c>
      <c r="W85" s="108">
        <f t="shared" si="69"/>
        <v>0</v>
      </c>
      <c r="X85" s="108">
        <f t="shared" si="69"/>
        <v>0</v>
      </c>
      <c r="Y85" s="108">
        <f t="shared" si="69"/>
        <v>0</v>
      </c>
      <c r="Z85" s="108">
        <f t="shared" si="69"/>
        <v>0</v>
      </c>
      <c r="AA85" s="108">
        <f t="shared" si="69"/>
        <v>0</v>
      </c>
      <c r="AB85" s="108">
        <f t="shared" si="69"/>
        <v>0</v>
      </c>
      <c r="AC85" s="108">
        <f t="shared" si="69"/>
        <v>0</v>
      </c>
      <c r="AD85" s="108">
        <f t="shared" si="69"/>
        <v>0</v>
      </c>
      <c r="AE85" s="108">
        <f t="shared" si="69"/>
        <v>0</v>
      </c>
      <c r="AF85" s="108">
        <f t="shared" si="69"/>
        <v>0</v>
      </c>
      <c r="AG85" s="108">
        <f t="shared" si="69"/>
        <v>0</v>
      </c>
      <c r="AH85" s="108">
        <f t="shared" si="69"/>
        <v>0</v>
      </c>
      <c r="AI85" s="108">
        <f t="shared" si="69"/>
        <v>0</v>
      </c>
      <c r="AJ85" s="108">
        <f t="shared" si="69"/>
        <v>0</v>
      </c>
      <c r="AK85" s="108">
        <f t="shared" si="69"/>
        <v>0</v>
      </c>
      <c r="AL85" s="108">
        <f t="shared" si="69"/>
        <v>0</v>
      </c>
      <c r="AM85" s="108">
        <f t="shared" si="69"/>
        <v>0</v>
      </c>
      <c r="AN85" s="108">
        <f t="shared" si="69"/>
        <v>0</v>
      </c>
      <c r="AO85" s="108">
        <f t="shared" si="69"/>
        <v>0</v>
      </c>
      <c r="AP85" s="108">
        <f t="shared" si="69"/>
        <v>0</v>
      </c>
      <c r="AQ85" s="108">
        <f t="shared" si="69"/>
        <v>0</v>
      </c>
      <c r="AR85" s="108">
        <f t="shared" si="69"/>
        <v>0</v>
      </c>
      <c r="AS85" s="108">
        <f t="shared" si="69"/>
        <v>0</v>
      </c>
      <c r="AT85" s="108">
        <f t="shared" si="82"/>
        <v>0</v>
      </c>
      <c r="AU85" s="108">
        <f t="shared" si="82"/>
        <v>0</v>
      </c>
      <c r="AV85" s="108">
        <f t="shared" si="82"/>
        <v>0</v>
      </c>
      <c r="AW85" s="108">
        <f t="shared" si="82"/>
        <v>0</v>
      </c>
      <c r="AX85" s="108">
        <f t="shared" si="82"/>
        <v>0</v>
      </c>
      <c r="AY85" s="108">
        <f t="shared" si="82"/>
        <v>0</v>
      </c>
      <c r="AZ85" s="108">
        <f t="shared" si="82"/>
        <v>0</v>
      </c>
      <c r="BA85" s="108">
        <f t="shared" si="82"/>
        <v>0</v>
      </c>
      <c r="BB85" s="108">
        <f t="shared" si="82"/>
        <v>0</v>
      </c>
      <c r="BC85" s="108">
        <f t="shared" si="82"/>
        <v>0</v>
      </c>
      <c r="BD85" s="108">
        <f t="shared" si="82"/>
        <v>0</v>
      </c>
      <c r="BE85" s="108">
        <f t="shared" si="82"/>
        <v>0</v>
      </c>
      <c r="BF85" s="108">
        <f t="shared" si="82"/>
        <v>0</v>
      </c>
      <c r="BG85" s="108">
        <f t="shared" si="70"/>
        <v>0</v>
      </c>
      <c r="BH85" s="108">
        <f t="shared" si="70"/>
        <v>0</v>
      </c>
      <c r="BI85" s="108">
        <f t="shared" si="70"/>
        <v>0</v>
      </c>
      <c r="BJ85" s="108">
        <f t="shared" si="70"/>
        <v>0</v>
      </c>
      <c r="BK85" s="108">
        <f t="shared" si="70"/>
        <v>0</v>
      </c>
      <c r="BL85" s="108">
        <f t="shared" si="70"/>
        <v>0</v>
      </c>
      <c r="BM85" s="108">
        <f t="shared" si="70"/>
        <v>0</v>
      </c>
      <c r="BN85" s="108">
        <f t="shared" si="70"/>
        <v>0</v>
      </c>
      <c r="BO85" s="108">
        <f t="shared" si="70"/>
        <v>0</v>
      </c>
      <c r="BP85" s="108">
        <f t="shared" si="70"/>
        <v>0</v>
      </c>
      <c r="BQ85" s="108">
        <f t="shared" si="70"/>
        <v>0</v>
      </c>
      <c r="BR85" s="108">
        <f t="shared" si="70"/>
        <v>0</v>
      </c>
      <c r="BS85" s="108">
        <f t="shared" si="70"/>
        <v>0</v>
      </c>
      <c r="BT85" s="138"/>
      <c r="BU85" s="138"/>
      <c r="BV85" s="138"/>
      <c r="BW85" s="138"/>
      <c r="BX85" s="138"/>
    </row>
    <row r="86" spans="1:76" x14ac:dyDescent="0.3">
      <c r="A86" s="102" t="s">
        <v>470</v>
      </c>
      <c r="B86" s="109"/>
      <c r="C86" s="20"/>
      <c r="D86" s="116"/>
      <c r="E86" s="117"/>
      <c r="F86" s="109"/>
      <c r="G86" s="118"/>
      <c r="H86" s="39">
        <v>50</v>
      </c>
      <c r="I86" s="44">
        <f>IF(CheckDay&gt;=Q86,1,IF(CheckDay&lt;P86,0,IF(P86=CheckDay,(NETWORKDAYS(P86,CheckDay))/V86,NETWORKDAYS(P86,CheckDay)/V86)))</f>
        <v>1</v>
      </c>
      <c r="J86" s="33">
        <v>1</v>
      </c>
      <c r="K86" s="119">
        <f t="shared" si="62"/>
        <v>0.5</v>
      </c>
      <c r="L86" s="119">
        <f t="shared" si="63"/>
        <v>0.5</v>
      </c>
      <c r="M86" s="119">
        <f t="shared" si="46"/>
        <v>0</v>
      </c>
      <c r="N86" s="34">
        <f t="shared" si="47"/>
        <v>1</v>
      </c>
      <c r="O86" s="119" t="str">
        <f t="shared" si="48"/>
        <v>종료</v>
      </c>
      <c r="P86" s="104">
        <v>43136</v>
      </c>
      <c r="Q86" s="104">
        <v>43140</v>
      </c>
      <c r="R86" s="104"/>
      <c r="S86" s="104"/>
      <c r="T86" s="105"/>
      <c r="U86" s="106" t="str">
        <f t="shared" si="79"/>
        <v/>
      </c>
      <c r="V86" s="107">
        <f t="shared" si="49"/>
        <v>5</v>
      </c>
      <c r="W86" s="108">
        <f t="shared" si="69"/>
        <v>0</v>
      </c>
      <c r="X86" s="108">
        <f t="shared" si="69"/>
        <v>0</v>
      </c>
      <c r="Y86" s="108">
        <f t="shared" ref="Y86:AN98" si="83">IF(OR((AND($P86&lt;=Y$4,AND($Q86&lt;=Y$5,$Q86&gt;=Y$4))),(AND(AND($P86&gt;=Y$4,$P86&lt;=Y$5),$Q86&gt;=Y$5)),AND($P86&gt;=Y$4,$Q86&lt;=Y$5),AND($P86&lt;=Y$4,$Q86&gt;=Y$5)),1,0)</f>
        <v>0</v>
      </c>
      <c r="Z86" s="108">
        <f t="shared" si="83"/>
        <v>0</v>
      </c>
      <c r="AA86" s="108">
        <f t="shared" si="83"/>
        <v>0</v>
      </c>
      <c r="AB86" s="108">
        <f t="shared" si="83"/>
        <v>0</v>
      </c>
      <c r="AC86" s="108">
        <f t="shared" si="83"/>
        <v>0</v>
      </c>
      <c r="AD86" s="108">
        <f t="shared" si="83"/>
        <v>0</v>
      </c>
      <c r="AE86" s="108">
        <f t="shared" si="83"/>
        <v>0</v>
      </c>
      <c r="AF86" s="108">
        <f t="shared" si="83"/>
        <v>0</v>
      </c>
      <c r="AG86" s="108">
        <f t="shared" si="83"/>
        <v>0</v>
      </c>
      <c r="AH86" s="108">
        <f t="shared" si="83"/>
        <v>0</v>
      </c>
      <c r="AI86" s="108">
        <f t="shared" si="83"/>
        <v>0</v>
      </c>
      <c r="AJ86" s="108">
        <f t="shared" si="83"/>
        <v>0</v>
      </c>
      <c r="AK86" s="108">
        <f t="shared" si="83"/>
        <v>0</v>
      </c>
      <c r="AL86" s="108">
        <f t="shared" si="83"/>
        <v>0</v>
      </c>
      <c r="AM86" s="108">
        <f t="shared" si="83"/>
        <v>0</v>
      </c>
      <c r="AN86" s="108">
        <f t="shared" si="83"/>
        <v>0</v>
      </c>
      <c r="AO86" s="108">
        <f t="shared" ref="AO86:BD98" si="84">IF(OR((AND($P86&lt;=AO$4,AND($Q86&lt;=AO$5,$Q86&gt;=AO$4))),(AND(AND($P86&gt;=AO$4,$P86&lt;=AO$5),$Q86&gt;=AO$5)),AND($P86&gt;=AO$4,$Q86&lt;=AO$5),AND($P86&lt;=AO$4,$Q86&gt;=AO$5)),1,0)</f>
        <v>0</v>
      </c>
      <c r="AP86" s="108">
        <f t="shared" si="84"/>
        <v>0</v>
      </c>
      <c r="AQ86" s="108">
        <f t="shared" si="84"/>
        <v>0</v>
      </c>
      <c r="AR86" s="108">
        <f t="shared" si="84"/>
        <v>0</v>
      </c>
      <c r="AS86" s="108">
        <f t="shared" si="84"/>
        <v>0</v>
      </c>
      <c r="AT86" s="108">
        <f t="shared" si="84"/>
        <v>0</v>
      </c>
      <c r="AU86" s="108">
        <f t="shared" si="84"/>
        <v>0</v>
      </c>
      <c r="AV86" s="108">
        <f t="shared" si="84"/>
        <v>0</v>
      </c>
      <c r="AW86" s="108">
        <f t="shared" si="84"/>
        <v>0</v>
      </c>
      <c r="AX86" s="108">
        <f t="shared" si="84"/>
        <v>0</v>
      </c>
      <c r="AY86" s="108">
        <f t="shared" si="84"/>
        <v>0</v>
      </c>
      <c r="AZ86" s="108">
        <f t="shared" si="84"/>
        <v>0</v>
      </c>
      <c r="BA86" s="108">
        <f t="shared" si="84"/>
        <v>0</v>
      </c>
      <c r="BB86" s="108">
        <f t="shared" si="84"/>
        <v>0</v>
      </c>
      <c r="BC86" s="108">
        <f t="shared" si="84"/>
        <v>0</v>
      </c>
      <c r="BD86" s="108">
        <f t="shared" si="84"/>
        <v>0</v>
      </c>
      <c r="BE86" s="108">
        <f t="shared" si="82"/>
        <v>0</v>
      </c>
      <c r="BF86" s="108">
        <f t="shared" si="82"/>
        <v>0</v>
      </c>
      <c r="BG86" s="108">
        <f t="shared" si="70"/>
        <v>0</v>
      </c>
      <c r="BH86" s="108">
        <f t="shared" si="70"/>
        <v>0</v>
      </c>
      <c r="BI86" s="108">
        <f t="shared" si="70"/>
        <v>0</v>
      </c>
      <c r="BJ86" s="108">
        <f t="shared" si="70"/>
        <v>0</v>
      </c>
      <c r="BK86" s="108">
        <f t="shared" si="70"/>
        <v>0</v>
      </c>
      <c r="BL86" s="108">
        <f t="shared" si="70"/>
        <v>0</v>
      </c>
      <c r="BM86" s="108">
        <f t="shared" si="70"/>
        <v>0</v>
      </c>
      <c r="BN86" s="108">
        <f t="shared" si="70"/>
        <v>0</v>
      </c>
      <c r="BO86" s="108">
        <f t="shared" si="70"/>
        <v>0</v>
      </c>
      <c r="BP86" s="108">
        <f t="shared" si="70"/>
        <v>0</v>
      </c>
      <c r="BQ86" s="108">
        <f t="shared" si="70"/>
        <v>0</v>
      </c>
      <c r="BR86" s="108">
        <f t="shared" si="70"/>
        <v>0</v>
      </c>
      <c r="BS86" s="108">
        <f t="shared" si="70"/>
        <v>0</v>
      </c>
      <c r="BT86" s="138"/>
      <c r="BU86" s="138"/>
      <c r="BV86" s="138"/>
      <c r="BW86" s="138"/>
      <c r="BX86" s="138"/>
    </row>
    <row r="87" spans="1:76" x14ac:dyDescent="0.3">
      <c r="A87" s="102" t="s">
        <v>471</v>
      </c>
      <c r="B87" s="109"/>
      <c r="C87" s="20"/>
      <c r="D87" s="116"/>
      <c r="E87" s="117"/>
      <c r="F87" s="109"/>
      <c r="G87" s="118"/>
      <c r="H87" s="39">
        <v>50</v>
      </c>
      <c r="I87" s="44">
        <f>IF(CheckDay&gt;=Q87,1,IF(CheckDay&lt;P87,0,IF(P87=CheckDay,(NETWORKDAYS(P87,CheckDay))/V87,NETWORKDAYS(P87,CheckDay)/V87)))</f>
        <v>1</v>
      </c>
      <c r="J87" s="33">
        <v>1</v>
      </c>
      <c r="K87" s="119">
        <f t="shared" si="62"/>
        <v>0.5</v>
      </c>
      <c r="L87" s="119">
        <f t="shared" si="63"/>
        <v>0.5</v>
      </c>
      <c r="M87" s="119">
        <f t="shared" si="46"/>
        <v>0</v>
      </c>
      <c r="N87" s="34">
        <f t="shared" si="47"/>
        <v>1</v>
      </c>
      <c r="O87" s="119" t="str">
        <f t="shared" si="48"/>
        <v>종료</v>
      </c>
      <c r="P87" s="104">
        <v>43136</v>
      </c>
      <c r="Q87" s="104">
        <v>43140</v>
      </c>
      <c r="R87" s="104"/>
      <c r="S87" s="104"/>
      <c r="T87" s="105"/>
      <c r="U87" s="106" t="str">
        <f t="shared" si="79"/>
        <v/>
      </c>
      <c r="V87" s="107">
        <f t="shared" si="49"/>
        <v>5</v>
      </c>
      <c r="W87" s="108">
        <f t="shared" ref="W87:AL99" si="85">IF(OR((AND($P87&lt;=W$4,AND($Q87&lt;=W$5,$Q87&gt;=W$4))),(AND(AND($P87&gt;=W$4,$P87&lt;=W$5),$Q87&gt;=W$5)),AND($P87&gt;=W$4,$Q87&lt;=W$5),AND($P87&lt;=W$4,$Q87&gt;=W$5)),1,0)</f>
        <v>0</v>
      </c>
      <c r="X87" s="108">
        <f t="shared" si="85"/>
        <v>0</v>
      </c>
      <c r="Y87" s="108">
        <f t="shared" si="85"/>
        <v>0</v>
      </c>
      <c r="Z87" s="108">
        <f t="shared" si="85"/>
        <v>0</v>
      </c>
      <c r="AA87" s="108">
        <f t="shared" si="85"/>
        <v>0</v>
      </c>
      <c r="AB87" s="108">
        <f t="shared" si="85"/>
        <v>0</v>
      </c>
      <c r="AC87" s="108">
        <f t="shared" si="85"/>
        <v>0</v>
      </c>
      <c r="AD87" s="108">
        <f t="shared" si="85"/>
        <v>0</v>
      </c>
      <c r="AE87" s="108">
        <f t="shared" si="85"/>
        <v>0</v>
      </c>
      <c r="AF87" s="108">
        <f t="shared" si="85"/>
        <v>0</v>
      </c>
      <c r="AG87" s="108">
        <f t="shared" si="85"/>
        <v>0</v>
      </c>
      <c r="AH87" s="108">
        <f t="shared" si="85"/>
        <v>0</v>
      </c>
      <c r="AI87" s="108">
        <f t="shared" si="85"/>
        <v>0</v>
      </c>
      <c r="AJ87" s="108">
        <f t="shared" si="85"/>
        <v>0</v>
      </c>
      <c r="AK87" s="108">
        <f t="shared" si="85"/>
        <v>0</v>
      </c>
      <c r="AL87" s="108">
        <f t="shared" si="85"/>
        <v>0</v>
      </c>
      <c r="AM87" s="108">
        <f t="shared" si="83"/>
        <v>0</v>
      </c>
      <c r="AN87" s="108">
        <f t="shared" si="83"/>
        <v>0</v>
      </c>
      <c r="AO87" s="108">
        <f t="shared" si="84"/>
        <v>0</v>
      </c>
      <c r="AP87" s="108">
        <f t="shared" si="84"/>
        <v>0</v>
      </c>
      <c r="AQ87" s="108">
        <f t="shared" si="84"/>
        <v>0</v>
      </c>
      <c r="AR87" s="108">
        <f t="shared" si="84"/>
        <v>0</v>
      </c>
      <c r="AS87" s="108">
        <f t="shared" si="84"/>
        <v>0</v>
      </c>
      <c r="AT87" s="108">
        <f t="shared" si="84"/>
        <v>0</v>
      </c>
      <c r="AU87" s="108">
        <f t="shared" si="84"/>
        <v>0</v>
      </c>
      <c r="AV87" s="108">
        <f t="shared" si="84"/>
        <v>0</v>
      </c>
      <c r="AW87" s="108">
        <f t="shared" si="84"/>
        <v>0</v>
      </c>
      <c r="AX87" s="108">
        <f t="shared" si="84"/>
        <v>0</v>
      </c>
      <c r="AY87" s="108">
        <f t="shared" si="84"/>
        <v>0</v>
      </c>
      <c r="AZ87" s="108">
        <f t="shared" si="84"/>
        <v>0</v>
      </c>
      <c r="BA87" s="108">
        <f t="shared" si="84"/>
        <v>0</v>
      </c>
      <c r="BB87" s="108">
        <f t="shared" si="84"/>
        <v>0</v>
      </c>
      <c r="BC87" s="108">
        <f t="shared" si="84"/>
        <v>0</v>
      </c>
      <c r="BD87" s="108">
        <f t="shared" si="84"/>
        <v>0</v>
      </c>
      <c r="BE87" s="108">
        <f t="shared" si="82"/>
        <v>0</v>
      </c>
      <c r="BF87" s="108">
        <f t="shared" si="82"/>
        <v>0</v>
      </c>
      <c r="BG87" s="108">
        <f t="shared" si="70"/>
        <v>0</v>
      </c>
      <c r="BH87" s="108">
        <f t="shared" si="70"/>
        <v>0</v>
      </c>
      <c r="BI87" s="108">
        <f t="shared" si="70"/>
        <v>0</v>
      </c>
      <c r="BJ87" s="108">
        <f t="shared" si="70"/>
        <v>0</v>
      </c>
      <c r="BK87" s="108">
        <f t="shared" si="70"/>
        <v>0</v>
      </c>
      <c r="BL87" s="108">
        <f t="shared" si="70"/>
        <v>0</v>
      </c>
      <c r="BM87" s="108">
        <f t="shared" si="70"/>
        <v>0</v>
      </c>
      <c r="BN87" s="108">
        <f t="shared" si="70"/>
        <v>0</v>
      </c>
      <c r="BO87" s="108">
        <f t="shared" si="70"/>
        <v>0</v>
      </c>
      <c r="BP87" s="108">
        <f t="shared" si="70"/>
        <v>0</v>
      </c>
      <c r="BQ87" s="108">
        <f t="shared" si="70"/>
        <v>0</v>
      </c>
      <c r="BR87" s="108">
        <f t="shared" si="70"/>
        <v>0</v>
      </c>
      <c r="BS87" s="108">
        <f t="shared" si="70"/>
        <v>0</v>
      </c>
      <c r="BT87" s="138"/>
      <c r="BU87" s="138"/>
      <c r="BV87" s="138"/>
      <c r="BW87" s="138"/>
      <c r="BX87" s="138"/>
    </row>
    <row r="88" spans="1:76" x14ac:dyDescent="0.3">
      <c r="A88" s="102" t="s">
        <v>472</v>
      </c>
      <c r="B88" s="109"/>
      <c r="C88" s="20"/>
      <c r="D88" s="113" t="s">
        <v>478</v>
      </c>
      <c r="E88" s="114"/>
      <c r="F88" s="53"/>
      <c r="G88" s="115"/>
      <c r="H88" s="38">
        <v>25</v>
      </c>
      <c r="I88" s="48">
        <f>SUM(K89:K90)</f>
        <v>1</v>
      </c>
      <c r="J88" s="48">
        <f>SUM(L89:L90)</f>
        <v>1</v>
      </c>
      <c r="K88" s="50">
        <f t="shared" si="62"/>
        <v>0.25</v>
      </c>
      <c r="L88" s="50">
        <f t="shared" si="63"/>
        <v>0.25</v>
      </c>
      <c r="M88" s="50">
        <f t="shared" si="46"/>
        <v>0</v>
      </c>
      <c r="N88" s="51">
        <f t="shared" si="47"/>
        <v>1</v>
      </c>
      <c r="O88" s="50" t="str">
        <f t="shared" si="48"/>
        <v>종료</v>
      </c>
      <c r="P88" s="26">
        <f>MIN(P89:P90)</f>
        <v>43136</v>
      </c>
      <c r="Q88" s="26">
        <f>MAX(Q89:Q90)</f>
        <v>43140</v>
      </c>
      <c r="R88" s="104"/>
      <c r="S88" s="104"/>
      <c r="T88" s="105"/>
      <c r="U88" s="106" t="str">
        <f t="shared" si="79"/>
        <v/>
      </c>
      <c r="V88" s="107">
        <f t="shared" si="49"/>
        <v>5</v>
      </c>
      <c r="W88" s="108">
        <f t="shared" si="85"/>
        <v>0</v>
      </c>
      <c r="X88" s="108">
        <f t="shared" si="85"/>
        <v>0</v>
      </c>
      <c r="Y88" s="108">
        <f t="shared" si="85"/>
        <v>0</v>
      </c>
      <c r="Z88" s="108">
        <f t="shared" si="85"/>
        <v>0</v>
      </c>
      <c r="AA88" s="108">
        <f t="shared" si="85"/>
        <v>0</v>
      </c>
      <c r="AB88" s="108">
        <f t="shared" si="85"/>
        <v>0</v>
      </c>
      <c r="AC88" s="108">
        <f t="shared" si="85"/>
        <v>0</v>
      </c>
      <c r="AD88" s="108">
        <f t="shared" si="85"/>
        <v>0</v>
      </c>
      <c r="AE88" s="108">
        <f t="shared" si="85"/>
        <v>0</v>
      </c>
      <c r="AF88" s="108">
        <f t="shared" si="85"/>
        <v>0</v>
      </c>
      <c r="AG88" s="108">
        <f t="shared" si="85"/>
        <v>0</v>
      </c>
      <c r="AH88" s="108">
        <f t="shared" si="85"/>
        <v>0</v>
      </c>
      <c r="AI88" s="108">
        <f t="shared" si="85"/>
        <v>0</v>
      </c>
      <c r="AJ88" s="108">
        <f t="shared" si="85"/>
        <v>0</v>
      </c>
      <c r="AK88" s="108">
        <f t="shared" si="85"/>
        <v>0</v>
      </c>
      <c r="AL88" s="108">
        <f t="shared" si="85"/>
        <v>0</v>
      </c>
      <c r="AM88" s="108">
        <f t="shared" si="83"/>
        <v>0</v>
      </c>
      <c r="AN88" s="108">
        <f t="shared" si="83"/>
        <v>0</v>
      </c>
      <c r="AO88" s="108">
        <f t="shared" si="84"/>
        <v>0</v>
      </c>
      <c r="AP88" s="108">
        <f t="shared" si="84"/>
        <v>0</v>
      </c>
      <c r="AQ88" s="108">
        <f t="shared" si="84"/>
        <v>0</v>
      </c>
      <c r="AR88" s="108">
        <f t="shared" si="84"/>
        <v>0</v>
      </c>
      <c r="AS88" s="108">
        <f t="shared" si="84"/>
        <v>0</v>
      </c>
      <c r="AT88" s="108">
        <f t="shared" si="82"/>
        <v>0</v>
      </c>
      <c r="AU88" s="108">
        <f t="shared" si="82"/>
        <v>0</v>
      </c>
      <c r="AV88" s="108">
        <f t="shared" si="82"/>
        <v>0</v>
      </c>
      <c r="AW88" s="108">
        <f t="shared" si="82"/>
        <v>0</v>
      </c>
      <c r="AX88" s="108">
        <f t="shared" si="82"/>
        <v>0</v>
      </c>
      <c r="AY88" s="108">
        <f t="shared" si="82"/>
        <v>0</v>
      </c>
      <c r="AZ88" s="108">
        <f t="shared" si="82"/>
        <v>0</v>
      </c>
      <c r="BA88" s="108">
        <f t="shared" si="82"/>
        <v>0</v>
      </c>
      <c r="BB88" s="108">
        <f t="shared" si="82"/>
        <v>0</v>
      </c>
      <c r="BC88" s="108">
        <f t="shared" si="82"/>
        <v>0</v>
      </c>
      <c r="BD88" s="108">
        <f t="shared" si="82"/>
        <v>0</v>
      </c>
      <c r="BE88" s="108">
        <f t="shared" si="82"/>
        <v>0</v>
      </c>
      <c r="BF88" s="108">
        <f t="shared" si="82"/>
        <v>0</v>
      </c>
      <c r="BG88" s="108">
        <f t="shared" si="70"/>
        <v>0</v>
      </c>
      <c r="BH88" s="108">
        <f t="shared" si="70"/>
        <v>0</v>
      </c>
      <c r="BI88" s="108">
        <f t="shared" si="70"/>
        <v>0</v>
      </c>
      <c r="BJ88" s="108">
        <f t="shared" si="70"/>
        <v>0</v>
      </c>
      <c r="BK88" s="108">
        <f t="shared" si="70"/>
        <v>0</v>
      </c>
      <c r="BL88" s="108">
        <f t="shared" si="70"/>
        <v>0</v>
      </c>
      <c r="BM88" s="108">
        <f t="shared" si="70"/>
        <v>0</v>
      </c>
      <c r="BN88" s="108">
        <f t="shared" si="70"/>
        <v>0</v>
      </c>
      <c r="BO88" s="108">
        <f t="shared" si="70"/>
        <v>0</v>
      </c>
      <c r="BP88" s="108">
        <f t="shared" si="70"/>
        <v>0</v>
      </c>
      <c r="BQ88" s="108">
        <f t="shared" si="70"/>
        <v>0</v>
      </c>
      <c r="BR88" s="108">
        <f t="shared" si="70"/>
        <v>0</v>
      </c>
      <c r="BS88" s="108">
        <f t="shared" si="70"/>
        <v>0</v>
      </c>
      <c r="BT88" s="138"/>
      <c r="BU88" s="138"/>
      <c r="BV88" s="138"/>
      <c r="BW88" s="138"/>
      <c r="BX88" s="138"/>
    </row>
    <row r="89" spans="1:76" x14ac:dyDescent="0.3">
      <c r="A89" s="102" t="s">
        <v>473</v>
      </c>
      <c r="B89" s="109"/>
      <c r="C89" s="20"/>
      <c r="D89" s="116"/>
      <c r="E89" s="121"/>
      <c r="F89" s="109"/>
      <c r="G89" s="118"/>
      <c r="H89" s="39">
        <v>50</v>
      </c>
      <c r="I89" s="44">
        <f>IF(CheckDay&gt;=Q89,1,IF(CheckDay&lt;P89,0,IF(P89=CheckDay,(NETWORKDAYS(P89,CheckDay))/V89,NETWORKDAYS(P89,CheckDay)/V89)))</f>
        <v>1</v>
      </c>
      <c r="J89" s="33">
        <v>1</v>
      </c>
      <c r="K89" s="119">
        <f t="shared" si="62"/>
        <v>0.5</v>
      </c>
      <c r="L89" s="119">
        <f t="shared" si="63"/>
        <v>0.5</v>
      </c>
      <c r="M89" s="119">
        <f t="shared" ref="M89:M143" si="86">L89-K89</f>
        <v>0</v>
      </c>
      <c r="N89" s="34">
        <f t="shared" ref="N89:N143" si="87">IF(AND(I89=0,J89=0),"",IF(I89=0,J89,J89/I89))</f>
        <v>1</v>
      </c>
      <c r="O89" s="119" t="str">
        <f t="shared" ref="O89:O143" si="88">IF(AND(J89=0%,M89=0),"",IF(M89&lt;0,"지연",IF(J89=100%,"종료","진행")))</f>
        <v>종료</v>
      </c>
      <c r="P89" s="104">
        <v>43136</v>
      </c>
      <c r="Q89" s="104">
        <v>43140</v>
      </c>
      <c r="R89" s="104"/>
      <c r="S89" s="104"/>
      <c r="T89" s="105"/>
      <c r="U89" s="106" t="str">
        <f t="shared" si="79"/>
        <v/>
      </c>
      <c r="V89" s="107">
        <f t="shared" ref="V89:V143" si="89">NETWORKDAYS(P89,Q89)</f>
        <v>5</v>
      </c>
      <c r="W89" s="108">
        <f t="shared" si="85"/>
        <v>0</v>
      </c>
      <c r="X89" s="108">
        <f t="shared" si="85"/>
        <v>0</v>
      </c>
      <c r="Y89" s="108">
        <f t="shared" si="85"/>
        <v>0</v>
      </c>
      <c r="Z89" s="108">
        <f t="shared" si="85"/>
        <v>0</v>
      </c>
      <c r="AA89" s="108">
        <f t="shared" si="85"/>
        <v>0</v>
      </c>
      <c r="AB89" s="108">
        <f t="shared" si="85"/>
        <v>0</v>
      </c>
      <c r="AC89" s="108">
        <f t="shared" si="85"/>
        <v>0</v>
      </c>
      <c r="AD89" s="108">
        <f t="shared" si="85"/>
        <v>0</v>
      </c>
      <c r="AE89" s="108">
        <f t="shared" si="85"/>
        <v>0</v>
      </c>
      <c r="AF89" s="108">
        <f t="shared" si="85"/>
        <v>0</v>
      </c>
      <c r="AG89" s="108">
        <f t="shared" si="85"/>
        <v>0</v>
      </c>
      <c r="AH89" s="108">
        <f t="shared" si="85"/>
        <v>0</v>
      </c>
      <c r="AI89" s="108">
        <f t="shared" si="85"/>
        <v>0</v>
      </c>
      <c r="AJ89" s="108">
        <f t="shared" si="85"/>
        <v>0</v>
      </c>
      <c r="AK89" s="108">
        <f t="shared" si="85"/>
        <v>0</v>
      </c>
      <c r="AL89" s="108">
        <f t="shared" si="85"/>
        <v>0</v>
      </c>
      <c r="AM89" s="108">
        <f t="shared" si="83"/>
        <v>0</v>
      </c>
      <c r="AN89" s="108">
        <f t="shared" si="83"/>
        <v>0</v>
      </c>
      <c r="AO89" s="108">
        <f t="shared" si="84"/>
        <v>0</v>
      </c>
      <c r="AP89" s="108">
        <f t="shared" si="84"/>
        <v>0</v>
      </c>
      <c r="AQ89" s="108">
        <f t="shared" si="84"/>
        <v>0</v>
      </c>
      <c r="AR89" s="108">
        <f t="shared" si="84"/>
        <v>0</v>
      </c>
      <c r="AS89" s="108">
        <f t="shared" si="84"/>
        <v>0</v>
      </c>
      <c r="AT89" s="108">
        <f t="shared" si="82"/>
        <v>0</v>
      </c>
      <c r="AU89" s="108">
        <f t="shared" si="82"/>
        <v>0</v>
      </c>
      <c r="AV89" s="108">
        <f t="shared" si="82"/>
        <v>0</v>
      </c>
      <c r="AW89" s="108">
        <f t="shared" si="82"/>
        <v>0</v>
      </c>
      <c r="AX89" s="108">
        <f t="shared" si="82"/>
        <v>0</v>
      </c>
      <c r="AY89" s="108">
        <f t="shared" si="82"/>
        <v>0</v>
      </c>
      <c r="AZ89" s="108">
        <f t="shared" si="82"/>
        <v>0</v>
      </c>
      <c r="BA89" s="108">
        <f t="shared" si="82"/>
        <v>0</v>
      </c>
      <c r="BB89" s="108">
        <f t="shared" si="82"/>
        <v>0</v>
      </c>
      <c r="BC89" s="108">
        <f t="shared" si="82"/>
        <v>0</v>
      </c>
      <c r="BD89" s="108">
        <f t="shared" si="82"/>
        <v>0</v>
      </c>
      <c r="BE89" s="108">
        <f t="shared" si="82"/>
        <v>0</v>
      </c>
      <c r="BF89" s="108">
        <f t="shared" si="82"/>
        <v>0</v>
      </c>
      <c r="BG89" s="108">
        <f t="shared" si="70"/>
        <v>0</v>
      </c>
      <c r="BH89" s="108">
        <f t="shared" si="70"/>
        <v>0</v>
      </c>
      <c r="BI89" s="108">
        <f t="shared" si="70"/>
        <v>0</v>
      </c>
      <c r="BJ89" s="108">
        <f t="shared" si="70"/>
        <v>0</v>
      </c>
      <c r="BK89" s="108">
        <f t="shared" si="70"/>
        <v>0</v>
      </c>
      <c r="BL89" s="108">
        <f t="shared" si="70"/>
        <v>0</v>
      </c>
      <c r="BM89" s="108">
        <f t="shared" ref="BG89:BS100" si="90">IF(OR((AND($P89&lt;=BM$4,AND($Q89&lt;=BM$5,$Q89&gt;=BM$4))),(AND(AND($P89&gt;=BM$4,$P89&lt;=BM$5),$Q89&gt;=BM$5)),AND($P89&gt;=BM$4,$Q89&lt;=BM$5),AND($P89&lt;=BM$4,$Q89&gt;=BM$5)),1,0)</f>
        <v>0</v>
      </c>
      <c r="BN89" s="108">
        <f t="shared" si="90"/>
        <v>0</v>
      </c>
      <c r="BO89" s="108">
        <f t="shared" si="90"/>
        <v>0</v>
      </c>
      <c r="BP89" s="108">
        <f t="shared" si="90"/>
        <v>0</v>
      </c>
      <c r="BQ89" s="108">
        <f t="shared" si="90"/>
        <v>0</v>
      </c>
      <c r="BR89" s="108">
        <f t="shared" si="90"/>
        <v>0</v>
      </c>
      <c r="BS89" s="108">
        <f t="shared" si="90"/>
        <v>0</v>
      </c>
      <c r="BT89" s="138"/>
      <c r="BU89" s="138"/>
      <c r="BV89" s="138"/>
      <c r="BW89" s="138"/>
      <c r="BX89" s="138"/>
    </row>
    <row r="90" spans="1:76" x14ac:dyDescent="0.3">
      <c r="A90" s="102" t="s">
        <v>474</v>
      </c>
      <c r="B90" s="109"/>
      <c r="C90" s="20"/>
      <c r="D90" s="116"/>
      <c r="E90" s="121"/>
      <c r="F90" s="109"/>
      <c r="G90" s="118"/>
      <c r="H90" s="39">
        <v>50</v>
      </c>
      <c r="I90" s="44">
        <f>IF(CheckDay&gt;=Q90,1,IF(CheckDay&lt;P90,0,IF(P90=CheckDay,(NETWORKDAYS(P90,CheckDay))/V90,NETWORKDAYS(P90,CheckDay)/V90)))</f>
        <v>1</v>
      </c>
      <c r="J90" s="33">
        <v>1</v>
      </c>
      <c r="K90" s="119">
        <f t="shared" si="62"/>
        <v>0.5</v>
      </c>
      <c r="L90" s="119">
        <f t="shared" si="63"/>
        <v>0.5</v>
      </c>
      <c r="M90" s="119">
        <f t="shared" si="86"/>
        <v>0</v>
      </c>
      <c r="N90" s="34">
        <f t="shared" si="87"/>
        <v>1</v>
      </c>
      <c r="O90" s="119" t="str">
        <f t="shared" si="88"/>
        <v>종료</v>
      </c>
      <c r="P90" s="104">
        <v>43136</v>
      </c>
      <c r="Q90" s="104">
        <v>43140</v>
      </c>
      <c r="R90" s="104"/>
      <c r="S90" s="104"/>
      <c r="T90" s="105"/>
      <c r="U90" s="106" t="str">
        <f t="shared" si="79"/>
        <v/>
      </c>
      <c r="V90" s="107">
        <f t="shared" si="89"/>
        <v>5</v>
      </c>
      <c r="W90" s="108">
        <f t="shared" si="85"/>
        <v>0</v>
      </c>
      <c r="X90" s="108">
        <f t="shared" si="85"/>
        <v>0</v>
      </c>
      <c r="Y90" s="108">
        <f t="shared" si="85"/>
        <v>0</v>
      </c>
      <c r="Z90" s="108">
        <f t="shared" si="85"/>
        <v>0</v>
      </c>
      <c r="AA90" s="108">
        <f t="shared" si="85"/>
        <v>0</v>
      </c>
      <c r="AB90" s="108">
        <f t="shared" si="85"/>
        <v>0</v>
      </c>
      <c r="AC90" s="108">
        <f t="shared" si="85"/>
        <v>0</v>
      </c>
      <c r="AD90" s="108">
        <f t="shared" si="85"/>
        <v>0</v>
      </c>
      <c r="AE90" s="108">
        <f t="shared" si="85"/>
        <v>0</v>
      </c>
      <c r="AF90" s="108">
        <f t="shared" si="85"/>
        <v>0</v>
      </c>
      <c r="AG90" s="108">
        <f t="shared" si="85"/>
        <v>0</v>
      </c>
      <c r="AH90" s="108">
        <f t="shared" si="85"/>
        <v>0</v>
      </c>
      <c r="AI90" s="108">
        <f t="shared" si="85"/>
        <v>0</v>
      </c>
      <c r="AJ90" s="108">
        <f t="shared" si="85"/>
        <v>0</v>
      </c>
      <c r="AK90" s="108">
        <f t="shared" si="85"/>
        <v>0</v>
      </c>
      <c r="AL90" s="108">
        <f t="shared" si="85"/>
        <v>0</v>
      </c>
      <c r="AM90" s="108">
        <f t="shared" si="83"/>
        <v>0</v>
      </c>
      <c r="AN90" s="108">
        <f t="shared" si="83"/>
        <v>0</v>
      </c>
      <c r="AO90" s="108">
        <f t="shared" si="84"/>
        <v>0</v>
      </c>
      <c r="AP90" s="108">
        <f t="shared" si="84"/>
        <v>0</v>
      </c>
      <c r="AQ90" s="108">
        <f t="shared" si="84"/>
        <v>0</v>
      </c>
      <c r="AR90" s="108">
        <f t="shared" si="84"/>
        <v>0</v>
      </c>
      <c r="AS90" s="108">
        <f t="shared" si="84"/>
        <v>0</v>
      </c>
      <c r="AT90" s="108">
        <f t="shared" si="84"/>
        <v>0</v>
      </c>
      <c r="AU90" s="108">
        <f t="shared" si="84"/>
        <v>0</v>
      </c>
      <c r="AV90" s="108">
        <f t="shared" si="84"/>
        <v>0</v>
      </c>
      <c r="AW90" s="108">
        <f t="shared" si="82"/>
        <v>0</v>
      </c>
      <c r="AX90" s="108">
        <f t="shared" si="82"/>
        <v>0</v>
      </c>
      <c r="AY90" s="108">
        <f t="shared" si="82"/>
        <v>0</v>
      </c>
      <c r="AZ90" s="108">
        <f t="shared" si="82"/>
        <v>0</v>
      </c>
      <c r="BA90" s="108">
        <f t="shared" si="82"/>
        <v>0</v>
      </c>
      <c r="BB90" s="108">
        <f t="shared" si="82"/>
        <v>0</v>
      </c>
      <c r="BC90" s="108">
        <f t="shared" si="82"/>
        <v>0</v>
      </c>
      <c r="BD90" s="108">
        <f t="shared" si="82"/>
        <v>0</v>
      </c>
      <c r="BE90" s="108">
        <f t="shared" si="82"/>
        <v>0</v>
      </c>
      <c r="BF90" s="108">
        <f t="shared" si="82"/>
        <v>0</v>
      </c>
      <c r="BG90" s="108">
        <f t="shared" si="90"/>
        <v>0</v>
      </c>
      <c r="BH90" s="108">
        <f t="shared" si="90"/>
        <v>0</v>
      </c>
      <c r="BI90" s="108">
        <f t="shared" si="90"/>
        <v>0</v>
      </c>
      <c r="BJ90" s="108">
        <f t="shared" si="90"/>
        <v>0</v>
      </c>
      <c r="BK90" s="108">
        <f t="shared" si="90"/>
        <v>0</v>
      </c>
      <c r="BL90" s="108">
        <f t="shared" si="90"/>
        <v>0</v>
      </c>
      <c r="BM90" s="108">
        <f t="shared" si="90"/>
        <v>0</v>
      </c>
      <c r="BN90" s="108">
        <f t="shared" si="90"/>
        <v>0</v>
      </c>
      <c r="BO90" s="108">
        <f t="shared" si="90"/>
        <v>0</v>
      </c>
      <c r="BP90" s="108">
        <f t="shared" si="90"/>
        <v>0</v>
      </c>
      <c r="BQ90" s="108">
        <f t="shared" si="90"/>
        <v>0</v>
      </c>
      <c r="BR90" s="108">
        <f t="shared" si="90"/>
        <v>0</v>
      </c>
      <c r="BS90" s="108">
        <f t="shared" si="90"/>
        <v>0</v>
      </c>
      <c r="BT90" s="138"/>
      <c r="BU90" s="138"/>
      <c r="BV90" s="138"/>
      <c r="BW90" s="138"/>
      <c r="BX90" s="138"/>
    </row>
    <row r="91" spans="1:76" x14ac:dyDescent="0.3">
      <c r="A91" s="102" t="s">
        <v>180</v>
      </c>
      <c r="B91" s="31" t="s">
        <v>181</v>
      </c>
      <c r="C91" s="31" t="s">
        <v>399</v>
      </c>
      <c r="D91" s="79"/>
      <c r="E91" s="80"/>
      <c r="F91" s="31"/>
      <c r="G91" s="103"/>
      <c r="H91" s="35">
        <v>20</v>
      </c>
      <c r="I91" s="36">
        <f>SUM(K92,K107,K126,K138)</f>
        <v>1</v>
      </c>
      <c r="J91" s="36">
        <f>SUM(L92,L107,L126,L138)</f>
        <v>1</v>
      </c>
      <c r="K91" s="28">
        <f t="shared" si="62"/>
        <v>0.2</v>
      </c>
      <c r="L91" s="28">
        <f t="shared" si="63"/>
        <v>0.2</v>
      </c>
      <c r="M91" s="28">
        <f t="shared" si="86"/>
        <v>0</v>
      </c>
      <c r="N91" s="37">
        <f t="shared" si="87"/>
        <v>1</v>
      </c>
      <c r="O91" s="28" t="str">
        <f t="shared" si="88"/>
        <v>종료</v>
      </c>
      <c r="P91" s="32">
        <f>MIN(P92:P153)</f>
        <v>42968</v>
      </c>
      <c r="Q91" s="32">
        <f>MAX(Q92:Q153)</f>
        <v>43112</v>
      </c>
      <c r="R91" s="104"/>
      <c r="S91" s="104"/>
      <c r="T91" s="105"/>
      <c r="U91" s="106" t="str">
        <f t="shared" ref="U91:U106" si="91">IF(ISBLANK(T91),"",(NETWORKDAYS(VLOOKUP(T91,$A$6:$Q$20,15,FALSE),P91)-1))</f>
        <v/>
      </c>
      <c r="V91" s="107">
        <f t="shared" si="89"/>
        <v>105</v>
      </c>
      <c r="W91" s="108">
        <f t="shared" si="85"/>
        <v>0</v>
      </c>
      <c r="X91" s="108">
        <f t="shared" si="85"/>
        <v>0</v>
      </c>
      <c r="Y91" s="108">
        <f t="shared" si="85"/>
        <v>0</v>
      </c>
      <c r="Z91" s="108">
        <f t="shared" si="85"/>
        <v>0</v>
      </c>
      <c r="AA91" s="108">
        <f t="shared" si="85"/>
        <v>0</v>
      </c>
      <c r="AB91" s="108">
        <f t="shared" si="85"/>
        <v>0</v>
      </c>
      <c r="AC91" s="108">
        <f t="shared" si="85"/>
        <v>0</v>
      </c>
      <c r="AD91" s="108">
        <f t="shared" si="85"/>
        <v>0</v>
      </c>
      <c r="AE91" s="108">
        <f t="shared" si="85"/>
        <v>0</v>
      </c>
      <c r="AF91" s="108">
        <f t="shared" si="85"/>
        <v>0</v>
      </c>
      <c r="AG91" s="108">
        <f t="shared" si="85"/>
        <v>0</v>
      </c>
      <c r="AH91" s="108">
        <f t="shared" si="85"/>
        <v>0</v>
      </c>
      <c r="AI91" s="108">
        <f t="shared" si="85"/>
        <v>0</v>
      </c>
      <c r="AJ91" s="108">
        <f t="shared" si="85"/>
        <v>0</v>
      </c>
      <c r="AK91" s="108">
        <f t="shared" si="85"/>
        <v>0</v>
      </c>
      <c r="AL91" s="108">
        <f t="shared" si="85"/>
        <v>0</v>
      </c>
      <c r="AM91" s="108">
        <f t="shared" si="83"/>
        <v>0</v>
      </c>
      <c r="AN91" s="108">
        <f t="shared" si="83"/>
        <v>0</v>
      </c>
      <c r="AO91" s="108">
        <f t="shared" si="84"/>
        <v>0</v>
      </c>
      <c r="AP91" s="108">
        <f t="shared" si="84"/>
        <v>0</v>
      </c>
      <c r="AQ91" s="108">
        <f t="shared" si="84"/>
        <v>0</v>
      </c>
      <c r="AR91" s="108">
        <f t="shared" si="84"/>
        <v>0</v>
      </c>
      <c r="AS91" s="108">
        <f t="shared" si="84"/>
        <v>0</v>
      </c>
      <c r="AT91" s="108">
        <f t="shared" si="82"/>
        <v>0</v>
      </c>
      <c r="AU91" s="108">
        <f t="shared" si="82"/>
        <v>0</v>
      </c>
      <c r="AV91" s="108">
        <f t="shared" si="82"/>
        <v>0</v>
      </c>
      <c r="AW91" s="108">
        <f t="shared" si="82"/>
        <v>0</v>
      </c>
      <c r="AX91" s="108">
        <f t="shared" si="82"/>
        <v>0</v>
      </c>
      <c r="AY91" s="108">
        <f t="shared" si="82"/>
        <v>0</v>
      </c>
      <c r="AZ91" s="108">
        <f t="shared" si="82"/>
        <v>0</v>
      </c>
      <c r="BA91" s="108">
        <f t="shared" si="82"/>
        <v>0</v>
      </c>
      <c r="BB91" s="108">
        <f t="shared" si="82"/>
        <v>0</v>
      </c>
      <c r="BC91" s="108">
        <f t="shared" si="82"/>
        <v>0</v>
      </c>
      <c r="BD91" s="108">
        <f t="shared" si="82"/>
        <v>0</v>
      </c>
      <c r="BE91" s="108">
        <f t="shared" si="82"/>
        <v>0</v>
      </c>
      <c r="BF91" s="108">
        <f t="shared" si="82"/>
        <v>0</v>
      </c>
      <c r="BG91" s="108">
        <f t="shared" si="90"/>
        <v>0</v>
      </c>
      <c r="BH91" s="108">
        <f t="shared" si="90"/>
        <v>0</v>
      </c>
      <c r="BI91" s="108">
        <f t="shared" si="90"/>
        <v>0</v>
      </c>
      <c r="BJ91" s="108">
        <f t="shared" si="90"/>
        <v>0</v>
      </c>
      <c r="BK91" s="108">
        <f t="shared" si="90"/>
        <v>0</v>
      </c>
      <c r="BL91" s="108">
        <f t="shared" si="90"/>
        <v>0</v>
      </c>
      <c r="BM91" s="108">
        <f t="shared" si="90"/>
        <v>0</v>
      </c>
      <c r="BN91" s="108">
        <f t="shared" si="90"/>
        <v>0</v>
      </c>
      <c r="BO91" s="108">
        <f t="shared" si="90"/>
        <v>0</v>
      </c>
      <c r="BP91" s="108">
        <f t="shared" si="90"/>
        <v>0</v>
      </c>
      <c r="BQ91" s="108">
        <f t="shared" si="90"/>
        <v>0</v>
      </c>
      <c r="BR91" s="108">
        <f t="shared" si="90"/>
        <v>0</v>
      </c>
      <c r="BS91" s="108">
        <f t="shared" si="90"/>
        <v>0</v>
      </c>
      <c r="BT91" s="138"/>
      <c r="BU91" s="138"/>
      <c r="BV91" s="138"/>
      <c r="BW91" s="138"/>
      <c r="BX91" s="138"/>
    </row>
    <row r="92" spans="1:76" x14ac:dyDescent="0.3">
      <c r="A92" s="102" t="s">
        <v>182</v>
      </c>
      <c r="B92" s="109"/>
      <c r="C92" s="43" t="s">
        <v>183</v>
      </c>
      <c r="D92" s="110" t="s">
        <v>416</v>
      </c>
      <c r="E92" s="111"/>
      <c r="F92" s="43"/>
      <c r="G92" s="112"/>
      <c r="H92" s="45">
        <v>25</v>
      </c>
      <c r="I92" s="40">
        <f>SUM(K93,K96,K100,K104)</f>
        <v>1</v>
      </c>
      <c r="J92" s="40">
        <f>SUM(L93,L96,L100,L104)</f>
        <v>1</v>
      </c>
      <c r="K92" s="41">
        <f t="shared" si="62"/>
        <v>0.25</v>
      </c>
      <c r="L92" s="41">
        <f t="shared" si="63"/>
        <v>0.25</v>
      </c>
      <c r="M92" s="41">
        <f t="shared" si="86"/>
        <v>0</v>
      </c>
      <c r="N92" s="42">
        <f t="shared" si="87"/>
        <v>1</v>
      </c>
      <c r="O92" s="41" t="str">
        <f t="shared" si="88"/>
        <v>종료</v>
      </c>
      <c r="P92" s="47">
        <f>MIN(P93:P106)</f>
        <v>43024</v>
      </c>
      <c r="Q92" s="47">
        <f>MAX(Q93:Q106)</f>
        <v>43056</v>
      </c>
      <c r="R92" s="104"/>
      <c r="S92" s="104"/>
      <c r="T92" s="105"/>
      <c r="U92" s="106" t="str">
        <f t="shared" si="91"/>
        <v/>
      </c>
      <c r="V92" s="107">
        <f t="shared" si="89"/>
        <v>25</v>
      </c>
      <c r="W92" s="108">
        <f t="shared" si="85"/>
        <v>0</v>
      </c>
      <c r="X92" s="108">
        <f t="shared" si="85"/>
        <v>0</v>
      </c>
      <c r="Y92" s="108">
        <f t="shared" si="85"/>
        <v>0</v>
      </c>
      <c r="Z92" s="108">
        <f t="shared" si="85"/>
        <v>0</v>
      </c>
      <c r="AA92" s="108">
        <f t="shared" si="85"/>
        <v>0</v>
      </c>
      <c r="AB92" s="108">
        <f t="shared" si="85"/>
        <v>0</v>
      </c>
      <c r="AC92" s="108">
        <f t="shared" si="85"/>
        <v>0</v>
      </c>
      <c r="AD92" s="108">
        <f t="shared" si="85"/>
        <v>0</v>
      </c>
      <c r="AE92" s="108">
        <f t="shared" si="85"/>
        <v>0</v>
      </c>
      <c r="AF92" s="108">
        <f t="shared" si="85"/>
        <v>0</v>
      </c>
      <c r="AG92" s="108">
        <f t="shared" si="85"/>
        <v>0</v>
      </c>
      <c r="AH92" s="108">
        <f t="shared" si="85"/>
        <v>0</v>
      </c>
      <c r="AI92" s="108">
        <f t="shared" si="85"/>
        <v>0</v>
      </c>
      <c r="AJ92" s="108">
        <f t="shared" si="85"/>
        <v>0</v>
      </c>
      <c r="AK92" s="108">
        <f t="shared" si="85"/>
        <v>0</v>
      </c>
      <c r="AL92" s="108">
        <f t="shared" si="85"/>
        <v>0</v>
      </c>
      <c r="AM92" s="108">
        <f t="shared" si="83"/>
        <v>0</v>
      </c>
      <c r="AN92" s="108">
        <f t="shared" si="83"/>
        <v>0</v>
      </c>
      <c r="AO92" s="108">
        <f t="shared" si="84"/>
        <v>0</v>
      </c>
      <c r="AP92" s="108">
        <f t="shared" si="84"/>
        <v>0</v>
      </c>
      <c r="AQ92" s="108">
        <f t="shared" si="84"/>
        <v>0</v>
      </c>
      <c r="AR92" s="108">
        <f t="shared" si="84"/>
        <v>0</v>
      </c>
      <c r="AS92" s="108">
        <f t="shared" si="84"/>
        <v>0</v>
      </c>
      <c r="AT92" s="108">
        <f t="shared" si="84"/>
        <v>0</v>
      </c>
      <c r="AU92" s="108">
        <f t="shared" si="84"/>
        <v>0</v>
      </c>
      <c r="AV92" s="108">
        <f t="shared" si="84"/>
        <v>0</v>
      </c>
      <c r="AW92" s="108">
        <f t="shared" si="84"/>
        <v>0</v>
      </c>
      <c r="AX92" s="108">
        <f t="shared" si="84"/>
        <v>0</v>
      </c>
      <c r="AY92" s="108">
        <f t="shared" si="84"/>
        <v>0</v>
      </c>
      <c r="AZ92" s="108">
        <f t="shared" si="84"/>
        <v>0</v>
      </c>
      <c r="BA92" s="108">
        <f t="shared" si="84"/>
        <v>0</v>
      </c>
      <c r="BB92" s="108">
        <f t="shared" si="84"/>
        <v>0</v>
      </c>
      <c r="BC92" s="108">
        <f t="shared" si="84"/>
        <v>0</v>
      </c>
      <c r="BD92" s="108">
        <f t="shared" si="84"/>
        <v>0</v>
      </c>
      <c r="BE92" s="108">
        <f t="shared" si="82"/>
        <v>0</v>
      </c>
      <c r="BF92" s="108">
        <f t="shared" si="82"/>
        <v>0</v>
      </c>
      <c r="BG92" s="108">
        <f t="shared" si="90"/>
        <v>0</v>
      </c>
      <c r="BH92" s="108">
        <f t="shared" si="90"/>
        <v>0</v>
      </c>
      <c r="BI92" s="108">
        <f t="shared" si="90"/>
        <v>0</v>
      </c>
      <c r="BJ92" s="108">
        <f t="shared" si="90"/>
        <v>0</v>
      </c>
      <c r="BK92" s="108">
        <f t="shared" si="90"/>
        <v>0</v>
      </c>
      <c r="BL92" s="108">
        <f t="shared" si="90"/>
        <v>0</v>
      </c>
      <c r="BM92" s="108">
        <f t="shared" si="90"/>
        <v>0</v>
      </c>
      <c r="BN92" s="108">
        <f t="shared" si="90"/>
        <v>0</v>
      </c>
      <c r="BO92" s="108">
        <f t="shared" si="90"/>
        <v>0</v>
      </c>
      <c r="BP92" s="108">
        <f t="shared" si="90"/>
        <v>0</v>
      </c>
      <c r="BQ92" s="108">
        <f t="shared" si="90"/>
        <v>0</v>
      </c>
      <c r="BR92" s="108">
        <f t="shared" si="90"/>
        <v>0</v>
      </c>
      <c r="BS92" s="108">
        <f t="shared" si="90"/>
        <v>0</v>
      </c>
      <c r="BT92" s="138"/>
      <c r="BU92" s="138"/>
      <c r="BV92" s="138"/>
      <c r="BW92" s="138"/>
      <c r="BX92" s="138"/>
    </row>
    <row r="93" spans="1:76" x14ac:dyDescent="0.3">
      <c r="A93" s="102" t="s">
        <v>184</v>
      </c>
      <c r="B93" s="109"/>
      <c r="C93" s="20"/>
      <c r="D93" s="113" t="s">
        <v>417</v>
      </c>
      <c r="E93" s="114"/>
      <c r="F93" s="53"/>
      <c r="G93" s="115"/>
      <c r="H93" s="38">
        <v>25</v>
      </c>
      <c r="I93" s="48">
        <f>SUM(K94:K95)</f>
        <v>1</v>
      </c>
      <c r="J93" s="48">
        <f>SUM(L94:L95)</f>
        <v>1</v>
      </c>
      <c r="K93" s="50">
        <f t="shared" si="62"/>
        <v>0.25</v>
      </c>
      <c r="L93" s="50">
        <f t="shared" si="63"/>
        <v>0.25</v>
      </c>
      <c r="M93" s="50">
        <f t="shared" si="86"/>
        <v>0</v>
      </c>
      <c r="N93" s="51">
        <f t="shared" si="87"/>
        <v>1</v>
      </c>
      <c r="O93" s="50" t="str">
        <f t="shared" si="88"/>
        <v>종료</v>
      </c>
      <c r="P93" s="26">
        <f>MIN(P94:P95)</f>
        <v>43024</v>
      </c>
      <c r="Q93" s="26">
        <f>MAX(Q94:Q95)</f>
        <v>43035</v>
      </c>
      <c r="R93" s="104"/>
      <c r="S93" s="104"/>
      <c r="T93" s="105"/>
      <c r="U93" s="106" t="str">
        <f t="shared" si="91"/>
        <v/>
      </c>
      <c r="V93" s="107">
        <f t="shared" si="89"/>
        <v>10</v>
      </c>
      <c r="W93" s="108">
        <f t="shared" si="85"/>
        <v>0</v>
      </c>
      <c r="X93" s="108">
        <f t="shared" si="85"/>
        <v>0</v>
      </c>
      <c r="Y93" s="108">
        <f t="shared" si="85"/>
        <v>0</v>
      </c>
      <c r="Z93" s="108">
        <f t="shared" si="85"/>
        <v>0</v>
      </c>
      <c r="AA93" s="108">
        <f t="shared" si="85"/>
        <v>0</v>
      </c>
      <c r="AB93" s="108">
        <f t="shared" si="85"/>
        <v>0</v>
      </c>
      <c r="AC93" s="108">
        <f t="shared" si="85"/>
        <v>0</v>
      </c>
      <c r="AD93" s="108">
        <f t="shared" si="85"/>
        <v>0</v>
      </c>
      <c r="AE93" s="108">
        <f t="shared" si="85"/>
        <v>0</v>
      </c>
      <c r="AF93" s="108">
        <f t="shared" si="85"/>
        <v>0</v>
      </c>
      <c r="AG93" s="108">
        <f t="shared" si="85"/>
        <v>0</v>
      </c>
      <c r="AH93" s="108">
        <f t="shared" si="85"/>
        <v>0</v>
      </c>
      <c r="AI93" s="108">
        <f t="shared" si="85"/>
        <v>0</v>
      </c>
      <c r="AJ93" s="108">
        <f t="shared" si="85"/>
        <v>0</v>
      </c>
      <c r="AK93" s="108">
        <f t="shared" si="85"/>
        <v>0</v>
      </c>
      <c r="AL93" s="108">
        <f t="shared" si="85"/>
        <v>0</v>
      </c>
      <c r="AM93" s="108">
        <f t="shared" si="83"/>
        <v>0</v>
      </c>
      <c r="AN93" s="108">
        <f t="shared" si="83"/>
        <v>0</v>
      </c>
      <c r="AO93" s="108">
        <f t="shared" si="84"/>
        <v>0</v>
      </c>
      <c r="AP93" s="108">
        <f t="shared" si="84"/>
        <v>0</v>
      </c>
      <c r="AQ93" s="108">
        <f t="shared" si="84"/>
        <v>0</v>
      </c>
      <c r="AR93" s="108">
        <f t="shared" si="84"/>
        <v>0</v>
      </c>
      <c r="AS93" s="108">
        <f t="shared" si="84"/>
        <v>0</v>
      </c>
      <c r="AT93" s="108">
        <f t="shared" si="84"/>
        <v>0</v>
      </c>
      <c r="AU93" s="108">
        <f t="shared" si="84"/>
        <v>0</v>
      </c>
      <c r="AV93" s="108">
        <f t="shared" si="84"/>
        <v>0</v>
      </c>
      <c r="AW93" s="108">
        <f t="shared" si="84"/>
        <v>0</v>
      </c>
      <c r="AX93" s="108">
        <f t="shared" si="84"/>
        <v>0</v>
      </c>
      <c r="AY93" s="108">
        <f t="shared" si="84"/>
        <v>0</v>
      </c>
      <c r="AZ93" s="108">
        <f t="shared" si="84"/>
        <v>0</v>
      </c>
      <c r="BA93" s="108">
        <f t="shared" si="84"/>
        <v>0</v>
      </c>
      <c r="BB93" s="108">
        <f t="shared" si="84"/>
        <v>0</v>
      </c>
      <c r="BC93" s="108">
        <f t="shared" si="84"/>
        <v>0</v>
      </c>
      <c r="BD93" s="108">
        <f t="shared" si="84"/>
        <v>0</v>
      </c>
      <c r="BE93" s="108">
        <f t="shared" si="82"/>
        <v>0</v>
      </c>
      <c r="BF93" s="108">
        <f t="shared" si="82"/>
        <v>0</v>
      </c>
      <c r="BG93" s="108">
        <f t="shared" si="90"/>
        <v>0</v>
      </c>
      <c r="BH93" s="108">
        <f t="shared" si="90"/>
        <v>0</v>
      </c>
      <c r="BI93" s="108">
        <f t="shared" si="90"/>
        <v>0</v>
      </c>
      <c r="BJ93" s="108">
        <f t="shared" si="90"/>
        <v>0</v>
      </c>
      <c r="BK93" s="108">
        <f t="shared" si="90"/>
        <v>0</v>
      </c>
      <c r="BL93" s="108">
        <f t="shared" si="90"/>
        <v>0</v>
      </c>
      <c r="BM93" s="108">
        <f t="shared" si="90"/>
        <v>0</v>
      </c>
      <c r="BN93" s="108">
        <f t="shared" si="90"/>
        <v>0</v>
      </c>
      <c r="BO93" s="108">
        <f t="shared" si="90"/>
        <v>0</v>
      </c>
      <c r="BP93" s="108">
        <f t="shared" si="90"/>
        <v>0</v>
      </c>
      <c r="BQ93" s="108">
        <f t="shared" si="90"/>
        <v>0</v>
      </c>
      <c r="BR93" s="108">
        <f t="shared" si="90"/>
        <v>0</v>
      </c>
      <c r="BS93" s="108">
        <f t="shared" si="90"/>
        <v>0</v>
      </c>
      <c r="BT93" s="138"/>
      <c r="BU93" s="138"/>
      <c r="BV93" s="138"/>
      <c r="BW93" s="138"/>
      <c r="BX93" s="138"/>
    </row>
    <row r="94" spans="1:76" x14ac:dyDescent="0.3">
      <c r="A94" s="102" t="s">
        <v>185</v>
      </c>
      <c r="B94" s="109"/>
      <c r="C94" s="20"/>
      <c r="D94" s="116"/>
      <c r="E94" s="122"/>
      <c r="F94" s="123"/>
      <c r="G94" s="124"/>
      <c r="H94" s="70">
        <v>50</v>
      </c>
      <c r="I94" s="71">
        <f>IF(CheckDay&gt;=Q94,1,IF(CheckDay&lt;P94,0,IF(P94=CheckDay,(NETWORKDAYS(P94,CheckDay))/V94,NETWORKDAYS(P94,CheckDay)/V94)))</f>
        <v>1</v>
      </c>
      <c r="J94" s="72">
        <v>1</v>
      </c>
      <c r="K94" s="125">
        <f t="shared" si="62"/>
        <v>0.5</v>
      </c>
      <c r="L94" s="125">
        <f>H94*J94/100</f>
        <v>0.5</v>
      </c>
      <c r="M94" s="125">
        <f t="shared" si="86"/>
        <v>0</v>
      </c>
      <c r="N94" s="73">
        <f t="shared" si="87"/>
        <v>1</v>
      </c>
      <c r="O94" s="125" t="str">
        <f t="shared" si="88"/>
        <v>종료</v>
      </c>
      <c r="P94" s="104">
        <v>43024</v>
      </c>
      <c r="Q94" s="104">
        <v>43035</v>
      </c>
      <c r="R94" s="104"/>
      <c r="S94" s="104"/>
      <c r="T94" s="105"/>
      <c r="U94" s="106" t="str">
        <f t="shared" si="91"/>
        <v/>
      </c>
      <c r="V94" s="107">
        <f t="shared" si="89"/>
        <v>10</v>
      </c>
      <c r="W94" s="108">
        <f t="shared" si="85"/>
        <v>0</v>
      </c>
      <c r="X94" s="108">
        <f t="shared" si="85"/>
        <v>0</v>
      </c>
      <c r="Y94" s="108">
        <f t="shared" si="85"/>
        <v>0</v>
      </c>
      <c r="Z94" s="108">
        <f t="shared" si="85"/>
        <v>0</v>
      </c>
      <c r="AA94" s="108">
        <f t="shared" si="85"/>
        <v>0</v>
      </c>
      <c r="AB94" s="108">
        <f t="shared" si="85"/>
        <v>0</v>
      </c>
      <c r="AC94" s="108">
        <f t="shared" si="85"/>
        <v>0</v>
      </c>
      <c r="AD94" s="108">
        <f t="shared" si="85"/>
        <v>0</v>
      </c>
      <c r="AE94" s="108">
        <f t="shared" si="85"/>
        <v>0</v>
      </c>
      <c r="AF94" s="108">
        <f t="shared" si="85"/>
        <v>0</v>
      </c>
      <c r="AG94" s="108">
        <f t="shared" si="85"/>
        <v>0</v>
      </c>
      <c r="AH94" s="108">
        <f t="shared" si="85"/>
        <v>0</v>
      </c>
      <c r="AI94" s="108">
        <f t="shared" si="85"/>
        <v>0</v>
      </c>
      <c r="AJ94" s="108">
        <f t="shared" si="85"/>
        <v>0</v>
      </c>
      <c r="AK94" s="108">
        <f t="shared" si="85"/>
        <v>0</v>
      </c>
      <c r="AL94" s="108">
        <f t="shared" si="85"/>
        <v>0</v>
      </c>
      <c r="AM94" s="108">
        <f t="shared" si="83"/>
        <v>0</v>
      </c>
      <c r="AN94" s="108">
        <f t="shared" si="83"/>
        <v>0</v>
      </c>
      <c r="AO94" s="108">
        <f t="shared" si="84"/>
        <v>0</v>
      </c>
      <c r="AP94" s="108">
        <f t="shared" si="84"/>
        <v>0</v>
      </c>
      <c r="AQ94" s="108">
        <f t="shared" si="84"/>
        <v>0</v>
      </c>
      <c r="AR94" s="108">
        <f t="shared" si="84"/>
        <v>0</v>
      </c>
      <c r="AS94" s="108">
        <f t="shared" si="84"/>
        <v>0</v>
      </c>
      <c r="AT94" s="108">
        <f t="shared" si="84"/>
        <v>0</v>
      </c>
      <c r="AU94" s="108">
        <f t="shared" si="84"/>
        <v>0</v>
      </c>
      <c r="AV94" s="108">
        <f t="shared" si="84"/>
        <v>0</v>
      </c>
      <c r="AW94" s="108">
        <f t="shared" si="84"/>
        <v>0</v>
      </c>
      <c r="AX94" s="108">
        <f t="shared" si="84"/>
        <v>0</v>
      </c>
      <c r="AY94" s="108">
        <f t="shared" si="84"/>
        <v>0</v>
      </c>
      <c r="AZ94" s="108">
        <f t="shared" si="84"/>
        <v>0</v>
      </c>
      <c r="BA94" s="108">
        <f t="shared" si="84"/>
        <v>0</v>
      </c>
      <c r="BB94" s="108">
        <f t="shared" si="84"/>
        <v>0</v>
      </c>
      <c r="BC94" s="108">
        <f t="shared" si="84"/>
        <v>0</v>
      </c>
      <c r="BD94" s="108">
        <f t="shared" si="84"/>
        <v>0</v>
      </c>
      <c r="BE94" s="108">
        <f t="shared" si="82"/>
        <v>0</v>
      </c>
      <c r="BF94" s="108">
        <f t="shared" si="82"/>
        <v>0</v>
      </c>
      <c r="BG94" s="108">
        <f t="shared" si="90"/>
        <v>0</v>
      </c>
      <c r="BH94" s="108">
        <f t="shared" si="90"/>
        <v>0</v>
      </c>
      <c r="BI94" s="108">
        <f t="shared" si="90"/>
        <v>0</v>
      </c>
      <c r="BJ94" s="108">
        <f t="shared" si="90"/>
        <v>0</v>
      </c>
      <c r="BK94" s="108">
        <f t="shared" si="90"/>
        <v>0</v>
      </c>
      <c r="BL94" s="108">
        <f t="shared" si="90"/>
        <v>0</v>
      </c>
      <c r="BM94" s="108">
        <f t="shared" si="90"/>
        <v>0</v>
      </c>
      <c r="BN94" s="108">
        <f t="shared" si="90"/>
        <v>0</v>
      </c>
      <c r="BO94" s="108">
        <f t="shared" si="90"/>
        <v>0</v>
      </c>
      <c r="BP94" s="108">
        <f t="shared" si="90"/>
        <v>0</v>
      </c>
      <c r="BQ94" s="108">
        <f t="shared" si="90"/>
        <v>0</v>
      </c>
      <c r="BR94" s="108">
        <f t="shared" si="90"/>
        <v>0</v>
      </c>
      <c r="BS94" s="108">
        <f t="shared" si="90"/>
        <v>0</v>
      </c>
      <c r="BT94" s="138"/>
      <c r="BU94" s="138"/>
      <c r="BV94" s="138"/>
      <c r="BW94" s="138"/>
      <c r="BX94" s="138"/>
    </row>
    <row r="95" spans="1:76" x14ac:dyDescent="0.3">
      <c r="A95" s="102" t="s">
        <v>186</v>
      </c>
      <c r="B95" s="109"/>
      <c r="C95" s="20"/>
      <c r="D95" s="116"/>
      <c r="E95" s="122"/>
      <c r="F95" s="123"/>
      <c r="G95" s="124"/>
      <c r="H95" s="70">
        <v>50</v>
      </c>
      <c r="I95" s="71">
        <f>IF(CheckDay&gt;=Q95,1,IF(CheckDay&lt;P95,0,IF(P95=CheckDay,(NETWORKDAYS(P95,CheckDay))/V95,NETWORKDAYS(P95,CheckDay)/V95)))</f>
        <v>1</v>
      </c>
      <c r="J95" s="72">
        <v>1</v>
      </c>
      <c r="K95" s="125">
        <f t="shared" si="62"/>
        <v>0.5</v>
      </c>
      <c r="L95" s="125">
        <f t="shared" ref="L95:L153" si="92">H95*J95/100</f>
        <v>0.5</v>
      </c>
      <c r="M95" s="125">
        <f t="shared" si="86"/>
        <v>0</v>
      </c>
      <c r="N95" s="73">
        <f t="shared" si="87"/>
        <v>1</v>
      </c>
      <c r="O95" s="125" t="str">
        <f t="shared" si="88"/>
        <v>종료</v>
      </c>
      <c r="P95" s="104">
        <v>43024</v>
      </c>
      <c r="Q95" s="104">
        <v>43035</v>
      </c>
      <c r="R95" s="104"/>
      <c r="S95" s="104"/>
      <c r="T95" s="105"/>
      <c r="U95" s="106" t="str">
        <f t="shared" si="91"/>
        <v/>
      </c>
      <c r="V95" s="107">
        <f t="shared" si="89"/>
        <v>10</v>
      </c>
      <c r="W95" s="108">
        <f t="shared" si="85"/>
        <v>0</v>
      </c>
      <c r="X95" s="108">
        <f t="shared" si="85"/>
        <v>0</v>
      </c>
      <c r="Y95" s="108">
        <f t="shared" si="85"/>
        <v>0</v>
      </c>
      <c r="Z95" s="108">
        <f t="shared" si="85"/>
        <v>0</v>
      </c>
      <c r="AA95" s="108">
        <f t="shared" si="85"/>
        <v>0</v>
      </c>
      <c r="AB95" s="108">
        <f t="shared" si="85"/>
        <v>0</v>
      </c>
      <c r="AC95" s="108">
        <f t="shared" si="85"/>
        <v>0</v>
      </c>
      <c r="AD95" s="108">
        <f t="shared" si="85"/>
        <v>0</v>
      </c>
      <c r="AE95" s="108">
        <f t="shared" si="85"/>
        <v>0</v>
      </c>
      <c r="AF95" s="108">
        <f t="shared" si="85"/>
        <v>0</v>
      </c>
      <c r="AG95" s="108">
        <f t="shared" si="85"/>
        <v>0</v>
      </c>
      <c r="AH95" s="108">
        <f t="shared" si="85"/>
        <v>0</v>
      </c>
      <c r="AI95" s="108">
        <f t="shared" si="85"/>
        <v>0</v>
      </c>
      <c r="AJ95" s="108">
        <f t="shared" si="85"/>
        <v>0</v>
      </c>
      <c r="AK95" s="108">
        <f t="shared" si="85"/>
        <v>0</v>
      </c>
      <c r="AL95" s="108">
        <f t="shared" si="85"/>
        <v>0</v>
      </c>
      <c r="AM95" s="108">
        <f t="shared" si="83"/>
        <v>0</v>
      </c>
      <c r="AN95" s="108">
        <f t="shared" si="83"/>
        <v>0</v>
      </c>
      <c r="AO95" s="108">
        <f t="shared" si="84"/>
        <v>0</v>
      </c>
      <c r="AP95" s="108">
        <f t="shared" si="84"/>
        <v>0</v>
      </c>
      <c r="AQ95" s="108">
        <f t="shared" si="84"/>
        <v>0</v>
      </c>
      <c r="AR95" s="108">
        <f t="shared" si="84"/>
        <v>0</v>
      </c>
      <c r="AS95" s="108">
        <f t="shared" si="84"/>
        <v>0</v>
      </c>
      <c r="AT95" s="108">
        <f t="shared" si="84"/>
        <v>0</v>
      </c>
      <c r="AU95" s="108">
        <f t="shared" si="84"/>
        <v>0</v>
      </c>
      <c r="AV95" s="108">
        <f t="shared" si="84"/>
        <v>0</v>
      </c>
      <c r="AW95" s="108">
        <f t="shared" si="84"/>
        <v>0</v>
      </c>
      <c r="AX95" s="108">
        <f t="shared" si="84"/>
        <v>0</v>
      </c>
      <c r="AY95" s="108">
        <f t="shared" si="84"/>
        <v>0</v>
      </c>
      <c r="AZ95" s="108">
        <f t="shared" si="84"/>
        <v>0</v>
      </c>
      <c r="BA95" s="108">
        <f t="shared" si="84"/>
        <v>0</v>
      </c>
      <c r="BB95" s="108">
        <f t="shared" si="84"/>
        <v>0</v>
      </c>
      <c r="BC95" s="108">
        <f t="shared" si="84"/>
        <v>0</v>
      </c>
      <c r="BD95" s="108">
        <f t="shared" si="84"/>
        <v>0</v>
      </c>
      <c r="BE95" s="108">
        <f t="shared" si="82"/>
        <v>0</v>
      </c>
      <c r="BF95" s="108">
        <f t="shared" si="82"/>
        <v>0</v>
      </c>
      <c r="BG95" s="108">
        <f t="shared" si="90"/>
        <v>0</v>
      </c>
      <c r="BH95" s="108">
        <f t="shared" si="90"/>
        <v>0</v>
      </c>
      <c r="BI95" s="108">
        <f t="shared" si="90"/>
        <v>0</v>
      </c>
      <c r="BJ95" s="108">
        <f t="shared" si="90"/>
        <v>0</v>
      </c>
      <c r="BK95" s="108">
        <f t="shared" si="90"/>
        <v>0</v>
      </c>
      <c r="BL95" s="108">
        <f t="shared" si="90"/>
        <v>0</v>
      </c>
      <c r="BM95" s="108">
        <f t="shared" si="90"/>
        <v>0</v>
      </c>
      <c r="BN95" s="108">
        <f t="shared" si="90"/>
        <v>0</v>
      </c>
      <c r="BO95" s="108">
        <f t="shared" si="90"/>
        <v>0</v>
      </c>
      <c r="BP95" s="108">
        <f t="shared" si="90"/>
        <v>0</v>
      </c>
      <c r="BQ95" s="108">
        <f t="shared" si="90"/>
        <v>0</v>
      </c>
      <c r="BR95" s="108">
        <f t="shared" si="90"/>
        <v>0</v>
      </c>
      <c r="BS95" s="108">
        <f t="shared" si="90"/>
        <v>0</v>
      </c>
      <c r="BT95" s="138"/>
      <c r="BU95" s="138"/>
      <c r="BV95" s="138"/>
      <c r="BW95" s="138"/>
      <c r="BX95" s="138"/>
    </row>
    <row r="96" spans="1:76" x14ac:dyDescent="0.3">
      <c r="A96" s="102" t="s">
        <v>187</v>
      </c>
      <c r="B96" s="109"/>
      <c r="C96" s="20"/>
      <c r="D96" s="113" t="s">
        <v>418</v>
      </c>
      <c r="E96" s="126"/>
      <c r="F96" s="74"/>
      <c r="G96" s="127"/>
      <c r="H96" s="75">
        <v>25</v>
      </c>
      <c r="I96" s="76">
        <f>SUM(K97:K99)</f>
        <v>1</v>
      </c>
      <c r="J96" s="76">
        <f>SUM(L97:L99)</f>
        <v>1</v>
      </c>
      <c r="K96" s="77">
        <f t="shared" si="62"/>
        <v>0.25</v>
      </c>
      <c r="L96" s="77">
        <f t="shared" si="92"/>
        <v>0.25</v>
      </c>
      <c r="M96" s="77">
        <f t="shared" si="86"/>
        <v>0</v>
      </c>
      <c r="N96" s="78">
        <f t="shared" si="87"/>
        <v>1</v>
      </c>
      <c r="O96" s="77" t="str">
        <f t="shared" si="88"/>
        <v>종료</v>
      </c>
      <c r="P96" s="26">
        <f>MIN(P97:P99)</f>
        <v>43038</v>
      </c>
      <c r="Q96" s="26">
        <f>MAX(Q97:Q99)</f>
        <v>43042</v>
      </c>
      <c r="R96" s="104"/>
      <c r="S96" s="104"/>
      <c r="T96" s="105"/>
      <c r="U96" s="106" t="str">
        <f t="shared" si="91"/>
        <v/>
      </c>
      <c r="V96" s="107">
        <f t="shared" si="89"/>
        <v>5</v>
      </c>
      <c r="W96" s="108">
        <f t="shared" si="85"/>
        <v>0</v>
      </c>
      <c r="X96" s="108">
        <f t="shared" si="85"/>
        <v>0</v>
      </c>
      <c r="Y96" s="108">
        <f t="shared" si="85"/>
        <v>0</v>
      </c>
      <c r="Z96" s="108">
        <f t="shared" si="85"/>
        <v>0</v>
      </c>
      <c r="AA96" s="108">
        <f t="shared" si="85"/>
        <v>0</v>
      </c>
      <c r="AB96" s="108">
        <f t="shared" si="85"/>
        <v>0</v>
      </c>
      <c r="AC96" s="108">
        <f t="shared" si="85"/>
        <v>0</v>
      </c>
      <c r="AD96" s="108">
        <f t="shared" si="85"/>
        <v>0</v>
      </c>
      <c r="AE96" s="108">
        <f t="shared" si="85"/>
        <v>0</v>
      </c>
      <c r="AF96" s="108">
        <f t="shared" si="85"/>
        <v>0</v>
      </c>
      <c r="AG96" s="108">
        <f t="shared" si="85"/>
        <v>0</v>
      </c>
      <c r="AH96" s="108">
        <f t="shared" si="85"/>
        <v>0</v>
      </c>
      <c r="AI96" s="108">
        <f t="shared" si="85"/>
        <v>0</v>
      </c>
      <c r="AJ96" s="108">
        <f t="shared" si="85"/>
        <v>0</v>
      </c>
      <c r="AK96" s="108">
        <f t="shared" si="85"/>
        <v>0</v>
      </c>
      <c r="AL96" s="108">
        <f t="shared" si="85"/>
        <v>0</v>
      </c>
      <c r="AM96" s="108">
        <f t="shared" si="83"/>
        <v>0</v>
      </c>
      <c r="AN96" s="108">
        <f t="shared" si="83"/>
        <v>0</v>
      </c>
      <c r="AO96" s="108">
        <f t="shared" si="84"/>
        <v>0</v>
      </c>
      <c r="AP96" s="108">
        <f t="shared" si="84"/>
        <v>0</v>
      </c>
      <c r="AQ96" s="108">
        <f t="shared" si="84"/>
        <v>0</v>
      </c>
      <c r="AR96" s="108">
        <f t="shared" si="84"/>
        <v>0</v>
      </c>
      <c r="AS96" s="108">
        <f t="shared" si="84"/>
        <v>0</v>
      </c>
      <c r="AT96" s="108">
        <f t="shared" si="84"/>
        <v>0</v>
      </c>
      <c r="AU96" s="108">
        <f t="shared" si="84"/>
        <v>0</v>
      </c>
      <c r="AV96" s="108">
        <f t="shared" si="84"/>
        <v>0</v>
      </c>
      <c r="AW96" s="108">
        <f t="shared" si="84"/>
        <v>0</v>
      </c>
      <c r="AX96" s="108">
        <f t="shared" si="84"/>
        <v>0</v>
      </c>
      <c r="AY96" s="108">
        <f t="shared" si="84"/>
        <v>0</v>
      </c>
      <c r="AZ96" s="108">
        <f t="shared" si="84"/>
        <v>0</v>
      </c>
      <c r="BA96" s="108">
        <f t="shared" si="84"/>
        <v>0</v>
      </c>
      <c r="BB96" s="108">
        <f t="shared" si="84"/>
        <v>0</v>
      </c>
      <c r="BC96" s="108">
        <f t="shared" si="84"/>
        <v>0</v>
      </c>
      <c r="BD96" s="108">
        <f t="shared" si="84"/>
        <v>0</v>
      </c>
      <c r="BE96" s="108">
        <f t="shared" si="82"/>
        <v>0</v>
      </c>
      <c r="BF96" s="108">
        <f t="shared" si="82"/>
        <v>0</v>
      </c>
      <c r="BG96" s="108">
        <f t="shared" si="90"/>
        <v>0</v>
      </c>
      <c r="BH96" s="108">
        <f t="shared" si="90"/>
        <v>0</v>
      </c>
      <c r="BI96" s="108">
        <f t="shared" si="90"/>
        <v>0</v>
      </c>
      <c r="BJ96" s="108">
        <f t="shared" si="90"/>
        <v>0</v>
      </c>
      <c r="BK96" s="108">
        <f t="shared" si="90"/>
        <v>0</v>
      </c>
      <c r="BL96" s="108">
        <f t="shared" si="90"/>
        <v>0</v>
      </c>
      <c r="BM96" s="108">
        <f t="shared" si="90"/>
        <v>0</v>
      </c>
      <c r="BN96" s="108">
        <f t="shared" si="90"/>
        <v>0</v>
      </c>
      <c r="BO96" s="108">
        <f t="shared" si="90"/>
        <v>0</v>
      </c>
      <c r="BP96" s="108">
        <f t="shared" si="90"/>
        <v>0</v>
      </c>
      <c r="BQ96" s="108">
        <f t="shared" si="90"/>
        <v>0</v>
      </c>
      <c r="BR96" s="108">
        <f t="shared" si="90"/>
        <v>0</v>
      </c>
      <c r="BS96" s="108">
        <f t="shared" si="90"/>
        <v>0</v>
      </c>
      <c r="BT96" s="138"/>
      <c r="BU96" s="138"/>
      <c r="BV96" s="138"/>
      <c r="BW96" s="138"/>
      <c r="BX96" s="138"/>
    </row>
    <row r="97" spans="1:76" x14ac:dyDescent="0.3">
      <c r="A97" s="102" t="s">
        <v>188</v>
      </c>
      <c r="B97" s="109"/>
      <c r="C97" s="20"/>
      <c r="D97" s="116"/>
      <c r="E97" s="122"/>
      <c r="F97" s="123"/>
      <c r="G97" s="124"/>
      <c r="H97" s="70">
        <v>35</v>
      </c>
      <c r="I97" s="71">
        <f>IF(CheckDay&gt;=Q97,1,IF(CheckDay&lt;P97,0,IF(P97=CheckDay,(NETWORKDAYS(P97,CheckDay))/V97,NETWORKDAYS(P97,CheckDay)/V97)))</f>
        <v>1</v>
      </c>
      <c r="J97" s="72">
        <v>1</v>
      </c>
      <c r="K97" s="125">
        <f t="shared" si="62"/>
        <v>0.35</v>
      </c>
      <c r="L97" s="125">
        <f t="shared" si="92"/>
        <v>0.35</v>
      </c>
      <c r="M97" s="125">
        <f t="shared" si="86"/>
        <v>0</v>
      </c>
      <c r="N97" s="73">
        <f t="shared" si="87"/>
        <v>1</v>
      </c>
      <c r="O97" s="125" t="str">
        <f t="shared" si="88"/>
        <v>종료</v>
      </c>
      <c r="P97" s="128">
        <v>43038</v>
      </c>
      <c r="Q97" s="128">
        <v>43042</v>
      </c>
      <c r="R97" s="104"/>
      <c r="S97" s="104"/>
      <c r="T97" s="105"/>
      <c r="U97" s="106" t="str">
        <f t="shared" si="91"/>
        <v/>
      </c>
      <c r="V97" s="107">
        <f t="shared" si="89"/>
        <v>5</v>
      </c>
      <c r="W97" s="108">
        <f t="shared" si="85"/>
        <v>0</v>
      </c>
      <c r="X97" s="108">
        <f t="shared" si="85"/>
        <v>0</v>
      </c>
      <c r="Y97" s="108">
        <f t="shared" si="85"/>
        <v>0</v>
      </c>
      <c r="Z97" s="108">
        <f t="shared" si="85"/>
        <v>0</v>
      </c>
      <c r="AA97" s="108">
        <f t="shared" si="85"/>
        <v>0</v>
      </c>
      <c r="AB97" s="108">
        <f t="shared" si="85"/>
        <v>0</v>
      </c>
      <c r="AC97" s="108">
        <f t="shared" si="85"/>
        <v>0</v>
      </c>
      <c r="AD97" s="108">
        <f t="shared" si="85"/>
        <v>0</v>
      </c>
      <c r="AE97" s="108">
        <f t="shared" si="85"/>
        <v>0</v>
      </c>
      <c r="AF97" s="108">
        <f t="shared" si="85"/>
        <v>0</v>
      </c>
      <c r="AG97" s="108">
        <f t="shared" si="85"/>
        <v>0</v>
      </c>
      <c r="AH97" s="108">
        <f t="shared" si="85"/>
        <v>0</v>
      </c>
      <c r="AI97" s="108">
        <f t="shared" si="85"/>
        <v>0</v>
      </c>
      <c r="AJ97" s="108">
        <f t="shared" si="85"/>
        <v>0</v>
      </c>
      <c r="AK97" s="108">
        <f t="shared" si="85"/>
        <v>0</v>
      </c>
      <c r="AL97" s="108">
        <f t="shared" si="85"/>
        <v>0</v>
      </c>
      <c r="AM97" s="108">
        <f t="shared" si="83"/>
        <v>0</v>
      </c>
      <c r="AN97" s="108">
        <f t="shared" si="83"/>
        <v>0</v>
      </c>
      <c r="AO97" s="108">
        <f t="shared" si="84"/>
        <v>0</v>
      </c>
      <c r="AP97" s="108">
        <f t="shared" si="84"/>
        <v>0</v>
      </c>
      <c r="AQ97" s="108">
        <f t="shared" si="84"/>
        <v>0</v>
      </c>
      <c r="AR97" s="108">
        <f t="shared" si="84"/>
        <v>0</v>
      </c>
      <c r="AS97" s="108">
        <f t="shared" si="84"/>
        <v>0</v>
      </c>
      <c r="AT97" s="108">
        <f t="shared" si="82"/>
        <v>0</v>
      </c>
      <c r="AU97" s="108">
        <f t="shared" si="82"/>
        <v>0</v>
      </c>
      <c r="AV97" s="108">
        <f t="shared" si="82"/>
        <v>0</v>
      </c>
      <c r="AW97" s="108">
        <f t="shared" si="82"/>
        <v>0</v>
      </c>
      <c r="AX97" s="108">
        <f t="shared" si="82"/>
        <v>0</v>
      </c>
      <c r="AY97" s="108">
        <f t="shared" si="82"/>
        <v>0</v>
      </c>
      <c r="AZ97" s="108">
        <f t="shared" si="82"/>
        <v>0</v>
      </c>
      <c r="BA97" s="108">
        <f t="shared" si="82"/>
        <v>0</v>
      </c>
      <c r="BB97" s="108">
        <f t="shared" si="82"/>
        <v>0</v>
      </c>
      <c r="BC97" s="108">
        <f t="shared" si="82"/>
        <v>0</v>
      </c>
      <c r="BD97" s="108">
        <f t="shared" si="82"/>
        <v>0</v>
      </c>
      <c r="BE97" s="108">
        <f t="shared" si="82"/>
        <v>0</v>
      </c>
      <c r="BF97" s="108">
        <f t="shared" si="82"/>
        <v>0</v>
      </c>
      <c r="BG97" s="108">
        <f t="shared" si="90"/>
        <v>0</v>
      </c>
      <c r="BH97" s="108">
        <f t="shared" si="90"/>
        <v>0</v>
      </c>
      <c r="BI97" s="108">
        <f t="shared" si="90"/>
        <v>0</v>
      </c>
      <c r="BJ97" s="108">
        <f t="shared" si="90"/>
        <v>0</v>
      </c>
      <c r="BK97" s="108">
        <f t="shared" si="90"/>
        <v>0</v>
      </c>
      <c r="BL97" s="108">
        <f t="shared" si="90"/>
        <v>0</v>
      </c>
      <c r="BM97" s="108">
        <f t="shared" si="90"/>
        <v>0</v>
      </c>
      <c r="BN97" s="108">
        <f t="shared" si="90"/>
        <v>0</v>
      </c>
      <c r="BO97" s="108">
        <f t="shared" si="90"/>
        <v>0</v>
      </c>
      <c r="BP97" s="108">
        <f t="shared" si="90"/>
        <v>0</v>
      </c>
      <c r="BQ97" s="108">
        <f t="shared" si="90"/>
        <v>0</v>
      </c>
      <c r="BR97" s="108">
        <f t="shared" si="90"/>
        <v>0</v>
      </c>
      <c r="BS97" s="108">
        <f t="shared" si="90"/>
        <v>0</v>
      </c>
      <c r="BT97" s="138"/>
      <c r="BU97" s="138"/>
      <c r="BV97" s="138"/>
      <c r="BW97" s="138"/>
      <c r="BX97" s="138"/>
    </row>
    <row r="98" spans="1:76" x14ac:dyDescent="0.3">
      <c r="A98" s="102" t="s">
        <v>189</v>
      </c>
      <c r="B98" s="109"/>
      <c r="C98" s="20"/>
      <c r="D98" s="116"/>
      <c r="E98" s="122"/>
      <c r="F98" s="123"/>
      <c r="G98" s="124"/>
      <c r="H98" s="70">
        <v>35</v>
      </c>
      <c r="I98" s="71">
        <f>IF(CheckDay&gt;=Q98,1,IF(CheckDay&lt;P98,0,IF(P98=CheckDay,(NETWORKDAYS(P98,CheckDay))/V98,NETWORKDAYS(P98,CheckDay)/V98)))</f>
        <v>1</v>
      </c>
      <c r="J98" s="72">
        <v>1</v>
      </c>
      <c r="K98" s="125">
        <f t="shared" si="62"/>
        <v>0.35</v>
      </c>
      <c r="L98" s="125">
        <f t="shared" si="92"/>
        <v>0.35</v>
      </c>
      <c r="M98" s="125">
        <f t="shared" si="86"/>
        <v>0</v>
      </c>
      <c r="N98" s="73">
        <f t="shared" si="87"/>
        <v>1</v>
      </c>
      <c r="O98" s="125" t="str">
        <f t="shared" si="88"/>
        <v>종료</v>
      </c>
      <c r="P98" s="128">
        <v>43038</v>
      </c>
      <c r="Q98" s="128">
        <v>43042</v>
      </c>
      <c r="R98" s="104"/>
      <c r="S98" s="104"/>
      <c r="T98" s="105"/>
      <c r="U98" s="106" t="str">
        <f t="shared" si="91"/>
        <v/>
      </c>
      <c r="V98" s="107">
        <f t="shared" si="89"/>
        <v>5</v>
      </c>
      <c r="W98" s="108">
        <f t="shared" si="85"/>
        <v>0</v>
      </c>
      <c r="X98" s="108">
        <f t="shared" si="85"/>
        <v>0</v>
      </c>
      <c r="Y98" s="108">
        <f t="shared" si="85"/>
        <v>0</v>
      </c>
      <c r="Z98" s="108">
        <f t="shared" si="85"/>
        <v>0</v>
      </c>
      <c r="AA98" s="108">
        <f t="shared" si="85"/>
        <v>0</v>
      </c>
      <c r="AB98" s="108">
        <f t="shared" si="85"/>
        <v>0</v>
      </c>
      <c r="AC98" s="108">
        <f t="shared" si="85"/>
        <v>0</v>
      </c>
      <c r="AD98" s="108">
        <f t="shared" si="85"/>
        <v>0</v>
      </c>
      <c r="AE98" s="108">
        <f t="shared" si="85"/>
        <v>0</v>
      </c>
      <c r="AF98" s="108">
        <f t="shared" si="85"/>
        <v>0</v>
      </c>
      <c r="AG98" s="108">
        <f t="shared" si="85"/>
        <v>0</v>
      </c>
      <c r="AH98" s="108">
        <f t="shared" si="85"/>
        <v>0</v>
      </c>
      <c r="AI98" s="108">
        <f t="shared" si="85"/>
        <v>0</v>
      </c>
      <c r="AJ98" s="108">
        <f t="shared" si="85"/>
        <v>0</v>
      </c>
      <c r="AK98" s="108">
        <f t="shared" si="85"/>
        <v>0</v>
      </c>
      <c r="AL98" s="108">
        <f t="shared" si="85"/>
        <v>0</v>
      </c>
      <c r="AM98" s="108">
        <f t="shared" si="83"/>
        <v>0</v>
      </c>
      <c r="AN98" s="108">
        <f t="shared" si="83"/>
        <v>0</v>
      </c>
      <c r="AO98" s="108">
        <f t="shared" si="84"/>
        <v>0</v>
      </c>
      <c r="AP98" s="108">
        <f t="shared" si="84"/>
        <v>0</v>
      </c>
      <c r="AQ98" s="108">
        <f t="shared" si="84"/>
        <v>0</v>
      </c>
      <c r="AR98" s="108">
        <f t="shared" si="84"/>
        <v>0</v>
      </c>
      <c r="AS98" s="108">
        <f t="shared" si="84"/>
        <v>0</v>
      </c>
      <c r="AT98" s="108">
        <f t="shared" si="82"/>
        <v>0</v>
      </c>
      <c r="AU98" s="108">
        <f t="shared" si="82"/>
        <v>0</v>
      </c>
      <c r="AV98" s="108">
        <f t="shared" si="82"/>
        <v>0</v>
      </c>
      <c r="AW98" s="108">
        <f t="shared" si="82"/>
        <v>0</v>
      </c>
      <c r="AX98" s="108">
        <f t="shared" si="82"/>
        <v>0</v>
      </c>
      <c r="AY98" s="108">
        <f t="shared" si="82"/>
        <v>0</v>
      </c>
      <c r="AZ98" s="108">
        <f t="shared" si="82"/>
        <v>0</v>
      </c>
      <c r="BA98" s="108">
        <f t="shared" si="82"/>
        <v>0</v>
      </c>
      <c r="BB98" s="108">
        <f t="shared" si="82"/>
        <v>0</v>
      </c>
      <c r="BC98" s="108">
        <f t="shared" si="82"/>
        <v>0</v>
      </c>
      <c r="BD98" s="108">
        <f t="shared" si="82"/>
        <v>0</v>
      </c>
      <c r="BE98" s="108">
        <f t="shared" si="82"/>
        <v>0</v>
      </c>
      <c r="BF98" s="108">
        <f t="shared" si="82"/>
        <v>0</v>
      </c>
      <c r="BG98" s="108">
        <f t="shared" si="90"/>
        <v>0</v>
      </c>
      <c r="BH98" s="108">
        <f t="shared" si="90"/>
        <v>0</v>
      </c>
      <c r="BI98" s="108">
        <f t="shared" si="90"/>
        <v>0</v>
      </c>
      <c r="BJ98" s="108">
        <f t="shared" si="90"/>
        <v>0</v>
      </c>
      <c r="BK98" s="108">
        <f t="shared" si="90"/>
        <v>0</v>
      </c>
      <c r="BL98" s="108">
        <f t="shared" si="90"/>
        <v>0</v>
      </c>
      <c r="BM98" s="108">
        <f t="shared" si="90"/>
        <v>0</v>
      </c>
      <c r="BN98" s="108">
        <f t="shared" si="90"/>
        <v>0</v>
      </c>
      <c r="BO98" s="108">
        <f t="shared" si="90"/>
        <v>0</v>
      </c>
      <c r="BP98" s="108">
        <f t="shared" si="90"/>
        <v>0</v>
      </c>
      <c r="BQ98" s="108">
        <f t="shared" si="90"/>
        <v>0</v>
      </c>
      <c r="BR98" s="108">
        <f t="shared" si="90"/>
        <v>0</v>
      </c>
      <c r="BS98" s="108">
        <f t="shared" si="90"/>
        <v>0</v>
      </c>
      <c r="BT98" s="138"/>
      <c r="BU98" s="138"/>
      <c r="BV98" s="138"/>
      <c r="BW98" s="138"/>
      <c r="BX98" s="138"/>
    </row>
    <row r="99" spans="1:76" x14ac:dyDescent="0.3">
      <c r="A99" s="102" t="s">
        <v>190</v>
      </c>
      <c r="B99" s="109"/>
      <c r="C99" s="20"/>
      <c r="D99" s="116"/>
      <c r="E99" s="122"/>
      <c r="F99" s="123"/>
      <c r="G99" s="124"/>
      <c r="H99" s="70">
        <v>30</v>
      </c>
      <c r="I99" s="71">
        <f>IF(CheckDay&gt;=Q99,1,IF(CheckDay&lt;P99,0,IF(P99=CheckDay,(NETWORKDAYS(P99,CheckDay))/V99,NETWORKDAYS(P99,CheckDay)/V99)))</f>
        <v>1</v>
      </c>
      <c r="J99" s="72">
        <v>1</v>
      </c>
      <c r="K99" s="125">
        <f t="shared" si="62"/>
        <v>0.3</v>
      </c>
      <c r="L99" s="125">
        <f t="shared" si="92"/>
        <v>0.3</v>
      </c>
      <c r="M99" s="125">
        <f t="shared" si="86"/>
        <v>0</v>
      </c>
      <c r="N99" s="73">
        <f t="shared" si="87"/>
        <v>1</v>
      </c>
      <c r="O99" s="125" t="str">
        <f t="shared" si="88"/>
        <v>종료</v>
      </c>
      <c r="P99" s="128">
        <v>43038</v>
      </c>
      <c r="Q99" s="128">
        <v>43042</v>
      </c>
      <c r="R99" s="104"/>
      <c r="S99" s="104"/>
      <c r="T99" s="105"/>
      <c r="U99" s="106" t="str">
        <f t="shared" si="91"/>
        <v/>
      </c>
      <c r="V99" s="107">
        <f t="shared" si="89"/>
        <v>5</v>
      </c>
      <c r="W99" s="108">
        <f t="shared" si="85"/>
        <v>0</v>
      </c>
      <c r="X99" s="108">
        <f t="shared" si="85"/>
        <v>0</v>
      </c>
      <c r="Y99" s="108">
        <f t="shared" si="85"/>
        <v>0</v>
      </c>
      <c r="Z99" s="108">
        <f t="shared" si="85"/>
        <v>0</v>
      </c>
      <c r="AA99" s="108">
        <f t="shared" si="85"/>
        <v>0</v>
      </c>
      <c r="AB99" s="108">
        <f t="shared" si="85"/>
        <v>0</v>
      </c>
      <c r="AC99" s="108">
        <f t="shared" si="85"/>
        <v>0</v>
      </c>
      <c r="AD99" s="108">
        <f t="shared" si="85"/>
        <v>0</v>
      </c>
      <c r="AE99" s="108">
        <f t="shared" si="85"/>
        <v>0</v>
      </c>
      <c r="AF99" s="108">
        <f t="shared" si="85"/>
        <v>0</v>
      </c>
      <c r="AG99" s="108">
        <f t="shared" si="85"/>
        <v>0</v>
      </c>
      <c r="AH99" s="108">
        <f t="shared" si="85"/>
        <v>0</v>
      </c>
      <c r="AI99" s="108">
        <f t="shared" si="85"/>
        <v>0</v>
      </c>
      <c r="AJ99" s="108">
        <f t="shared" si="85"/>
        <v>0</v>
      </c>
      <c r="AK99" s="108">
        <f t="shared" si="85"/>
        <v>0</v>
      </c>
      <c r="AL99" s="108">
        <f t="shared" ref="AL99:AS99" si="93">IF(OR((AND($P99&lt;=AL$4,AND($Q99&lt;=AL$5,$Q99&gt;=AL$4))),(AND(AND($P99&gt;=AL$4,$P99&lt;=AL$5),$Q99&gt;=AL$5)),AND($P99&gt;=AL$4,$Q99&lt;=AL$5),AND($P99&lt;=AL$4,$Q99&gt;=AL$5)),1,0)</f>
        <v>0</v>
      </c>
      <c r="AM99" s="108">
        <f t="shared" si="93"/>
        <v>0</v>
      </c>
      <c r="AN99" s="108">
        <f t="shared" si="93"/>
        <v>0</v>
      </c>
      <c r="AO99" s="108">
        <f t="shared" si="93"/>
        <v>0</v>
      </c>
      <c r="AP99" s="108">
        <f t="shared" si="93"/>
        <v>0</v>
      </c>
      <c r="AQ99" s="108">
        <f t="shared" si="93"/>
        <v>0</v>
      </c>
      <c r="AR99" s="108">
        <f t="shared" si="93"/>
        <v>0</v>
      </c>
      <c r="AS99" s="108">
        <f t="shared" si="93"/>
        <v>0</v>
      </c>
      <c r="AT99" s="108">
        <f t="shared" si="82"/>
        <v>0</v>
      </c>
      <c r="AU99" s="108">
        <f t="shared" si="82"/>
        <v>0</v>
      </c>
      <c r="AV99" s="108">
        <f t="shared" si="82"/>
        <v>0</v>
      </c>
      <c r="AW99" s="108">
        <f t="shared" si="82"/>
        <v>0</v>
      </c>
      <c r="AX99" s="108">
        <f t="shared" si="82"/>
        <v>0</v>
      </c>
      <c r="AY99" s="108">
        <f t="shared" si="82"/>
        <v>0</v>
      </c>
      <c r="AZ99" s="108">
        <f t="shared" si="82"/>
        <v>0</v>
      </c>
      <c r="BA99" s="108">
        <f t="shared" si="82"/>
        <v>0</v>
      </c>
      <c r="BB99" s="108">
        <f t="shared" si="82"/>
        <v>0</v>
      </c>
      <c r="BC99" s="108">
        <f t="shared" si="82"/>
        <v>0</v>
      </c>
      <c r="BD99" s="108">
        <f t="shared" si="82"/>
        <v>0</v>
      </c>
      <c r="BE99" s="108">
        <f t="shared" si="82"/>
        <v>0</v>
      </c>
      <c r="BF99" s="108">
        <f t="shared" si="82"/>
        <v>0</v>
      </c>
      <c r="BG99" s="108">
        <f t="shared" si="90"/>
        <v>0</v>
      </c>
      <c r="BH99" s="108">
        <f t="shared" si="90"/>
        <v>0</v>
      </c>
      <c r="BI99" s="108">
        <f t="shared" si="90"/>
        <v>0</v>
      </c>
      <c r="BJ99" s="108">
        <f t="shared" si="90"/>
        <v>0</v>
      </c>
      <c r="BK99" s="108">
        <f t="shared" si="90"/>
        <v>0</v>
      </c>
      <c r="BL99" s="108">
        <f t="shared" si="90"/>
        <v>0</v>
      </c>
      <c r="BM99" s="108">
        <f t="shared" si="90"/>
        <v>0</v>
      </c>
      <c r="BN99" s="108">
        <f t="shared" si="90"/>
        <v>0</v>
      </c>
      <c r="BO99" s="108">
        <f t="shared" si="90"/>
        <v>0</v>
      </c>
      <c r="BP99" s="108">
        <f t="shared" si="90"/>
        <v>0</v>
      </c>
      <c r="BQ99" s="108">
        <f t="shared" si="90"/>
        <v>0</v>
      </c>
      <c r="BR99" s="108">
        <f t="shared" si="90"/>
        <v>0</v>
      </c>
      <c r="BS99" s="108">
        <f t="shared" si="90"/>
        <v>0</v>
      </c>
      <c r="BT99" s="138"/>
      <c r="BU99" s="138"/>
      <c r="BV99" s="138"/>
      <c r="BW99" s="138"/>
      <c r="BX99" s="138"/>
    </row>
    <row r="100" spans="1:76" x14ac:dyDescent="0.3">
      <c r="A100" s="102" t="s">
        <v>191</v>
      </c>
      <c r="B100" s="109"/>
      <c r="C100" s="20"/>
      <c r="D100" s="113" t="s">
        <v>419</v>
      </c>
      <c r="E100" s="126"/>
      <c r="F100" s="74"/>
      <c r="G100" s="127"/>
      <c r="H100" s="75">
        <v>25</v>
      </c>
      <c r="I100" s="76">
        <f>SUM(K101:K103)</f>
        <v>1</v>
      </c>
      <c r="J100" s="76">
        <f>SUM(L101:L103)</f>
        <v>1</v>
      </c>
      <c r="K100" s="77">
        <f t="shared" si="62"/>
        <v>0.25</v>
      </c>
      <c r="L100" s="77">
        <f t="shared" si="92"/>
        <v>0.25</v>
      </c>
      <c r="M100" s="77">
        <f t="shared" si="86"/>
        <v>0</v>
      </c>
      <c r="N100" s="78">
        <f t="shared" si="87"/>
        <v>1</v>
      </c>
      <c r="O100" s="77" t="str">
        <f t="shared" si="88"/>
        <v>종료</v>
      </c>
      <c r="P100" s="26">
        <f>MIN(P101:P103)</f>
        <v>43045</v>
      </c>
      <c r="Q100" s="26">
        <f>MAX(Q101:Q103)</f>
        <v>43049</v>
      </c>
      <c r="R100" s="104"/>
      <c r="S100" s="104"/>
      <c r="T100" s="105"/>
      <c r="U100" s="106" t="str">
        <f t="shared" si="91"/>
        <v/>
      </c>
      <c r="V100" s="107">
        <f t="shared" si="89"/>
        <v>5</v>
      </c>
      <c r="W100" s="108">
        <f t="shared" ref="W100:AS108" si="94">IF(OR((AND($P100&lt;=W$4,AND($Q100&lt;=W$5,$Q100&gt;=W$4))),(AND(AND($P100&gt;=W$4,$P100&lt;=W$5),$Q100&gt;=W$5)),AND($P100&gt;=W$4,$Q100&lt;=W$5),AND($P100&lt;=W$4,$Q100&gt;=W$5)),1,0)</f>
        <v>0</v>
      </c>
      <c r="X100" s="108">
        <f t="shared" si="94"/>
        <v>0</v>
      </c>
      <c r="Y100" s="108">
        <f t="shared" si="94"/>
        <v>0</v>
      </c>
      <c r="Z100" s="108">
        <f t="shared" si="94"/>
        <v>0</v>
      </c>
      <c r="AA100" s="108">
        <f t="shared" si="94"/>
        <v>0</v>
      </c>
      <c r="AB100" s="108">
        <f t="shared" si="94"/>
        <v>0</v>
      </c>
      <c r="AC100" s="108">
        <f t="shared" si="94"/>
        <v>0</v>
      </c>
      <c r="AD100" s="108">
        <f t="shared" si="94"/>
        <v>0</v>
      </c>
      <c r="AE100" s="108">
        <f t="shared" si="94"/>
        <v>0</v>
      </c>
      <c r="AF100" s="108">
        <f t="shared" si="94"/>
        <v>0</v>
      </c>
      <c r="AG100" s="108">
        <f t="shared" si="94"/>
        <v>0</v>
      </c>
      <c r="AH100" s="108">
        <f t="shared" si="94"/>
        <v>0</v>
      </c>
      <c r="AI100" s="108">
        <f t="shared" si="94"/>
        <v>0</v>
      </c>
      <c r="AJ100" s="108">
        <f t="shared" si="94"/>
        <v>0</v>
      </c>
      <c r="AK100" s="108">
        <f t="shared" si="94"/>
        <v>0</v>
      </c>
      <c r="AL100" s="108">
        <f t="shared" si="94"/>
        <v>0</v>
      </c>
      <c r="AM100" s="108">
        <f t="shared" si="94"/>
        <v>0</v>
      </c>
      <c r="AN100" s="108">
        <f t="shared" si="94"/>
        <v>0</v>
      </c>
      <c r="AO100" s="108">
        <f t="shared" si="94"/>
        <v>0</v>
      </c>
      <c r="AP100" s="108">
        <f t="shared" si="94"/>
        <v>0</v>
      </c>
      <c r="AQ100" s="108">
        <f t="shared" si="94"/>
        <v>0</v>
      </c>
      <c r="AR100" s="108">
        <f t="shared" si="94"/>
        <v>0</v>
      </c>
      <c r="AS100" s="108">
        <f t="shared" si="94"/>
        <v>0</v>
      </c>
      <c r="AT100" s="108">
        <f t="shared" si="82"/>
        <v>0</v>
      </c>
      <c r="AU100" s="108">
        <f t="shared" si="82"/>
        <v>0</v>
      </c>
      <c r="AV100" s="108">
        <f t="shared" si="82"/>
        <v>0</v>
      </c>
      <c r="AW100" s="108">
        <f t="shared" si="82"/>
        <v>0</v>
      </c>
      <c r="AX100" s="108">
        <f t="shared" si="82"/>
        <v>0</v>
      </c>
      <c r="AY100" s="108">
        <f t="shared" si="82"/>
        <v>0</v>
      </c>
      <c r="AZ100" s="108">
        <f t="shared" si="82"/>
        <v>0</v>
      </c>
      <c r="BA100" s="108">
        <f t="shared" si="82"/>
        <v>0</v>
      </c>
      <c r="BB100" s="108">
        <f t="shared" si="82"/>
        <v>0</v>
      </c>
      <c r="BC100" s="108">
        <f t="shared" si="82"/>
        <v>0</v>
      </c>
      <c r="BD100" s="108">
        <f t="shared" si="82"/>
        <v>0</v>
      </c>
      <c r="BE100" s="108">
        <f t="shared" si="82"/>
        <v>0</v>
      </c>
      <c r="BF100" s="108">
        <f t="shared" si="82"/>
        <v>0</v>
      </c>
      <c r="BG100" s="108">
        <f t="shared" si="90"/>
        <v>0</v>
      </c>
      <c r="BH100" s="108">
        <f t="shared" si="90"/>
        <v>0</v>
      </c>
      <c r="BI100" s="108">
        <f t="shared" si="90"/>
        <v>0</v>
      </c>
      <c r="BJ100" s="108">
        <f t="shared" si="90"/>
        <v>0</v>
      </c>
      <c r="BK100" s="108">
        <f t="shared" si="90"/>
        <v>0</v>
      </c>
      <c r="BL100" s="108">
        <f t="shared" si="90"/>
        <v>0</v>
      </c>
      <c r="BM100" s="108">
        <f t="shared" si="90"/>
        <v>0</v>
      </c>
      <c r="BN100" s="108">
        <f t="shared" si="90"/>
        <v>0</v>
      </c>
      <c r="BO100" s="108">
        <f t="shared" si="90"/>
        <v>0</v>
      </c>
      <c r="BP100" s="108">
        <f t="shared" ref="BG100:BS111" si="95">IF(OR((AND($P100&lt;=BP$4,AND($Q100&lt;=BP$5,$Q100&gt;=BP$4))),(AND(AND($P100&gt;=BP$4,$P100&lt;=BP$5),$Q100&gt;=BP$5)),AND($P100&gt;=BP$4,$Q100&lt;=BP$5),AND($P100&lt;=BP$4,$Q100&gt;=BP$5)),1,0)</f>
        <v>0</v>
      </c>
      <c r="BQ100" s="108">
        <f t="shared" si="95"/>
        <v>0</v>
      </c>
      <c r="BR100" s="108">
        <f t="shared" si="95"/>
        <v>0</v>
      </c>
      <c r="BS100" s="108">
        <f t="shared" si="95"/>
        <v>0</v>
      </c>
      <c r="BT100" s="138"/>
      <c r="BU100" s="138"/>
      <c r="BV100" s="138"/>
      <c r="BW100" s="138"/>
      <c r="BX100" s="138"/>
    </row>
    <row r="101" spans="1:76" x14ac:dyDescent="0.3">
      <c r="A101" s="102" t="s">
        <v>192</v>
      </c>
      <c r="B101" s="109"/>
      <c r="C101" s="20"/>
      <c r="D101" s="116"/>
      <c r="E101" s="122"/>
      <c r="F101" s="123"/>
      <c r="G101" s="124"/>
      <c r="H101" s="70">
        <v>30</v>
      </c>
      <c r="I101" s="71">
        <f>IF(CheckDay&gt;=Q101,1,IF(CheckDay&lt;P101,0,IF(P101=CheckDay,(NETWORKDAYS(P101,CheckDay))/V101,NETWORKDAYS(P101,CheckDay)/V101)))</f>
        <v>1</v>
      </c>
      <c r="J101" s="72">
        <v>1</v>
      </c>
      <c r="K101" s="125">
        <f t="shared" si="62"/>
        <v>0.3</v>
      </c>
      <c r="L101" s="125">
        <f t="shared" si="92"/>
        <v>0.3</v>
      </c>
      <c r="M101" s="125">
        <f t="shared" si="86"/>
        <v>0</v>
      </c>
      <c r="N101" s="73">
        <f t="shared" si="87"/>
        <v>1</v>
      </c>
      <c r="O101" s="125" t="str">
        <f t="shared" si="88"/>
        <v>종료</v>
      </c>
      <c r="P101" s="128">
        <v>43045</v>
      </c>
      <c r="Q101" s="104">
        <v>43049</v>
      </c>
      <c r="R101" s="104"/>
      <c r="S101" s="104"/>
      <c r="T101" s="105"/>
      <c r="U101" s="106" t="str">
        <f t="shared" si="91"/>
        <v/>
      </c>
      <c r="V101" s="107">
        <f t="shared" si="89"/>
        <v>5</v>
      </c>
      <c r="W101" s="108">
        <f t="shared" si="94"/>
        <v>0</v>
      </c>
      <c r="X101" s="108">
        <f t="shared" si="94"/>
        <v>0</v>
      </c>
      <c r="Y101" s="108">
        <f t="shared" si="94"/>
        <v>0</v>
      </c>
      <c r="Z101" s="108">
        <f t="shared" si="94"/>
        <v>0</v>
      </c>
      <c r="AA101" s="108">
        <f t="shared" si="94"/>
        <v>0</v>
      </c>
      <c r="AB101" s="108">
        <f t="shared" si="94"/>
        <v>0</v>
      </c>
      <c r="AC101" s="108">
        <f t="shared" si="94"/>
        <v>0</v>
      </c>
      <c r="AD101" s="108">
        <f t="shared" si="94"/>
        <v>0</v>
      </c>
      <c r="AE101" s="108">
        <f t="shared" si="94"/>
        <v>0</v>
      </c>
      <c r="AF101" s="108">
        <f t="shared" si="94"/>
        <v>0</v>
      </c>
      <c r="AG101" s="108">
        <f t="shared" si="94"/>
        <v>0</v>
      </c>
      <c r="AH101" s="108">
        <f t="shared" si="94"/>
        <v>0</v>
      </c>
      <c r="AI101" s="108">
        <f t="shared" si="94"/>
        <v>0</v>
      </c>
      <c r="AJ101" s="108">
        <f t="shared" si="94"/>
        <v>0</v>
      </c>
      <c r="AK101" s="108">
        <f t="shared" si="94"/>
        <v>0</v>
      </c>
      <c r="AL101" s="108">
        <f t="shared" si="94"/>
        <v>0</v>
      </c>
      <c r="AM101" s="108">
        <f t="shared" si="94"/>
        <v>0</v>
      </c>
      <c r="AN101" s="108">
        <f t="shared" si="94"/>
        <v>0</v>
      </c>
      <c r="AO101" s="108">
        <f t="shared" si="94"/>
        <v>0</v>
      </c>
      <c r="AP101" s="108">
        <f t="shared" si="94"/>
        <v>0</v>
      </c>
      <c r="AQ101" s="108">
        <f t="shared" si="94"/>
        <v>0</v>
      </c>
      <c r="AR101" s="108">
        <f t="shared" si="94"/>
        <v>0</v>
      </c>
      <c r="AS101" s="108">
        <f t="shared" si="94"/>
        <v>0</v>
      </c>
      <c r="AT101" s="108">
        <f t="shared" si="82"/>
        <v>0</v>
      </c>
      <c r="AU101" s="108">
        <f t="shared" si="82"/>
        <v>0</v>
      </c>
      <c r="AV101" s="108">
        <f t="shared" si="82"/>
        <v>0</v>
      </c>
      <c r="AW101" s="108">
        <f t="shared" si="82"/>
        <v>0</v>
      </c>
      <c r="AX101" s="108">
        <f t="shared" si="82"/>
        <v>0</v>
      </c>
      <c r="AY101" s="108">
        <f t="shared" si="82"/>
        <v>0</v>
      </c>
      <c r="AZ101" s="108">
        <f t="shared" si="82"/>
        <v>0</v>
      </c>
      <c r="BA101" s="108">
        <f t="shared" si="82"/>
        <v>0</v>
      </c>
      <c r="BB101" s="108">
        <f t="shared" si="82"/>
        <v>0</v>
      </c>
      <c r="BC101" s="108">
        <f t="shared" si="82"/>
        <v>0</v>
      </c>
      <c r="BD101" s="108">
        <f t="shared" si="82"/>
        <v>0</v>
      </c>
      <c r="BE101" s="108">
        <f t="shared" si="82"/>
        <v>0</v>
      </c>
      <c r="BF101" s="108">
        <f t="shared" si="82"/>
        <v>0</v>
      </c>
      <c r="BG101" s="108">
        <f t="shared" si="95"/>
        <v>0</v>
      </c>
      <c r="BH101" s="108">
        <f t="shared" si="95"/>
        <v>0</v>
      </c>
      <c r="BI101" s="108">
        <f t="shared" si="95"/>
        <v>0</v>
      </c>
      <c r="BJ101" s="108">
        <f t="shared" si="95"/>
        <v>0</v>
      </c>
      <c r="BK101" s="108">
        <f t="shared" si="95"/>
        <v>0</v>
      </c>
      <c r="BL101" s="108">
        <f t="shared" si="95"/>
        <v>0</v>
      </c>
      <c r="BM101" s="108">
        <f t="shared" si="95"/>
        <v>0</v>
      </c>
      <c r="BN101" s="108">
        <f t="shared" si="95"/>
        <v>0</v>
      </c>
      <c r="BO101" s="108">
        <f t="shared" si="95"/>
        <v>0</v>
      </c>
      <c r="BP101" s="108">
        <f t="shared" si="95"/>
        <v>0</v>
      </c>
      <c r="BQ101" s="108">
        <f t="shared" si="95"/>
        <v>0</v>
      </c>
      <c r="BR101" s="108">
        <f t="shared" si="95"/>
        <v>0</v>
      </c>
      <c r="BS101" s="108">
        <f t="shared" si="95"/>
        <v>0</v>
      </c>
      <c r="BT101" s="138"/>
      <c r="BU101" s="138"/>
      <c r="BV101" s="138"/>
      <c r="BW101" s="138"/>
      <c r="BX101" s="138"/>
    </row>
    <row r="102" spans="1:76" x14ac:dyDescent="0.3">
      <c r="A102" s="102" t="s">
        <v>193</v>
      </c>
      <c r="B102" s="109"/>
      <c r="C102" s="20"/>
      <c r="D102" s="116"/>
      <c r="E102" s="122"/>
      <c r="F102" s="123"/>
      <c r="G102" s="124"/>
      <c r="H102" s="70">
        <v>40</v>
      </c>
      <c r="I102" s="71">
        <f>IF(CheckDay&gt;=Q102,1,IF(CheckDay&lt;P102,0,IF(P102=CheckDay,(NETWORKDAYS(P102,CheckDay))/V102,NETWORKDAYS(P102,CheckDay)/V102)))</f>
        <v>1</v>
      </c>
      <c r="J102" s="72">
        <v>1</v>
      </c>
      <c r="K102" s="125">
        <f t="shared" si="62"/>
        <v>0.4</v>
      </c>
      <c r="L102" s="125">
        <f t="shared" si="92"/>
        <v>0.4</v>
      </c>
      <c r="M102" s="125">
        <f t="shared" si="86"/>
        <v>0</v>
      </c>
      <c r="N102" s="73">
        <f t="shared" si="87"/>
        <v>1</v>
      </c>
      <c r="O102" s="125" t="str">
        <f t="shared" si="88"/>
        <v>종료</v>
      </c>
      <c r="P102" s="128">
        <v>43045</v>
      </c>
      <c r="Q102" s="104">
        <v>43049</v>
      </c>
      <c r="R102" s="104"/>
      <c r="S102" s="104"/>
      <c r="T102" s="105"/>
      <c r="U102" s="106" t="str">
        <f t="shared" si="91"/>
        <v/>
      </c>
      <c r="V102" s="107">
        <f t="shared" si="89"/>
        <v>5</v>
      </c>
      <c r="W102" s="108">
        <f t="shared" si="94"/>
        <v>0</v>
      </c>
      <c r="X102" s="108">
        <f t="shared" si="94"/>
        <v>0</v>
      </c>
      <c r="Y102" s="108">
        <f t="shared" si="94"/>
        <v>0</v>
      </c>
      <c r="Z102" s="108">
        <f t="shared" si="94"/>
        <v>0</v>
      </c>
      <c r="AA102" s="108">
        <f t="shared" si="94"/>
        <v>0</v>
      </c>
      <c r="AB102" s="108">
        <f t="shared" si="94"/>
        <v>0</v>
      </c>
      <c r="AC102" s="108">
        <f t="shared" si="94"/>
        <v>0</v>
      </c>
      <c r="AD102" s="108">
        <f t="shared" si="94"/>
        <v>0</v>
      </c>
      <c r="AE102" s="108">
        <f t="shared" si="94"/>
        <v>0</v>
      </c>
      <c r="AF102" s="108">
        <f t="shared" si="94"/>
        <v>0</v>
      </c>
      <c r="AG102" s="108">
        <f t="shared" si="94"/>
        <v>0</v>
      </c>
      <c r="AH102" s="108">
        <f t="shared" si="94"/>
        <v>0</v>
      </c>
      <c r="AI102" s="108">
        <f t="shared" si="94"/>
        <v>0</v>
      </c>
      <c r="AJ102" s="108">
        <f t="shared" si="94"/>
        <v>0</v>
      </c>
      <c r="AK102" s="108">
        <f t="shared" si="94"/>
        <v>0</v>
      </c>
      <c r="AL102" s="108">
        <f t="shared" si="94"/>
        <v>0</v>
      </c>
      <c r="AM102" s="108">
        <f t="shared" si="94"/>
        <v>0</v>
      </c>
      <c r="AN102" s="108">
        <f t="shared" si="94"/>
        <v>0</v>
      </c>
      <c r="AO102" s="108">
        <f t="shared" si="94"/>
        <v>0</v>
      </c>
      <c r="AP102" s="108">
        <f t="shared" si="94"/>
        <v>0</v>
      </c>
      <c r="AQ102" s="108">
        <f t="shared" si="94"/>
        <v>0</v>
      </c>
      <c r="AR102" s="108">
        <f t="shared" si="94"/>
        <v>0</v>
      </c>
      <c r="AS102" s="108">
        <f t="shared" si="94"/>
        <v>0</v>
      </c>
      <c r="AT102" s="108">
        <f t="shared" si="82"/>
        <v>0</v>
      </c>
      <c r="AU102" s="108">
        <f t="shared" si="82"/>
        <v>0</v>
      </c>
      <c r="AV102" s="108">
        <f t="shared" si="82"/>
        <v>0</v>
      </c>
      <c r="AW102" s="108">
        <f t="shared" si="82"/>
        <v>0</v>
      </c>
      <c r="AX102" s="108">
        <f t="shared" si="82"/>
        <v>0</v>
      </c>
      <c r="AY102" s="108">
        <f t="shared" si="82"/>
        <v>0</v>
      </c>
      <c r="AZ102" s="108">
        <f t="shared" si="82"/>
        <v>0</v>
      </c>
      <c r="BA102" s="108">
        <f t="shared" si="82"/>
        <v>0</v>
      </c>
      <c r="BB102" s="108">
        <f t="shared" si="82"/>
        <v>0</v>
      </c>
      <c r="BC102" s="108">
        <f t="shared" si="82"/>
        <v>0</v>
      </c>
      <c r="BD102" s="108">
        <f t="shared" si="82"/>
        <v>0</v>
      </c>
      <c r="BE102" s="108">
        <f t="shared" si="82"/>
        <v>0</v>
      </c>
      <c r="BF102" s="108">
        <f t="shared" si="82"/>
        <v>0</v>
      </c>
      <c r="BG102" s="108">
        <f t="shared" si="95"/>
        <v>0</v>
      </c>
      <c r="BH102" s="108">
        <f t="shared" si="95"/>
        <v>0</v>
      </c>
      <c r="BI102" s="108">
        <f t="shared" si="95"/>
        <v>0</v>
      </c>
      <c r="BJ102" s="108">
        <f t="shared" si="95"/>
        <v>0</v>
      </c>
      <c r="BK102" s="108">
        <f t="shared" si="95"/>
        <v>0</v>
      </c>
      <c r="BL102" s="108">
        <f t="shared" si="95"/>
        <v>0</v>
      </c>
      <c r="BM102" s="108">
        <f t="shared" si="95"/>
        <v>0</v>
      </c>
      <c r="BN102" s="108">
        <f t="shared" si="95"/>
        <v>0</v>
      </c>
      <c r="BO102" s="108">
        <f t="shared" si="95"/>
        <v>0</v>
      </c>
      <c r="BP102" s="108">
        <f t="shared" si="95"/>
        <v>0</v>
      </c>
      <c r="BQ102" s="108">
        <f t="shared" si="95"/>
        <v>0</v>
      </c>
      <c r="BR102" s="108">
        <f t="shared" si="95"/>
        <v>0</v>
      </c>
      <c r="BS102" s="108">
        <f t="shared" si="95"/>
        <v>0</v>
      </c>
      <c r="BT102" s="138"/>
      <c r="BU102" s="138"/>
      <c r="BV102" s="138"/>
      <c r="BW102" s="138"/>
      <c r="BX102" s="138"/>
    </row>
    <row r="103" spans="1:76" x14ac:dyDescent="0.3">
      <c r="A103" s="102" t="s">
        <v>194</v>
      </c>
      <c r="B103" s="109"/>
      <c r="C103" s="20"/>
      <c r="D103" s="116"/>
      <c r="E103" s="122"/>
      <c r="F103" s="123"/>
      <c r="G103" s="124"/>
      <c r="H103" s="70">
        <v>30</v>
      </c>
      <c r="I103" s="71">
        <f>IF(CheckDay&gt;=Q103,1,IF(CheckDay&lt;P103,0,IF(P103=CheckDay,(NETWORKDAYS(P103,CheckDay))/V103,NETWORKDAYS(P103,CheckDay)/V103)))</f>
        <v>1</v>
      </c>
      <c r="J103" s="72">
        <v>1</v>
      </c>
      <c r="K103" s="125">
        <f t="shared" si="62"/>
        <v>0.3</v>
      </c>
      <c r="L103" s="125">
        <f t="shared" si="92"/>
        <v>0.3</v>
      </c>
      <c r="M103" s="125">
        <f t="shared" si="86"/>
        <v>0</v>
      </c>
      <c r="N103" s="73">
        <f t="shared" si="87"/>
        <v>1</v>
      </c>
      <c r="O103" s="125" t="str">
        <f t="shared" si="88"/>
        <v>종료</v>
      </c>
      <c r="P103" s="128">
        <v>43045</v>
      </c>
      <c r="Q103" s="104">
        <v>43049</v>
      </c>
      <c r="R103" s="104"/>
      <c r="S103" s="104"/>
      <c r="T103" s="105"/>
      <c r="U103" s="106" t="str">
        <f t="shared" si="91"/>
        <v/>
      </c>
      <c r="V103" s="107">
        <f t="shared" si="89"/>
        <v>5</v>
      </c>
      <c r="W103" s="108">
        <f t="shared" si="94"/>
        <v>0</v>
      </c>
      <c r="X103" s="108">
        <f t="shared" si="94"/>
        <v>0</v>
      </c>
      <c r="Y103" s="108">
        <f t="shared" si="94"/>
        <v>0</v>
      </c>
      <c r="Z103" s="108">
        <f t="shared" si="94"/>
        <v>0</v>
      </c>
      <c r="AA103" s="108">
        <f t="shared" si="94"/>
        <v>0</v>
      </c>
      <c r="AB103" s="108">
        <f t="shared" si="94"/>
        <v>0</v>
      </c>
      <c r="AC103" s="108">
        <f t="shared" si="94"/>
        <v>0</v>
      </c>
      <c r="AD103" s="108">
        <f t="shared" si="94"/>
        <v>0</v>
      </c>
      <c r="AE103" s="108">
        <f t="shared" si="94"/>
        <v>0</v>
      </c>
      <c r="AF103" s="108">
        <f t="shared" si="94"/>
        <v>0</v>
      </c>
      <c r="AG103" s="108">
        <f t="shared" si="94"/>
        <v>0</v>
      </c>
      <c r="AH103" s="108">
        <f t="shared" si="94"/>
        <v>0</v>
      </c>
      <c r="AI103" s="108">
        <f t="shared" si="94"/>
        <v>0</v>
      </c>
      <c r="AJ103" s="108">
        <f t="shared" si="94"/>
        <v>0</v>
      </c>
      <c r="AK103" s="108">
        <f t="shared" si="94"/>
        <v>0</v>
      </c>
      <c r="AL103" s="108">
        <f t="shared" si="94"/>
        <v>0</v>
      </c>
      <c r="AM103" s="108">
        <f t="shared" si="94"/>
        <v>0</v>
      </c>
      <c r="AN103" s="108">
        <f t="shared" si="94"/>
        <v>0</v>
      </c>
      <c r="AO103" s="108">
        <f t="shared" si="94"/>
        <v>0</v>
      </c>
      <c r="AP103" s="108">
        <f t="shared" si="94"/>
        <v>0</v>
      </c>
      <c r="AQ103" s="108">
        <f t="shared" si="94"/>
        <v>0</v>
      </c>
      <c r="AR103" s="108">
        <f t="shared" si="94"/>
        <v>0</v>
      </c>
      <c r="AS103" s="108">
        <f t="shared" si="94"/>
        <v>0</v>
      </c>
      <c r="AT103" s="108">
        <f t="shared" si="82"/>
        <v>0</v>
      </c>
      <c r="AU103" s="108">
        <f t="shared" si="82"/>
        <v>0</v>
      </c>
      <c r="AV103" s="108">
        <f t="shared" si="82"/>
        <v>0</v>
      </c>
      <c r="AW103" s="108">
        <f t="shared" si="82"/>
        <v>0</v>
      </c>
      <c r="AX103" s="108">
        <f t="shared" si="82"/>
        <v>0</v>
      </c>
      <c r="AY103" s="108">
        <f t="shared" si="82"/>
        <v>0</v>
      </c>
      <c r="AZ103" s="108">
        <f t="shared" si="82"/>
        <v>0</v>
      </c>
      <c r="BA103" s="108">
        <f t="shared" si="82"/>
        <v>0</v>
      </c>
      <c r="BB103" s="108">
        <f t="shared" si="82"/>
        <v>0</v>
      </c>
      <c r="BC103" s="108">
        <f t="shared" si="82"/>
        <v>0</v>
      </c>
      <c r="BD103" s="108">
        <f t="shared" si="82"/>
        <v>0</v>
      </c>
      <c r="BE103" s="108">
        <f t="shared" si="82"/>
        <v>0</v>
      </c>
      <c r="BF103" s="108">
        <f t="shared" si="82"/>
        <v>0</v>
      </c>
      <c r="BG103" s="108">
        <f t="shared" si="95"/>
        <v>0</v>
      </c>
      <c r="BH103" s="108">
        <f t="shared" si="95"/>
        <v>0</v>
      </c>
      <c r="BI103" s="108">
        <f t="shared" si="95"/>
        <v>0</v>
      </c>
      <c r="BJ103" s="108">
        <f t="shared" si="95"/>
        <v>0</v>
      </c>
      <c r="BK103" s="108">
        <f t="shared" si="95"/>
        <v>0</v>
      </c>
      <c r="BL103" s="108">
        <f t="shared" si="95"/>
        <v>0</v>
      </c>
      <c r="BM103" s="108">
        <f t="shared" si="95"/>
        <v>0</v>
      </c>
      <c r="BN103" s="108">
        <f t="shared" si="95"/>
        <v>0</v>
      </c>
      <c r="BO103" s="108">
        <f t="shared" si="95"/>
        <v>0</v>
      </c>
      <c r="BP103" s="108">
        <f t="shared" si="95"/>
        <v>0</v>
      </c>
      <c r="BQ103" s="108">
        <f t="shared" si="95"/>
        <v>0</v>
      </c>
      <c r="BR103" s="108">
        <f t="shared" si="95"/>
        <v>0</v>
      </c>
      <c r="BS103" s="108">
        <f t="shared" si="95"/>
        <v>0</v>
      </c>
      <c r="BT103" s="138"/>
      <c r="BU103" s="138"/>
      <c r="BV103" s="138"/>
      <c r="BW103" s="138"/>
      <c r="BX103" s="138"/>
    </row>
    <row r="104" spans="1:76" x14ac:dyDescent="0.3">
      <c r="A104" s="102" t="s">
        <v>195</v>
      </c>
      <c r="B104" s="109"/>
      <c r="C104" s="20"/>
      <c r="D104" s="113" t="s">
        <v>420</v>
      </c>
      <c r="E104" s="126"/>
      <c r="F104" s="74"/>
      <c r="G104" s="127"/>
      <c r="H104" s="75">
        <v>25</v>
      </c>
      <c r="I104" s="76">
        <f>SUM(K105:K106)</f>
        <v>1</v>
      </c>
      <c r="J104" s="76">
        <f>SUM(L105:L106)</f>
        <v>1</v>
      </c>
      <c r="K104" s="77">
        <f t="shared" si="62"/>
        <v>0.25</v>
      </c>
      <c r="L104" s="77">
        <f t="shared" si="92"/>
        <v>0.25</v>
      </c>
      <c r="M104" s="77">
        <f t="shared" si="86"/>
        <v>0</v>
      </c>
      <c r="N104" s="78">
        <f t="shared" si="87"/>
        <v>1</v>
      </c>
      <c r="O104" s="77" t="str">
        <f t="shared" si="88"/>
        <v>종료</v>
      </c>
      <c r="P104" s="26">
        <f>MIN(P105:P106)</f>
        <v>43052</v>
      </c>
      <c r="Q104" s="26">
        <f>MAX(Q105:Q106)</f>
        <v>43056</v>
      </c>
      <c r="R104" s="104"/>
      <c r="S104" s="104"/>
      <c r="T104" s="105"/>
      <c r="U104" s="106" t="str">
        <f t="shared" si="91"/>
        <v/>
      </c>
      <c r="V104" s="107">
        <f t="shared" si="89"/>
        <v>5</v>
      </c>
      <c r="W104" s="108">
        <f t="shared" si="94"/>
        <v>0</v>
      </c>
      <c r="X104" s="108">
        <f t="shared" si="94"/>
        <v>0</v>
      </c>
      <c r="Y104" s="108">
        <f t="shared" si="94"/>
        <v>0</v>
      </c>
      <c r="Z104" s="108">
        <f t="shared" si="94"/>
        <v>0</v>
      </c>
      <c r="AA104" s="108">
        <f t="shared" si="94"/>
        <v>0</v>
      </c>
      <c r="AB104" s="108">
        <f t="shared" si="94"/>
        <v>0</v>
      </c>
      <c r="AC104" s="108">
        <f t="shared" si="94"/>
        <v>0</v>
      </c>
      <c r="AD104" s="108">
        <f t="shared" si="94"/>
        <v>0</v>
      </c>
      <c r="AE104" s="108">
        <f t="shared" si="94"/>
        <v>0</v>
      </c>
      <c r="AF104" s="108">
        <f t="shared" si="94"/>
        <v>0</v>
      </c>
      <c r="AG104" s="108">
        <f t="shared" si="94"/>
        <v>0</v>
      </c>
      <c r="AH104" s="108">
        <f t="shared" si="94"/>
        <v>0</v>
      </c>
      <c r="AI104" s="108">
        <f t="shared" si="94"/>
        <v>0</v>
      </c>
      <c r="AJ104" s="108">
        <f t="shared" si="94"/>
        <v>0</v>
      </c>
      <c r="AK104" s="108">
        <f t="shared" si="94"/>
        <v>0</v>
      </c>
      <c r="AL104" s="108">
        <f t="shared" si="94"/>
        <v>0</v>
      </c>
      <c r="AM104" s="108">
        <f t="shared" si="94"/>
        <v>0</v>
      </c>
      <c r="AN104" s="108">
        <f t="shared" si="94"/>
        <v>0</v>
      </c>
      <c r="AO104" s="108">
        <f t="shared" si="94"/>
        <v>0</v>
      </c>
      <c r="AP104" s="108">
        <f t="shared" si="94"/>
        <v>0</v>
      </c>
      <c r="AQ104" s="108">
        <f t="shared" si="94"/>
        <v>0</v>
      </c>
      <c r="AR104" s="108">
        <f t="shared" si="94"/>
        <v>0</v>
      </c>
      <c r="AS104" s="108">
        <f t="shared" si="94"/>
        <v>0</v>
      </c>
      <c r="AT104" s="108">
        <f t="shared" si="82"/>
        <v>0</v>
      </c>
      <c r="AU104" s="108">
        <f t="shared" si="82"/>
        <v>0</v>
      </c>
      <c r="AV104" s="108">
        <f t="shared" si="82"/>
        <v>0</v>
      </c>
      <c r="AW104" s="108">
        <f t="shared" si="82"/>
        <v>0</v>
      </c>
      <c r="AX104" s="108">
        <f t="shared" si="82"/>
        <v>0</v>
      </c>
      <c r="AY104" s="108">
        <f t="shared" si="82"/>
        <v>0</v>
      </c>
      <c r="AZ104" s="108">
        <f t="shared" si="82"/>
        <v>0</v>
      </c>
      <c r="BA104" s="108">
        <f t="shared" si="82"/>
        <v>0</v>
      </c>
      <c r="BB104" s="108">
        <f t="shared" si="82"/>
        <v>0</v>
      </c>
      <c r="BC104" s="108">
        <f t="shared" si="82"/>
        <v>0</v>
      </c>
      <c r="BD104" s="108">
        <f t="shared" si="82"/>
        <v>0</v>
      </c>
      <c r="BE104" s="108">
        <f t="shared" si="82"/>
        <v>0</v>
      </c>
      <c r="BF104" s="108">
        <f t="shared" si="82"/>
        <v>0</v>
      </c>
      <c r="BG104" s="108">
        <f t="shared" si="95"/>
        <v>0</v>
      </c>
      <c r="BH104" s="108">
        <f t="shared" si="95"/>
        <v>0</v>
      </c>
      <c r="BI104" s="108">
        <f t="shared" si="95"/>
        <v>0</v>
      </c>
      <c r="BJ104" s="108">
        <f t="shared" si="95"/>
        <v>0</v>
      </c>
      <c r="BK104" s="108">
        <f t="shared" si="95"/>
        <v>0</v>
      </c>
      <c r="BL104" s="108">
        <f t="shared" si="95"/>
        <v>0</v>
      </c>
      <c r="BM104" s="108">
        <f t="shared" si="95"/>
        <v>0</v>
      </c>
      <c r="BN104" s="108">
        <f t="shared" si="95"/>
        <v>0</v>
      </c>
      <c r="BO104" s="108">
        <f t="shared" si="95"/>
        <v>0</v>
      </c>
      <c r="BP104" s="108">
        <f t="shared" si="95"/>
        <v>0</v>
      </c>
      <c r="BQ104" s="108">
        <f t="shared" si="95"/>
        <v>0</v>
      </c>
      <c r="BR104" s="108">
        <f t="shared" si="95"/>
        <v>0</v>
      </c>
      <c r="BS104" s="108">
        <f t="shared" si="95"/>
        <v>0</v>
      </c>
      <c r="BT104" s="138"/>
      <c r="BU104" s="138"/>
      <c r="BV104" s="138"/>
      <c r="BW104" s="138"/>
      <c r="BX104" s="138"/>
    </row>
    <row r="105" spans="1:76" x14ac:dyDescent="0.3">
      <c r="A105" s="102" t="s">
        <v>196</v>
      </c>
      <c r="B105" s="109"/>
      <c r="C105" s="20"/>
      <c r="D105" s="116"/>
      <c r="E105" s="122"/>
      <c r="F105" s="123"/>
      <c r="G105" s="124"/>
      <c r="H105" s="70">
        <v>50</v>
      </c>
      <c r="I105" s="71">
        <f>IF(CheckDay&gt;=Q105,1,IF(CheckDay&lt;P105,0,IF(P105=CheckDay,(NETWORKDAYS(P105,CheckDay))/V105,NETWORKDAYS(P105,CheckDay)/V105)))</f>
        <v>1</v>
      </c>
      <c r="J105" s="72">
        <v>1</v>
      </c>
      <c r="K105" s="125">
        <f t="shared" si="62"/>
        <v>0.5</v>
      </c>
      <c r="L105" s="125">
        <f t="shared" si="92"/>
        <v>0.5</v>
      </c>
      <c r="M105" s="125">
        <f t="shared" si="86"/>
        <v>0</v>
      </c>
      <c r="N105" s="73">
        <f t="shared" si="87"/>
        <v>1</v>
      </c>
      <c r="O105" s="125" t="str">
        <f t="shared" si="88"/>
        <v>종료</v>
      </c>
      <c r="P105" s="104">
        <v>43052</v>
      </c>
      <c r="Q105" s="104">
        <v>43056</v>
      </c>
      <c r="R105" s="104"/>
      <c r="S105" s="104"/>
      <c r="T105" s="105"/>
      <c r="U105" s="106" t="str">
        <f t="shared" si="91"/>
        <v/>
      </c>
      <c r="V105" s="107">
        <f t="shared" si="89"/>
        <v>5</v>
      </c>
      <c r="W105" s="108">
        <f t="shared" si="94"/>
        <v>0</v>
      </c>
      <c r="X105" s="108">
        <f t="shared" si="94"/>
        <v>0</v>
      </c>
      <c r="Y105" s="108">
        <f t="shared" si="94"/>
        <v>0</v>
      </c>
      <c r="Z105" s="108">
        <f t="shared" si="94"/>
        <v>0</v>
      </c>
      <c r="AA105" s="108">
        <f t="shared" si="94"/>
        <v>0</v>
      </c>
      <c r="AB105" s="108">
        <f t="shared" si="94"/>
        <v>0</v>
      </c>
      <c r="AC105" s="108">
        <f t="shared" si="94"/>
        <v>0</v>
      </c>
      <c r="AD105" s="108">
        <f t="shared" si="94"/>
        <v>0</v>
      </c>
      <c r="AE105" s="108">
        <f t="shared" si="94"/>
        <v>0</v>
      </c>
      <c r="AF105" s="108">
        <f t="shared" si="94"/>
        <v>0</v>
      </c>
      <c r="AG105" s="108">
        <f t="shared" si="94"/>
        <v>0</v>
      </c>
      <c r="AH105" s="108">
        <f t="shared" si="94"/>
        <v>0</v>
      </c>
      <c r="AI105" s="108">
        <f t="shared" si="94"/>
        <v>0</v>
      </c>
      <c r="AJ105" s="108">
        <f t="shared" si="94"/>
        <v>0</v>
      </c>
      <c r="AK105" s="108">
        <f t="shared" si="94"/>
        <v>0</v>
      </c>
      <c r="AL105" s="108">
        <f t="shared" si="94"/>
        <v>0</v>
      </c>
      <c r="AM105" s="108">
        <f t="shared" si="94"/>
        <v>0</v>
      </c>
      <c r="AN105" s="108">
        <f t="shared" si="94"/>
        <v>0</v>
      </c>
      <c r="AO105" s="108">
        <f t="shared" si="94"/>
        <v>0</v>
      </c>
      <c r="AP105" s="108">
        <f t="shared" si="94"/>
        <v>0</v>
      </c>
      <c r="AQ105" s="108">
        <f t="shared" si="94"/>
        <v>0</v>
      </c>
      <c r="AR105" s="108">
        <f t="shared" si="94"/>
        <v>0</v>
      </c>
      <c r="AS105" s="108">
        <f t="shared" si="94"/>
        <v>0</v>
      </c>
      <c r="AT105" s="108">
        <f t="shared" ref="AT105:BI107" si="96">IF(OR((AND($P105&lt;=AT$4,AND($Q105&lt;=AT$5,$Q105&gt;=AT$4))),(AND(AND($P105&gt;=AT$4,$P105&lt;=AT$5),$Q105&gt;=AT$5)),AND($P105&gt;=AT$4,$Q105&lt;=AT$5),AND($P105&lt;=AT$4,$Q105&gt;=AT$5)),1,0)</f>
        <v>0</v>
      </c>
      <c r="AU105" s="108">
        <f t="shared" si="96"/>
        <v>0</v>
      </c>
      <c r="AV105" s="108">
        <f t="shared" si="96"/>
        <v>0</v>
      </c>
      <c r="AW105" s="108">
        <f t="shared" si="96"/>
        <v>0</v>
      </c>
      <c r="AX105" s="108">
        <f t="shared" si="96"/>
        <v>0</v>
      </c>
      <c r="AY105" s="108">
        <f t="shared" si="96"/>
        <v>0</v>
      </c>
      <c r="AZ105" s="108">
        <f t="shared" si="96"/>
        <v>0</v>
      </c>
      <c r="BA105" s="108">
        <f t="shared" si="96"/>
        <v>0</v>
      </c>
      <c r="BB105" s="108">
        <f t="shared" si="96"/>
        <v>0</v>
      </c>
      <c r="BC105" s="108">
        <f t="shared" si="96"/>
        <v>0</v>
      </c>
      <c r="BD105" s="108">
        <f t="shared" si="96"/>
        <v>0</v>
      </c>
      <c r="BE105" s="108">
        <f t="shared" si="96"/>
        <v>0</v>
      </c>
      <c r="BF105" s="108">
        <f t="shared" si="96"/>
        <v>0</v>
      </c>
      <c r="BG105" s="108">
        <f t="shared" si="96"/>
        <v>0</v>
      </c>
      <c r="BH105" s="108">
        <f t="shared" si="96"/>
        <v>0</v>
      </c>
      <c r="BI105" s="108">
        <f t="shared" si="96"/>
        <v>0</v>
      </c>
      <c r="BJ105" s="108">
        <f t="shared" si="95"/>
        <v>0</v>
      </c>
      <c r="BK105" s="108">
        <f t="shared" si="95"/>
        <v>0</v>
      </c>
      <c r="BL105" s="108">
        <f t="shared" si="95"/>
        <v>0</v>
      </c>
      <c r="BM105" s="108">
        <f t="shared" si="95"/>
        <v>0</v>
      </c>
      <c r="BN105" s="108">
        <f t="shared" si="95"/>
        <v>0</v>
      </c>
      <c r="BO105" s="108">
        <f t="shared" si="95"/>
        <v>0</v>
      </c>
      <c r="BP105" s="108">
        <f t="shared" si="95"/>
        <v>0</v>
      </c>
      <c r="BQ105" s="108">
        <f t="shared" si="95"/>
        <v>0</v>
      </c>
      <c r="BR105" s="108">
        <f t="shared" si="95"/>
        <v>0</v>
      </c>
      <c r="BS105" s="108">
        <f t="shared" si="95"/>
        <v>0</v>
      </c>
      <c r="BT105" s="138"/>
      <c r="BU105" s="138"/>
      <c r="BV105" s="138"/>
      <c r="BW105" s="138"/>
      <c r="BX105" s="138"/>
    </row>
    <row r="106" spans="1:76" x14ac:dyDescent="0.3">
      <c r="A106" s="102" t="s">
        <v>197</v>
      </c>
      <c r="B106" s="109"/>
      <c r="C106" s="20"/>
      <c r="D106" s="116"/>
      <c r="E106" s="122"/>
      <c r="F106" s="123"/>
      <c r="G106" s="124"/>
      <c r="H106" s="70">
        <v>50</v>
      </c>
      <c r="I106" s="71">
        <f>IF(CheckDay&gt;=Q106,1,IF(CheckDay&lt;P106,0,IF(P106=CheckDay,(NETWORKDAYS(P106,CheckDay))/V106,NETWORKDAYS(P106,CheckDay)/V106)))</f>
        <v>1</v>
      </c>
      <c r="J106" s="72">
        <v>1</v>
      </c>
      <c r="K106" s="125">
        <f t="shared" si="62"/>
        <v>0.5</v>
      </c>
      <c r="L106" s="125">
        <f t="shared" si="92"/>
        <v>0.5</v>
      </c>
      <c r="M106" s="125">
        <f t="shared" si="86"/>
        <v>0</v>
      </c>
      <c r="N106" s="73">
        <f t="shared" si="87"/>
        <v>1</v>
      </c>
      <c r="O106" s="125" t="str">
        <f t="shared" si="88"/>
        <v>종료</v>
      </c>
      <c r="P106" s="104">
        <v>43052</v>
      </c>
      <c r="Q106" s="104">
        <v>43056</v>
      </c>
      <c r="R106" s="104"/>
      <c r="S106" s="104"/>
      <c r="T106" s="105"/>
      <c r="U106" s="106" t="str">
        <f t="shared" si="91"/>
        <v/>
      </c>
      <c r="V106" s="107">
        <f t="shared" si="89"/>
        <v>5</v>
      </c>
      <c r="W106" s="108">
        <f t="shared" si="94"/>
        <v>0</v>
      </c>
      <c r="X106" s="108">
        <f t="shared" si="94"/>
        <v>0</v>
      </c>
      <c r="Y106" s="108">
        <f t="shared" si="94"/>
        <v>0</v>
      </c>
      <c r="Z106" s="108">
        <f t="shared" si="94"/>
        <v>0</v>
      </c>
      <c r="AA106" s="108">
        <f t="shared" si="94"/>
        <v>0</v>
      </c>
      <c r="AB106" s="108">
        <f t="shared" si="94"/>
        <v>0</v>
      </c>
      <c r="AC106" s="108">
        <f t="shared" si="94"/>
        <v>0</v>
      </c>
      <c r="AD106" s="108">
        <f t="shared" si="94"/>
        <v>0</v>
      </c>
      <c r="AE106" s="108">
        <f t="shared" si="94"/>
        <v>0</v>
      </c>
      <c r="AF106" s="108">
        <f t="shared" si="94"/>
        <v>0</v>
      </c>
      <c r="AG106" s="108">
        <f t="shared" si="94"/>
        <v>0</v>
      </c>
      <c r="AH106" s="108">
        <f t="shared" si="94"/>
        <v>0</v>
      </c>
      <c r="AI106" s="108">
        <f t="shared" si="94"/>
        <v>0</v>
      </c>
      <c r="AJ106" s="108">
        <f t="shared" si="94"/>
        <v>0</v>
      </c>
      <c r="AK106" s="108">
        <f t="shared" si="94"/>
        <v>0</v>
      </c>
      <c r="AL106" s="108">
        <f t="shared" si="94"/>
        <v>0</v>
      </c>
      <c r="AM106" s="108">
        <f t="shared" si="94"/>
        <v>0</v>
      </c>
      <c r="AN106" s="108">
        <f t="shared" si="94"/>
        <v>0</v>
      </c>
      <c r="AO106" s="108">
        <f t="shared" si="94"/>
        <v>0</v>
      </c>
      <c r="AP106" s="108">
        <f t="shared" si="94"/>
        <v>0</v>
      </c>
      <c r="AQ106" s="108">
        <f t="shared" si="94"/>
        <v>0</v>
      </c>
      <c r="AR106" s="108">
        <f t="shared" si="94"/>
        <v>0</v>
      </c>
      <c r="AS106" s="108">
        <f t="shared" si="94"/>
        <v>0</v>
      </c>
      <c r="AT106" s="108">
        <f t="shared" si="96"/>
        <v>0</v>
      </c>
      <c r="AU106" s="108">
        <f t="shared" si="96"/>
        <v>0</v>
      </c>
      <c r="AV106" s="108">
        <f t="shared" si="96"/>
        <v>0</v>
      </c>
      <c r="AW106" s="108">
        <f t="shared" si="96"/>
        <v>0</v>
      </c>
      <c r="AX106" s="108">
        <f t="shared" si="96"/>
        <v>0</v>
      </c>
      <c r="AY106" s="108">
        <f t="shared" si="96"/>
        <v>0</v>
      </c>
      <c r="AZ106" s="108">
        <f t="shared" si="96"/>
        <v>0</v>
      </c>
      <c r="BA106" s="108">
        <f t="shared" si="96"/>
        <v>0</v>
      </c>
      <c r="BB106" s="108">
        <f t="shared" si="96"/>
        <v>0</v>
      </c>
      <c r="BC106" s="108">
        <f t="shared" si="96"/>
        <v>0</v>
      </c>
      <c r="BD106" s="108">
        <f t="shared" si="96"/>
        <v>0</v>
      </c>
      <c r="BE106" s="108">
        <f t="shared" si="96"/>
        <v>0</v>
      </c>
      <c r="BF106" s="108">
        <f t="shared" si="96"/>
        <v>0</v>
      </c>
      <c r="BG106" s="108">
        <f t="shared" si="95"/>
        <v>0</v>
      </c>
      <c r="BH106" s="108">
        <f t="shared" si="95"/>
        <v>0</v>
      </c>
      <c r="BI106" s="108">
        <f t="shared" si="95"/>
        <v>0</v>
      </c>
      <c r="BJ106" s="108">
        <f t="shared" si="95"/>
        <v>0</v>
      </c>
      <c r="BK106" s="108">
        <f t="shared" si="95"/>
        <v>0</v>
      </c>
      <c r="BL106" s="108">
        <f t="shared" si="95"/>
        <v>0</v>
      </c>
      <c r="BM106" s="108">
        <f t="shared" si="95"/>
        <v>0</v>
      </c>
      <c r="BN106" s="108">
        <f t="shared" si="95"/>
        <v>0</v>
      </c>
      <c r="BO106" s="108">
        <f t="shared" si="95"/>
        <v>0</v>
      </c>
      <c r="BP106" s="108">
        <f t="shared" si="95"/>
        <v>0</v>
      </c>
      <c r="BQ106" s="108">
        <f t="shared" si="95"/>
        <v>0</v>
      </c>
      <c r="BR106" s="108">
        <f t="shared" si="95"/>
        <v>0</v>
      </c>
      <c r="BS106" s="108">
        <f t="shared" si="95"/>
        <v>0</v>
      </c>
      <c r="BT106" s="138"/>
      <c r="BU106" s="138"/>
      <c r="BV106" s="138"/>
      <c r="BW106" s="138"/>
      <c r="BX106" s="138"/>
    </row>
    <row r="107" spans="1:76" x14ac:dyDescent="0.3">
      <c r="A107" s="102" t="s">
        <v>198</v>
      </c>
      <c r="B107" s="109"/>
      <c r="C107" s="43" t="s">
        <v>199</v>
      </c>
      <c r="D107" s="81" t="s">
        <v>421</v>
      </c>
      <c r="E107" s="111"/>
      <c r="F107" s="43"/>
      <c r="G107" s="112"/>
      <c r="H107" s="45">
        <v>25</v>
      </c>
      <c r="I107" s="40">
        <f>SUM(K108,K113,K115,K122)</f>
        <v>1</v>
      </c>
      <c r="J107" s="40">
        <f>SUM(L108,L113,L115,L122)</f>
        <v>1</v>
      </c>
      <c r="K107" s="41">
        <f t="shared" si="62"/>
        <v>0.25</v>
      </c>
      <c r="L107" s="41">
        <f t="shared" si="92"/>
        <v>0.25</v>
      </c>
      <c r="M107" s="41">
        <f t="shared" si="86"/>
        <v>0</v>
      </c>
      <c r="N107" s="42">
        <f t="shared" si="87"/>
        <v>1</v>
      </c>
      <c r="O107" s="41" t="str">
        <f t="shared" si="88"/>
        <v>종료</v>
      </c>
      <c r="P107" s="47">
        <f>MIN(P108:P153)</f>
        <v>42968</v>
      </c>
      <c r="Q107" s="47">
        <f>MAX(Q108:U153)</f>
        <v>43112</v>
      </c>
      <c r="R107" s="104"/>
      <c r="S107" s="104"/>
      <c r="T107" s="105"/>
      <c r="U107" s="106"/>
      <c r="V107" s="107">
        <f t="shared" si="89"/>
        <v>105</v>
      </c>
      <c r="W107" s="108">
        <f t="shared" si="94"/>
        <v>0</v>
      </c>
      <c r="X107" s="108">
        <f t="shared" si="94"/>
        <v>0</v>
      </c>
      <c r="Y107" s="108">
        <f t="shared" si="94"/>
        <v>0</v>
      </c>
      <c r="Z107" s="108">
        <f t="shared" si="94"/>
        <v>0</v>
      </c>
      <c r="AA107" s="108">
        <f t="shared" si="94"/>
        <v>0</v>
      </c>
      <c r="AB107" s="108">
        <f t="shared" si="94"/>
        <v>0</v>
      </c>
      <c r="AC107" s="108">
        <f t="shared" si="94"/>
        <v>0</v>
      </c>
      <c r="AD107" s="108">
        <f t="shared" si="94"/>
        <v>0</v>
      </c>
      <c r="AE107" s="108">
        <f t="shared" si="94"/>
        <v>0</v>
      </c>
      <c r="AF107" s="108">
        <f t="shared" si="94"/>
        <v>0</v>
      </c>
      <c r="AG107" s="108">
        <f t="shared" si="94"/>
        <v>0</v>
      </c>
      <c r="AH107" s="108">
        <f t="shared" si="94"/>
        <v>0</v>
      </c>
      <c r="AI107" s="108">
        <f t="shared" si="94"/>
        <v>0</v>
      </c>
      <c r="AJ107" s="108">
        <f t="shared" si="94"/>
        <v>0</v>
      </c>
      <c r="AK107" s="108">
        <f t="shared" si="94"/>
        <v>0</v>
      </c>
      <c r="AL107" s="108">
        <f t="shared" si="94"/>
        <v>0</v>
      </c>
      <c r="AM107" s="108">
        <f t="shared" si="94"/>
        <v>0</v>
      </c>
      <c r="AN107" s="108">
        <f t="shared" si="94"/>
        <v>0</v>
      </c>
      <c r="AO107" s="108">
        <f t="shared" si="94"/>
        <v>0</v>
      </c>
      <c r="AP107" s="108">
        <f t="shared" si="94"/>
        <v>0</v>
      </c>
      <c r="AQ107" s="108">
        <f t="shared" si="94"/>
        <v>0</v>
      </c>
      <c r="AR107" s="108">
        <f t="shared" si="94"/>
        <v>0</v>
      </c>
      <c r="AS107" s="108">
        <f t="shared" si="94"/>
        <v>0</v>
      </c>
      <c r="AT107" s="108">
        <f t="shared" si="96"/>
        <v>0</v>
      </c>
      <c r="AU107" s="108">
        <f t="shared" si="96"/>
        <v>0</v>
      </c>
      <c r="AV107" s="108">
        <f t="shared" si="96"/>
        <v>0</v>
      </c>
      <c r="AW107" s="108">
        <f t="shared" si="96"/>
        <v>0</v>
      </c>
      <c r="AX107" s="108">
        <f t="shared" si="96"/>
        <v>0</v>
      </c>
      <c r="AY107" s="108">
        <f t="shared" si="96"/>
        <v>0</v>
      </c>
      <c r="AZ107" s="108">
        <f t="shared" si="96"/>
        <v>0</v>
      </c>
      <c r="BA107" s="108">
        <f t="shared" si="96"/>
        <v>0</v>
      </c>
      <c r="BB107" s="108">
        <f t="shared" si="96"/>
        <v>0</v>
      </c>
      <c r="BC107" s="108">
        <f t="shared" si="96"/>
        <v>0</v>
      </c>
      <c r="BD107" s="108">
        <f t="shared" si="96"/>
        <v>0</v>
      </c>
      <c r="BE107" s="108">
        <f t="shared" si="96"/>
        <v>0</v>
      </c>
      <c r="BF107" s="108">
        <f t="shared" si="96"/>
        <v>0</v>
      </c>
      <c r="BG107" s="108">
        <f t="shared" si="95"/>
        <v>0</v>
      </c>
      <c r="BH107" s="108">
        <f t="shared" si="95"/>
        <v>0</v>
      </c>
      <c r="BI107" s="108">
        <f t="shared" si="95"/>
        <v>0</v>
      </c>
      <c r="BJ107" s="108">
        <f t="shared" si="95"/>
        <v>0</v>
      </c>
      <c r="BK107" s="108">
        <f t="shared" si="95"/>
        <v>0</v>
      </c>
      <c r="BL107" s="108">
        <f t="shared" si="95"/>
        <v>0</v>
      </c>
      <c r="BM107" s="108">
        <f t="shared" si="95"/>
        <v>0</v>
      </c>
      <c r="BN107" s="108">
        <f t="shared" si="95"/>
        <v>0</v>
      </c>
      <c r="BO107" s="108">
        <f t="shared" si="95"/>
        <v>0</v>
      </c>
      <c r="BP107" s="108">
        <f t="shared" si="95"/>
        <v>0</v>
      </c>
      <c r="BQ107" s="108">
        <f t="shared" si="95"/>
        <v>0</v>
      </c>
      <c r="BR107" s="108">
        <f t="shared" si="95"/>
        <v>0</v>
      </c>
      <c r="BS107" s="108">
        <f t="shared" si="95"/>
        <v>0</v>
      </c>
      <c r="BT107" s="138"/>
      <c r="BU107" s="138"/>
      <c r="BV107" s="138"/>
      <c r="BW107" s="138"/>
      <c r="BX107" s="138"/>
    </row>
    <row r="108" spans="1:76" x14ac:dyDescent="0.3">
      <c r="A108" s="102" t="s">
        <v>200</v>
      </c>
      <c r="B108" s="109"/>
      <c r="C108" s="20"/>
      <c r="D108" s="113" t="s">
        <v>422</v>
      </c>
      <c r="E108" s="114"/>
      <c r="F108" s="53"/>
      <c r="G108" s="115"/>
      <c r="H108" s="38">
        <v>25</v>
      </c>
      <c r="I108" s="48">
        <f>SUM(K109:K112)</f>
        <v>1</v>
      </c>
      <c r="J108" s="48">
        <f>SUM(L109:L112)</f>
        <v>1</v>
      </c>
      <c r="K108" s="50">
        <f t="shared" si="62"/>
        <v>0.25</v>
      </c>
      <c r="L108" s="50">
        <f t="shared" si="92"/>
        <v>0.25</v>
      </c>
      <c r="M108" s="50">
        <f t="shared" si="86"/>
        <v>0</v>
      </c>
      <c r="N108" s="51">
        <f t="shared" si="87"/>
        <v>1</v>
      </c>
      <c r="O108" s="50" t="str">
        <f t="shared" si="88"/>
        <v>종료</v>
      </c>
      <c r="P108" s="26">
        <f>MIN(P109:P112)</f>
        <v>43066</v>
      </c>
      <c r="Q108" s="26">
        <f>MAX(Q109:Q112)</f>
        <v>43070</v>
      </c>
      <c r="R108" s="104"/>
      <c r="S108" s="104"/>
      <c r="T108" s="105"/>
      <c r="U108" s="106" t="str">
        <f t="shared" ref="U108:U125" si="97">IF(ISBLANK(T108),"",(NETWORKDAYS(VLOOKUP(T108,$A$6:$Q$20,15,FALSE),P108)-1))</f>
        <v/>
      </c>
      <c r="V108" s="107">
        <f t="shared" si="89"/>
        <v>5</v>
      </c>
      <c r="W108" s="108">
        <f t="shared" si="94"/>
        <v>0</v>
      </c>
      <c r="X108" s="108">
        <f t="shared" si="94"/>
        <v>0</v>
      </c>
      <c r="Y108" s="108">
        <f t="shared" ref="Y108:AN123" si="98">IF(OR((AND($P108&lt;=Y$4,AND($Q108&lt;=Y$5,$Q108&gt;=Y$4))),(AND(AND($P108&gt;=Y$4,$P108&lt;=Y$5),$Q108&gt;=Y$5)),AND($P108&gt;=Y$4,$Q108&lt;=Y$5),AND($P108&lt;=Y$4,$Q108&gt;=Y$5)),1,0)</f>
        <v>0</v>
      </c>
      <c r="Z108" s="108">
        <f t="shared" si="98"/>
        <v>0</v>
      </c>
      <c r="AA108" s="108">
        <f t="shared" si="98"/>
        <v>0</v>
      </c>
      <c r="AB108" s="108">
        <f t="shared" si="98"/>
        <v>0</v>
      </c>
      <c r="AC108" s="108">
        <f t="shared" si="98"/>
        <v>0</v>
      </c>
      <c r="AD108" s="108">
        <f t="shared" si="98"/>
        <v>0</v>
      </c>
      <c r="AE108" s="108">
        <f t="shared" si="98"/>
        <v>0</v>
      </c>
      <c r="AF108" s="108">
        <f t="shared" si="98"/>
        <v>0</v>
      </c>
      <c r="AG108" s="108">
        <f t="shared" si="98"/>
        <v>0</v>
      </c>
      <c r="AH108" s="108">
        <f t="shared" si="98"/>
        <v>0</v>
      </c>
      <c r="AI108" s="108">
        <f t="shared" si="98"/>
        <v>0</v>
      </c>
      <c r="AJ108" s="108">
        <f t="shared" si="98"/>
        <v>0</v>
      </c>
      <c r="AK108" s="108">
        <f t="shared" si="98"/>
        <v>0</v>
      </c>
      <c r="AL108" s="108">
        <f t="shared" si="98"/>
        <v>0</v>
      </c>
      <c r="AM108" s="108">
        <f t="shared" si="98"/>
        <v>0</v>
      </c>
      <c r="AN108" s="108">
        <f t="shared" si="98"/>
        <v>0</v>
      </c>
      <c r="AO108" s="108">
        <f t="shared" ref="AO108:BF122" si="99">IF(OR((AND($P108&lt;=AO$4,AND($Q108&lt;=AO$5,$Q108&gt;=AO$4))),(AND(AND($P108&gt;=AO$4,$P108&lt;=AO$5),$Q108&gt;=AO$5)),AND($P108&gt;=AO$4,$Q108&lt;=AO$5),AND($P108&lt;=AO$4,$Q108&gt;=AO$5)),1,0)</f>
        <v>0</v>
      </c>
      <c r="AP108" s="108">
        <f t="shared" si="99"/>
        <v>0</v>
      </c>
      <c r="AQ108" s="108">
        <f t="shared" si="99"/>
        <v>0</v>
      </c>
      <c r="AR108" s="108">
        <f t="shared" si="99"/>
        <v>0</v>
      </c>
      <c r="AS108" s="108">
        <f t="shared" si="99"/>
        <v>0</v>
      </c>
      <c r="AT108" s="108">
        <f t="shared" si="99"/>
        <v>0</v>
      </c>
      <c r="AU108" s="108">
        <f t="shared" si="99"/>
        <v>0</v>
      </c>
      <c r="AV108" s="108">
        <f t="shared" si="99"/>
        <v>0</v>
      </c>
      <c r="AW108" s="108">
        <f t="shared" si="99"/>
        <v>0</v>
      </c>
      <c r="AX108" s="108">
        <f t="shared" si="99"/>
        <v>0</v>
      </c>
      <c r="AY108" s="108">
        <f t="shared" si="99"/>
        <v>0</v>
      </c>
      <c r="AZ108" s="108">
        <f t="shared" si="99"/>
        <v>0</v>
      </c>
      <c r="BA108" s="108">
        <f t="shared" si="99"/>
        <v>0</v>
      </c>
      <c r="BB108" s="108">
        <f t="shared" si="99"/>
        <v>0</v>
      </c>
      <c r="BC108" s="108">
        <f t="shared" si="99"/>
        <v>0</v>
      </c>
      <c r="BD108" s="108">
        <f t="shared" si="99"/>
        <v>0</v>
      </c>
      <c r="BE108" s="108">
        <f t="shared" si="99"/>
        <v>0</v>
      </c>
      <c r="BF108" s="108">
        <f t="shared" si="99"/>
        <v>0</v>
      </c>
      <c r="BG108" s="108">
        <f t="shared" si="95"/>
        <v>0</v>
      </c>
      <c r="BH108" s="108">
        <f t="shared" si="95"/>
        <v>0</v>
      </c>
      <c r="BI108" s="108">
        <f t="shared" si="95"/>
        <v>0</v>
      </c>
      <c r="BJ108" s="108">
        <f t="shared" si="95"/>
        <v>0</v>
      </c>
      <c r="BK108" s="108">
        <f t="shared" si="95"/>
        <v>0</v>
      </c>
      <c r="BL108" s="108">
        <f t="shared" si="95"/>
        <v>0</v>
      </c>
      <c r="BM108" s="108">
        <f t="shared" si="95"/>
        <v>0</v>
      </c>
      <c r="BN108" s="108">
        <f t="shared" si="95"/>
        <v>0</v>
      </c>
      <c r="BO108" s="108">
        <f t="shared" si="95"/>
        <v>0</v>
      </c>
      <c r="BP108" s="108">
        <f t="shared" si="95"/>
        <v>0</v>
      </c>
      <c r="BQ108" s="108">
        <f t="shared" si="95"/>
        <v>0</v>
      </c>
      <c r="BR108" s="108">
        <f t="shared" si="95"/>
        <v>0</v>
      </c>
      <c r="BS108" s="108">
        <f t="shared" si="95"/>
        <v>0</v>
      </c>
      <c r="BT108" s="138"/>
      <c r="BU108" s="138"/>
      <c r="BV108" s="138"/>
      <c r="BW108" s="138"/>
      <c r="BX108" s="138"/>
    </row>
    <row r="109" spans="1:76" x14ac:dyDescent="0.3">
      <c r="A109" s="102" t="s">
        <v>201</v>
      </c>
      <c r="B109" s="109"/>
      <c r="C109" s="20"/>
      <c r="D109" s="116"/>
      <c r="E109" s="122"/>
      <c r="F109" s="123"/>
      <c r="G109" s="124"/>
      <c r="H109" s="70">
        <v>25</v>
      </c>
      <c r="I109" s="71">
        <f>IF(CheckDay&gt;=Q109,1,IF(CheckDay&lt;P109,0,IF(P109=CheckDay,(NETWORKDAYS(P109,CheckDay))/V109,NETWORKDAYS(P109,CheckDay)/V109)))</f>
        <v>1</v>
      </c>
      <c r="J109" s="72">
        <v>1</v>
      </c>
      <c r="K109" s="125">
        <f t="shared" si="62"/>
        <v>0.25</v>
      </c>
      <c r="L109" s="125">
        <f t="shared" si="92"/>
        <v>0.25</v>
      </c>
      <c r="M109" s="125">
        <f t="shared" si="86"/>
        <v>0</v>
      </c>
      <c r="N109" s="73">
        <f t="shared" si="87"/>
        <v>1</v>
      </c>
      <c r="O109" s="125" t="str">
        <f t="shared" si="88"/>
        <v>종료</v>
      </c>
      <c r="P109" s="104">
        <v>43066</v>
      </c>
      <c r="Q109" s="104">
        <v>43070</v>
      </c>
      <c r="R109" s="104"/>
      <c r="S109" s="104"/>
      <c r="T109" s="105"/>
      <c r="U109" s="106" t="str">
        <f t="shared" si="97"/>
        <v/>
      </c>
      <c r="V109" s="107">
        <f t="shared" si="89"/>
        <v>5</v>
      </c>
      <c r="W109" s="108">
        <f t="shared" ref="W109:AL124" si="100">IF(OR((AND($P109&lt;=W$4,AND($Q109&lt;=W$5,$Q109&gt;=W$4))),(AND(AND($P109&gt;=W$4,$P109&lt;=W$5),$Q109&gt;=W$5)),AND($P109&gt;=W$4,$Q109&lt;=W$5),AND($P109&lt;=W$4,$Q109&gt;=W$5)),1,0)</f>
        <v>0</v>
      </c>
      <c r="X109" s="108">
        <f t="shared" si="100"/>
        <v>0</v>
      </c>
      <c r="Y109" s="108">
        <f t="shared" si="100"/>
        <v>0</v>
      </c>
      <c r="Z109" s="108">
        <f t="shared" si="100"/>
        <v>0</v>
      </c>
      <c r="AA109" s="108">
        <f t="shared" si="100"/>
        <v>0</v>
      </c>
      <c r="AB109" s="108">
        <f t="shared" si="100"/>
        <v>0</v>
      </c>
      <c r="AC109" s="108">
        <f t="shared" si="100"/>
        <v>0</v>
      </c>
      <c r="AD109" s="108">
        <f t="shared" si="100"/>
        <v>0</v>
      </c>
      <c r="AE109" s="108">
        <f t="shared" si="100"/>
        <v>0</v>
      </c>
      <c r="AF109" s="108">
        <f t="shared" si="100"/>
        <v>0</v>
      </c>
      <c r="AG109" s="108">
        <f t="shared" si="100"/>
        <v>0</v>
      </c>
      <c r="AH109" s="108">
        <f t="shared" si="100"/>
        <v>0</v>
      </c>
      <c r="AI109" s="108">
        <f t="shared" si="100"/>
        <v>0</v>
      </c>
      <c r="AJ109" s="108">
        <f t="shared" si="100"/>
        <v>0</v>
      </c>
      <c r="AK109" s="108">
        <f t="shared" si="100"/>
        <v>0</v>
      </c>
      <c r="AL109" s="108">
        <f t="shared" si="100"/>
        <v>0</v>
      </c>
      <c r="AM109" s="108">
        <f t="shared" si="98"/>
        <v>0</v>
      </c>
      <c r="AN109" s="108">
        <f t="shared" si="98"/>
        <v>0</v>
      </c>
      <c r="AO109" s="108">
        <f t="shared" si="99"/>
        <v>0</v>
      </c>
      <c r="AP109" s="108">
        <f t="shared" si="99"/>
        <v>0</v>
      </c>
      <c r="AQ109" s="108">
        <f t="shared" si="99"/>
        <v>0</v>
      </c>
      <c r="AR109" s="108">
        <f t="shared" si="99"/>
        <v>0</v>
      </c>
      <c r="AS109" s="108">
        <f t="shared" si="99"/>
        <v>0</v>
      </c>
      <c r="AT109" s="108">
        <f t="shared" si="99"/>
        <v>0</v>
      </c>
      <c r="AU109" s="108">
        <f t="shared" si="99"/>
        <v>0</v>
      </c>
      <c r="AV109" s="108">
        <f t="shared" si="99"/>
        <v>0</v>
      </c>
      <c r="AW109" s="108">
        <f t="shared" si="99"/>
        <v>0</v>
      </c>
      <c r="AX109" s="108">
        <f t="shared" si="99"/>
        <v>0</v>
      </c>
      <c r="AY109" s="108">
        <f t="shared" si="99"/>
        <v>0</v>
      </c>
      <c r="AZ109" s="108">
        <f t="shared" si="99"/>
        <v>0</v>
      </c>
      <c r="BA109" s="108">
        <f t="shared" si="99"/>
        <v>0</v>
      </c>
      <c r="BB109" s="108">
        <f t="shared" si="99"/>
        <v>0</v>
      </c>
      <c r="BC109" s="108">
        <f t="shared" si="99"/>
        <v>0</v>
      </c>
      <c r="BD109" s="108">
        <f t="shared" si="99"/>
        <v>0</v>
      </c>
      <c r="BE109" s="108">
        <f t="shared" si="99"/>
        <v>0</v>
      </c>
      <c r="BF109" s="108">
        <f t="shared" si="99"/>
        <v>0</v>
      </c>
      <c r="BG109" s="108">
        <f t="shared" si="95"/>
        <v>0</v>
      </c>
      <c r="BH109" s="108">
        <f t="shared" si="95"/>
        <v>0</v>
      </c>
      <c r="BI109" s="108">
        <f t="shared" si="95"/>
        <v>0</v>
      </c>
      <c r="BJ109" s="108">
        <f t="shared" si="95"/>
        <v>0</v>
      </c>
      <c r="BK109" s="108">
        <f t="shared" si="95"/>
        <v>0</v>
      </c>
      <c r="BL109" s="108">
        <f t="shared" si="95"/>
        <v>0</v>
      </c>
      <c r="BM109" s="108">
        <f t="shared" si="95"/>
        <v>0</v>
      </c>
      <c r="BN109" s="108">
        <f t="shared" si="95"/>
        <v>0</v>
      </c>
      <c r="BO109" s="108">
        <f t="shared" si="95"/>
        <v>0</v>
      </c>
      <c r="BP109" s="108">
        <f t="shared" si="95"/>
        <v>0</v>
      </c>
      <c r="BQ109" s="108">
        <f t="shared" si="95"/>
        <v>0</v>
      </c>
      <c r="BR109" s="108">
        <f t="shared" si="95"/>
        <v>0</v>
      </c>
      <c r="BS109" s="108">
        <f t="shared" si="95"/>
        <v>0</v>
      </c>
      <c r="BT109" s="138"/>
      <c r="BU109" s="138"/>
      <c r="BV109" s="138"/>
      <c r="BW109" s="138"/>
      <c r="BX109" s="138"/>
    </row>
    <row r="110" spans="1:76" x14ac:dyDescent="0.3">
      <c r="A110" s="102" t="s">
        <v>202</v>
      </c>
      <c r="B110" s="109"/>
      <c r="C110" s="20"/>
      <c r="D110" s="116"/>
      <c r="E110" s="122"/>
      <c r="F110" s="123"/>
      <c r="G110" s="124"/>
      <c r="H110" s="70">
        <v>25</v>
      </c>
      <c r="I110" s="71">
        <f>IF(CheckDay&gt;=Q110,1,IF(CheckDay&lt;P110,0,IF(P110=CheckDay,(NETWORKDAYS(P110,CheckDay))/V110,NETWORKDAYS(P110,CheckDay)/V110)))</f>
        <v>1</v>
      </c>
      <c r="J110" s="72">
        <v>1</v>
      </c>
      <c r="K110" s="125">
        <f t="shared" si="62"/>
        <v>0.25</v>
      </c>
      <c r="L110" s="125">
        <f t="shared" si="92"/>
        <v>0.25</v>
      </c>
      <c r="M110" s="125">
        <f t="shared" si="86"/>
        <v>0</v>
      </c>
      <c r="N110" s="73">
        <f t="shared" si="87"/>
        <v>1</v>
      </c>
      <c r="O110" s="125" t="str">
        <f t="shared" si="88"/>
        <v>종료</v>
      </c>
      <c r="P110" s="104">
        <v>43066</v>
      </c>
      <c r="Q110" s="104">
        <v>43070</v>
      </c>
      <c r="R110" s="104"/>
      <c r="S110" s="104"/>
      <c r="T110" s="105"/>
      <c r="U110" s="106" t="str">
        <f t="shared" si="97"/>
        <v/>
      </c>
      <c r="V110" s="107">
        <f t="shared" si="89"/>
        <v>5</v>
      </c>
      <c r="W110" s="108">
        <f t="shared" si="100"/>
        <v>0</v>
      </c>
      <c r="X110" s="108">
        <f t="shared" si="100"/>
        <v>0</v>
      </c>
      <c r="Y110" s="108">
        <f t="shared" si="100"/>
        <v>0</v>
      </c>
      <c r="Z110" s="108">
        <f t="shared" si="100"/>
        <v>0</v>
      </c>
      <c r="AA110" s="108">
        <f t="shared" si="100"/>
        <v>0</v>
      </c>
      <c r="AB110" s="108">
        <f t="shared" si="100"/>
        <v>0</v>
      </c>
      <c r="AC110" s="108">
        <f t="shared" si="100"/>
        <v>0</v>
      </c>
      <c r="AD110" s="108">
        <f t="shared" si="100"/>
        <v>0</v>
      </c>
      <c r="AE110" s="108">
        <f t="shared" si="100"/>
        <v>0</v>
      </c>
      <c r="AF110" s="108">
        <f t="shared" si="100"/>
        <v>0</v>
      </c>
      <c r="AG110" s="108">
        <f t="shared" si="100"/>
        <v>0</v>
      </c>
      <c r="AH110" s="108">
        <f t="shared" si="100"/>
        <v>0</v>
      </c>
      <c r="AI110" s="108">
        <f t="shared" si="100"/>
        <v>0</v>
      </c>
      <c r="AJ110" s="108">
        <f t="shared" si="100"/>
        <v>0</v>
      </c>
      <c r="AK110" s="108">
        <f t="shared" si="100"/>
        <v>0</v>
      </c>
      <c r="AL110" s="108">
        <f t="shared" si="100"/>
        <v>0</v>
      </c>
      <c r="AM110" s="108">
        <f t="shared" si="98"/>
        <v>0</v>
      </c>
      <c r="AN110" s="108">
        <f t="shared" si="98"/>
        <v>0</v>
      </c>
      <c r="AO110" s="108">
        <f t="shared" si="99"/>
        <v>0</v>
      </c>
      <c r="AP110" s="108">
        <f t="shared" si="99"/>
        <v>0</v>
      </c>
      <c r="AQ110" s="108">
        <f t="shared" si="99"/>
        <v>0</v>
      </c>
      <c r="AR110" s="108">
        <f t="shared" si="99"/>
        <v>0</v>
      </c>
      <c r="AS110" s="108">
        <f t="shared" si="99"/>
        <v>0</v>
      </c>
      <c r="AT110" s="108">
        <f t="shared" si="99"/>
        <v>0</v>
      </c>
      <c r="AU110" s="108">
        <f t="shared" si="99"/>
        <v>0</v>
      </c>
      <c r="AV110" s="108">
        <f t="shared" si="99"/>
        <v>0</v>
      </c>
      <c r="AW110" s="108">
        <f t="shared" si="99"/>
        <v>0</v>
      </c>
      <c r="AX110" s="108">
        <f t="shared" si="99"/>
        <v>0</v>
      </c>
      <c r="AY110" s="108">
        <f t="shared" si="99"/>
        <v>0</v>
      </c>
      <c r="AZ110" s="108">
        <f t="shared" si="99"/>
        <v>0</v>
      </c>
      <c r="BA110" s="108">
        <f t="shared" si="99"/>
        <v>0</v>
      </c>
      <c r="BB110" s="108">
        <f t="shared" si="99"/>
        <v>0</v>
      </c>
      <c r="BC110" s="108">
        <f t="shared" si="99"/>
        <v>0</v>
      </c>
      <c r="BD110" s="108">
        <f t="shared" si="99"/>
        <v>0</v>
      </c>
      <c r="BE110" s="108">
        <f t="shared" si="99"/>
        <v>0</v>
      </c>
      <c r="BF110" s="108">
        <f t="shared" si="99"/>
        <v>0</v>
      </c>
      <c r="BG110" s="108">
        <f t="shared" si="95"/>
        <v>0</v>
      </c>
      <c r="BH110" s="108">
        <f t="shared" si="95"/>
        <v>0</v>
      </c>
      <c r="BI110" s="108">
        <f t="shared" si="95"/>
        <v>0</v>
      </c>
      <c r="BJ110" s="108">
        <f t="shared" si="95"/>
        <v>0</v>
      </c>
      <c r="BK110" s="108">
        <f t="shared" si="95"/>
        <v>0</v>
      </c>
      <c r="BL110" s="108">
        <f t="shared" si="95"/>
        <v>0</v>
      </c>
      <c r="BM110" s="108">
        <f t="shared" si="95"/>
        <v>0</v>
      </c>
      <c r="BN110" s="108">
        <f t="shared" si="95"/>
        <v>0</v>
      </c>
      <c r="BO110" s="108">
        <f t="shared" si="95"/>
        <v>0</v>
      </c>
      <c r="BP110" s="108">
        <f t="shared" si="95"/>
        <v>0</v>
      </c>
      <c r="BQ110" s="108">
        <f t="shared" si="95"/>
        <v>0</v>
      </c>
      <c r="BR110" s="108">
        <f t="shared" si="95"/>
        <v>0</v>
      </c>
      <c r="BS110" s="108">
        <f t="shared" si="95"/>
        <v>0</v>
      </c>
      <c r="BT110" s="138"/>
      <c r="BU110" s="138"/>
      <c r="BV110" s="138"/>
      <c r="BW110" s="138"/>
      <c r="BX110" s="138"/>
    </row>
    <row r="111" spans="1:76" x14ac:dyDescent="0.3">
      <c r="A111" s="102" t="s">
        <v>203</v>
      </c>
      <c r="B111" s="109"/>
      <c r="C111" s="20"/>
      <c r="D111" s="116"/>
      <c r="E111" s="122"/>
      <c r="F111" s="123"/>
      <c r="G111" s="124"/>
      <c r="H111" s="70">
        <v>25</v>
      </c>
      <c r="I111" s="71">
        <f>IF(CheckDay&gt;=Q111,1,IF(CheckDay&lt;P111,0,IF(P111=CheckDay,(NETWORKDAYS(P111,CheckDay))/V111,NETWORKDAYS(P111,CheckDay)/V111)))</f>
        <v>1</v>
      </c>
      <c r="J111" s="72">
        <v>1</v>
      </c>
      <c r="K111" s="125">
        <f t="shared" si="62"/>
        <v>0.25</v>
      </c>
      <c r="L111" s="125">
        <f t="shared" si="92"/>
        <v>0.25</v>
      </c>
      <c r="M111" s="125">
        <f t="shared" si="86"/>
        <v>0</v>
      </c>
      <c r="N111" s="73">
        <f t="shared" si="87"/>
        <v>1</v>
      </c>
      <c r="O111" s="125" t="str">
        <f t="shared" si="88"/>
        <v>종료</v>
      </c>
      <c r="P111" s="104">
        <v>43066</v>
      </c>
      <c r="Q111" s="104">
        <v>43070</v>
      </c>
      <c r="R111" s="104"/>
      <c r="S111" s="104"/>
      <c r="T111" s="105"/>
      <c r="U111" s="106" t="str">
        <f t="shared" si="97"/>
        <v/>
      </c>
      <c r="V111" s="107">
        <f t="shared" si="89"/>
        <v>5</v>
      </c>
      <c r="W111" s="108">
        <f t="shared" si="100"/>
        <v>0</v>
      </c>
      <c r="X111" s="108">
        <f t="shared" si="100"/>
        <v>0</v>
      </c>
      <c r="Y111" s="108">
        <f t="shared" si="100"/>
        <v>0</v>
      </c>
      <c r="Z111" s="108">
        <f t="shared" si="100"/>
        <v>0</v>
      </c>
      <c r="AA111" s="108">
        <f t="shared" si="100"/>
        <v>0</v>
      </c>
      <c r="AB111" s="108">
        <f t="shared" si="100"/>
        <v>0</v>
      </c>
      <c r="AC111" s="108">
        <f t="shared" si="100"/>
        <v>0</v>
      </c>
      <c r="AD111" s="108">
        <f t="shared" si="100"/>
        <v>0</v>
      </c>
      <c r="AE111" s="108">
        <f t="shared" si="100"/>
        <v>0</v>
      </c>
      <c r="AF111" s="108">
        <f t="shared" si="100"/>
        <v>0</v>
      </c>
      <c r="AG111" s="108">
        <f t="shared" si="100"/>
        <v>0</v>
      </c>
      <c r="AH111" s="108">
        <f t="shared" si="100"/>
        <v>0</v>
      </c>
      <c r="AI111" s="108">
        <f t="shared" si="100"/>
        <v>0</v>
      </c>
      <c r="AJ111" s="108">
        <f t="shared" si="100"/>
        <v>0</v>
      </c>
      <c r="AK111" s="108">
        <f t="shared" si="100"/>
        <v>0</v>
      </c>
      <c r="AL111" s="108">
        <f t="shared" si="100"/>
        <v>0</v>
      </c>
      <c r="AM111" s="108">
        <f t="shared" si="98"/>
        <v>0</v>
      </c>
      <c r="AN111" s="108">
        <f t="shared" si="98"/>
        <v>0</v>
      </c>
      <c r="AO111" s="108">
        <f t="shared" si="99"/>
        <v>0</v>
      </c>
      <c r="AP111" s="108">
        <f t="shared" si="99"/>
        <v>0</v>
      </c>
      <c r="AQ111" s="108">
        <f t="shared" si="99"/>
        <v>0</v>
      </c>
      <c r="AR111" s="108">
        <f t="shared" si="99"/>
        <v>0</v>
      </c>
      <c r="AS111" s="108">
        <f t="shared" si="99"/>
        <v>0</v>
      </c>
      <c r="AT111" s="108">
        <f t="shared" si="99"/>
        <v>0</v>
      </c>
      <c r="AU111" s="108">
        <f t="shared" si="99"/>
        <v>0</v>
      </c>
      <c r="AV111" s="108">
        <f t="shared" si="99"/>
        <v>0</v>
      </c>
      <c r="AW111" s="108">
        <f t="shared" si="99"/>
        <v>0</v>
      </c>
      <c r="AX111" s="108">
        <f t="shared" si="99"/>
        <v>0</v>
      </c>
      <c r="AY111" s="108">
        <f t="shared" si="99"/>
        <v>0</v>
      </c>
      <c r="AZ111" s="108">
        <f t="shared" si="99"/>
        <v>0</v>
      </c>
      <c r="BA111" s="108">
        <f t="shared" si="99"/>
        <v>0</v>
      </c>
      <c r="BB111" s="108">
        <f t="shared" si="99"/>
        <v>0</v>
      </c>
      <c r="BC111" s="108">
        <f t="shared" si="99"/>
        <v>0</v>
      </c>
      <c r="BD111" s="108">
        <f t="shared" si="99"/>
        <v>0</v>
      </c>
      <c r="BE111" s="108">
        <f t="shared" si="99"/>
        <v>0</v>
      </c>
      <c r="BF111" s="108">
        <f t="shared" si="99"/>
        <v>0</v>
      </c>
      <c r="BG111" s="108">
        <f t="shared" si="95"/>
        <v>0</v>
      </c>
      <c r="BH111" s="108">
        <f t="shared" si="95"/>
        <v>0</v>
      </c>
      <c r="BI111" s="108">
        <f t="shared" si="95"/>
        <v>0</v>
      </c>
      <c r="BJ111" s="108">
        <f t="shared" si="95"/>
        <v>0</v>
      </c>
      <c r="BK111" s="108">
        <f t="shared" si="95"/>
        <v>0</v>
      </c>
      <c r="BL111" s="108">
        <f t="shared" si="95"/>
        <v>0</v>
      </c>
      <c r="BM111" s="108">
        <f t="shared" si="95"/>
        <v>0</v>
      </c>
      <c r="BN111" s="108">
        <f t="shared" si="95"/>
        <v>0</v>
      </c>
      <c r="BO111" s="108">
        <f t="shared" si="95"/>
        <v>0</v>
      </c>
      <c r="BP111" s="108">
        <f t="shared" si="95"/>
        <v>0</v>
      </c>
      <c r="BQ111" s="108">
        <f t="shared" si="95"/>
        <v>0</v>
      </c>
      <c r="BR111" s="108">
        <f t="shared" si="95"/>
        <v>0</v>
      </c>
      <c r="BS111" s="108">
        <f t="shared" si="95"/>
        <v>0</v>
      </c>
      <c r="BT111" s="138"/>
      <c r="BU111" s="138"/>
      <c r="BV111" s="138"/>
      <c r="BW111" s="138"/>
      <c r="BX111" s="138"/>
    </row>
    <row r="112" spans="1:76" x14ac:dyDescent="0.3">
      <c r="A112" s="102" t="s">
        <v>204</v>
      </c>
      <c r="B112" s="109"/>
      <c r="C112" s="20"/>
      <c r="D112" s="116"/>
      <c r="E112" s="122"/>
      <c r="F112" s="123"/>
      <c r="G112" s="124"/>
      <c r="H112" s="70">
        <v>25</v>
      </c>
      <c r="I112" s="71">
        <f>IF(CheckDay&gt;=Q112,1,IF(CheckDay&lt;P112,0,IF(P112=CheckDay,(NETWORKDAYS(P112,CheckDay))/V112,NETWORKDAYS(P112,CheckDay)/V112)))</f>
        <v>1</v>
      </c>
      <c r="J112" s="72">
        <v>1</v>
      </c>
      <c r="K112" s="125">
        <f t="shared" si="62"/>
        <v>0.25</v>
      </c>
      <c r="L112" s="125">
        <f t="shared" si="92"/>
        <v>0.25</v>
      </c>
      <c r="M112" s="125">
        <f t="shared" si="86"/>
        <v>0</v>
      </c>
      <c r="N112" s="73">
        <f t="shared" si="87"/>
        <v>1</v>
      </c>
      <c r="O112" s="125" t="str">
        <f t="shared" si="88"/>
        <v>종료</v>
      </c>
      <c r="P112" s="104">
        <v>43066</v>
      </c>
      <c r="Q112" s="104">
        <v>43070</v>
      </c>
      <c r="R112" s="104"/>
      <c r="S112" s="104"/>
      <c r="T112" s="105"/>
      <c r="U112" s="106" t="str">
        <f t="shared" si="97"/>
        <v/>
      </c>
      <c r="V112" s="107">
        <f t="shared" si="89"/>
        <v>5</v>
      </c>
      <c r="W112" s="108">
        <f t="shared" si="100"/>
        <v>0</v>
      </c>
      <c r="X112" s="108">
        <f t="shared" si="100"/>
        <v>0</v>
      </c>
      <c r="Y112" s="108">
        <f t="shared" si="100"/>
        <v>0</v>
      </c>
      <c r="Z112" s="108">
        <f t="shared" si="100"/>
        <v>0</v>
      </c>
      <c r="AA112" s="108">
        <f t="shared" si="100"/>
        <v>0</v>
      </c>
      <c r="AB112" s="108">
        <f t="shared" si="100"/>
        <v>0</v>
      </c>
      <c r="AC112" s="108">
        <f t="shared" si="100"/>
        <v>0</v>
      </c>
      <c r="AD112" s="108">
        <f t="shared" si="100"/>
        <v>0</v>
      </c>
      <c r="AE112" s="108">
        <f t="shared" si="100"/>
        <v>0</v>
      </c>
      <c r="AF112" s="108">
        <f t="shared" si="100"/>
        <v>0</v>
      </c>
      <c r="AG112" s="108">
        <f t="shared" si="100"/>
        <v>0</v>
      </c>
      <c r="AH112" s="108">
        <f t="shared" si="100"/>
        <v>0</v>
      </c>
      <c r="AI112" s="108">
        <f t="shared" si="100"/>
        <v>0</v>
      </c>
      <c r="AJ112" s="108">
        <f t="shared" si="100"/>
        <v>0</v>
      </c>
      <c r="AK112" s="108">
        <f t="shared" si="100"/>
        <v>0</v>
      </c>
      <c r="AL112" s="108">
        <f t="shared" si="100"/>
        <v>0</v>
      </c>
      <c r="AM112" s="108">
        <f t="shared" si="98"/>
        <v>0</v>
      </c>
      <c r="AN112" s="108">
        <f t="shared" si="98"/>
        <v>0</v>
      </c>
      <c r="AO112" s="108">
        <f t="shared" si="99"/>
        <v>0</v>
      </c>
      <c r="AP112" s="108">
        <f t="shared" si="99"/>
        <v>0</v>
      </c>
      <c r="AQ112" s="108">
        <f t="shared" si="99"/>
        <v>0</v>
      </c>
      <c r="AR112" s="108">
        <f t="shared" si="99"/>
        <v>0</v>
      </c>
      <c r="AS112" s="108">
        <f t="shared" si="99"/>
        <v>0</v>
      </c>
      <c r="AT112" s="108">
        <f t="shared" si="99"/>
        <v>0</v>
      </c>
      <c r="AU112" s="108">
        <f t="shared" si="99"/>
        <v>0</v>
      </c>
      <c r="AV112" s="108">
        <f t="shared" si="99"/>
        <v>0</v>
      </c>
      <c r="AW112" s="108">
        <f t="shared" si="99"/>
        <v>0</v>
      </c>
      <c r="AX112" s="108">
        <f t="shared" si="99"/>
        <v>0</v>
      </c>
      <c r="AY112" s="108">
        <f t="shared" si="99"/>
        <v>0</v>
      </c>
      <c r="AZ112" s="108">
        <f t="shared" si="99"/>
        <v>0</v>
      </c>
      <c r="BA112" s="108">
        <f t="shared" si="99"/>
        <v>0</v>
      </c>
      <c r="BB112" s="108">
        <f t="shared" si="99"/>
        <v>0</v>
      </c>
      <c r="BC112" s="108">
        <f t="shared" si="99"/>
        <v>0</v>
      </c>
      <c r="BD112" s="108">
        <f t="shared" si="99"/>
        <v>0</v>
      </c>
      <c r="BE112" s="108">
        <f t="shared" si="99"/>
        <v>0</v>
      </c>
      <c r="BF112" s="108">
        <f t="shared" si="99"/>
        <v>0</v>
      </c>
      <c r="BG112" s="108">
        <f t="shared" ref="BG112:BS127" si="101">IF(OR((AND($P112&lt;=BG$4,AND($Q112&lt;=BG$5,$Q112&gt;=BG$4))),(AND(AND($P112&gt;=BG$4,$P112&lt;=BG$5),$Q112&gt;=BG$5)),AND($P112&gt;=BG$4,$Q112&lt;=BG$5),AND($P112&lt;=BG$4,$Q112&gt;=BG$5)),1,0)</f>
        <v>0</v>
      </c>
      <c r="BH112" s="108">
        <f t="shared" si="101"/>
        <v>0</v>
      </c>
      <c r="BI112" s="108">
        <f t="shared" si="101"/>
        <v>0</v>
      </c>
      <c r="BJ112" s="108">
        <f t="shared" si="101"/>
        <v>0</v>
      </c>
      <c r="BK112" s="108">
        <f t="shared" si="101"/>
        <v>0</v>
      </c>
      <c r="BL112" s="108">
        <f t="shared" si="101"/>
        <v>0</v>
      </c>
      <c r="BM112" s="108">
        <f t="shared" si="101"/>
        <v>0</v>
      </c>
      <c r="BN112" s="108">
        <f t="shared" si="101"/>
        <v>0</v>
      </c>
      <c r="BO112" s="108">
        <f t="shared" si="101"/>
        <v>0</v>
      </c>
      <c r="BP112" s="108">
        <f t="shared" si="101"/>
        <v>0</v>
      </c>
      <c r="BQ112" s="108">
        <f t="shared" si="101"/>
        <v>0</v>
      </c>
      <c r="BR112" s="108">
        <f t="shared" si="101"/>
        <v>0</v>
      </c>
      <c r="BS112" s="108">
        <f t="shared" si="101"/>
        <v>0</v>
      </c>
      <c r="BT112" s="138"/>
      <c r="BU112" s="138"/>
      <c r="BV112" s="138"/>
      <c r="BW112" s="138"/>
      <c r="BX112" s="138"/>
    </row>
    <row r="113" spans="1:76" x14ac:dyDescent="0.3">
      <c r="A113" s="102" t="s">
        <v>205</v>
      </c>
      <c r="B113" s="109"/>
      <c r="C113" s="20"/>
      <c r="D113" s="113" t="s">
        <v>423</v>
      </c>
      <c r="E113" s="129"/>
      <c r="F113" s="67"/>
      <c r="G113" s="130"/>
      <c r="H113" s="75">
        <v>25</v>
      </c>
      <c r="I113" s="76">
        <f>SUM(K114:K114)</f>
        <v>1</v>
      </c>
      <c r="J113" s="76">
        <f>SUM(L114:L114)</f>
        <v>1</v>
      </c>
      <c r="K113" s="77">
        <f t="shared" si="62"/>
        <v>0.25</v>
      </c>
      <c r="L113" s="77">
        <f t="shared" si="92"/>
        <v>0.25</v>
      </c>
      <c r="M113" s="77">
        <f t="shared" si="86"/>
        <v>0</v>
      </c>
      <c r="N113" s="69">
        <f t="shared" si="87"/>
        <v>1</v>
      </c>
      <c r="O113" s="68" t="str">
        <f t="shared" si="88"/>
        <v>종료</v>
      </c>
      <c r="P113" s="26">
        <f>MIN(P114:P114)</f>
        <v>43073</v>
      </c>
      <c r="Q113" s="26">
        <f>MAX(Q114:Q114)</f>
        <v>43077</v>
      </c>
      <c r="R113" s="104"/>
      <c r="S113" s="104"/>
      <c r="T113" s="105"/>
      <c r="U113" s="106" t="str">
        <f t="shared" si="97"/>
        <v/>
      </c>
      <c r="V113" s="107">
        <f t="shared" si="89"/>
        <v>5</v>
      </c>
      <c r="W113" s="108">
        <f t="shared" si="100"/>
        <v>0</v>
      </c>
      <c r="X113" s="108">
        <f t="shared" si="100"/>
        <v>0</v>
      </c>
      <c r="Y113" s="108">
        <f t="shared" si="100"/>
        <v>0</v>
      </c>
      <c r="Z113" s="108">
        <f t="shared" si="100"/>
        <v>0</v>
      </c>
      <c r="AA113" s="108">
        <f t="shared" si="100"/>
        <v>0</v>
      </c>
      <c r="AB113" s="108">
        <f t="shared" si="100"/>
        <v>0</v>
      </c>
      <c r="AC113" s="108">
        <f t="shared" si="100"/>
        <v>0</v>
      </c>
      <c r="AD113" s="108">
        <f t="shared" si="100"/>
        <v>0</v>
      </c>
      <c r="AE113" s="108">
        <f t="shared" si="100"/>
        <v>0</v>
      </c>
      <c r="AF113" s="108">
        <f t="shared" si="100"/>
        <v>0</v>
      </c>
      <c r="AG113" s="108">
        <f t="shared" si="100"/>
        <v>0</v>
      </c>
      <c r="AH113" s="108">
        <f t="shared" si="100"/>
        <v>0</v>
      </c>
      <c r="AI113" s="108">
        <f t="shared" si="100"/>
        <v>0</v>
      </c>
      <c r="AJ113" s="108">
        <f t="shared" si="100"/>
        <v>0</v>
      </c>
      <c r="AK113" s="108">
        <f t="shared" si="100"/>
        <v>0</v>
      </c>
      <c r="AL113" s="108">
        <f t="shared" si="100"/>
        <v>0</v>
      </c>
      <c r="AM113" s="108">
        <f t="shared" si="98"/>
        <v>0</v>
      </c>
      <c r="AN113" s="108">
        <f t="shared" si="98"/>
        <v>0</v>
      </c>
      <c r="AO113" s="108">
        <f t="shared" si="99"/>
        <v>0</v>
      </c>
      <c r="AP113" s="108">
        <f t="shared" si="99"/>
        <v>0</v>
      </c>
      <c r="AQ113" s="108">
        <f t="shared" si="99"/>
        <v>0</v>
      </c>
      <c r="AR113" s="108">
        <f t="shared" si="99"/>
        <v>0</v>
      </c>
      <c r="AS113" s="108">
        <f t="shared" si="99"/>
        <v>0</v>
      </c>
      <c r="AT113" s="108">
        <f t="shared" si="99"/>
        <v>0</v>
      </c>
      <c r="AU113" s="108">
        <f t="shared" si="99"/>
        <v>0</v>
      </c>
      <c r="AV113" s="108">
        <f t="shared" si="99"/>
        <v>0</v>
      </c>
      <c r="AW113" s="108">
        <f t="shared" si="99"/>
        <v>0</v>
      </c>
      <c r="AX113" s="108">
        <f t="shared" si="99"/>
        <v>0</v>
      </c>
      <c r="AY113" s="108">
        <f t="shared" si="99"/>
        <v>0</v>
      </c>
      <c r="AZ113" s="108">
        <f t="shared" si="99"/>
        <v>0</v>
      </c>
      <c r="BA113" s="108">
        <f t="shared" si="99"/>
        <v>0</v>
      </c>
      <c r="BB113" s="108">
        <f t="shared" si="99"/>
        <v>0</v>
      </c>
      <c r="BC113" s="108">
        <f t="shared" si="99"/>
        <v>0</v>
      </c>
      <c r="BD113" s="108">
        <f t="shared" si="99"/>
        <v>0</v>
      </c>
      <c r="BE113" s="108">
        <f t="shared" si="99"/>
        <v>0</v>
      </c>
      <c r="BF113" s="108">
        <f t="shared" si="99"/>
        <v>0</v>
      </c>
      <c r="BG113" s="108">
        <f t="shared" si="101"/>
        <v>0</v>
      </c>
      <c r="BH113" s="108">
        <f t="shared" si="101"/>
        <v>0</v>
      </c>
      <c r="BI113" s="108">
        <f t="shared" si="101"/>
        <v>0</v>
      </c>
      <c r="BJ113" s="108">
        <f t="shared" si="101"/>
        <v>0</v>
      </c>
      <c r="BK113" s="108">
        <f t="shared" si="101"/>
        <v>0</v>
      </c>
      <c r="BL113" s="108">
        <f t="shared" si="101"/>
        <v>0</v>
      </c>
      <c r="BM113" s="108">
        <f t="shared" si="101"/>
        <v>0</v>
      </c>
      <c r="BN113" s="108">
        <f t="shared" si="101"/>
        <v>0</v>
      </c>
      <c r="BO113" s="108">
        <f t="shared" si="101"/>
        <v>0</v>
      </c>
      <c r="BP113" s="108">
        <f t="shared" si="101"/>
        <v>0</v>
      </c>
      <c r="BQ113" s="108">
        <f t="shared" si="101"/>
        <v>0</v>
      </c>
      <c r="BR113" s="108">
        <f t="shared" si="101"/>
        <v>0</v>
      </c>
      <c r="BS113" s="108">
        <f t="shared" si="101"/>
        <v>0</v>
      </c>
      <c r="BT113" s="138"/>
      <c r="BU113" s="138"/>
      <c r="BV113" s="138"/>
      <c r="BW113" s="138"/>
      <c r="BX113" s="138"/>
    </row>
    <row r="114" spans="1:76" x14ac:dyDescent="0.3">
      <c r="A114" s="102" t="s">
        <v>206</v>
      </c>
      <c r="B114" s="109"/>
      <c r="C114" s="20"/>
      <c r="D114" s="116"/>
      <c r="E114" s="122"/>
      <c r="F114" s="123"/>
      <c r="G114" s="124"/>
      <c r="H114" s="70">
        <v>100</v>
      </c>
      <c r="I114" s="71">
        <f>IF(CheckDay&gt;=Q114,1,IF(CheckDay&lt;P114,0,IF(P114=CheckDay,(NETWORKDAYS(P114,CheckDay))/V114,NETWORKDAYS(P114,CheckDay)/V114)))</f>
        <v>1</v>
      </c>
      <c r="J114" s="72">
        <v>1</v>
      </c>
      <c r="K114" s="125">
        <f t="shared" si="62"/>
        <v>1</v>
      </c>
      <c r="L114" s="125">
        <f t="shared" si="92"/>
        <v>1</v>
      </c>
      <c r="M114" s="125">
        <f t="shared" si="86"/>
        <v>0</v>
      </c>
      <c r="N114" s="73">
        <f t="shared" si="87"/>
        <v>1</v>
      </c>
      <c r="O114" s="131" t="str">
        <f t="shared" si="88"/>
        <v>종료</v>
      </c>
      <c r="P114" s="104">
        <v>43073</v>
      </c>
      <c r="Q114" s="104">
        <v>43077</v>
      </c>
      <c r="R114" s="104"/>
      <c r="S114" s="104"/>
      <c r="T114" s="105"/>
      <c r="U114" s="106" t="str">
        <f t="shared" si="97"/>
        <v/>
      </c>
      <c r="V114" s="107">
        <f t="shared" si="89"/>
        <v>5</v>
      </c>
      <c r="W114" s="108">
        <f t="shared" si="100"/>
        <v>0</v>
      </c>
      <c r="X114" s="108">
        <f t="shared" si="100"/>
        <v>0</v>
      </c>
      <c r="Y114" s="108">
        <f t="shared" si="100"/>
        <v>0</v>
      </c>
      <c r="Z114" s="108">
        <f t="shared" si="100"/>
        <v>0</v>
      </c>
      <c r="AA114" s="108">
        <f t="shared" si="100"/>
        <v>0</v>
      </c>
      <c r="AB114" s="108">
        <f t="shared" si="100"/>
        <v>0</v>
      </c>
      <c r="AC114" s="108">
        <f t="shared" si="100"/>
        <v>0</v>
      </c>
      <c r="AD114" s="108">
        <f t="shared" si="100"/>
        <v>0</v>
      </c>
      <c r="AE114" s="108">
        <f t="shared" si="100"/>
        <v>0</v>
      </c>
      <c r="AF114" s="108">
        <f t="shared" si="100"/>
        <v>0</v>
      </c>
      <c r="AG114" s="108">
        <f t="shared" si="100"/>
        <v>0</v>
      </c>
      <c r="AH114" s="108">
        <f t="shared" si="100"/>
        <v>0</v>
      </c>
      <c r="AI114" s="108">
        <f t="shared" si="100"/>
        <v>0</v>
      </c>
      <c r="AJ114" s="108">
        <f t="shared" si="100"/>
        <v>0</v>
      </c>
      <c r="AK114" s="108">
        <f t="shared" si="100"/>
        <v>0</v>
      </c>
      <c r="AL114" s="108">
        <f t="shared" si="100"/>
        <v>0</v>
      </c>
      <c r="AM114" s="108">
        <f t="shared" si="98"/>
        <v>0</v>
      </c>
      <c r="AN114" s="108">
        <f t="shared" si="98"/>
        <v>0</v>
      </c>
      <c r="AO114" s="108">
        <f t="shared" si="99"/>
        <v>0</v>
      </c>
      <c r="AP114" s="108">
        <f t="shared" si="99"/>
        <v>0</v>
      </c>
      <c r="AQ114" s="108">
        <f t="shared" si="99"/>
        <v>0</v>
      </c>
      <c r="AR114" s="108">
        <f t="shared" si="99"/>
        <v>0</v>
      </c>
      <c r="AS114" s="108">
        <f t="shared" si="99"/>
        <v>0</v>
      </c>
      <c r="AT114" s="108">
        <f t="shared" si="99"/>
        <v>0</v>
      </c>
      <c r="AU114" s="108">
        <f t="shared" si="99"/>
        <v>0</v>
      </c>
      <c r="AV114" s="108">
        <f t="shared" si="99"/>
        <v>0</v>
      </c>
      <c r="AW114" s="108">
        <f t="shared" si="99"/>
        <v>0</v>
      </c>
      <c r="AX114" s="108">
        <f t="shared" si="99"/>
        <v>0</v>
      </c>
      <c r="AY114" s="108">
        <f t="shared" si="99"/>
        <v>0</v>
      </c>
      <c r="AZ114" s="108">
        <f t="shared" si="99"/>
        <v>0</v>
      </c>
      <c r="BA114" s="108">
        <f t="shared" si="99"/>
        <v>0</v>
      </c>
      <c r="BB114" s="108">
        <f t="shared" si="99"/>
        <v>0</v>
      </c>
      <c r="BC114" s="108">
        <f t="shared" si="99"/>
        <v>0</v>
      </c>
      <c r="BD114" s="108">
        <f t="shared" si="99"/>
        <v>0</v>
      </c>
      <c r="BE114" s="108">
        <f t="shared" si="99"/>
        <v>0</v>
      </c>
      <c r="BF114" s="108">
        <f t="shared" si="99"/>
        <v>0</v>
      </c>
      <c r="BG114" s="108">
        <f t="shared" si="101"/>
        <v>0</v>
      </c>
      <c r="BH114" s="108">
        <f t="shared" si="101"/>
        <v>0</v>
      </c>
      <c r="BI114" s="108">
        <f t="shared" si="101"/>
        <v>0</v>
      </c>
      <c r="BJ114" s="108">
        <f t="shared" si="101"/>
        <v>0</v>
      </c>
      <c r="BK114" s="108">
        <f t="shared" si="101"/>
        <v>0</v>
      </c>
      <c r="BL114" s="108">
        <f t="shared" si="101"/>
        <v>0</v>
      </c>
      <c r="BM114" s="108">
        <f t="shared" si="101"/>
        <v>0</v>
      </c>
      <c r="BN114" s="108">
        <f t="shared" si="101"/>
        <v>0</v>
      </c>
      <c r="BO114" s="108">
        <f t="shared" si="101"/>
        <v>0</v>
      </c>
      <c r="BP114" s="108">
        <f t="shared" si="101"/>
        <v>0</v>
      </c>
      <c r="BQ114" s="108">
        <f t="shared" si="101"/>
        <v>0</v>
      </c>
      <c r="BR114" s="108">
        <f t="shared" si="101"/>
        <v>0</v>
      </c>
      <c r="BS114" s="108">
        <f t="shared" si="101"/>
        <v>0</v>
      </c>
      <c r="BT114" s="138"/>
      <c r="BU114" s="138"/>
      <c r="BV114" s="138"/>
      <c r="BW114" s="138"/>
      <c r="BX114" s="138"/>
    </row>
    <row r="115" spans="1:76" x14ac:dyDescent="0.3">
      <c r="A115" s="102" t="s">
        <v>207</v>
      </c>
      <c r="B115" s="109"/>
      <c r="C115" s="109"/>
      <c r="D115" s="113" t="s">
        <v>424</v>
      </c>
      <c r="E115" s="129"/>
      <c r="F115" s="67"/>
      <c r="G115" s="130"/>
      <c r="H115" s="75">
        <v>25</v>
      </c>
      <c r="I115" s="76">
        <f>SUM(K116:K121)</f>
        <v>0.99999999999999989</v>
      </c>
      <c r="J115" s="76">
        <f>SUM(L116:L121)</f>
        <v>0.99999999999999989</v>
      </c>
      <c r="K115" s="77">
        <f t="shared" si="62"/>
        <v>0.24999999999999997</v>
      </c>
      <c r="L115" s="77">
        <f t="shared" si="92"/>
        <v>0.24999999999999997</v>
      </c>
      <c r="M115" s="77">
        <f t="shared" si="86"/>
        <v>0</v>
      </c>
      <c r="N115" s="69">
        <f t="shared" si="87"/>
        <v>1</v>
      </c>
      <c r="O115" s="68" t="str">
        <f t="shared" si="88"/>
        <v>종료</v>
      </c>
      <c r="P115" s="26">
        <f>MIN(P116:P121)</f>
        <v>43080</v>
      </c>
      <c r="Q115" s="26">
        <f>MAX(Q116:Q121)</f>
        <v>43084</v>
      </c>
      <c r="R115" s="104"/>
      <c r="S115" s="104"/>
      <c r="T115" s="105"/>
      <c r="U115" s="106" t="str">
        <f t="shared" si="97"/>
        <v/>
      </c>
      <c r="V115" s="107">
        <f t="shared" si="89"/>
        <v>5</v>
      </c>
      <c r="W115" s="108">
        <f t="shared" si="100"/>
        <v>0</v>
      </c>
      <c r="X115" s="108">
        <f t="shared" si="100"/>
        <v>0</v>
      </c>
      <c r="Y115" s="108">
        <f t="shared" si="100"/>
        <v>0</v>
      </c>
      <c r="Z115" s="108">
        <f t="shared" si="100"/>
        <v>0</v>
      </c>
      <c r="AA115" s="108">
        <f t="shared" si="100"/>
        <v>0</v>
      </c>
      <c r="AB115" s="108">
        <f t="shared" si="100"/>
        <v>0</v>
      </c>
      <c r="AC115" s="108">
        <f t="shared" si="100"/>
        <v>0</v>
      </c>
      <c r="AD115" s="108">
        <f t="shared" si="100"/>
        <v>0</v>
      </c>
      <c r="AE115" s="108">
        <f t="shared" si="100"/>
        <v>0</v>
      </c>
      <c r="AF115" s="108">
        <f t="shared" si="100"/>
        <v>0</v>
      </c>
      <c r="AG115" s="108">
        <f t="shared" si="100"/>
        <v>0</v>
      </c>
      <c r="AH115" s="108">
        <f t="shared" si="100"/>
        <v>0</v>
      </c>
      <c r="AI115" s="108">
        <f t="shared" si="100"/>
        <v>0</v>
      </c>
      <c r="AJ115" s="108">
        <f t="shared" si="100"/>
        <v>0</v>
      </c>
      <c r="AK115" s="108">
        <f t="shared" si="100"/>
        <v>0</v>
      </c>
      <c r="AL115" s="108">
        <f t="shared" si="100"/>
        <v>0</v>
      </c>
      <c r="AM115" s="108">
        <f t="shared" si="98"/>
        <v>0</v>
      </c>
      <c r="AN115" s="108">
        <f t="shared" si="98"/>
        <v>0</v>
      </c>
      <c r="AO115" s="108">
        <f t="shared" si="99"/>
        <v>0</v>
      </c>
      <c r="AP115" s="108">
        <f t="shared" si="99"/>
        <v>0</v>
      </c>
      <c r="AQ115" s="108">
        <f t="shared" si="99"/>
        <v>0</v>
      </c>
      <c r="AR115" s="108">
        <f t="shared" si="99"/>
        <v>0</v>
      </c>
      <c r="AS115" s="108">
        <f t="shared" si="99"/>
        <v>0</v>
      </c>
      <c r="AT115" s="108">
        <f t="shared" si="99"/>
        <v>0</v>
      </c>
      <c r="AU115" s="108">
        <f t="shared" si="99"/>
        <v>0</v>
      </c>
      <c r="AV115" s="108">
        <f t="shared" si="99"/>
        <v>0</v>
      </c>
      <c r="AW115" s="108">
        <f t="shared" si="99"/>
        <v>0</v>
      </c>
      <c r="AX115" s="108">
        <f t="shared" si="99"/>
        <v>0</v>
      </c>
      <c r="AY115" s="108">
        <f t="shared" si="99"/>
        <v>0</v>
      </c>
      <c r="AZ115" s="108">
        <f t="shared" si="99"/>
        <v>0</v>
      </c>
      <c r="BA115" s="108">
        <f t="shared" si="99"/>
        <v>0</v>
      </c>
      <c r="BB115" s="108">
        <f t="shared" si="99"/>
        <v>0</v>
      </c>
      <c r="BC115" s="108">
        <f t="shared" si="99"/>
        <v>0</v>
      </c>
      <c r="BD115" s="108">
        <f t="shared" si="99"/>
        <v>0</v>
      </c>
      <c r="BE115" s="108">
        <f t="shared" si="99"/>
        <v>0</v>
      </c>
      <c r="BF115" s="108">
        <f t="shared" si="99"/>
        <v>0</v>
      </c>
      <c r="BG115" s="108">
        <f t="shared" si="101"/>
        <v>0</v>
      </c>
      <c r="BH115" s="108">
        <f t="shared" si="101"/>
        <v>0</v>
      </c>
      <c r="BI115" s="108">
        <f t="shared" si="101"/>
        <v>0</v>
      </c>
      <c r="BJ115" s="108">
        <f t="shared" si="101"/>
        <v>0</v>
      </c>
      <c r="BK115" s="108">
        <f t="shared" si="101"/>
        <v>0</v>
      </c>
      <c r="BL115" s="108">
        <f t="shared" si="101"/>
        <v>0</v>
      </c>
      <c r="BM115" s="108">
        <f t="shared" si="101"/>
        <v>0</v>
      </c>
      <c r="BN115" s="108">
        <f t="shared" si="101"/>
        <v>0</v>
      </c>
      <c r="BO115" s="108">
        <f t="shared" si="101"/>
        <v>0</v>
      </c>
      <c r="BP115" s="108">
        <f t="shared" si="101"/>
        <v>0</v>
      </c>
      <c r="BQ115" s="108">
        <f t="shared" si="101"/>
        <v>0</v>
      </c>
      <c r="BR115" s="108">
        <f t="shared" si="101"/>
        <v>0</v>
      </c>
      <c r="BS115" s="108">
        <f t="shared" si="101"/>
        <v>0</v>
      </c>
      <c r="BT115" s="138"/>
      <c r="BU115" s="138"/>
      <c r="BV115" s="138"/>
      <c r="BW115" s="138"/>
      <c r="BX115" s="138"/>
    </row>
    <row r="116" spans="1:76" x14ac:dyDescent="0.3">
      <c r="A116" s="102" t="s">
        <v>208</v>
      </c>
      <c r="B116" s="109"/>
      <c r="C116" s="109"/>
      <c r="D116" s="116"/>
      <c r="E116" s="122"/>
      <c r="F116" s="123"/>
      <c r="G116" s="124"/>
      <c r="H116" s="70">
        <v>20</v>
      </c>
      <c r="I116" s="71">
        <f t="shared" ref="I116:I133" si="102">IF(CheckDay&gt;=Q116,1,IF(CheckDay&lt;P116,0,IF(P116=CheckDay,(NETWORKDAYS(P116,CheckDay))/V116,NETWORKDAYS(P116,CheckDay)/V116)))</f>
        <v>1</v>
      </c>
      <c r="J116" s="71">
        <v>1</v>
      </c>
      <c r="K116" s="125">
        <f t="shared" si="62"/>
        <v>0.2</v>
      </c>
      <c r="L116" s="125">
        <f t="shared" si="92"/>
        <v>0.2</v>
      </c>
      <c r="M116" s="125">
        <f t="shared" si="86"/>
        <v>0</v>
      </c>
      <c r="N116" s="73">
        <f t="shared" si="87"/>
        <v>1</v>
      </c>
      <c r="O116" s="131" t="str">
        <f t="shared" si="88"/>
        <v>종료</v>
      </c>
      <c r="P116" s="104">
        <v>43080</v>
      </c>
      <c r="Q116" s="104">
        <v>43084</v>
      </c>
      <c r="R116" s="104"/>
      <c r="S116" s="104"/>
      <c r="T116" s="105"/>
      <c r="U116" s="106" t="str">
        <f t="shared" si="97"/>
        <v/>
      </c>
      <c r="V116" s="107">
        <f t="shared" si="89"/>
        <v>5</v>
      </c>
      <c r="W116" s="108">
        <f t="shared" si="100"/>
        <v>0</v>
      </c>
      <c r="X116" s="108">
        <f t="shared" si="100"/>
        <v>0</v>
      </c>
      <c r="Y116" s="108">
        <f t="shared" si="100"/>
        <v>0</v>
      </c>
      <c r="Z116" s="108">
        <f t="shared" si="100"/>
        <v>0</v>
      </c>
      <c r="AA116" s="108">
        <f t="shared" si="100"/>
        <v>0</v>
      </c>
      <c r="AB116" s="108">
        <f t="shared" si="100"/>
        <v>0</v>
      </c>
      <c r="AC116" s="108">
        <f t="shared" si="100"/>
        <v>0</v>
      </c>
      <c r="AD116" s="108">
        <f t="shared" si="100"/>
        <v>0</v>
      </c>
      <c r="AE116" s="108">
        <f t="shared" si="100"/>
        <v>0</v>
      </c>
      <c r="AF116" s="108">
        <f t="shared" si="100"/>
        <v>0</v>
      </c>
      <c r="AG116" s="108">
        <f t="shared" si="100"/>
        <v>0</v>
      </c>
      <c r="AH116" s="108">
        <f t="shared" si="100"/>
        <v>0</v>
      </c>
      <c r="AI116" s="108">
        <f t="shared" si="100"/>
        <v>0</v>
      </c>
      <c r="AJ116" s="108">
        <f t="shared" si="100"/>
        <v>0</v>
      </c>
      <c r="AK116" s="108">
        <f t="shared" si="100"/>
        <v>0</v>
      </c>
      <c r="AL116" s="108">
        <f t="shared" si="100"/>
        <v>0</v>
      </c>
      <c r="AM116" s="108">
        <f t="shared" si="98"/>
        <v>0</v>
      </c>
      <c r="AN116" s="108">
        <f t="shared" si="98"/>
        <v>0</v>
      </c>
      <c r="AO116" s="108">
        <f t="shared" si="99"/>
        <v>0</v>
      </c>
      <c r="AP116" s="108">
        <f t="shared" si="99"/>
        <v>0</v>
      </c>
      <c r="AQ116" s="108">
        <f t="shared" si="99"/>
        <v>0</v>
      </c>
      <c r="AR116" s="108">
        <f t="shared" si="99"/>
        <v>0</v>
      </c>
      <c r="AS116" s="108">
        <f t="shared" si="99"/>
        <v>0</v>
      </c>
      <c r="AT116" s="108">
        <f t="shared" si="99"/>
        <v>0</v>
      </c>
      <c r="AU116" s="108">
        <f t="shared" si="99"/>
        <v>0</v>
      </c>
      <c r="AV116" s="108">
        <f t="shared" si="99"/>
        <v>0</v>
      </c>
      <c r="AW116" s="108">
        <f t="shared" si="99"/>
        <v>0</v>
      </c>
      <c r="AX116" s="108">
        <f t="shared" si="99"/>
        <v>0</v>
      </c>
      <c r="AY116" s="108">
        <f t="shared" si="99"/>
        <v>0</v>
      </c>
      <c r="AZ116" s="108">
        <f t="shared" si="99"/>
        <v>0</v>
      </c>
      <c r="BA116" s="108">
        <f t="shared" si="99"/>
        <v>0</v>
      </c>
      <c r="BB116" s="108">
        <f t="shared" si="99"/>
        <v>0</v>
      </c>
      <c r="BC116" s="108">
        <f t="shared" si="99"/>
        <v>0</v>
      </c>
      <c r="BD116" s="108">
        <f t="shared" si="99"/>
        <v>0</v>
      </c>
      <c r="BE116" s="108">
        <f t="shared" si="99"/>
        <v>0</v>
      </c>
      <c r="BF116" s="108">
        <f t="shared" si="99"/>
        <v>0</v>
      </c>
      <c r="BG116" s="108">
        <f t="shared" si="101"/>
        <v>0</v>
      </c>
      <c r="BH116" s="108">
        <f t="shared" si="101"/>
        <v>0</v>
      </c>
      <c r="BI116" s="108">
        <f t="shared" si="101"/>
        <v>0</v>
      </c>
      <c r="BJ116" s="108">
        <f t="shared" si="101"/>
        <v>0</v>
      </c>
      <c r="BK116" s="108">
        <f t="shared" si="101"/>
        <v>0</v>
      </c>
      <c r="BL116" s="108">
        <f t="shared" si="101"/>
        <v>0</v>
      </c>
      <c r="BM116" s="108">
        <f t="shared" si="101"/>
        <v>0</v>
      </c>
      <c r="BN116" s="108">
        <f t="shared" si="101"/>
        <v>0</v>
      </c>
      <c r="BO116" s="108">
        <f t="shared" si="101"/>
        <v>0</v>
      </c>
      <c r="BP116" s="108">
        <f t="shared" si="101"/>
        <v>0</v>
      </c>
      <c r="BQ116" s="108">
        <f t="shared" si="101"/>
        <v>0</v>
      </c>
      <c r="BR116" s="108">
        <f t="shared" si="101"/>
        <v>0</v>
      </c>
      <c r="BS116" s="108">
        <f t="shared" si="101"/>
        <v>0</v>
      </c>
      <c r="BT116" s="138"/>
      <c r="BU116" s="138"/>
      <c r="BV116" s="138"/>
      <c r="BW116" s="138"/>
      <c r="BX116" s="138"/>
    </row>
    <row r="117" spans="1:76" x14ac:dyDescent="0.3">
      <c r="A117" s="102" t="s">
        <v>209</v>
      </c>
      <c r="B117" s="109"/>
      <c r="C117" s="109"/>
      <c r="D117" s="116"/>
      <c r="E117" s="122"/>
      <c r="F117" s="123"/>
      <c r="G117" s="124"/>
      <c r="H117" s="70">
        <v>20</v>
      </c>
      <c r="I117" s="71">
        <f t="shared" si="102"/>
        <v>1</v>
      </c>
      <c r="J117" s="71">
        <v>1</v>
      </c>
      <c r="K117" s="125">
        <f t="shared" ref="K117:K166" si="103">H117*I117/100</f>
        <v>0.2</v>
      </c>
      <c r="L117" s="125">
        <f t="shared" si="92"/>
        <v>0.2</v>
      </c>
      <c r="M117" s="125">
        <f t="shared" si="86"/>
        <v>0</v>
      </c>
      <c r="N117" s="73">
        <f t="shared" si="87"/>
        <v>1</v>
      </c>
      <c r="O117" s="131" t="str">
        <f t="shared" si="88"/>
        <v>종료</v>
      </c>
      <c r="P117" s="104">
        <v>43080</v>
      </c>
      <c r="Q117" s="104">
        <v>43084</v>
      </c>
      <c r="R117" s="104"/>
      <c r="S117" s="104"/>
      <c r="T117" s="105"/>
      <c r="U117" s="106" t="str">
        <f t="shared" si="97"/>
        <v/>
      </c>
      <c r="V117" s="107">
        <f t="shared" si="89"/>
        <v>5</v>
      </c>
      <c r="W117" s="108">
        <f t="shared" si="100"/>
        <v>0</v>
      </c>
      <c r="X117" s="108">
        <f t="shared" si="100"/>
        <v>0</v>
      </c>
      <c r="Y117" s="108">
        <f t="shared" si="100"/>
        <v>0</v>
      </c>
      <c r="Z117" s="108">
        <f t="shared" si="100"/>
        <v>0</v>
      </c>
      <c r="AA117" s="108">
        <f t="shared" si="100"/>
        <v>0</v>
      </c>
      <c r="AB117" s="108">
        <f t="shared" si="100"/>
        <v>0</v>
      </c>
      <c r="AC117" s="108">
        <f t="shared" si="100"/>
        <v>0</v>
      </c>
      <c r="AD117" s="108">
        <f t="shared" si="100"/>
        <v>0</v>
      </c>
      <c r="AE117" s="108">
        <f t="shared" si="100"/>
        <v>0</v>
      </c>
      <c r="AF117" s="108">
        <f t="shared" si="100"/>
        <v>0</v>
      </c>
      <c r="AG117" s="108">
        <f t="shared" si="100"/>
        <v>0</v>
      </c>
      <c r="AH117" s="108">
        <f t="shared" si="100"/>
        <v>0</v>
      </c>
      <c r="AI117" s="108">
        <f t="shared" si="100"/>
        <v>0</v>
      </c>
      <c r="AJ117" s="108">
        <f t="shared" si="100"/>
        <v>0</v>
      </c>
      <c r="AK117" s="108">
        <f t="shared" si="100"/>
        <v>0</v>
      </c>
      <c r="AL117" s="108">
        <f t="shared" si="100"/>
        <v>0</v>
      </c>
      <c r="AM117" s="108">
        <f t="shared" si="98"/>
        <v>0</v>
      </c>
      <c r="AN117" s="108">
        <f t="shared" si="98"/>
        <v>0</v>
      </c>
      <c r="AO117" s="108">
        <f t="shared" si="99"/>
        <v>0</v>
      </c>
      <c r="AP117" s="108">
        <f t="shared" si="99"/>
        <v>0</v>
      </c>
      <c r="AQ117" s="108">
        <f t="shared" si="99"/>
        <v>0</v>
      </c>
      <c r="AR117" s="108">
        <f t="shared" si="99"/>
        <v>0</v>
      </c>
      <c r="AS117" s="108">
        <f t="shared" si="99"/>
        <v>0</v>
      </c>
      <c r="AT117" s="108">
        <f t="shared" si="99"/>
        <v>0</v>
      </c>
      <c r="AU117" s="108">
        <f t="shared" si="99"/>
        <v>0</v>
      </c>
      <c r="AV117" s="108">
        <f t="shared" si="99"/>
        <v>0</v>
      </c>
      <c r="AW117" s="108">
        <f t="shared" si="99"/>
        <v>0</v>
      </c>
      <c r="AX117" s="108">
        <f t="shared" si="99"/>
        <v>0</v>
      </c>
      <c r="AY117" s="108">
        <f t="shared" si="99"/>
        <v>0</v>
      </c>
      <c r="AZ117" s="108">
        <f t="shared" si="99"/>
        <v>0</v>
      </c>
      <c r="BA117" s="108">
        <f t="shared" si="99"/>
        <v>0</v>
      </c>
      <c r="BB117" s="108">
        <f t="shared" si="99"/>
        <v>0</v>
      </c>
      <c r="BC117" s="108">
        <f t="shared" si="99"/>
        <v>0</v>
      </c>
      <c r="BD117" s="108">
        <f t="shared" si="99"/>
        <v>0</v>
      </c>
      <c r="BE117" s="108">
        <f t="shared" si="99"/>
        <v>0</v>
      </c>
      <c r="BF117" s="108">
        <f t="shared" si="99"/>
        <v>0</v>
      </c>
      <c r="BG117" s="108">
        <f t="shared" si="101"/>
        <v>0</v>
      </c>
      <c r="BH117" s="108">
        <f t="shared" si="101"/>
        <v>0</v>
      </c>
      <c r="BI117" s="108">
        <f t="shared" si="101"/>
        <v>0</v>
      </c>
      <c r="BJ117" s="108">
        <f t="shared" si="101"/>
        <v>0</v>
      </c>
      <c r="BK117" s="108">
        <f t="shared" si="101"/>
        <v>0</v>
      </c>
      <c r="BL117" s="108">
        <f t="shared" si="101"/>
        <v>0</v>
      </c>
      <c r="BM117" s="108">
        <f t="shared" si="101"/>
        <v>0</v>
      </c>
      <c r="BN117" s="108">
        <f t="shared" si="101"/>
        <v>0</v>
      </c>
      <c r="BO117" s="108">
        <f t="shared" si="101"/>
        <v>0</v>
      </c>
      <c r="BP117" s="108">
        <f t="shared" si="101"/>
        <v>0</v>
      </c>
      <c r="BQ117" s="108">
        <f t="shared" si="101"/>
        <v>0</v>
      </c>
      <c r="BR117" s="108">
        <f t="shared" si="101"/>
        <v>0</v>
      </c>
      <c r="BS117" s="108">
        <f t="shared" si="101"/>
        <v>0</v>
      </c>
      <c r="BT117" s="138"/>
      <c r="BU117" s="138"/>
      <c r="BV117" s="138"/>
      <c r="BW117" s="138"/>
      <c r="BX117" s="138"/>
    </row>
    <row r="118" spans="1:76" x14ac:dyDescent="0.3">
      <c r="A118" s="102" t="s">
        <v>210</v>
      </c>
      <c r="B118" s="109"/>
      <c r="C118" s="109"/>
      <c r="D118" s="116"/>
      <c r="E118" s="122"/>
      <c r="F118" s="123"/>
      <c r="G118" s="124"/>
      <c r="H118" s="70">
        <v>10</v>
      </c>
      <c r="I118" s="71">
        <f t="shared" si="102"/>
        <v>1</v>
      </c>
      <c r="J118" s="71">
        <v>1</v>
      </c>
      <c r="K118" s="125">
        <f t="shared" si="103"/>
        <v>0.1</v>
      </c>
      <c r="L118" s="125">
        <f t="shared" si="92"/>
        <v>0.1</v>
      </c>
      <c r="M118" s="125">
        <f t="shared" si="86"/>
        <v>0</v>
      </c>
      <c r="N118" s="73">
        <f t="shared" si="87"/>
        <v>1</v>
      </c>
      <c r="O118" s="131" t="str">
        <f t="shared" si="88"/>
        <v>종료</v>
      </c>
      <c r="P118" s="104">
        <v>43080</v>
      </c>
      <c r="Q118" s="104">
        <v>43084</v>
      </c>
      <c r="R118" s="104"/>
      <c r="S118" s="104"/>
      <c r="T118" s="105"/>
      <c r="U118" s="106" t="str">
        <f t="shared" si="97"/>
        <v/>
      </c>
      <c r="V118" s="107">
        <f t="shared" si="89"/>
        <v>5</v>
      </c>
      <c r="W118" s="108">
        <f t="shared" si="100"/>
        <v>0</v>
      </c>
      <c r="X118" s="108">
        <f t="shared" si="100"/>
        <v>0</v>
      </c>
      <c r="Y118" s="108">
        <f t="shared" si="100"/>
        <v>0</v>
      </c>
      <c r="Z118" s="108">
        <f t="shared" si="100"/>
        <v>0</v>
      </c>
      <c r="AA118" s="108">
        <f t="shared" si="100"/>
        <v>0</v>
      </c>
      <c r="AB118" s="108">
        <f t="shared" si="100"/>
        <v>0</v>
      </c>
      <c r="AC118" s="108">
        <f t="shared" si="100"/>
        <v>0</v>
      </c>
      <c r="AD118" s="108">
        <f t="shared" si="100"/>
        <v>0</v>
      </c>
      <c r="AE118" s="108">
        <f t="shared" si="100"/>
        <v>0</v>
      </c>
      <c r="AF118" s="108">
        <f t="shared" si="100"/>
        <v>0</v>
      </c>
      <c r="AG118" s="108">
        <f t="shared" si="100"/>
        <v>0</v>
      </c>
      <c r="AH118" s="108">
        <f t="shared" si="100"/>
        <v>0</v>
      </c>
      <c r="AI118" s="108">
        <f t="shared" si="100"/>
        <v>0</v>
      </c>
      <c r="AJ118" s="108">
        <f t="shared" si="100"/>
        <v>0</v>
      </c>
      <c r="AK118" s="108">
        <f t="shared" si="100"/>
        <v>0</v>
      </c>
      <c r="AL118" s="108">
        <f t="shared" si="100"/>
        <v>0</v>
      </c>
      <c r="AM118" s="108">
        <f t="shared" si="98"/>
        <v>0</v>
      </c>
      <c r="AN118" s="108">
        <f t="shared" si="98"/>
        <v>0</v>
      </c>
      <c r="AO118" s="108">
        <f t="shared" si="99"/>
        <v>0</v>
      </c>
      <c r="AP118" s="108">
        <f t="shared" si="99"/>
        <v>0</v>
      </c>
      <c r="AQ118" s="108">
        <f t="shared" si="99"/>
        <v>0</v>
      </c>
      <c r="AR118" s="108">
        <f t="shared" si="99"/>
        <v>0</v>
      </c>
      <c r="AS118" s="108">
        <f t="shared" si="99"/>
        <v>0</v>
      </c>
      <c r="AT118" s="108">
        <f t="shared" si="99"/>
        <v>0</v>
      </c>
      <c r="AU118" s="108">
        <f t="shared" si="99"/>
        <v>0</v>
      </c>
      <c r="AV118" s="108">
        <f t="shared" si="99"/>
        <v>0</v>
      </c>
      <c r="AW118" s="108">
        <f t="shared" si="99"/>
        <v>0</v>
      </c>
      <c r="AX118" s="108">
        <f t="shared" si="99"/>
        <v>0</v>
      </c>
      <c r="AY118" s="108">
        <f t="shared" si="99"/>
        <v>0</v>
      </c>
      <c r="AZ118" s="108">
        <f t="shared" si="99"/>
        <v>0</v>
      </c>
      <c r="BA118" s="108">
        <f t="shared" si="99"/>
        <v>0</v>
      </c>
      <c r="BB118" s="108">
        <f t="shared" si="99"/>
        <v>0</v>
      </c>
      <c r="BC118" s="108">
        <f t="shared" si="99"/>
        <v>0</v>
      </c>
      <c r="BD118" s="108">
        <f t="shared" si="99"/>
        <v>0</v>
      </c>
      <c r="BE118" s="108">
        <f t="shared" si="99"/>
        <v>0</v>
      </c>
      <c r="BF118" s="108">
        <f t="shared" si="99"/>
        <v>0</v>
      </c>
      <c r="BG118" s="108">
        <f t="shared" si="101"/>
        <v>0</v>
      </c>
      <c r="BH118" s="108">
        <f t="shared" si="101"/>
        <v>0</v>
      </c>
      <c r="BI118" s="108">
        <f t="shared" si="101"/>
        <v>0</v>
      </c>
      <c r="BJ118" s="108">
        <f t="shared" si="101"/>
        <v>0</v>
      </c>
      <c r="BK118" s="108">
        <f t="shared" si="101"/>
        <v>0</v>
      </c>
      <c r="BL118" s="108">
        <f t="shared" si="101"/>
        <v>0</v>
      </c>
      <c r="BM118" s="108">
        <f t="shared" si="101"/>
        <v>0</v>
      </c>
      <c r="BN118" s="108">
        <f t="shared" si="101"/>
        <v>0</v>
      </c>
      <c r="BO118" s="108">
        <f t="shared" si="101"/>
        <v>0</v>
      </c>
      <c r="BP118" s="108">
        <f t="shared" si="101"/>
        <v>0</v>
      </c>
      <c r="BQ118" s="108">
        <f t="shared" si="101"/>
        <v>0</v>
      </c>
      <c r="BR118" s="108">
        <f t="shared" si="101"/>
        <v>0</v>
      </c>
      <c r="BS118" s="108">
        <f t="shared" si="101"/>
        <v>0</v>
      </c>
      <c r="BT118" s="138"/>
      <c r="BU118" s="138"/>
      <c r="BV118" s="138"/>
      <c r="BW118" s="138"/>
      <c r="BX118" s="138"/>
    </row>
    <row r="119" spans="1:76" x14ac:dyDescent="0.3">
      <c r="A119" s="102" t="s">
        <v>211</v>
      </c>
      <c r="B119" s="109"/>
      <c r="C119" s="109"/>
      <c r="D119" s="116"/>
      <c r="E119" s="122"/>
      <c r="F119" s="123"/>
      <c r="G119" s="124"/>
      <c r="H119" s="70">
        <v>20</v>
      </c>
      <c r="I119" s="71">
        <f t="shared" si="102"/>
        <v>1</v>
      </c>
      <c r="J119" s="71">
        <v>1</v>
      </c>
      <c r="K119" s="125">
        <f t="shared" si="103"/>
        <v>0.2</v>
      </c>
      <c r="L119" s="125">
        <f t="shared" si="92"/>
        <v>0.2</v>
      </c>
      <c r="M119" s="125">
        <f t="shared" si="86"/>
        <v>0</v>
      </c>
      <c r="N119" s="73">
        <f t="shared" si="87"/>
        <v>1</v>
      </c>
      <c r="O119" s="131" t="str">
        <f t="shared" si="88"/>
        <v>종료</v>
      </c>
      <c r="P119" s="104">
        <v>43080</v>
      </c>
      <c r="Q119" s="104">
        <v>43084</v>
      </c>
      <c r="R119" s="104"/>
      <c r="S119" s="104"/>
      <c r="T119" s="105"/>
      <c r="U119" s="106" t="str">
        <f t="shared" si="97"/>
        <v/>
      </c>
      <c r="V119" s="107">
        <f t="shared" si="89"/>
        <v>5</v>
      </c>
      <c r="W119" s="108">
        <f t="shared" si="100"/>
        <v>0</v>
      </c>
      <c r="X119" s="108">
        <f t="shared" si="100"/>
        <v>0</v>
      </c>
      <c r="Y119" s="108">
        <f t="shared" si="100"/>
        <v>0</v>
      </c>
      <c r="Z119" s="108">
        <f t="shared" si="100"/>
        <v>0</v>
      </c>
      <c r="AA119" s="108">
        <f t="shared" si="100"/>
        <v>0</v>
      </c>
      <c r="AB119" s="108">
        <f t="shared" si="100"/>
        <v>0</v>
      </c>
      <c r="AC119" s="108">
        <f t="shared" si="100"/>
        <v>0</v>
      </c>
      <c r="AD119" s="108">
        <f t="shared" si="100"/>
        <v>0</v>
      </c>
      <c r="AE119" s="108">
        <f t="shared" si="100"/>
        <v>0</v>
      </c>
      <c r="AF119" s="108">
        <f t="shared" si="100"/>
        <v>0</v>
      </c>
      <c r="AG119" s="108">
        <f t="shared" si="100"/>
        <v>0</v>
      </c>
      <c r="AH119" s="108">
        <f t="shared" si="100"/>
        <v>0</v>
      </c>
      <c r="AI119" s="108">
        <f t="shared" si="100"/>
        <v>0</v>
      </c>
      <c r="AJ119" s="108">
        <f t="shared" si="100"/>
        <v>0</v>
      </c>
      <c r="AK119" s="108">
        <f t="shared" si="100"/>
        <v>0</v>
      </c>
      <c r="AL119" s="108">
        <f t="shared" si="100"/>
        <v>0</v>
      </c>
      <c r="AM119" s="108">
        <f t="shared" si="98"/>
        <v>0</v>
      </c>
      <c r="AN119" s="108">
        <f t="shared" si="98"/>
        <v>0</v>
      </c>
      <c r="AO119" s="108">
        <f t="shared" si="99"/>
        <v>0</v>
      </c>
      <c r="AP119" s="108">
        <f t="shared" si="99"/>
        <v>0</v>
      </c>
      <c r="AQ119" s="108">
        <f t="shared" si="99"/>
        <v>0</v>
      </c>
      <c r="AR119" s="108">
        <f t="shared" si="99"/>
        <v>0</v>
      </c>
      <c r="AS119" s="108">
        <f t="shared" si="99"/>
        <v>0</v>
      </c>
      <c r="AT119" s="108">
        <f t="shared" si="99"/>
        <v>0</v>
      </c>
      <c r="AU119" s="108">
        <f t="shared" si="99"/>
        <v>0</v>
      </c>
      <c r="AV119" s="108">
        <f t="shared" si="99"/>
        <v>0</v>
      </c>
      <c r="AW119" s="108">
        <f t="shared" si="99"/>
        <v>0</v>
      </c>
      <c r="AX119" s="108">
        <f t="shared" si="99"/>
        <v>0</v>
      </c>
      <c r="AY119" s="108">
        <f t="shared" si="99"/>
        <v>0</v>
      </c>
      <c r="AZ119" s="108">
        <f t="shared" si="99"/>
        <v>0</v>
      </c>
      <c r="BA119" s="108">
        <f t="shared" si="99"/>
        <v>0</v>
      </c>
      <c r="BB119" s="108">
        <f t="shared" si="99"/>
        <v>0</v>
      </c>
      <c r="BC119" s="108">
        <f t="shared" si="99"/>
        <v>0</v>
      </c>
      <c r="BD119" s="108">
        <f t="shared" si="99"/>
        <v>0</v>
      </c>
      <c r="BE119" s="108">
        <f t="shared" si="99"/>
        <v>0</v>
      </c>
      <c r="BF119" s="108">
        <f t="shared" si="99"/>
        <v>0</v>
      </c>
      <c r="BG119" s="108">
        <f t="shared" si="101"/>
        <v>0</v>
      </c>
      <c r="BH119" s="108">
        <f t="shared" si="101"/>
        <v>0</v>
      </c>
      <c r="BI119" s="108">
        <f t="shared" si="101"/>
        <v>0</v>
      </c>
      <c r="BJ119" s="108">
        <f t="shared" si="101"/>
        <v>0</v>
      </c>
      <c r="BK119" s="108">
        <f t="shared" si="101"/>
        <v>0</v>
      </c>
      <c r="BL119" s="108">
        <f t="shared" si="101"/>
        <v>0</v>
      </c>
      <c r="BM119" s="108">
        <f t="shared" si="101"/>
        <v>0</v>
      </c>
      <c r="BN119" s="108">
        <f t="shared" si="101"/>
        <v>0</v>
      </c>
      <c r="BO119" s="108">
        <f t="shared" si="101"/>
        <v>0</v>
      </c>
      <c r="BP119" s="108">
        <f t="shared" si="101"/>
        <v>0</v>
      </c>
      <c r="BQ119" s="108">
        <f t="shared" si="101"/>
        <v>0</v>
      </c>
      <c r="BR119" s="108">
        <f t="shared" si="101"/>
        <v>0</v>
      </c>
      <c r="BS119" s="108">
        <f t="shared" si="101"/>
        <v>0</v>
      </c>
      <c r="BT119" s="138"/>
      <c r="BU119" s="138"/>
      <c r="BV119" s="138"/>
      <c r="BW119" s="138"/>
      <c r="BX119" s="138"/>
    </row>
    <row r="120" spans="1:76" x14ac:dyDescent="0.3">
      <c r="A120" s="102" t="s">
        <v>212</v>
      </c>
      <c r="B120" s="109"/>
      <c r="C120" s="109"/>
      <c r="D120" s="116"/>
      <c r="E120" s="122"/>
      <c r="F120" s="123"/>
      <c r="G120" s="124"/>
      <c r="H120" s="70">
        <v>20</v>
      </c>
      <c r="I120" s="71">
        <f t="shared" si="102"/>
        <v>1</v>
      </c>
      <c r="J120" s="71">
        <v>1</v>
      </c>
      <c r="K120" s="125">
        <f t="shared" si="103"/>
        <v>0.2</v>
      </c>
      <c r="L120" s="125">
        <f t="shared" si="92"/>
        <v>0.2</v>
      </c>
      <c r="M120" s="125">
        <f t="shared" si="86"/>
        <v>0</v>
      </c>
      <c r="N120" s="73">
        <f t="shared" si="87"/>
        <v>1</v>
      </c>
      <c r="O120" s="131" t="str">
        <f t="shared" si="88"/>
        <v>종료</v>
      </c>
      <c r="P120" s="104">
        <v>43080</v>
      </c>
      <c r="Q120" s="104">
        <v>43084</v>
      </c>
      <c r="R120" s="104"/>
      <c r="S120" s="104"/>
      <c r="T120" s="105"/>
      <c r="U120" s="106" t="str">
        <f t="shared" si="97"/>
        <v/>
      </c>
      <c r="V120" s="107">
        <f t="shared" si="89"/>
        <v>5</v>
      </c>
      <c r="W120" s="108">
        <f t="shared" si="100"/>
        <v>0</v>
      </c>
      <c r="X120" s="108">
        <f t="shared" si="100"/>
        <v>0</v>
      </c>
      <c r="Y120" s="108">
        <f t="shared" si="100"/>
        <v>0</v>
      </c>
      <c r="Z120" s="108">
        <f t="shared" si="100"/>
        <v>0</v>
      </c>
      <c r="AA120" s="108">
        <f t="shared" si="100"/>
        <v>0</v>
      </c>
      <c r="AB120" s="108">
        <f t="shared" si="100"/>
        <v>0</v>
      </c>
      <c r="AC120" s="108">
        <f t="shared" si="100"/>
        <v>0</v>
      </c>
      <c r="AD120" s="108">
        <f t="shared" si="100"/>
        <v>0</v>
      </c>
      <c r="AE120" s="108">
        <f t="shared" si="100"/>
        <v>0</v>
      </c>
      <c r="AF120" s="108">
        <f t="shared" si="100"/>
        <v>0</v>
      </c>
      <c r="AG120" s="108">
        <f t="shared" si="100"/>
        <v>0</v>
      </c>
      <c r="AH120" s="108">
        <f t="shared" si="100"/>
        <v>0</v>
      </c>
      <c r="AI120" s="108">
        <f t="shared" si="100"/>
        <v>0</v>
      </c>
      <c r="AJ120" s="108">
        <f t="shared" si="100"/>
        <v>0</v>
      </c>
      <c r="AK120" s="108">
        <f t="shared" si="100"/>
        <v>0</v>
      </c>
      <c r="AL120" s="108">
        <f t="shared" si="100"/>
        <v>0</v>
      </c>
      <c r="AM120" s="108">
        <f t="shared" si="98"/>
        <v>0</v>
      </c>
      <c r="AN120" s="108">
        <f t="shared" si="98"/>
        <v>0</v>
      </c>
      <c r="AO120" s="108">
        <f t="shared" si="99"/>
        <v>0</v>
      </c>
      <c r="AP120" s="108">
        <f t="shared" si="99"/>
        <v>0</v>
      </c>
      <c r="AQ120" s="108">
        <f t="shared" si="99"/>
        <v>0</v>
      </c>
      <c r="AR120" s="108">
        <f t="shared" si="99"/>
        <v>0</v>
      </c>
      <c r="AS120" s="108">
        <f t="shared" si="99"/>
        <v>0</v>
      </c>
      <c r="AT120" s="108">
        <f t="shared" si="99"/>
        <v>0</v>
      </c>
      <c r="AU120" s="108">
        <f t="shared" si="99"/>
        <v>0</v>
      </c>
      <c r="AV120" s="108">
        <f t="shared" si="99"/>
        <v>0</v>
      </c>
      <c r="AW120" s="108">
        <f t="shared" si="99"/>
        <v>0</v>
      </c>
      <c r="AX120" s="108">
        <f t="shared" si="99"/>
        <v>0</v>
      </c>
      <c r="AY120" s="108">
        <f t="shared" si="99"/>
        <v>0</v>
      </c>
      <c r="AZ120" s="108">
        <f t="shared" si="99"/>
        <v>0</v>
      </c>
      <c r="BA120" s="108">
        <f t="shared" si="99"/>
        <v>0</v>
      </c>
      <c r="BB120" s="108">
        <f t="shared" si="99"/>
        <v>0</v>
      </c>
      <c r="BC120" s="108">
        <f t="shared" si="99"/>
        <v>0</v>
      </c>
      <c r="BD120" s="108">
        <f t="shared" si="99"/>
        <v>0</v>
      </c>
      <c r="BE120" s="108">
        <f t="shared" si="99"/>
        <v>0</v>
      </c>
      <c r="BF120" s="108">
        <f t="shared" si="99"/>
        <v>0</v>
      </c>
      <c r="BG120" s="108">
        <f t="shared" si="101"/>
        <v>0</v>
      </c>
      <c r="BH120" s="108">
        <f t="shared" si="101"/>
        <v>0</v>
      </c>
      <c r="BI120" s="108">
        <f t="shared" si="101"/>
        <v>0</v>
      </c>
      <c r="BJ120" s="108">
        <f t="shared" si="101"/>
        <v>0</v>
      </c>
      <c r="BK120" s="108">
        <f t="shared" si="101"/>
        <v>0</v>
      </c>
      <c r="BL120" s="108">
        <f t="shared" si="101"/>
        <v>0</v>
      </c>
      <c r="BM120" s="108">
        <f t="shared" si="101"/>
        <v>0</v>
      </c>
      <c r="BN120" s="108">
        <f t="shared" si="101"/>
        <v>0</v>
      </c>
      <c r="BO120" s="108">
        <f t="shared" si="101"/>
        <v>0</v>
      </c>
      <c r="BP120" s="108">
        <f t="shared" si="101"/>
        <v>0</v>
      </c>
      <c r="BQ120" s="108">
        <f t="shared" si="101"/>
        <v>0</v>
      </c>
      <c r="BR120" s="108">
        <f t="shared" si="101"/>
        <v>0</v>
      </c>
      <c r="BS120" s="108">
        <f t="shared" si="101"/>
        <v>0</v>
      </c>
      <c r="BT120" s="138"/>
      <c r="BU120" s="138"/>
      <c r="BV120" s="138"/>
      <c r="BW120" s="138"/>
      <c r="BX120" s="138"/>
    </row>
    <row r="121" spans="1:76" x14ac:dyDescent="0.3">
      <c r="A121" s="102" t="s">
        <v>213</v>
      </c>
      <c r="B121" s="109"/>
      <c r="C121" s="109"/>
      <c r="D121" s="116"/>
      <c r="E121" s="122"/>
      <c r="F121" s="123"/>
      <c r="G121" s="124"/>
      <c r="H121" s="70">
        <v>10</v>
      </c>
      <c r="I121" s="71">
        <f t="shared" si="102"/>
        <v>1</v>
      </c>
      <c r="J121" s="71">
        <v>1</v>
      </c>
      <c r="K121" s="125">
        <f t="shared" si="103"/>
        <v>0.1</v>
      </c>
      <c r="L121" s="125">
        <f t="shared" si="92"/>
        <v>0.1</v>
      </c>
      <c r="M121" s="125">
        <f t="shared" si="86"/>
        <v>0</v>
      </c>
      <c r="N121" s="73">
        <f t="shared" si="87"/>
        <v>1</v>
      </c>
      <c r="O121" s="131" t="str">
        <f t="shared" si="88"/>
        <v>종료</v>
      </c>
      <c r="P121" s="104">
        <v>43080</v>
      </c>
      <c r="Q121" s="104">
        <v>43084</v>
      </c>
      <c r="R121" s="104"/>
      <c r="S121" s="104"/>
      <c r="T121" s="105"/>
      <c r="U121" s="106" t="str">
        <f t="shared" si="97"/>
        <v/>
      </c>
      <c r="V121" s="107">
        <f t="shared" si="89"/>
        <v>5</v>
      </c>
      <c r="W121" s="108">
        <f t="shared" si="100"/>
        <v>0</v>
      </c>
      <c r="X121" s="108">
        <f t="shared" si="100"/>
        <v>0</v>
      </c>
      <c r="Y121" s="108">
        <f t="shared" si="100"/>
        <v>0</v>
      </c>
      <c r="Z121" s="108">
        <f t="shared" si="100"/>
        <v>0</v>
      </c>
      <c r="AA121" s="108">
        <f t="shared" si="100"/>
        <v>0</v>
      </c>
      <c r="AB121" s="108">
        <f t="shared" si="100"/>
        <v>0</v>
      </c>
      <c r="AC121" s="108">
        <f t="shared" si="100"/>
        <v>0</v>
      </c>
      <c r="AD121" s="108">
        <f t="shared" si="100"/>
        <v>0</v>
      </c>
      <c r="AE121" s="108">
        <f t="shared" si="100"/>
        <v>0</v>
      </c>
      <c r="AF121" s="108">
        <f t="shared" si="100"/>
        <v>0</v>
      </c>
      <c r="AG121" s="108">
        <f t="shared" si="100"/>
        <v>0</v>
      </c>
      <c r="AH121" s="108">
        <f t="shared" si="100"/>
        <v>0</v>
      </c>
      <c r="AI121" s="108">
        <f t="shared" si="100"/>
        <v>0</v>
      </c>
      <c r="AJ121" s="108">
        <f t="shared" si="100"/>
        <v>0</v>
      </c>
      <c r="AK121" s="108">
        <f t="shared" si="100"/>
        <v>0</v>
      </c>
      <c r="AL121" s="108">
        <f t="shared" si="100"/>
        <v>0</v>
      </c>
      <c r="AM121" s="108">
        <f t="shared" si="98"/>
        <v>0</v>
      </c>
      <c r="AN121" s="108">
        <f t="shared" si="98"/>
        <v>0</v>
      </c>
      <c r="AO121" s="108">
        <f t="shared" si="99"/>
        <v>0</v>
      </c>
      <c r="AP121" s="108">
        <f t="shared" si="99"/>
        <v>0</v>
      </c>
      <c r="AQ121" s="108">
        <f t="shared" si="99"/>
        <v>0</v>
      </c>
      <c r="AR121" s="108">
        <f t="shared" si="99"/>
        <v>0</v>
      </c>
      <c r="AS121" s="108">
        <f t="shared" si="99"/>
        <v>0</v>
      </c>
      <c r="AT121" s="108">
        <f t="shared" si="99"/>
        <v>0</v>
      </c>
      <c r="AU121" s="108">
        <f t="shared" si="99"/>
        <v>0</v>
      </c>
      <c r="AV121" s="108">
        <f t="shared" si="99"/>
        <v>0</v>
      </c>
      <c r="AW121" s="108">
        <f t="shared" si="99"/>
        <v>0</v>
      </c>
      <c r="AX121" s="108">
        <f t="shared" si="99"/>
        <v>0</v>
      </c>
      <c r="AY121" s="108">
        <f t="shared" si="99"/>
        <v>0</v>
      </c>
      <c r="AZ121" s="108">
        <f t="shared" si="99"/>
        <v>0</v>
      </c>
      <c r="BA121" s="108">
        <f t="shared" si="99"/>
        <v>0</v>
      </c>
      <c r="BB121" s="108">
        <f t="shared" si="99"/>
        <v>0</v>
      </c>
      <c r="BC121" s="108">
        <f t="shared" si="99"/>
        <v>0</v>
      </c>
      <c r="BD121" s="108">
        <f t="shared" si="99"/>
        <v>0</v>
      </c>
      <c r="BE121" s="108">
        <f t="shared" si="99"/>
        <v>0</v>
      </c>
      <c r="BF121" s="108">
        <f t="shared" si="99"/>
        <v>0</v>
      </c>
      <c r="BG121" s="108">
        <f t="shared" si="101"/>
        <v>0</v>
      </c>
      <c r="BH121" s="108">
        <f t="shared" si="101"/>
        <v>0</v>
      </c>
      <c r="BI121" s="108">
        <f t="shared" si="101"/>
        <v>0</v>
      </c>
      <c r="BJ121" s="108">
        <f t="shared" si="101"/>
        <v>0</v>
      </c>
      <c r="BK121" s="108">
        <f t="shared" si="101"/>
        <v>0</v>
      </c>
      <c r="BL121" s="108">
        <f t="shared" si="101"/>
        <v>0</v>
      </c>
      <c r="BM121" s="108">
        <f t="shared" si="101"/>
        <v>0</v>
      </c>
      <c r="BN121" s="108">
        <f t="shared" si="101"/>
        <v>0</v>
      </c>
      <c r="BO121" s="108">
        <f t="shared" si="101"/>
        <v>0</v>
      </c>
      <c r="BP121" s="108">
        <f t="shared" si="101"/>
        <v>0</v>
      </c>
      <c r="BQ121" s="108">
        <f t="shared" si="101"/>
        <v>0</v>
      </c>
      <c r="BR121" s="108">
        <f t="shared" si="101"/>
        <v>0</v>
      </c>
      <c r="BS121" s="108">
        <f t="shared" si="101"/>
        <v>0</v>
      </c>
      <c r="BT121" s="138"/>
      <c r="BU121" s="138"/>
      <c r="BV121" s="138"/>
      <c r="BW121" s="138"/>
      <c r="BX121" s="138"/>
    </row>
    <row r="122" spans="1:76" x14ac:dyDescent="0.3">
      <c r="A122" s="102" t="s">
        <v>214</v>
      </c>
      <c r="B122" s="109"/>
      <c r="C122" s="109"/>
      <c r="D122" s="113" t="s">
        <v>425</v>
      </c>
      <c r="E122" s="129"/>
      <c r="F122" s="67"/>
      <c r="G122" s="130"/>
      <c r="H122" s="75">
        <v>25</v>
      </c>
      <c r="I122" s="76">
        <f>SUM(K123:K125)</f>
        <v>1</v>
      </c>
      <c r="J122" s="76">
        <f>SUM(L123:L125)</f>
        <v>1</v>
      </c>
      <c r="K122" s="77">
        <f t="shared" si="103"/>
        <v>0.25</v>
      </c>
      <c r="L122" s="77">
        <f t="shared" si="92"/>
        <v>0.25</v>
      </c>
      <c r="M122" s="77">
        <f t="shared" si="86"/>
        <v>0</v>
      </c>
      <c r="N122" s="69">
        <f t="shared" si="87"/>
        <v>1</v>
      </c>
      <c r="O122" s="68" t="str">
        <f t="shared" si="88"/>
        <v>종료</v>
      </c>
      <c r="P122" s="26">
        <f>MIN(P123:P125)</f>
        <v>43080</v>
      </c>
      <c r="Q122" s="26">
        <f>MAX(Q123:Q125)</f>
        <v>43084</v>
      </c>
      <c r="R122" s="104"/>
      <c r="S122" s="104"/>
      <c r="T122" s="105"/>
      <c r="U122" s="106" t="str">
        <f t="shared" si="97"/>
        <v/>
      </c>
      <c r="V122" s="107">
        <f t="shared" si="89"/>
        <v>5</v>
      </c>
      <c r="W122" s="108">
        <f t="shared" si="100"/>
        <v>0</v>
      </c>
      <c r="X122" s="108">
        <f t="shared" si="100"/>
        <v>0</v>
      </c>
      <c r="Y122" s="108">
        <f t="shared" si="100"/>
        <v>0</v>
      </c>
      <c r="Z122" s="108">
        <f t="shared" si="100"/>
        <v>0</v>
      </c>
      <c r="AA122" s="108">
        <f t="shared" si="100"/>
        <v>0</v>
      </c>
      <c r="AB122" s="108">
        <f t="shared" si="100"/>
        <v>0</v>
      </c>
      <c r="AC122" s="108">
        <f t="shared" si="100"/>
        <v>0</v>
      </c>
      <c r="AD122" s="108">
        <f t="shared" si="100"/>
        <v>0</v>
      </c>
      <c r="AE122" s="108">
        <f t="shared" si="100"/>
        <v>0</v>
      </c>
      <c r="AF122" s="108">
        <f t="shared" si="100"/>
        <v>0</v>
      </c>
      <c r="AG122" s="108">
        <f t="shared" si="100"/>
        <v>0</v>
      </c>
      <c r="AH122" s="108">
        <f t="shared" si="100"/>
        <v>0</v>
      </c>
      <c r="AI122" s="108">
        <f t="shared" si="100"/>
        <v>0</v>
      </c>
      <c r="AJ122" s="108">
        <f t="shared" si="100"/>
        <v>0</v>
      </c>
      <c r="AK122" s="108">
        <f t="shared" si="100"/>
        <v>0</v>
      </c>
      <c r="AL122" s="108">
        <f t="shared" si="100"/>
        <v>0</v>
      </c>
      <c r="AM122" s="108">
        <f t="shared" si="98"/>
        <v>0</v>
      </c>
      <c r="AN122" s="108">
        <f t="shared" si="98"/>
        <v>0</v>
      </c>
      <c r="AO122" s="108">
        <f t="shared" si="99"/>
        <v>0</v>
      </c>
      <c r="AP122" s="108">
        <f t="shared" si="99"/>
        <v>0</v>
      </c>
      <c r="AQ122" s="108">
        <f t="shared" si="99"/>
        <v>0</v>
      </c>
      <c r="AR122" s="108">
        <f t="shared" ref="AR122:BG141" si="104">IF(OR((AND($P122&lt;=AR$4,AND($Q122&lt;=AR$5,$Q122&gt;=AR$4))),(AND(AND($P122&gt;=AR$4,$P122&lt;=AR$5),$Q122&gt;=AR$5)),AND($P122&gt;=AR$4,$Q122&lt;=AR$5),AND($P122&lt;=AR$4,$Q122&gt;=AR$5)),1,0)</f>
        <v>0</v>
      </c>
      <c r="AS122" s="108">
        <f t="shared" si="104"/>
        <v>0</v>
      </c>
      <c r="AT122" s="108">
        <f t="shared" si="104"/>
        <v>0</v>
      </c>
      <c r="AU122" s="108">
        <f t="shared" si="104"/>
        <v>0</v>
      </c>
      <c r="AV122" s="108">
        <f t="shared" si="104"/>
        <v>0</v>
      </c>
      <c r="AW122" s="108">
        <f t="shared" si="104"/>
        <v>0</v>
      </c>
      <c r="AX122" s="108">
        <f t="shared" si="104"/>
        <v>0</v>
      </c>
      <c r="AY122" s="108">
        <f t="shared" si="104"/>
        <v>0</v>
      </c>
      <c r="AZ122" s="108">
        <f t="shared" si="104"/>
        <v>0</v>
      </c>
      <c r="BA122" s="108">
        <f t="shared" si="104"/>
        <v>0</v>
      </c>
      <c r="BB122" s="108">
        <f t="shared" si="104"/>
        <v>0</v>
      </c>
      <c r="BC122" s="108">
        <f t="shared" si="104"/>
        <v>0</v>
      </c>
      <c r="BD122" s="108">
        <f t="shared" si="104"/>
        <v>0</v>
      </c>
      <c r="BE122" s="108">
        <f t="shared" si="104"/>
        <v>0</v>
      </c>
      <c r="BF122" s="108">
        <f t="shared" si="104"/>
        <v>0</v>
      </c>
      <c r="BG122" s="108">
        <f t="shared" si="101"/>
        <v>0</v>
      </c>
      <c r="BH122" s="108">
        <f t="shared" si="101"/>
        <v>0</v>
      </c>
      <c r="BI122" s="108">
        <f t="shared" si="101"/>
        <v>0</v>
      </c>
      <c r="BJ122" s="108">
        <f t="shared" si="101"/>
        <v>0</v>
      </c>
      <c r="BK122" s="108">
        <f t="shared" si="101"/>
        <v>0</v>
      </c>
      <c r="BL122" s="108">
        <f t="shared" si="101"/>
        <v>0</v>
      </c>
      <c r="BM122" s="108">
        <f t="shared" si="101"/>
        <v>0</v>
      </c>
      <c r="BN122" s="108">
        <f t="shared" si="101"/>
        <v>0</v>
      </c>
      <c r="BO122" s="108">
        <f t="shared" si="101"/>
        <v>0</v>
      </c>
      <c r="BP122" s="108">
        <f t="shared" si="101"/>
        <v>0</v>
      </c>
      <c r="BQ122" s="108">
        <f t="shared" si="101"/>
        <v>0</v>
      </c>
      <c r="BR122" s="108">
        <f t="shared" si="101"/>
        <v>0</v>
      </c>
      <c r="BS122" s="108">
        <f t="shared" si="101"/>
        <v>0</v>
      </c>
      <c r="BT122" s="138"/>
      <c r="BU122" s="138"/>
      <c r="BV122" s="138"/>
      <c r="BW122" s="138"/>
      <c r="BX122" s="138"/>
    </row>
    <row r="123" spans="1:76" x14ac:dyDescent="0.3">
      <c r="A123" s="102" t="s">
        <v>215</v>
      </c>
      <c r="B123" s="109"/>
      <c r="C123" s="109"/>
      <c r="D123" s="116"/>
      <c r="E123" s="122"/>
      <c r="F123" s="123"/>
      <c r="G123" s="124"/>
      <c r="H123" s="70">
        <v>30</v>
      </c>
      <c r="I123" s="71">
        <f t="shared" si="102"/>
        <v>1</v>
      </c>
      <c r="J123" s="71">
        <v>1</v>
      </c>
      <c r="K123" s="125">
        <f t="shared" si="103"/>
        <v>0.3</v>
      </c>
      <c r="L123" s="125">
        <f t="shared" si="92"/>
        <v>0.3</v>
      </c>
      <c r="M123" s="125">
        <f t="shared" si="86"/>
        <v>0</v>
      </c>
      <c r="N123" s="73">
        <f t="shared" si="87"/>
        <v>1</v>
      </c>
      <c r="O123" s="125" t="str">
        <f t="shared" si="88"/>
        <v>종료</v>
      </c>
      <c r="P123" s="128">
        <v>43080</v>
      </c>
      <c r="Q123" s="104">
        <v>43084</v>
      </c>
      <c r="R123" s="104"/>
      <c r="S123" s="104"/>
      <c r="T123" s="105"/>
      <c r="U123" s="106" t="str">
        <f t="shared" si="97"/>
        <v/>
      </c>
      <c r="V123" s="107">
        <f t="shared" si="89"/>
        <v>5</v>
      </c>
      <c r="W123" s="108">
        <f t="shared" si="100"/>
        <v>0</v>
      </c>
      <c r="X123" s="108">
        <f t="shared" si="100"/>
        <v>0</v>
      </c>
      <c r="Y123" s="108">
        <f t="shared" si="100"/>
        <v>0</v>
      </c>
      <c r="Z123" s="108">
        <f t="shared" si="100"/>
        <v>0</v>
      </c>
      <c r="AA123" s="108">
        <f t="shared" si="100"/>
        <v>0</v>
      </c>
      <c r="AB123" s="108">
        <f t="shared" si="100"/>
        <v>0</v>
      </c>
      <c r="AC123" s="108">
        <f t="shared" si="100"/>
        <v>0</v>
      </c>
      <c r="AD123" s="108">
        <f t="shared" si="100"/>
        <v>0</v>
      </c>
      <c r="AE123" s="108">
        <f t="shared" si="100"/>
        <v>0</v>
      </c>
      <c r="AF123" s="108">
        <f t="shared" si="100"/>
        <v>0</v>
      </c>
      <c r="AG123" s="108">
        <f t="shared" si="100"/>
        <v>0</v>
      </c>
      <c r="AH123" s="108">
        <f t="shared" si="100"/>
        <v>0</v>
      </c>
      <c r="AI123" s="108">
        <f t="shared" si="100"/>
        <v>0</v>
      </c>
      <c r="AJ123" s="108">
        <f t="shared" si="100"/>
        <v>0</v>
      </c>
      <c r="AK123" s="108">
        <f t="shared" si="100"/>
        <v>0</v>
      </c>
      <c r="AL123" s="108">
        <f t="shared" si="100"/>
        <v>0</v>
      </c>
      <c r="AM123" s="108">
        <f t="shared" si="98"/>
        <v>0</v>
      </c>
      <c r="AN123" s="108">
        <f t="shared" si="98"/>
        <v>0</v>
      </c>
      <c r="AO123" s="108">
        <f t="shared" ref="AO123:AS123" si="105">IF(OR((AND($P123&lt;=AO$4,AND($Q123&lt;=AO$5,$Q123&gt;=AO$4))),(AND(AND($P123&gt;=AO$4,$P123&lt;=AO$5),$Q123&gt;=AO$5)),AND($P123&gt;=AO$4,$Q123&lt;=AO$5),AND($P123&lt;=AO$4,$Q123&gt;=AO$5)),1,0)</f>
        <v>0</v>
      </c>
      <c r="AP123" s="108">
        <f t="shared" si="105"/>
        <v>0</v>
      </c>
      <c r="AQ123" s="108">
        <f t="shared" si="105"/>
        <v>0</v>
      </c>
      <c r="AR123" s="108">
        <f t="shared" si="105"/>
        <v>0</v>
      </c>
      <c r="AS123" s="108">
        <f t="shared" si="105"/>
        <v>0</v>
      </c>
      <c r="AT123" s="108">
        <f t="shared" si="104"/>
        <v>0</v>
      </c>
      <c r="AU123" s="108">
        <f t="shared" si="104"/>
        <v>0</v>
      </c>
      <c r="AV123" s="108">
        <f t="shared" si="104"/>
        <v>0</v>
      </c>
      <c r="AW123" s="108">
        <f t="shared" si="104"/>
        <v>0</v>
      </c>
      <c r="AX123" s="108">
        <f t="shared" si="104"/>
        <v>0</v>
      </c>
      <c r="AY123" s="108">
        <f t="shared" si="104"/>
        <v>0</v>
      </c>
      <c r="AZ123" s="108">
        <f t="shared" si="104"/>
        <v>0</v>
      </c>
      <c r="BA123" s="108">
        <f t="shared" si="104"/>
        <v>0</v>
      </c>
      <c r="BB123" s="108">
        <f t="shared" si="104"/>
        <v>0</v>
      </c>
      <c r="BC123" s="108">
        <f t="shared" si="104"/>
        <v>0</v>
      </c>
      <c r="BD123" s="108">
        <f t="shared" si="104"/>
        <v>0</v>
      </c>
      <c r="BE123" s="108">
        <f t="shared" si="104"/>
        <v>0</v>
      </c>
      <c r="BF123" s="108">
        <f t="shared" si="104"/>
        <v>0</v>
      </c>
      <c r="BG123" s="108">
        <f t="shared" si="101"/>
        <v>0</v>
      </c>
      <c r="BH123" s="108">
        <f t="shared" si="101"/>
        <v>0</v>
      </c>
      <c r="BI123" s="108">
        <f t="shared" si="101"/>
        <v>0</v>
      </c>
      <c r="BJ123" s="108">
        <f t="shared" si="101"/>
        <v>0</v>
      </c>
      <c r="BK123" s="108">
        <f t="shared" si="101"/>
        <v>0</v>
      </c>
      <c r="BL123" s="108">
        <f t="shared" si="101"/>
        <v>0</v>
      </c>
      <c r="BM123" s="108">
        <f t="shared" si="101"/>
        <v>0</v>
      </c>
      <c r="BN123" s="108">
        <f t="shared" si="101"/>
        <v>0</v>
      </c>
      <c r="BO123" s="108">
        <f t="shared" si="101"/>
        <v>0</v>
      </c>
      <c r="BP123" s="108">
        <f t="shared" si="101"/>
        <v>0</v>
      </c>
      <c r="BQ123" s="108">
        <f t="shared" si="101"/>
        <v>0</v>
      </c>
      <c r="BR123" s="108">
        <f t="shared" si="101"/>
        <v>0</v>
      </c>
      <c r="BS123" s="108">
        <f t="shared" si="101"/>
        <v>0</v>
      </c>
      <c r="BT123" s="138"/>
      <c r="BU123" s="138"/>
      <c r="BV123" s="138"/>
      <c r="BW123" s="138"/>
      <c r="BX123" s="138"/>
    </row>
    <row r="124" spans="1:76" x14ac:dyDescent="0.3">
      <c r="A124" s="102" t="s">
        <v>216</v>
      </c>
      <c r="B124" s="109"/>
      <c r="C124" s="109"/>
      <c r="D124" s="116"/>
      <c r="E124" s="122"/>
      <c r="F124" s="123"/>
      <c r="G124" s="124"/>
      <c r="H124" s="70">
        <v>30</v>
      </c>
      <c r="I124" s="71">
        <f t="shared" si="102"/>
        <v>1</v>
      </c>
      <c r="J124" s="71">
        <v>1</v>
      </c>
      <c r="K124" s="125">
        <f t="shared" si="103"/>
        <v>0.3</v>
      </c>
      <c r="L124" s="125">
        <f t="shared" si="92"/>
        <v>0.3</v>
      </c>
      <c r="M124" s="125">
        <f t="shared" si="86"/>
        <v>0</v>
      </c>
      <c r="N124" s="73">
        <f t="shared" si="87"/>
        <v>1</v>
      </c>
      <c r="O124" s="125" t="str">
        <f t="shared" si="88"/>
        <v>종료</v>
      </c>
      <c r="P124" s="128">
        <v>43080</v>
      </c>
      <c r="Q124" s="104">
        <v>43084</v>
      </c>
      <c r="R124" s="104"/>
      <c r="S124" s="104"/>
      <c r="T124" s="105"/>
      <c r="U124" s="106" t="str">
        <f t="shared" si="97"/>
        <v/>
      </c>
      <c r="V124" s="107">
        <f t="shared" si="89"/>
        <v>5</v>
      </c>
      <c r="W124" s="108">
        <f t="shared" si="100"/>
        <v>0</v>
      </c>
      <c r="X124" s="108">
        <f t="shared" si="100"/>
        <v>0</v>
      </c>
      <c r="Y124" s="108">
        <f t="shared" si="100"/>
        <v>0</v>
      </c>
      <c r="Z124" s="108">
        <f t="shared" si="100"/>
        <v>0</v>
      </c>
      <c r="AA124" s="108">
        <f t="shared" si="100"/>
        <v>0</v>
      </c>
      <c r="AB124" s="108">
        <f t="shared" si="100"/>
        <v>0</v>
      </c>
      <c r="AC124" s="108">
        <f t="shared" si="100"/>
        <v>0</v>
      </c>
      <c r="AD124" s="108">
        <f t="shared" si="100"/>
        <v>0</v>
      </c>
      <c r="AE124" s="108">
        <f t="shared" si="100"/>
        <v>0</v>
      </c>
      <c r="AF124" s="108">
        <f t="shared" si="100"/>
        <v>0</v>
      </c>
      <c r="AG124" s="108">
        <f t="shared" si="100"/>
        <v>0</v>
      </c>
      <c r="AH124" s="108">
        <f t="shared" si="100"/>
        <v>0</v>
      </c>
      <c r="AI124" s="108">
        <f t="shared" si="100"/>
        <v>0</v>
      </c>
      <c r="AJ124" s="108">
        <f t="shared" si="100"/>
        <v>0</v>
      </c>
      <c r="AK124" s="108">
        <f t="shared" si="100"/>
        <v>0</v>
      </c>
      <c r="AL124" s="108">
        <f t="shared" ref="AL124:AS124" si="106">IF(OR((AND($P124&lt;=AL$4,AND($Q124&lt;=AL$5,$Q124&gt;=AL$4))),(AND(AND($P124&gt;=AL$4,$P124&lt;=AL$5),$Q124&gt;=AL$5)),AND($P124&gt;=AL$4,$Q124&lt;=AL$5),AND($P124&lt;=AL$4,$Q124&gt;=AL$5)),1,0)</f>
        <v>0</v>
      </c>
      <c r="AM124" s="108">
        <f t="shared" si="106"/>
        <v>0</v>
      </c>
      <c r="AN124" s="108">
        <f t="shared" si="106"/>
        <v>0</v>
      </c>
      <c r="AO124" s="108">
        <f t="shared" si="106"/>
        <v>0</v>
      </c>
      <c r="AP124" s="108">
        <f t="shared" si="106"/>
        <v>0</v>
      </c>
      <c r="AQ124" s="108">
        <f t="shared" si="106"/>
        <v>0</v>
      </c>
      <c r="AR124" s="108">
        <f t="shared" si="106"/>
        <v>0</v>
      </c>
      <c r="AS124" s="108">
        <f t="shared" si="106"/>
        <v>0</v>
      </c>
      <c r="AT124" s="108">
        <f t="shared" si="104"/>
        <v>0</v>
      </c>
      <c r="AU124" s="108">
        <f t="shared" si="104"/>
        <v>0</v>
      </c>
      <c r="AV124" s="108">
        <f t="shared" si="104"/>
        <v>0</v>
      </c>
      <c r="AW124" s="108">
        <f t="shared" si="104"/>
        <v>0</v>
      </c>
      <c r="AX124" s="108">
        <f t="shared" si="104"/>
        <v>0</v>
      </c>
      <c r="AY124" s="108">
        <f t="shared" si="104"/>
        <v>0</v>
      </c>
      <c r="AZ124" s="108">
        <f t="shared" si="104"/>
        <v>0</v>
      </c>
      <c r="BA124" s="108">
        <f t="shared" si="104"/>
        <v>0</v>
      </c>
      <c r="BB124" s="108">
        <f t="shared" si="104"/>
        <v>0</v>
      </c>
      <c r="BC124" s="108">
        <f t="shared" si="104"/>
        <v>0</v>
      </c>
      <c r="BD124" s="108">
        <f t="shared" si="104"/>
        <v>0</v>
      </c>
      <c r="BE124" s="108">
        <f t="shared" si="104"/>
        <v>0</v>
      </c>
      <c r="BF124" s="108">
        <f t="shared" si="104"/>
        <v>0</v>
      </c>
      <c r="BG124" s="108">
        <f t="shared" si="101"/>
        <v>0</v>
      </c>
      <c r="BH124" s="108">
        <f t="shared" si="101"/>
        <v>0</v>
      </c>
      <c r="BI124" s="108">
        <f t="shared" si="101"/>
        <v>0</v>
      </c>
      <c r="BJ124" s="108">
        <f t="shared" si="101"/>
        <v>0</v>
      </c>
      <c r="BK124" s="108">
        <f t="shared" si="101"/>
        <v>0</v>
      </c>
      <c r="BL124" s="108">
        <f t="shared" si="101"/>
        <v>0</v>
      </c>
      <c r="BM124" s="108">
        <f t="shared" si="101"/>
        <v>0</v>
      </c>
      <c r="BN124" s="108">
        <f t="shared" si="101"/>
        <v>0</v>
      </c>
      <c r="BO124" s="108">
        <f t="shared" si="101"/>
        <v>0</v>
      </c>
      <c r="BP124" s="108">
        <f t="shared" si="101"/>
        <v>0</v>
      </c>
      <c r="BQ124" s="108">
        <f t="shared" si="101"/>
        <v>0</v>
      </c>
      <c r="BR124" s="108">
        <f t="shared" si="101"/>
        <v>0</v>
      </c>
      <c r="BS124" s="108">
        <f t="shared" si="101"/>
        <v>0</v>
      </c>
      <c r="BT124" s="138"/>
      <c r="BU124" s="138"/>
      <c r="BV124" s="138"/>
      <c r="BW124" s="138"/>
      <c r="BX124" s="138"/>
    </row>
    <row r="125" spans="1:76" x14ac:dyDescent="0.3">
      <c r="A125" s="102" t="s">
        <v>217</v>
      </c>
      <c r="B125" s="109"/>
      <c r="C125" s="109"/>
      <c r="D125" s="116"/>
      <c r="E125" s="122"/>
      <c r="F125" s="123"/>
      <c r="G125" s="124"/>
      <c r="H125" s="70">
        <v>40</v>
      </c>
      <c r="I125" s="71">
        <f t="shared" si="102"/>
        <v>1</v>
      </c>
      <c r="J125" s="71">
        <v>1</v>
      </c>
      <c r="K125" s="125">
        <f t="shared" si="103"/>
        <v>0.4</v>
      </c>
      <c r="L125" s="125">
        <f t="shared" si="92"/>
        <v>0.4</v>
      </c>
      <c r="M125" s="125">
        <f t="shared" si="86"/>
        <v>0</v>
      </c>
      <c r="N125" s="73">
        <f t="shared" si="87"/>
        <v>1</v>
      </c>
      <c r="O125" s="125" t="str">
        <f t="shared" si="88"/>
        <v>종료</v>
      </c>
      <c r="P125" s="128">
        <v>43080</v>
      </c>
      <c r="Q125" s="104">
        <v>43084</v>
      </c>
      <c r="R125" s="104"/>
      <c r="S125" s="104"/>
      <c r="T125" s="105"/>
      <c r="U125" s="106" t="str">
        <f t="shared" si="97"/>
        <v/>
      </c>
      <c r="V125" s="107">
        <f t="shared" si="89"/>
        <v>5</v>
      </c>
      <c r="W125" s="108">
        <f t="shared" ref="W125:AS136" si="107">IF(OR((AND($P125&lt;=W$4,AND($Q125&lt;=W$5,$Q125&gt;=W$4))),(AND(AND($P125&gt;=W$4,$P125&lt;=W$5),$Q125&gt;=W$5)),AND($P125&gt;=W$4,$Q125&lt;=W$5),AND($P125&lt;=W$4,$Q125&gt;=W$5)),1,0)</f>
        <v>0</v>
      </c>
      <c r="X125" s="108">
        <f t="shared" si="107"/>
        <v>0</v>
      </c>
      <c r="Y125" s="108">
        <f t="shared" si="107"/>
        <v>0</v>
      </c>
      <c r="Z125" s="108">
        <f t="shared" si="107"/>
        <v>0</v>
      </c>
      <c r="AA125" s="108">
        <f t="shared" si="107"/>
        <v>0</v>
      </c>
      <c r="AB125" s="108">
        <f t="shared" si="107"/>
        <v>0</v>
      </c>
      <c r="AC125" s="108">
        <f t="shared" si="107"/>
        <v>0</v>
      </c>
      <c r="AD125" s="108">
        <f t="shared" si="107"/>
        <v>0</v>
      </c>
      <c r="AE125" s="108">
        <f t="shared" si="107"/>
        <v>0</v>
      </c>
      <c r="AF125" s="108">
        <f t="shared" si="107"/>
        <v>0</v>
      </c>
      <c r="AG125" s="108">
        <f t="shared" si="107"/>
        <v>0</v>
      </c>
      <c r="AH125" s="108">
        <f t="shared" si="107"/>
        <v>0</v>
      </c>
      <c r="AI125" s="108">
        <f t="shared" si="107"/>
        <v>0</v>
      </c>
      <c r="AJ125" s="108">
        <f t="shared" si="107"/>
        <v>0</v>
      </c>
      <c r="AK125" s="108">
        <f t="shared" si="107"/>
        <v>0</v>
      </c>
      <c r="AL125" s="108">
        <f t="shared" si="107"/>
        <v>0</v>
      </c>
      <c r="AM125" s="108">
        <f t="shared" si="107"/>
        <v>0</v>
      </c>
      <c r="AN125" s="108">
        <f t="shared" si="107"/>
        <v>0</v>
      </c>
      <c r="AO125" s="108">
        <f t="shared" si="107"/>
        <v>0</v>
      </c>
      <c r="AP125" s="108">
        <f t="shared" si="107"/>
        <v>0</v>
      </c>
      <c r="AQ125" s="108">
        <f t="shared" si="107"/>
        <v>0</v>
      </c>
      <c r="AR125" s="108">
        <f t="shared" si="107"/>
        <v>0</v>
      </c>
      <c r="AS125" s="108">
        <f t="shared" si="107"/>
        <v>0</v>
      </c>
      <c r="AT125" s="108">
        <f t="shared" si="104"/>
        <v>0</v>
      </c>
      <c r="AU125" s="108">
        <f t="shared" si="104"/>
        <v>0</v>
      </c>
      <c r="AV125" s="108">
        <f t="shared" si="104"/>
        <v>0</v>
      </c>
      <c r="AW125" s="108">
        <f t="shared" si="104"/>
        <v>0</v>
      </c>
      <c r="AX125" s="108">
        <f t="shared" si="104"/>
        <v>0</v>
      </c>
      <c r="AY125" s="108">
        <f t="shared" si="104"/>
        <v>0</v>
      </c>
      <c r="AZ125" s="108">
        <f t="shared" si="104"/>
        <v>0</v>
      </c>
      <c r="BA125" s="108">
        <f t="shared" si="104"/>
        <v>0</v>
      </c>
      <c r="BB125" s="108">
        <f t="shared" si="104"/>
        <v>0</v>
      </c>
      <c r="BC125" s="108">
        <f t="shared" si="104"/>
        <v>0</v>
      </c>
      <c r="BD125" s="108">
        <f t="shared" si="104"/>
        <v>0</v>
      </c>
      <c r="BE125" s="108">
        <f t="shared" si="104"/>
        <v>0</v>
      </c>
      <c r="BF125" s="108">
        <f t="shared" si="104"/>
        <v>0</v>
      </c>
      <c r="BG125" s="108">
        <f t="shared" si="101"/>
        <v>0</v>
      </c>
      <c r="BH125" s="108">
        <f t="shared" si="101"/>
        <v>0</v>
      </c>
      <c r="BI125" s="108">
        <f t="shared" si="101"/>
        <v>0</v>
      </c>
      <c r="BJ125" s="108">
        <f t="shared" si="101"/>
        <v>0</v>
      </c>
      <c r="BK125" s="108">
        <f t="shared" si="101"/>
        <v>0</v>
      </c>
      <c r="BL125" s="108">
        <f t="shared" si="101"/>
        <v>0</v>
      </c>
      <c r="BM125" s="108">
        <f t="shared" si="101"/>
        <v>0</v>
      </c>
      <c r="BN125" s="108">
        <f t="shared" si="101"/>
        <v>0</v>
      </c>
      <c r="BO125" s="108">
        <f t="shared" si="101"/>
        <v>0</v>
      </c>
      <c r="BP125" s="108">
        <f t="shared" si="101"/>
        <v>0</v>
      </c>
      <c r="BQ125" s="108">
        <f t="shared" si="101"/>
        <v>0</v>
      </c>
      <c r="BR125" s="108">
        <f t="shared" si="101"/>
        <v>0</v>
      </c>
      <c r="BS125" s="108">
        <f t="shared" si="101"/>
        <v>0</v>
      </c>
      <c r="BT125" s="138"/>
      <c r="BU125" s="138"/>
      <c r="BV125" s="138"/>
      <c r="BW125" s="138"/>
      <c r="BX125" s="138"/>
    </row>
    <row r="126" spans="1:76" x14ac:dyDescent="0.3">
      <c r="A126" s="102" t="s">
        <v>426</v>
      </c>
      <c r="B126" s="109"/>
      <c r="C126" s="43" t="s">
        <v>428</v>
      </c>
      <c r="D126" s="194" t="s">
        <v>433</v>
      </c>
      <c r="E126" s="111"/>
      <c r="F126" s="43"/>
      <c r="G126" s="112"/>
      <c r="H126" s="45">
        <v>25</v>
      </c>
      <c r="I126" s="40">
        <f>SUM(K127,K134)</f>
        <v>1</v>
      </c>
      <c r="J126" s="40">
        <f>SUM(L127,L134)</f>
        <v>1</v>
      </c>
      <c r="K126" s="41">
        <f t="shared" si="103"/>
        <v>0.25</v>
      </c>
      <c r="L126" s="41">
        <f t="shared" ref="L126:L131" si="108">H126*J126/100</f>
        <v>0.25</v>
      </c>
      <c r="M126" s="41">
        <f t="shared" ref="M126:M131" si="109">L126-K126</f>
        <v>0</v>
      </c>
      <c r="N126" s="42">
        <f t="shared" ref="N126:N131" si="110">IF(AND(I126=0,J126=0),"",IF(I126=0,J126,J126/I126))</f>
        <v>1</v>
      </c>
      <c r="O126" s="41" t="str">
        <f t="shared" ref="O126:O131" si="111">IF(AND(J126=0%,M126=0),"",IF(M126&lt;0,"지연",IF(J126=100%,"종료","진행")))</f>
        <v>종료</v>
      </c>
      <c r="P126" s="47">
        <f>MIN(P127:P166)</f>
        <v>42968</v>
      </c>
      <c r="Q126" s="47">
        <f>MAX(Q127:U166)</f>
        <v>43112</v>
      </c>
      <c r="R126" s="104"/>
      <c r="S126" s="104"/>
      <c r="T126" s="105"/>
      <c r="U126" s="106"/>
      <c r="V126" s="107">
        <f t="shared" ref="V126:V131" si="112">NETWORKDAYS(P126,Q126)</f>
        <v>105</v>
      </c>
      <c r="W126" s="108">
        <f t="shared" ref="W126:AS131" si="113">IF(OR((AND($P126&lt;=W$4,AND($Q126&lt;=W$5,$Q126&gt;=W$4))),(AND(AND($P126&gt;=W$4,$P126&lt;=W$5),$Q126&gt;=W$5)),AND($P126&gt;=W$4,$Q126&lt;=W$5),AND($P126&lt;=W$4,$Q126&gt;=W$5)),1,0)</f>
        <v>0</v>
      </c>
      <c r="X126" s="108">
        <f t="shared" si="113"/>
        <v>0</v>
      </c>
      <c r="Y126" s="108">
        <f t="shared" si="113"/>
        <v>0</v>
      </c>
      <c r="Z126" s="108">
        <f t="shared" si="113"/>
        <v>0</v>
      </c>
      <c r="AA126" s="108">
        <f t="shared" si="113"/>
        <v>0</v>
      </c>
      <c r="AB126" s="108">
        <f t="shared" si="113"/>
        <v>0</v>
      </c>
      <c r="AC126" s="108">
        <f t="shared" si="113"/>
        <v>0</v>
      </c>
      <c r="AD126" s="108">
        <f t="shared" si="113"/>
        <v>0</v>
      </c>
      <c r="AE126" s="108">
        <f t="shared" si="113"/>
        <v>0</v>
      </c>
      <c r="AF126" s="108">
        <f t="shared" si="113"/>
        <v>0</v>
      </c>
      <c r="AG126" s="108">
        <f t="shared" si="113"/>
        <v>0</v>
      </c>
      <c r="AH126" s="108">
        <f t="shared" si="113"/>
        <v>0</v>
      </c>
      <c r="AI126" s="108">
        <f t="shared" si="113"/>
        <v>0</v>
      </c>
      <c r="AJ126" s="108">
        <f t="shared" si="113"/>
        <v>0</v>
      </c>
      <c r="AK126" s="108">
        <f t="shared" si="113"/>
        <v>0</v>
      </c>
      <c r="AL126" s="108">
        <f t="shared" si="113"/>
        <v>0</v>
      </c>
      <c r="AM126" s="108">
        <f t="shared" si="113"/>
        <v>0</v>
      </c>
      <c r="AN126" s="108">
        <f t="shared" si="113"/>
        <v>0</v>
      </c>
      <c r="AO126" s="108">
        <f t="shared" si="113"/>
        <v>0</v>
      </c>
      <c r="AP126" s="108">
        <f t="shared" si="113"/>
        <v>0</v>
      </c>
      <c r="AQ126" s="108">
        <f t="shared" si="113"/>
        <v>0</v>
      </c>
      <c r="AR126" s="108">
        <f t="shared" si="113"/>
        <v>0</v>
      </c>
      <c r="AS126" s="108">
        <f t="shared" si="113"/>
        <v>0</v>
      </c>
      <c r="AT126" s="108">
        <f t="shared" ref="AT126:BI131" si="114">IF(OR((AND($P126&lt;=AT$4,AND($Q126&lt;=AT$5,$Q126&gt;=AT$4))),(AND(AND($P126&gt;=AT$4,$P126&lt;=AT$5),$Q126&gt;=AT$5)),AND($P126&gt;=AT$4,$Q126&lt;=AT$5),AND($P126&lt;=AT$4,$Q126&gt;=AT$5)),1,0)</f>
        <v>0</v>
      </c>
      <c r="AU126" s="108">
        <f t="shared" si="114"/>
        <v>0</v>
      </c>
      <c r="AV126" s="108">
        <f t="shared" si="114"/>
        <v>0</v>
      </c>
      <c r="AW126" s="108">
        <f t="shared" si="114"/>
        <v>0</v>
      </c>
      <c r="AX126" s="108">
        <f t="shared" si="114"/>
        <v>0</v>
      </c>
      <c r="AY126" s="108">
        <f t="shared" si="114"/>
        <v>0</v>
      </c>
      <c r="AZ126" s="108">
        <f t="shared" si="114"/>
        <v>0</v>
      </c>
      <c r="BA126" s="108">
        <f t="shared" si="114"/>
        <v>0</v>
      </c>
      <c r="BB126" s="108">
        <f t="shared" si="114"/>
        <v>0</v>
      </c>
      <c r="BC126" s="108">
        <f t="shared" si="114"/>
        <v>0</v>
      </c>
      <c r="BD126" s="108">
        <f t="shared" si="114"/>
        <v>0</v>
      </c>
      <c r="BE126" s="108">
        <f t="shared" si="114"/>
        <v>0</v>
      </c>
      <c r="BF126" s="108">
        <f t="shared" si="114"/>
        <v>0</v>
      </c>
      <c r="BG126" s="108">
        <f t="shared" si="101"/>
        <v>0</v>
      </c>
      <c r="BH126" s="108">
        <f t="shared" si="101"/>
        <v>0</v>
      </c>
      <c r="BI126" s="108">
        <f t="shared" si="101"/>
        <v>0</v>
      </c>
      <c r="BJ126" s="108">
        <f t="shared" si="101"/>
        <v>0</v>
      </c>
      <c r="BK126" s="108">
        <f t="shared" si="101"/>
        <v>0</v>
      </c>
      <c r="BL126" s="108">
        <f t="shared" si="101"/>
        <v>0</v>
      </c>
      <c r="BM126" s="108">
        <f t="shared" si="101"/>
        <v>0</v>
      </c>
      <c r="BN126" s="108">
        <f t="shared" si="101"/>
        <v>0</v>
      </c>
      <c r="BO126" s="108">
        <f t="shared" si="101"/>
        <v>0</v>
      </c>
      <c r="BP126" s="108">
        <f t="shared" si="101"/>
        <v>0</v>
      </c>
      <c r="BQ126" s="108">
        <f t="shared" si="101"/>
        <v>0</v>
      </c>
      <c r="BR126" s="108">
        <f t="shared" si="101"/>
        <v>0</v>
      </c>
      <c r="BS126" s="108">
        <f t="shared" si="101"/>
        <v>0</v>
      </c>
      <c r="BT126" s="138"/>
      <c r="BU126" s="138"/>
      <c r="BV126" s="138"/>
      <c r="BW126" s="138"/>
      <c r="BX126" s="138"/>
    </row>
    <row r="127" spans="1:76" x14ac:dyDescent="0.3">
      <c r="A127" s="102" t="s">
        <v>427</v>
      </c>
      <c r="B127" s="109"/>
      <c r="C127" s="20"/>
      <c r="D127" s="113"/>
      <c r="E127" s="114"/>
      <c r="F127" s="53"/>
      <c r="G127" s="115"/>
      <c r="H127" s="38">
        <v>50</v>
      </c>
      <c r="I127" s="48">
        <f>SUM(K128:K131)</f>
        <v>1</v>
      </c>
      <c r="J127" s="48">
        <f>SUM(L128:L131)</f>
        <v>1</v>
      </c>
      <c r="K127" s="50">
        <f t="shared" si="103"/>
        <v>0.5</v>
      </c>
      <c r="L127" s="50">
        <f t="shared" si="108"/>
        <v>0.5</v>
      </c>
      <c r="M127" s="50">
        <f t="shared" si="109"/>
        <v>0</v>
      </c>
      <c r="N127" s="51">
        <f t="shared" si="110"/>
        <v>1</v>
      </c>
      <c r="O127" s="50" t="str">
        <f t="shared" si="111"/>
        <v>종료</v>
      </c>
      <c r="P127" s="26">
        <f>MIN(P128:P131)</f>
        <v>43066</v>
      </c>
      <c r="Q127" s="26">
        <f>MAX(Q128:Q131)</f>
        <v>43070</v>
      </c>
      <c r="R127" s="104"/>
      <c r="S127" s="104"/>
      <c r="T127" s="105"/>
      <c r="U127" s="106" t="str">
        <f t="shared" ref="U127:U137" si="115">IF(ISBLANK(T127),"",(NETWORKDAYS(VLOOKUP(T127,$A$6:$Q$20,15,FALSE),P127)-1))</f>
        <v/>
      </c>
      <c r="V127" s="107">
        <f t="shared" si="112"/>
        <v>5</v>
      </c>
      <c r="W127" s="108">
        <f t="shared" si="113"/>
        <v>0</v>
      </c>
      <c r="X127" s="108">
        <f t="shared" si="113"/>
        <v>0</v>
      </c>
      <c r="Y127" s="108">
        <f t="shared" si="113"/>
        <v>0</v>
      </c>
      <c r="Z127" s="108">
        <f t="shared" si="113"/>
        <v>0</v>
      </c>
      <c r="AA127" s="108">
        <f t="shared" si="113"/>
        <v>0</v>
      </c>
      <c r="AB127" s="108">
        <f t="shared" si="113"/>
        <v>0</v>
      </c>
      <c r="AC127" s="108">
        <f t="shared" si="113"/>
        <v>0</v>
      </c>
      <c r="AD127" s="108">
        <f t="shared" si="113"/>
        <v>0</v>
      </c>
      <c r="AE127" s="108">
        <f t="shared" si="113"/>
        <v>0</v>
      </c>
      <c r="AF127" s="108">
        <f t="shared" si="113"/>
        <v>0</v>
      </c>
      <c r="AG127" s="108">
        <f t="shared" si="113"/>
        <v>0</v>
      </c>
      <c r="AH127" s="108">
        <f t="shared" si="113"/>
        <v>0</v>
      </c>
      <c r="AI127" s="108">
        <f t="shared" si="113"/>
        <v>0</v>
      </c>
      <c r="AJ127" s="108">
        <f t="shared" si="113"/>
        <v>0</v>
      </c>
      <c r="AK127" s="108">
        <f t="shared" si="113"/>
        <v>0</v>
      </c>
      <c r="AL127" s="108">
        <f t="shared" si="113"/>
        <v>0</v>
      </c>
      <c r="AM127" s="108">
        <f t="shared" si="113"/>
        <v>0</v>
      </c>
      <c r="AN127" s="108">
        <f t="shared" si="113"/>
        <v>0</v>
      </c>
      <c r="AO127" s="108">
        <f t="shared" si="113"/>
        <v>0</v>
      </c>
      <c r="AP127" s="108">
        <f t="shared" si="113"/>
        <v>0</v>
      </c>
      <c r="AQ127" s="108">
        <f t="shared" si="113"/>
        <v>0</v>
      </c>
      <c r="AR127" s="108">
        <f t="shared" si="113"/>
        <v>0</v>
      </c>
      <c r="AS127" s="108">
        <f t="shared" si="113"/>
        <v>0</v>
      </c>
      <c r="AT127" s="108">
        <f t="shared" si="114"/>
        <v>0</v>
      </c>
      <c r="AU127" s="108">
        <f t="shared" si="114"/>
        <v>0</v>
      </c>
      <c r="AV127" s="108">
        <f t="shared" si="114"/>
        <v>0</v>
      </c>
      <c r="AW127" s="108">
        <f t="shared" si="114"/>
        <v>0</v>
      </c>
      <c r="AX127" s="108">
        <f t="shared" si="114"/>
        <v>0</v>
      </c>
      <c r="AY127" s="108">
        <f t="shared" si="114"/>
        <v>0</v>
      </c>
      <c r="AZ127" s="108">
        <f t="shared" si="114"/>
        <v>0</v>
      </c>
      <c r="BA127" s="108">
        <f t="shared" si="114"/>
        <v>0</v>
      </c>
      <c r="BB127" s="108">
        <f t="shared" si="114"/>
        <v>0</v>
      </c>
      <c r="BC127" s="108">
        <f t="shared" si="114"/>
        <v>0</v>
      </c>
      <c r="BD127" s="108">
        <f t="shared" si="114"/>
        <v>0</v>
      </c>
      <c r="BE127" s="108">
        <f t="shared" si="114"/>
        <v>0</v>
      </c>
      <c r="BF127" s="108">
        <f t="shared" si="114"/>
        <v>0</v>
      </c>
      <c r="BG127" s="108">
        <f t="shared" si="101"/>
        <v>0</v>
      </c>
      <c r="BH127" s="108">
        <f t="shared" si="101"/>
        <v>0</v>
      </c>
      <c r="BI127" s="108">
        <f t="shared" si="101"/>
        <v>0</v>
      </c>
      <c r="BJ127" s="108">
        <f t="shared" si="101"/>
        <v>0</v>
      </c>
      <c r="BK127" s="108">
        <f t="shared" si="101"/>
        <v>0</v>
      </c>
      <c r="BL127" s="108">
        <f t="shared" si="101"/>
        <v>0</v>
      </c>
      <c r="BM127" s="108">
        <f t="shared" si="101"/>
        <v>0</v>
      </c>
      <c r="BN127" s="108">
        <f t="shared" si="101"/>
        <v>0</v>
      </c>
      <c r="BO127" s="108">
        <f t="shared" si="101"/>
        <v>0</v>
      </c>
      <c r="BP127" s="108">
        <f t="shared" si="101"/>
        <v>0</v>
      </c>
      <c r="BQ127" s="108">
        <f t="shared" si="101"/>
        <v>0</v>
      </c>
      <c r="BR127" s="108">
        <f t="shared" si="101"/>
        <v>0</v>
      </c>
      <c r="BS127" s="108">
        <f t="shared" si="101"/>
        <v>0</v>
      </c>
      <c r="BT127" s="138"/>
      <c r="BU127" s="138"/>
      <c r="BV127" s="138"/>
      <c r="BW127" s="138"/>
      <c r="BX127" s="138"/>
    </row>
    <row r="128" spans="1:76" x14ac:dyDescent="0.3">
      <c r="A128" s="102" t="s">
        <v>429</v>
      </c>
      <c r="B128" s="109"/>
      <c r="C128" s="20"/>
      <c r="D128" s="116"/>
      <c r="E128" s="122"/>
      <c r="F128" s="123"/>
      <c r="G128" s="124"/>
      <c r="H128" s="70">
        <v>25</v>
      </c>
      <c r="I128" s="71">
        <f>IF(CheckDay&gt;=Q128,1,IF(CheckDay&lt;P128,0,IF(P128=CheckDay,(NETWORKDAYS(P128,CheckDay))/V128,NETWORKDAYS(P128,CheckDay)/V128)))</f>
        <v>1</v>
      </c>
      <c r="J128" s="72">
        <v>1</v>
      </c>
      <c r="K128" s="125">
        <f t="shared" si="103"/>
        <v>0.25</v>
      </c>
      <c r="L128" s="125">
        <f t="shared" si="108"/>
        <v>0.25</v>
      </c>
      <c r="M128" s="125">
        <f t="shared" si="109"/>
        <v>0</v>
      </c>
      <c r="N128" s="73">
        <f t="shared" si="110"/>
        <v>1</v>
      </c>
      <c r="O128" s="125" t="str">
        <f t="shared" si="111"/>
        <v>종료</v>
      </c>
      <c r="P128" s="104">
        <v>43066</v>
      </c>
      <c r="Q128" s="104">
        <v>43070</v>
      </c>
      <c r="R128" s="104"/>
      <c r="S128" s="104"/>
      <c r="T128" s="105"/>
      <c r="U128" s="106" t="str">
        <f t="shared" si="115"/>
        <v/>
      </c>
      <c r="V128" s="107">
        <f t="shared" si="112"/>
        <v>5</v>
      </c>
      <c r="W128" s="108">
        <f t="shared" si="113"/>
        <v>0</v>
      </c>
      <c r="X128" s="108">
        <f t="shared" si="113"/>
        <v>0</v>
      </c>
      <c r="Y128" s="108">
        <f t="shared" si="113"/>
        <v>0</v>
      </c>
      <c r="Z128" s="108">
        <f t="shared" si="113"/>
        <v>0</v>
      </c>
      <c r="AA128" s="108">
        <f t="shared" si="113"/>
        <v>0</v>
      </c>
      <c r="AB128" s="108">
        <f t="shared" si="113"/>
        <v>0</v>
      </c>
      <c r="AC128" s="108">
        <f t="shared" si="113"/>
        <v>0</v>
      </c>
      <c r="AD128" s="108">
        <f t="shared" si="113"/>
        <v>0</v>
      </c>
      <c r="AE128" s="108">
        <f t="shared" si="113"/>
        <v>0</v>
      </c>
      <c r="AF128" s="108">
        <f t="shared" si="113"/>
        <v>0</v>
      </c>
      <c r="AG128" s="108">
        <f t="shared" si="113"/>
        <v>0</v>
      </c>
      <c r="AH128" s="108">
        <f t="shared" si="113"/>
        <v>0</v>
      </c>
      <c r="AI128" s="108">
        <f t="shared" si="113"/>
        <v>0</v>
      </c>
      <c r="AJ128" s="108">
        <f t="shared" si="113"/>
        <v>0</v>
      </c>
      <c r="AK128" s="108">
        <f t="shared" si="113"/>
        <v>0</v>
      </c>
      <c r="AL128" s="108">
        <f t="shared" si="113"/>
        <v>0</v>
      </c>
      <c r="AM128" s="108">
        <f t="shared" si="113"/>
        <v>0</v>
      </c>
      <c r="AN128" s="108">
        <f t="shared" si="113"/>
        <v>0</v>
      </c>
      <c r="AO128" s="108">
        <f t="shared" si="113"/>
        <v>0</v>
      </c>
      <c r="AP128" s="108">
        <f t="shared" si="113"/>
        <v>0</v>
      </c>
      <c r="AQ128" s="108">
        <f t="shared" si="113"/>
        <v>0</v>
      </c>
      <c r="AR128" s="108">
        <f t="shared" si="113"/>
        <v>0</v>
      </c>
      <c r="AS128" s="108">
        <f t="shared" si="113"/>
        <v>0</v>
      </c>
      <c r="AT128" s="108">
        <f t="shared" si="114"/>
        <v>0</v>
      </c>
      <c r="AU128" s="108">
        <f t="shared" si="114"/>
        <v>0</v>
      </c>
      <c r="AV128" s="108">
        <f t="shared" si="114"/>
        <v>0</v>
      </c>
      <c r="AW128" s="108">
        <f t="shared" si="114"/>
        <v>0</v>
      </c>
      <c r="AX128" s="108">
        <f t="shared" si="114"/>
        <v>0</v>
      </c>
      <c r="AY128" s="108">
        <f t="shared" si="114"/>
        <v>0</v>
      </c>
      <c r="AZ128" s="108">
        <f t="shared" si="114"/>
        <v>0</v>
      </c>
      <c r="BA128" s="108">
        <f t="shared" si="114"/>
        <v>0</v>
      </c>
      <c r="BB128" s="108">
        <f t="shared" si="114"/>
        <v>0</v>
      </c>
      <c r="BC128" s="108">
        <f t="shared" si="114"/>
        <v>0</v>
      </c>
      <c r="BD128" s="108">
        <f t="shared" si="114"/>
        <v>0</v>
      </c>
      <c r="BE128" s="108">
        <f t="shared" si="114"/>
        <v>0</v>
      </c>
      <c r="BF128" s="108">
        <f t="shared" si="114"/>
        <v>0</v>
      </c>
      <c r="BG128" s="108">
        <f t="shared" si="114"/>
        <v>0</v>
      </c>
      <c r="BH128" s="108">
        <f t="shared" si="114"/>
        <v>0</v>
      </c>
      <c r="BI128" s="108">
        <f t="shared" si="114"/>
        <v>0</v>
      </c>
      <c r="BJ128" s="108">
        <f t="shared" ref="BG128:BS131" si="116">IF(OR((AND($P128&lt;=BJ$4,AND($Q128&lt;=BJ$5,$Q128&gt;=BJ$4))),(AND(AND($P128&gt;=BJ$4,$P128&lt;=BJ$5),$Q128&gt;=BJ$5)),AND($P128&gt;=BJ$4,$Q128&lt;=BJ$5),AND($P128&lt;=BJ$4,$Q128&gt;=BJ$5)),1,0)</f>
        <v>0</v>
      </c>
      <c r="BK128" s="108">
        <f t="shared" si="116"/>
        <v>0</v>
      </c>
      <c r="BL128" s="108">
        <f t="shared" si="116"/>
        <v>0</v>
      </c>
      <c r="BM128" s="108">
        <f t="shared" si="116"/>
        <v>0</v>
      </c>
      <c r="BN128" s="108">
        <f t="shared" si="116"/>
        <v>0</v>
      </c>
      <c r="BO128" s="108">
        <f t="shared" si="116"/>
        <v>0</v>
      </c>
      <c r="BP128" s="108">
        <f t="shared" si="116"/>
        <v>0</v>
      </c>
      <c r="BQ128" s="108">
        <f t="shared" si="116"/>
        <v>0</v>
      </c>
      <c r="BR128" s="108">
        <f t="shared" si="116"/>
        <v>0</v>
      </c>
      <c r="BS128" s="108">
        <f t="shared" si="116"/>
        <v>0</v>
      </c>
      <c r="BT128" s="138"/>
      <c r="BU128" s="138"/>
      <c r="BV128" s="138"/>
      <c r="BW128" s="138"/>
      <c r="BX128" s="138"/>
    </row>
    <row r="129" spans="1:76" x14ac:dyDescent="0.3">
      <c r="A129" s="102" t="s">
        <v>430</v>
      </c>
      <c r="B129" s="109"/>
      <c r="C129" s="20"/>
      <c r="D129" s="116"/>
      <c r="E129" s="122"/>
      <c r="F129" s="123"/>
      <c r="G129" s="124"/>
      <c r="H129" s="70">
        <v>25</v>
      </c>
      <c r="I129" s="71">
        <f>IF(CheckDay&gt;=Q129,1,IF(CheckDay&lt;P129,0,IF(P129=CheckDay,(NETWORKDAYS(P129,CheckDay))/V129,NETWORKDAYS(P129,CheckDay)/V129)))</f>
        <v>1</v>
      </c>
      <c r="J129" s="72">
        <v>1</v>
      </c>
      <c r="K129" s="125">
        <f t="shared" si="103"/>
        <v>0.25</v>
      </c>
      <c r="L129" s="125">
        <f t="shared" si="108"/>
        <v>0.25</v>
      </c>
      <c r="M129" s="125">
        <f t="shared" si="109"/>
        <v>0</v>
      </c>
      <c r="N129" s="73">
        <f t="shared" si="110"/>
        <v>1</v>
      </c>
      <c r="O129" s="125" t="str">
        <f t="shared" si="111"/>
        <v>종료</v>
      </c>
      <c r="P129" s="104">
        <v>43066</v>
      </c>
      <c r="Q129" s="104">
        <v>43070</v>
      </c>
      <c r="R129" s="104"/>
      <c r="S129" s="104"/>
      <c r="T129" s="105"/>
      <c r="U129" s="106" t="str">
        <f t="shared" si="115"/>
        <v/>
      </c>
      <c r="V129" s="107">
        <f t="shared" si="112"/>
        <v>5</v>
      </c>
      <c r="W129" s="108">
        <f t="shared" si="113"/>
        <v>0</v>
      </c>
      <c r="X129" s="108">
        <f t="shared" si="113"/>
        <v>0</v>
      </c>
      <c r="Y129" s="108">
        <f t="shared" si="113"/>
        <v>0</v>
      </c>
      <c r="Z129" s="108">
        <f t="shared" si="113"/>
        <v>0</v>
      </c>
      <c r="AA129" s="108">
        <f t="shared" si="113"/>
        <v>0</v>
      </c>
      <c r="AB129" s="108">
        <f t="shared" si="113"/>
        <v>0</v>
      </c>
      <c r="AC129" s="108">
        <f t="shared" si="113"/>
        <v>0</v>
      </c>
      <c r="AD129" s="108">
        <f t="shared" si="113"/>
        <v>0</v>
      </c>
      <c r="AE129" s="108">
        <f t="shared" si="113"/>
        <v>0</v>
      </c>
      <c r="AF129" s="108">
        <f t="shared" si="113"/>
        <v>0</v>
      </c>
      <c r="AG129" s="108">
        <f t="shared" si="113"/>
        <v>0</v>
      </c>
      <c r="AH129" s="108">
        <f t="shared" si="113"/>
        <v>0</v>
      </c>
      <c r="AI129" s="108">
        <f t="shared" si="113"/>
        <v>0</v>
      </c>
      <c r="AJ129" s="108">
        <f t="shared" si="113"/>
        <v>0</v>
      </c>
      <c r="AK129" s="108">
        <f t="shared" si="113"/>
        <v>0</v>
      </c>
      <c r="AL129" s="108">
        <f t="shared" si="113"/>
        <v>0</v>
      </c>
      <c r="AM129" s="108">
        <f t="shared" si="113"/>
        <v>0</v>
      </c>
      <c r="AN129" s="108">
        <f t="shared" si="113"/>
        <v>0</v>
      </c>
      <c r="AO129" s="108">
        <f t="shared" si="113"/>
        <v>0</v>
      </c>
      <c r="AP129" s="108">
        <f t="shared" si="113"/>
        <v>0</v>
      </c>
      <c r="AQ129" s="108">
        <f t="shared" si="113"/>
        <v>0</v>
      </c>
      <c r="AR129" s="108">
        <f t="shared" si="113"/>
        <v>0</v>
      </c>
      <c r="AS129" s="108">
        <f t="shared" si="113"/>
        <v>0</v>
      </c>
      <c r="AT129" s="108">
        <f t="shared" si="114"/>
        <v>0</v>
      </c>
      <c r="AU129" s="108">
        <f t="shared" si="114"/>
        <v>0</v>
      </c>
      <c r="AV129" s="108">
        <f t="shared" si="114"/>
        <v>0</v>
      </c>
      <c r="AW129" s="108">
        <f t="shared" si="114"/>
        <v>0</v>
      </c>
      <c r="AX129" s="108">
        <f t="shared" si="114"/>
        <v>0</v>
      </c>
      <c r="AY129" s="108">
        <f t="shared" si="114"/>
        <v>0</v>
      </c>
      <c r="AZ129" s="108">
        <f t="shared" si="114"/>
        <v>0</v>
      </c>
      <c r="BA129" s="108">
        <f t="shared" si="114"/>
        <v>0</v>
      </c>
      <c r="BB129" s="108">
        <f t="shared" si="114"/>
        <v>0</v>
      </c>
      <c r="BC129" s="108">
        <f t="shared" si="114"/>
        <v>0</v>
      </c>
      <c r="BD129" s="108">
        <f t="shared" si="114"/>
        <v>0</v>
      </c>
      <c r="BE129" s="108">
        <f t="shared" si="114"/>
        <v>0</v>
      </c>
      <c r="BF129" s="108">
        <f t="shared" si="114"/>
        <v>0</v>
      </c>
      <c r="BG129" s="108">
        <f t="shared" si="116"/>
        <v>0</v>
      </c>
      <c r="BH129" s="108">
        <f t="shared" si="116"/>
        <v>0</v>
      </c>
      <c r="BI129" s="108">
        <f t="shared" si="116"/>
        <v>0</v>
      </c>
      <c r="BJ129" s="108">
        <f t="shared" si="116"/>
        <v>0</v>
      </c>
      <c r="BK129" s="108">
        <f t="shared" si="116"/>
        <v>0</v>
      </c>
      <c r="BL129" s="108">
        <f t="shared" si="116"/>
        <v>0</v>
      </c>
      <c r="BM129" s="108">
        <f t="shared" si="116"/>
        <v>0</v>
      </c>
      <c r="BN129" s="108">
        <f t="shared" si="116"/>
        <v>0</v>
      </c>
      <c r="BO129" s="108">
        <f t="shared" si="116"/>
        <v>0</v>
      </c>
      <c r="BP129" s="108">
        <f t="shared" si="116"/>
        <v>0</v>
      </c>
      <c r="BQ129" s="108">
        <f t="shared" si="116"/>
        <v>0</v>
      </c>
      <c r="BR129" s="108">
        <f t="shared" si="116"/>
        <v>0</v>
      </c>
      <c r="BS129" s="108">
        <f t="shared" si="116"/>
        <v>0</v>
      </c>
      <c r="BT129" s="138"/>
      <c r="BU129" s="138"/>
      <c r="BV129" s="138"/>
      <c r="BW129" s="138"/>
      <c r="BX129" s="138"/>
    </row>
    <row r="130" spans="1:76" x14ac:dyDescent="0.3">
      <c r="A130" s="102" t="s">
        <v>431</v>
      </c>
      <c r="B130" s="109"/>
      <c r="C130" s="20"/>
      <c r="D130" s="116"/>
      <c r="E130" s="122"/>
      <c r="F130" s="123"/>
      <c r="G130" s="124"/>
      <c r="H130" s="70">
        <v>25</v>
      </c>
      <c r="I130" s="71">
        <f>IF(CheckDay&gt;=Q130,1,IF(CheckDay&lt;P130,0,IF(P130=CheckDay,(NETWORKDAYS(P130,CheckDay))/V130,NETWORKDAYS(P130,CheckDay)/V130)))</f>
        <v>1</v>
      </c>
      <c r="J130" s="72">
        <v>1</v>
      </c>
      <c r="K130" s="125">
        <f t="shared" si="103"/>
        <v>0.25</v>
      </c>
      <c r="L130" s="125">
        <f t="shared" si="108"/>
        <v>0.25</v>
      </c>
      <c r="M130" s="125">
        <f t="shared" si="109"/>
        <v>0</v>
      </c>
      <c r="N130" s="73">
        <f t="shared" si="110"/>
        <v>1</v>
      </c>
      <c r="O130" s="125" t="str">
        <f t="shared" si="111"/>
        <v>종료</v>
      </c>
      <c r="P130" s="104">
        <v>43066</v>
      </c>
      <c r="Q130" s="104">
        <v>43070</v>
      </c>
      <c r="R130" s="104"/>
      <c r="S130" s="104"/>
      <c r="T130" s="105"/>
      <c r="U130" s="106" t="str">
        <f t="shared" si="115"/>
        <v/>
      </c>
      <c r="V130" s="107">
        <f t="shared" si="112"/>
        <v>5</v>
      </c>
      <c r="W130" s="108">
        <f t="shared" si="113"/>
        <v>0</v>
      </c>
      <c r="X130" s="108">
        <f t="shared" si="113"/>
        <v>0</v>
      </c>
      <c r="Y130" s="108">
        <f t="shared" si="113"/>
        <v>0</v>
      </c>
      <c r="Z130" s="108">
        <f t="shared" si="113"/>
        <v>0</v>
      </c>
      <c r="AA130" s="108">
        <f t="shared" si="113"/>
        <v>0</v>
      </c>
      <c r="AB130" s="108">
        <f t="shared" si="113"/>
        <v>0</v>
      </c>
      <c r="AC130" s="108">
        <f t="shared" si="113"/>
        <v>0</v>
      </c>
      <c r="AD130" s="108">
        <f t="shared" si="113"/>
        <v>0</v>
      </c>
      <c r="AE130" s="108">
        <f t="shared" si="113"/>
        <v>0</v>
      </c>
      <c r="AF130" s="108">
        <f t="shared" si="113"/>
        <v>0</v>
      </c>
      <c r="AG130" s="108">
        <f t="shared" si="113"/>
        <v>0</v>
      </c>
      <c r="AH130" s="108">
        <f t="shared" si="113"/>
        <v>0</v>
      </c>
      <c r="AI130" s="108">
        <f t="shared" si="113"/>
        <v>0</v>
      </c>
      <c r="AJ130" s="108">
        <f t="shared" si="113"/>
        <v>0</v>
      </c>
      <c r="AK130" s="108">
        <f t="shared" si="113"/>
        <v>0</v>
      </c>
      <c r="AL130" s="108">
        <f t="shared" si="113"/>
        <v>0</v>
      </c>
      <c r="AM130" s="108">
        <f t="shared" si="113"/>
        <v>0</v>
      </c>
      <c r="AN130" s="108">
        <f t="shared" si="113"/>
        <v>0</v>
      </c>
      <c r="AO130" s="108">
        <f t="shared" si="113"/>
        <v>0</v>
      </c>
      <c r="AP130" s="108">
        <f t="shared" si="113"/>
        <v>0</v>
      </c>
      <c r="AQ130" s="108">
        <f t="shared" si="113"/>
        <v>0</v>
      </c>
      <c r="AR130" s="108">
        <f t="shared" si="113"/>
        <v>0</v>
      </c>
      <c r="AS130" s="108">
        <f t="shared" si="113"/>
        <v>0</v>
      </c>
      <c r="AT130" s="108">
        <f t="shared" si="114"/>
        <v>0</v>
      </c>
      <c r="AU130" s="108">
        <f t="shared" si="114"/>
        <v>0</v>
      </c>
      <c r="AV130" s="108">
        <f t="shared" si="114"/>
        <v>0</v>
      </c>
      <c r="AW130" s="108">
        <f t="shared" si="114"/>
        <v>0</v>
      </c>
      <c r="AX130" s="108">
        <f t="shared" si="114"/>
        <v>0</v>
      </c>
      <c r="AY130" s="108">
        <f t="shared" si="114"/>
        <v>0</v>
      </c>
      <c r="AZ130" s="108">
        <f t="shared" si="114"/>
        <v>0</v>
      </c>
      <c r="BA130" s="108">
        <f t="shared" si="114"/>
        <v>0</v>
      </c>
      <c r="BB130" s="108">
        <f t="shared" si="114"/>
        <v>0</v>
      </c>
      <c r="BC130" s="108">
        <f t="shared" si="114"/>
        <v>0</v>
      </c>
      <c r="BD130" s="108">
        <f t="shared" si="114"/>
        <v>0</v>
      </c>
      <c r="BE130" s="108">
        <f t="shared" si="114"/>
        <v>0</v>
      </c>
      <c r="BF130" s="108">
        <f t="shared" si="114"/>
        <v>0</v>
      </c>
      <c r="BG130" s="108">
        <f t="shared" si="116"/>
        <v>0</v>
      </c>
      <c r="BH130" s="108">
        <f t="shared" si="116"/>
        <v>0</v>
      </c>
      <c r="BI130" s="108">
        <f t="shared" si="116"/>
        <v>0</v>
      </c>
      <c r="BJ130" s="108">
        <f t="shared" si="116"/>
        <v>0</v>
      </c>
      <c r="BK130" s="108">
        <f t="shared" si="116"/>
        <v>0</v>
      </c>
      <c r="BL130" s="108">
        <f t="shared" si="116"/>
        <v>0</v>
      </c>
      <c r="BM130" s="108">
        <f t="shared" si="116"/>
        <v>0</v>
      </c>
      <c r="BN130" s="108">
        <f t="shared" si="116"/>
        <v>0</v>
      </c>
      <c r="BO130" s="108">
        <f t="shared" si="116"/>
        <v>0</v>
      </c>
      <c r="BP130" s="108">
        <f t="shared" si="116"/>
        <v>0</v>
      </c>
      <c r="BQ130" s="108">
        <f t="shared" si="116"/>
        <v>0</v>
      </c>
      <c r="BR130" s="108">
        <f t="shared" si="116"/>
        <v>0</v>
      </c>
      <c r="BS130" s="108">
        <f t="shared" si="116"/>
        <v>0</v>
      </c>
      <c r="BT130" s="138"/>
      <c r="BU130" s="138"/>
      <c r="BV130" s="138"/>
      <c r="BW130" s="138"/>
      <c r="BX130" s="138"/>
    </row>
    <row r="131" spans="1:76" x14ac:dyDescent="0.3">
      <c r="A131" s="102" t="s">
        <v>432</v>
      </c>
      <c r="B131" s="109"/>
      <c r="C131" s="20"/>
      <c r="D131" s="116"/>
      <c r="E131" s="122"/>
      <c r="F131" s="123"/>
      <c r="G131" s="124"/>
      <c r="H131" s="70">
        <v>25</v>
      </c>
      <c r="I131" s="71">
        <f>IF(CheckDay&gt;=Q131,1,IF(CheckDay&lt;P131,0,IF(P131=CheckDay,(NETWORKDAYS(P131,CheckDay))/V131,NETWORKDAYS(P131,CheckDay)/V131)))</f>
        <v>1</v>
      </c>
      <c r="J131" s="72">
        <v>1</v>
      </c>
      <c r="K131" s="125">
        <f t="shared" si="103"/>
        <v>0.25</v>
      </c>
      <c r="L131" s="125">
        <f t="shared" si="108"/>
        <v>0.25</v>
      </c>
      <c r="M131" s="125">
        <f t="shared" si="109"/>
        <v>0</v>
      </c>
      <c r="N131" s="73">
        <f t="shared" si="110"/>
        <v>1</v>
      </c>
      <c r="O131" s="125" t="str">
        <f t="shared" si="111"/>
        <v>종료</v>
      </c>
      <c r="P131" s="104">
        <v>43066</v>
      </c>
      <c r="Q131" s="104">
        <v>43070</v>
      </c>
      <c r="R131" s="104"/>
      <c r="S131" s="104"/>
      <c r="T131" s="105"/>
      <c r="U131" s="106" t="str">
        <f t="shared" si="115"/>
        <v/>
      </c>
      <c r="V131" s="107">
        <f t="shared" si="112"/>
        <v>5</v>
      </c>
      <c r="W131" s="108">
        <f t="shared" si="113"/>
        <v>0</v>
      </c>
      <c r="X131" s="108">
        <f t="shared" si="113"/>
        <v>0</v>
      </c>
      <c r="Y131" s="108">
        <f t="shared" si="113"/>
        <v>0</v>
      </c>
      <c r="Z131" s="108">
        <f t="shared" si="113"/>
        <v>0</v>
      </c>
      <c r="AA131" s="108">
        <f t="shared" si="113"/>
        <v>0</v>
      </c>
      <c r="AB131" s="108">
        <f t="shared" si="113"/>
        <v>0</v>
      </c>
      <c r="AC131" s="108">
        <f t="shared" si="113"/>
        <v>0</v>
      </c>
      <c r="AD131" s="108">
        <f t="shared" si="113"/>
        <v>0</v>
      </c>
      <c r="AE131" s="108">
        <f t="shared" si="113"/>
        <v>0</v>
      </c>
      <c r="AF131" s="108">
        <f t="shared" si="113"/>
        <v>0</v>
      </c>
      <c r="AG131" s="108">
        <f t="shared" si="113"/>
        <v>0</v>
      </c>
      <c r="AH131" s="108">
        <f t="shared" si="113"/>
        <v>0</v>
      </c>
      <c r="AI131" s="108">
        <f t="shared" si="113"/>
        <v>0</v>
      </c>
      <c r="AJ131" s="108">
        <f t="shared" si="113"/>
        <v>0</v>
      </c>
      <c r="AK131" s="108">
        <f t="shared" si="113"/>
        <v>0</v>
      </c>
      <c r="AL131" s="108">
        <f t="shared" si="113"/>
        <v>0</v>
      </c>
      <c r="AM131" s="108">
        <f t="shared" si="113"/>
        <v>0</v>
      </c>
      <c r="AN131" s="108">
        <f t="shared" si="113"/>
        <v>0</v>
      </c>
      <c r="AO131" s="108">
        <f t="shared" si="113"/>
        <v>0</v>
      </c>
      <c r="AP131" s="108">
        <f t="shared" si="113"/>
        <v>0</v>
      </c>
      <c r="AQ131" s="108">
        <f t="shared" si="113"/>
        <v>0</v>
      </c>
      <c r="AR131" s="108">
        <f t="shared" si="113"/>
        <v>0</v>
      </c>
      <c r="AS131" s="108">
        <f t="shared" si="113"/>
        <v>0</v>
      </c>
      <c r="AT131" s="108">
        <f t="shared" si="114"/>
        <v>0</v>
      </c>
      <c r="AU131" s="108">
        <f t="shared" si="114"/>
        <v>0</v>
      </c>
      <c r="AV131" s="108">
        <f t="shared" si="114"/>
        <v>0</v>
      </c>
      <c r="AW131" s="108">
        <f t="shared" si="114"/>
        <v>0</v>
      </c>
      <c r="AX131" s="108">
        <f t="shared" si="114"/>
        <v>0</v>
      </c>
      <c r="AY131" s="108">
        <f t="shared" si="114"/>
        <v>0</v>
      </c>
      <c r="AZ131" s="108">
        <f t="shared" si="114"/>
        <v>0</v>
      </c>
      <c r="BA131" s="108">
        <f t="shared" si="114"/>
        <v>0</v>
      </c>
      <c r="BB131" s="108">
        <f t="shared" si="114"/>
        <v>0</v>
      </c>
      <c r="BC131" s="108">
        <f t="shared" si="114"/>
        <v>0</v>
      </c>
      <c r="BD131" s="108">
        <f t="shared" si="114"/>
        <v>0</v>
      </c>
      <c r="BE131" s="108">
        <f t="shared" si="114"/>
        <v>0</v>
      </c>
      <c r="BF131" s="108">
        <f t="shared" si="114"/>
        <v>0</v>
      </c>
      <c r="BG131" s="108">
        <f t="shared" si="116"/>
        <v>0</v>
      </c>
      <c r="BH131" s="108">
        <f t="shared" si="116"/>
        <v>0</v>
      </c>
      <c r="BI131" s="108">
        <f t="shared" si="116"/>
        <v>0</v>
      </c>
      <c r="BJ131" s="108">
        <f t="shared" si="116"/>
        <v>0</v>
      </c>
      <c r="BK131" s="108">
        <f t="shared" si="116"/>
        <v>0</v>
      </c>
      <c r="BL131" s="108">
        <f t="shared" si="116"/>
        <v>0</v>
      </c>
      <c r="BM131" s="108">
        <f t="shared" si="116"/>
        <v>0</v>
      </c>
      <c r="BN131" s="108">
        <f t="shared" si="116"/>
        <v>0</v>
      </c>
      <c r="BO131" s="108">
        <f t="shared" si="116"/>
        <v>0</v>
      </c>
      <c r="BP131" s="108">
        <f t="shared" si="116"/>
        <v>0</v>
      </c>
      <c r="BQ131" s="108">
        <f t="shared" si="116"/>
        <v>0</v>
      </c>
      <c r="BR131" s="108">
        <f t="shared" si="116"/>
        <v>0</v>
      </c>
      <c r="BS131" s="108">
        <f t="shared" si="116"/>
        <v>0</v>
      </c>
      <c r="BT131" s="138"/>
      <c r="BU131" s="138"/>
      <c r="BV131" s="138"/>
      <c r="BW131" s="138"/>
      <c r="BX131" s="138"/>
    </row>
    <row r="132" spans="1:76" x14ac:dyDescent="0.3">
      <c r="A132" s="102" t="s">
        <v>434</v>
      </c>
      <c r="B132" s="109"/>
      <c r="C132" s="20"/>
      <c r="D132" s="116"/>
      <c r="E132" s="122"/>
      <c r="F132" s="123"/>
      <c r="G132" s="124"/>
      <c r="H132" s="70">
        <v>40</v>
      </c>
      <c r="I132" s="71">
        <f t="shared" si="102"/>
        <v>1</v>
      </c>
      <c r="J132" s="72">
        <v>1</v>
      </c>
      <c r="K132" s="125">
        <f t="shared" si="103"/>
        <v>0.4</v>
      </c>
      <c r="L132" s="125">
        <f t="shared" si="92"/>
        <v>0.4</v>
      </c>
      <c r="M132" s="125">
        <f t="shared" si="86"/>
        <v>0</v>
      </c>
      <c r="N132" s="66">
        <f t="shared" si="87"/>
        <v>1</v>
      </c>
      <c r="O132" s="131" t="str">
        <f t="shared" si="88"/>
        <v>종료</v>
      </c>
      <c r="P132" s="104">
        <v>43091</v>
      </c>
      <c r="Q132" s="104">
        <v>43095</v>
      </c>
      <c r="R132" s="104"/>
      <c r="S132" s="104"/>
      <c r="T132" s="105"/>
      <c r="U132" s="106" t="str">
        <f t="shared" si="115"/>
        <v/>
      </c>
      <c r="V132" s="107">
        <f t="shared" si="89"/>
        <v>3</v>
      </c>
      <c r="W132" s="108">
        <f t="shared" si="107"/>
        <v>0</v>
      </c>
      <c r="X132" s="108">
        <f t="shared" si="107"/>
        <v>0</v>
      </c>
      <c r="Y132" s="108">
        <f t="shared" si="107"/>
        <v>0</v>
      </c>
      <c r="Z132" s="108">
        <f t="shared" si="107"/>
        <v>0</v>
      </c>
      <c r="AA132" s="108">
        <f t="shared" si="107"/>
        <v>0</v>
      </c>
      <c r="AB132" s="108">
        <f t="shared" si="107"/>
        <v>0</v>
      </c>
      <c r="AC132" s="108">
        <f t="shared" si="107"/>
        <v>0</v>
      </c>
      <c r="AD132" s="108">
        <f t="shared" si="107"/>
        <v>0</v>
      </c>
      <c r="AE132" s="108">
        <f t="shared" si="107"/>
        <v>0</v>
      </c>
      <c r="AF132" s="108">
        <f t="shared" si="107"/>
        <v>0</v>
      </c>
      <c r="AG132" s="108">
        <f t="shared" si="107"/>
        <v>0</v>
      </c>
      <c r="AH132" s="108">
        <f t="shared" si="107"/>
        <v>0</v>
      </c>
      <c r="AI132" s="108">
        <f t="shared" si="107"/>
        <v>0</v>
      </c>
      <c r="AJ132" s="108">
        <f t="shared" si="107"/>
        <v>0</v>
      </c>
      <c r="AK132" s="108">
        <f t="shared" si="107"/>
        <v>0</v>
      </c>
      <c r="AL132" s="108">
        <f t="shared" si="107"/>
        <v>0</v>
      </c>
      <c r="AM132" s="108">
        <f t="shared" si="107"/>
        <v>0</v>
      </c>
      <c r="AN132" s="108">
        <f t="shared" si="107"/>
        <v>0</v>
      </c>
      <c r="AO132" s="108">
        <f t="shared" si="107"/>
        <v>0</v>
      </c>
      <c r="AP132" s="108">
        <f t="shared" si="107"/>
        <v>0</v>
      </c>
      <c r="AQ132" s="108">
        <f t="shared" si="107"/>
        <v>0</v>
      </c>
      <c r="AR132" s="108">
        <f t="shared" si="107"/>
        <v>0</v>
      </c>
      <c r="AS132" s="108">
        <f t="shared" si="107"/>
        <v>0</v>
      </c>
      <c r="AT132" s="108">
        <f t="shared" si="104"/>
        <v>0</v>
      </c>
      <c r="AU132" s="108">
        <f t="shared" si="104"/>
        <v>0</v>
      </c>
      <c r="AV132" s="108">
        <f t="shared" si="104"/>
        <v>0</v>
      </c>
      <c r="AW132" s="108">
        <f t="shared" si="104"/>
        <v>0</v>
      </c>
      <c r="AX132" s="108">
        <f t="shared" si="104"/>
        <v>0</v>
      </c>
      <c r="AY132" s="108">
        <f t="shared" si="104"/>
        <v>0</v>
      </c>
      <c r="AZ132" s="108">
        <f t="shared" si="104"/>
        <v>0</v>
      </c>
      <c r="BA132" s="108">
        <f t="shared" si="104"/>
        <v>0</v>
      </c>
      <c r="BB132" s="108">
        <f t="shared" si="104"/>
        <v>0</v>
      </c>
      <c r="BC132" s="108">
        <f t="shared" si="104"/>
        <v>0</v>
      </c>
      <c r="BD132" s="108">
        <f t="shared" si="104"/>
        <v>0</v>
      </c>
      <c r="BE132" s="108">
        <f t="shared" si="104"/>
        <v>0</v>
      </c>
      <c r="BF132" s="108">
        <f t="shared" si="104"/>
        <v>0</v>
      </c>
      <c r="BG132" s="108">
        <f t="shared" ref="BG132:BS139" si="117">IF(OR((AND($P132&lt;=BG$4,AND($Q132&lt;=BG$5,$Q132&gt;=BG$4))),(AND(AND($P132&gt;=BG$4,$P132&lt;=BG$5),$Q132&gt;=BG$5)),AND($P132&gt;=BG$4,$Q132&lt;=BG$5),AND($P132&lt;=BG$4,$Q132&gt;=BG$5)),1,0)</f>
        <v>0</v>
      </c>
      <c r="BH132" s="108">
        <f t="shared" si="117"/>
        <v>0</v>
      </c>
      <c r="BI132" s="108">
        <f t="shared" si="117"/>
        <v>0</v>
      </c>
      <c r="BJ132" s="108">
        <f t="shared" si="117"/>
        <v>0</v>
      </c>
      <c r="BK132" s="108">
        <f t="shared" si="117"/>
        <v>0</v>
      </c>
      <c r="BL132" s="108">
        <f t="shared" si="117"/>
        <v>0</v>
      </c>
      <c r="BM132" s="108">
        <f t="shared" si="117"/>
        <v>0</v>
      </c>
      <c r="BN132" s="108">
        <f t="shared" si="117"/>
        <v>0</v>
      </c>
      <c r="BO132" s="108">
        <f t="shared" si="117"/>
        <v>0</v>
      </c>
      <c r="BP132" s="108">
        <f t="shared" si="117"/>
        <v>0</v>
      </c>
      <c r="BQ132" s="108">
        <f t="shared" si="117"/>
        <v>0</v>
      </c>
      <c r="BR132" s="108">
        <f t="shared" si="117"/>
        <v>0</v>
      </c>
      <c r="BS132" s="108">
        <f t="shared" si="117"/>
        <v>0</v>
      </c>
      <c r="BT132" s="138"/>
      <c r="BU132" s="138"/>
      <c r="BV132" s="138"/>
      <c r="BW132" s="138"/>
      <c r="BX132" s="138"/>
    </row>
    <row r="133" spans="1:76" x14ac:dyDescent="0.3">
      <c r="A133" s="102" t="s">
        <v>435</v>
      </c>
      <c r="B133" s="109"/>
      <c r="C133" s="20"/>
      <c r="D133" s="116"/>
      <c r="E133" s="122"/>
      <c r="F133" s="123"/>
      <c r="G133" s="124"/>
      <c r="H133" s="70">
        <v>30</v>
      </c>
      <c r="I133" s="71">
        <f t="shared" si="102"/>
        <v>1</v>
      </c>
      <c r="J133" s="72">
        <v>1</v>
      </c>
      <c r="K133" s="125">
        <f t="shared" si="103"/>
        <v>0.3</v>
      </c>
      <c r="L133" s="125">
        <f t="shared" si="92"/>
        <v>0.3</v>
      </c>
      <c r="M133" s="125">
        <f t="shared" si="86"/>
        <v>0</v>
      </c>
      <c r="N133" s="66">
        <f t="shared" si="87"/>
        <v>1</v>
      </c>
      <c r="O133" s="131" t="str">
        <f t="shared" si="88"/>
        <v>종료</v>
      </c>
      <c r="P133" s="104">
        <v>43091</v>
      </c>
      <c r="Q133" s="104">
        <v>43095</v>
      </c>
      <c r="R133" s="104"/>
      <c r="S133" s="104"/>
      <c r="T133" s="105"/>
      <c r="U133" s="106" t="str">
        <f t="shared" si="115"/>
        <v/>
      </c>
      <c r="V133" s="107">
        <f t="shared" si="89"/>
        <v>3</v>
      </c>
      <c r="W133" s="108">
        <f t="shared" si="107"/>
        <v>0</v>
      </c>
      <c r="X133" s="108">
        <f t="shared" si="107"/>
        <v>0</v>
      </c>
      <c r="Y133" s="108">
        <f t="shared" si="107"/>
        <v>0</v>
      </c>
      <c r="Z133" s="108">
        <f t="shared" si="107"/>
        <v>0</v>
      </c>
      <c r="AA133" s="108">
        <f t="shared" si="107"/>
        <v>0</v>
      </c>
      <c r="AB133" s="108">
        <f t="shared" si="107"/>
        <v>0</v>
      </c>
      <c r="AC133" s="108">
        <f t="shared" si="107"/>
        <v>0</v>
      </c>
      <c r="AD133" s="108">
        <f t="shared" si="107"/>
        <v>0</v>
      </c>
      <c r="AE133" s="108">
        <f t="shared" si="107"/>
        <v>0</v>
      </c>
      <c r="AF133" s="108">
        <f t="shared" si="107"/>
        <v>0</v>
      </c>
      <c r="AG133" s="108">
        <f t="shared" si="107"/>
        <v>0</v>
      </c>
      <c r="AH133" s="108">
        <f t="shared" si="107"/>
        <v>0</v>
      </c>
      <c r="AI133" s="108">
        <f t="shared" si="107"/>
        <v>0</v>
      </c>
      <c r="AJ133" s="108">
        <f t="shared" si="107"/>
        <v>0</v>
      </c>
      <c r="AK133" s="108">
        <f t="shared" si="107"/>
        <v>0</v>
      </c>
      <c r="AL133" s="108">
        <f t="shared" si="107"/>
        <v>0</v>
      </c>
      <c r="AM133" s="108">
        <f t="shared" si="107"/>
        <v>0</v>
      </c>
      <c r="AN133" s="108">
        <f t="shared" si="107"/>
        <v>0</v>
      </c>
      <c r="AO133" s="108">
        <f t="shared" si="107"/>
        <v>0</v>
      </c>
      <c r="AP133" s="108">
        <f t="shared" si="107"/>
        <v>0</v>
      </c>
      <c r="AQ133" s="108">
        <f t="shared" si="107"/>
        <v>0</v>
      </c>
      <c r="AR133" s="108">
        <f t="shared" si="107"/>
        <v>0</v>
      </c>
      <c r="AS133" s="108">
        <f t="shared" si="107"/>
        <v>0</v>
      </c>
      <c r="AT133" s="108">
        <f t="shared" si="104"/>
        <v>0</v>
      </c>
      <c r="AU133" s="108">
        <f t="shared" si="104"/>
        <v>0</v>
      </c>
      <c r="AV133" s="108">
        <f t="shared" si="104"/>
        <v>0</v>
      </c>
      <c r="AW133" s="108">
        <f t="shared" si="104"/>
        <v>0</v>
      </c>
      <c r="AX133" s="108">
        <f t="shared" si="104"/>
        <v>0</v>
      </c>
      <c r="AY133" s="108">
        <f t="shared" si="104"/>
        <v>0</v>
      </c>
      <c r="AZ133" s="108">
        <f t="shared" si="104"/>
        <v>0</v>
      </c>
      <c r="BA133" s="108">
        <f t="shared" si="104"/>
        <v>0</v>
      </c>
      <c r="BB133" s="108">
        <f t="shared" si="104"/>
        <v>0</v>
      </c>
      <c r="BC133" s="108">
        <f t="shared" si="104"/>
        <v>0</v>
      </c>
      <c r="BD133" s="108">
        <f t="shared" si="104"/>
        <v>0</v>
      </c>
      <c r="BE133" s="108">
        <f t="shared" si="104"/>
        <v>0</v>
      </c>
      <c r="BF133" s="108">
        <f t="shared" si="104"/>
        <v>0</v>
      </c>
      <c r="BG133" s="108">
        <f t="shared" si="117"/>
        <v>0</v>
      </c>
      <c r="BH133" s="108">
        <f t="shared" si="117"/>
        <v>0</v>
      </c>
      <c r="BI133" s="108">
        <f t="shared" si="117"/>
        <v>0</v>
      </c>
      <c r="BJ133" s="108">
        <f t="shared" si="117"/>
        <v>0</v>
      </c>
      <c r="BK133" s="108">
        <f t="shared" si="117"/>
        <v>0</v>
      </c>
      <c r="BL133" s="108">
        <f t="shared" si="117"/>
        <v>0</v>
      </c>
      <c r="BM133" s="108">
        <f t="shared" si="117"/>
        <v>0</v>
      </c>
      <c r="BN133" s="108">
        <f t="shared" si="117"/>
        <v>0</v>
      </c>
      <c r="BO133" s="108">
        <f t="shared" si="117"/>
        <v>0</v>
      </c>
      <c r="BP133" s="108">
        <f t="shared" si="117"/>
        <v>0</v>
      </c>
      <c r="BQ133" s="108">
        <f t="shared" si="117"/>
        <v>0</v>
      </c>
      <c r="BR133" s="108">
        <f t="shared" si="117"/>
        <v>0</v>
      </c>
      <c r="BS133" s="108">
        <f t="shared" si="117"/>
        <v>0</v>
      </c>
      <c r="BT133" s="138"/>
      <c r="BU133" s="138"/>
      <c r="BV133" s="138"/>
      <c r="BW133" s="138"/>
      <c r="BX133" s="138"/>
    </row>
    <row r="134" spans="1:76" x14ac:dyDescent="0.3">
      <c r="A134" s="102" t="s">
        <v>436</v>
      </c>
      <c r="B134" s="109"/>
      <c r="C134" s="20"/>
      <c r="D134" s="113"/>
      <c r="E134" s="126"/>
      <c r="F134" s="74"/>
      <c r="G134" s="127"/>
      <c r="H134" s="75">
        <v>50</v>
      </c>
      <c r="I134" s="76">
        <f>SUM(K135:K137)</f>
        <v>1</v>
      </c>
      <c r="J134" s="76">
        <f>SUM(L135:L137)</f>
        <v>1</v>
      </c>
      <c r="K134" s="77">
        <f t="shared" si="103"/>
        <v>0.5</v>
      </c>
      <c r="L134" s="77">
        <f t="shared" si="92"/>
        <v>0.5</v>
      </c>
      <c r="M134" s="77">
        <f t="shared" si="86"/>
        <v>0</v>
      </c>
      <c r="N134" s="69">
        <f t="shared" si="87"/>
        <v>1</v>
      </c>
      <c r="O134" s="68" t="str">
        <f t="shared" si="88"/>
        <v>종료</v>
      </c>
      <c r="P134" s="26">
        <f>MIN(P135:P137)</f>
        <v>43091</v>
      </c>
      <c r="Q134" s="26">
        <f>MAX(Q135:Q137)</f>
        <v>43095</v>
      </c>
      <c r="R134" s="104"/>
      <c r="S134" s="104"/>
      <c r="T134" s="105"/>
      <c r="U134" s="106" t="str">
        <f t="shared" si="115"/>
        <v/>
      </c>
      <c r="V134" s="107">
        <f t="shared" si="89"/>
        <v>3</v>
      </c>
      <c r="W134" s="108">
        <f t="shared" si="107"/>
        <v>0</v>
      </c>
      <c r="X134" s="108">
        <f t="shared" si="107"/>
        <v>0</v>
      </c>
      <c r="Y134" s="108">
        <f t="shared" si="107"/>
        <v>0</v>
      </c>
      <c r="Z134" s="108">
        <f t="shared" si="107"/>
        <v>0</v>
      </c>
      <c r="AA134" s="108">
        <f t="shared" si="107"/>
        <v>0</v>
      </c>
      <c r="AB134" s="108">
        <f t="shared" si="107"/>
        <v>0</v>
      </c>
      <c r="AC134" s="108">
        <f t="shared" si="107"/>
        <v>0</v>
      </c>
      <c r="AD134" s="108">
        <f t="shared" si="107"/>
        <v>0</v>
      </c>
      <c r="AE134" s="108">
        <f t="shared" si="107"/>
        <v>0</v>
      </c>
      <c r="AF134" s="108">
        <f t="shared" si="107"/>
        <v>0</v>
      </c>
      <c r="AG134" s="108">
        <f t="shared" si="107"/>
        <v>0</v>
      </c>
      <c r="AH134" s="108">
        <f t="shared" si="107"/>
        <v>0</v>
      </c>
      <c r="AI134" s="108">
        <f t="shared" si="107"/>
        <v>0</v>
      </c>
      <c r="AJ134" s="108">
        <f t="shared" si="107"/>
        <v>0</v>
      </c>
      <c r="AK134" s="108">
        <f t="shared" si="107"/>
        <v>0</v>
      </c>
      <c r="AL134" s="108">
        <f t="shared" si="107"/>
        <v>0</v>
      </c>
      <c r="AM134" s="108">
        <f t="shared" si="107"/>
        <v>0</v>
      </c>
      <c r="AN134" s="108">
        <f t="shared" si="107"/>
        <v>0</v>
      </c>
      <c r="AO134" s="108">
        <f t="shared" si="107"/>
        <v>0</v>
      </c>
      <c r="AP134" s="108">
        <f t="shared" si="107"/>
        <v>0</v>
      </c>
      <c r="AQ134" s="108">
        <f t="shared" si="107"/>
        <v>0</v>
      </c>
      <c r="AR134" s="108">
        <f t="shared" si="107"/>
        <v>0</v>
      </c>
      <c r="AS134" s="108">
        <f t="shared" si="107"/>
        <v>0</v>
      </c>
      <c r="AT134" s="108">
        <f t="shared" si="104"/>
        <v>0</v>
      </c>
      <c r="AU134" s="108">
        <f t="shared" si="104"/>
        <v>0</v>
      </c>
      <c r="AV134" s="108">
        <f t="shared" si="104"/>
        <v>0</v>
      </c>
      <c r="AW134" s="108">
        <f t="shared" si="104"/>
        <v>0</v>
      </c>
      <c r="AX134" s="108">
        <f t="shared" si="104"/>
        <v>0</v>
      </c>
      <c r="AY134" s="108">
        <f t="shared" si="104"/>
        <v>0</v>
      </c>
      <c r="AZ134" s="108">
        <f t="shared" si="104"/>
        <v>0</v>
      </c>
      <c r="BA134" s="108">
        <f t="shared" si="104"/>
        <v>0</v>
      </c>
      <c r="BB134" s="108">
        <f t="shared" si="104"/>
        <v>0</v>
      </c>
      <c r="BC134" s="108">
        <f t="shared" si="104"/>
        <v>0</v>
      </c>
      <c r="BD134" s="108">
        <f t="shared" si="104"/>
        <v>0</v>
      </c>
      <c r="BE134" s="108">
        <f t="shared" si="104"/>
        <v>0</v>
      </c>
      <c r="BF134" s="108">
        <f t="shared" si="104"/>
        <v>0</v>
      </c>
      <c r="BG134" s="108">
        <f t="shared" si="117"/>
        <v>0</v>
      </c>
      <c r="BH134" s="108">
        <f t="shared" si="117"/>
        <v>0</v>
      </c>
      <c r="BI134" s="108">
        <f t="shared" si="117"/>
        <v>0</v>
      </c>
      <c r="BJ134" s="108">
        <f t="shared" si="117"/>
        <v>0</v>
      </c>
      <c r="BK134" s="108">
        <f t="shared" si="117"/>
        <v>0</v>
      </c>
      <c r="BL134" s="108">
        <f t="shared" si="117"/>
        <v>0</v>
      </c>
      <c r="BM134" s="108">
        <f t="shared" si="117"/>
        <v>0</v>
      </c>
      <c r="BN134" s="108">
        <f t="shared" si="117"/>
        <v>0</v>
      </c>
      <c r="BO134" s="108">
        <f t="shared" si="117"/>
        <v>0</v>
      </c>
      <c r="BP134" s="108">
        <f t="shared" si="117"/>
        <v>0</v>
      </c>
      <c r="BQ134" s="108">
        <f t="shared" si="117"/>
        <v>0</v>
      </c>
      <c r="BR134" s="108">
        <f t="shared" si="117"/>
        <v>0</v>
      </c>
      <c r="BS134" s="108">
        <f t="shared" si="117"/>
        <v>0</v>
      </c>
      <c r="BT134" s="138"/>
      <c r="BU134" s="138"/>
      <c r="BV134" s="138"/>
      <c r="BW134" s="138"/>
      <c r="BX134" s="138"/>
    </row>
    <row r="135" spans="1:76" x14ac:dyDescent="0.3">
      <c r="A135" s="102" t="s">
        <v>437</v>
      </c>
      <c r="B135" s="109"/>
      <c r="C135" s="20"/>
      <c r="D135" s="116"/>
      <c r="E135" s="122"/>
      <c r="F135" s="123"/>
      <c r="G135" s="124"/>
      <c r="H135" s="70">
        <v>30</v>
      </c>
      <c r="I135" s="71">
        <f t="shared" ref="I135:I137" si="118">IF(CheckDay&gt;=Q135,1,IF(CheckDay&lt;P135,0,IF(P135=CheckDay,(NETWORKDAYS(P135,CheckDay))/V135,NETWORKDAYS(P135,CheckDay)/V135)))</f>
        <v>1</v>
      </c>
      <c r="J135" s="71">
        <v>1</v>
      </c>
      <c r="K135" s="125">
        <f t="shared" si="103"/>
        <v>0.3</v>
      </c>
      <c r="L135" s="125">
        <f t="shared" si="92"/>
        <v>0.3</v>
      </c>
      <c r="M135" s="125">
        <f t="shared" si="86"/>
        <v>0</v>
      </c>
      <c r="N135" s="66">
        <f t="shared" si="87"/>
        <v>1</v>
      </c>
      <c r="O135" s="131" t="str">
        <f t="shared" si="88"/>
        <v>종료</v>
      </c>
      <c r="P135" s="104">
        <v>43091</v>
      </c>
      <c r="Q135" s="104">
        <v>43095</v>
      </c>
      <c r="R135" s="104"/>
      <c r="S135" s="104"/>
      <c r="T135" s="105"/>
      <c r="U135" s="106" t="str">
        <f t="shared" si="115"/>
        <v/>
      </c>
      <c r="V135" s="107">
        <f t="shared" si="89"/>
        <v>3</v>
      </c>
      <c r="W135" s="108">
        <f t="shared" si="107"/>
        <v>0</v>
      </c>
      <c r="X135" s="108">
        <f t="shared" si="107"/>
        <v>0</v>
      </c>
      <c r="Y135" s="108">
        <f t="shared" si="107"/>
        <v>0</v>
      </c>
      <c r="Z135" s="108">
        <f t="shared" si="107"/>
        <v>0</v>
      </c>
      <c r="AA135" s="108">
        <f t="shared" si="107"/>
        <v>0</v>
      </c>
      <c r="AB135" s="108">
        <f t="shared" si="107"/>
        <v>0</v>
      </c>
      <c r="AC135" s="108">
        <f t="shared" si="107"/>
        <v>0</v>
      </c>
      <c r="AD135" s="108">
        <f t="shared" si="107"/>
        <v>0</v>
      </c>
      <c r="AE135" s="108">
        <f t="shared" si="107"/>
        <v>0</v>
      </c>
      <c r="AF135" s="108">
        <f t="shared" si="107"/>
        <v>0</v>
      </c>
      <c r="AG135" s="108">
        <f t="shared" si="107"/>
        <v>0</v>
      </c>
      <c r="AH135" s="108">
        <f t="shared" si="107"/>
        <v>0</v>
      </c>
      <c r="AI135" s="108">
        <f t="shared" si="107"/>
        <v>0</v>
      </c>
      <c r="AJ135" s="108">
        <f t="shared" si="107"/>
        <v>0</v>
      </c>
      <c r="AK135" s="108">
        <f t="shared" si="107"/>
        <v>0</v>
      </c>
      <c r="AL135" s="108">
        <f t="shared" si="107"/>
        <v>0</v>
      </c>
      <c r="AM135" s="108">
        <f t="shared" si="107"/>
        <v>0</v>
      </c>
      <c r="AN135" s="108">
        <f t="shared" si="107"/>
        <v>0</v>
      </c>
      <c r="AO135" s="108">
        <f t="shared" si="107"/>
        <v>0</v>
      </c>
      <c r="AP135" s="108">
        <f t="shared" si="107"/>
        <v>0</v>
      </c>
      <c r="AQ135" s="108">
        <f t="shared" si="107"/>
        <v>0</v>
      </c>
      <c r="AR135" s="108">
        <f t="shared" si="107"/>
        <v>0</v>
      </c>
      <c r="AS135" s="108">
        <f t="shared" si="107"/>
        <v>0</v>
      </c>
      <c r="AT135" s="108">
        <f t="shared" si="104"/>
        <v>0</v>
      </c>
      <c r="AU135" s="108">
        <f t="shared" si="104"/>
        <v>0</v>
      </c>
      <c r="AV135" s="108">
        <f t="shared" si="104"/>
        <v>0</v>
      </c>
      <c r="AW135" s="108">
        <f t="shared" si="104"/>
        <v>0</v>
      </c>
      <c r="AX135" s="108">
        <f t="shared" si="104"/>
        <v>0</v>
      </c>
      <c r="AY135" s="108">
        <f t="shared" si="104"/>
        <v>0</v>
      </c>
      <c r="AZ135" s="108">
        <f t="shared" si="104"/>
        <v>0</v>
      </c>
      <c r="BA135" s="108">
        <f t="shared" si="104"/>
        <v>0</v>
      </c>
      <c r="BB135" s="108">
        <f t="shared" si="104"/>
        <v>0</v>
      </c>
      <c r="BC135" s="108">
        <f t="shared" si="104"/>
        <v>0</v>
      </c>
      <c r="BD135" s="108">
        <f t="shared" si="104"/>
        <v>0</v>
      </c>
      <c r="BE135" s="108">
        <f t="shared" si="104"/>
        <v>0</v>
      </c>
      <c r="BF135" s="108">
        <f t="shared" si="104"/>
        <v>0</v>
      </c>
      <c r="BG135" s="108">
        <f t="shared" si="117"/>
        <v>0</v>
      </c>
      <c r="BH135" s="108">
        <f t="shared" si="117"/>
        <v>0</v>
      </c>
      <c r="BI135" s="108">
        <f t="shared" si="117"/>
        <v>0</v>
      </c>
      <c r="BJ135" s="108">
        <f t="shared" si="117"/>
        <v>0</v>
      </c>
      <c r="BK135" s="108">
        <f t="shared" si="117"/>
        <v>0</v>
      </c>
      <c r="BL135" s="108">
        <f t="shared" si="117"/>
        <v>0</v>
      </c>
      <c r="BM135" s="108">
        <f t="shared" si="117"/>
        <v>0</v>
      </c>
      <c r="BN135" s="108">
        <f t="shared" si="117"/>
        <v>0</v>
      </c>
      <c r="BO135" s="108">
        <f t="shared" si="117"/>
        <v>0</v>
      </c>
      <c r="BP135" s="108">
        <f t="shared" si="117"/>
        <v>0</v>
      </c>
      <c r="BQ135" s="108">
        <f t="shared" si="117"/>
        <v>0</v>
      </c>
      <c r="BR135" s="108">
        <f t="shared" si="117"/>
        <v>0</v>
      </c>
      <c r="BS135" s="108">
        <f t="shared" si="117"/>
        <v>0</v>
      </c>
      <c r="BT135" s="138"/>
      <c r="BU135" s="138"/>
      <c r="BV135" s="138"/>
      <c r="BW135" s="138"/>
      <c r="BX135" s="138"/>
    </row>
    <row r="136" spans="1:76" x14ac:dyDescent="0.3">
      <c r="A136" s="102" t="s">
        <v>438</v>
      </c>
      <c r="B136" s="109"/>
      <c r="C136" s="20"/>
      <c r="D136" s="116"/>
      <c r="E136" s="122"/>
      <c r="F136" s="123"/>
      <c r="G136" s="124"/>
      <c r="H136" s="70">
        <v>40</v>
      </c>
      <c r="I136" s="71">
        <f t="shared" si="118"/>
        <v>1</v>
      </c>
      <c r="J136" s="71">
        <v>1</v>
      </c>
      <c r="K136" s="125">
        <f t="shared" si="103"/>
        <v>0.4</v>
      </c>
      <c r="L136" s="125">
        <f t="shared" si="92"/>
        <v>0.4</v>
      </c>
      <c r="M136" s="125">
        <f t="shared" si="86"/>
        <v>0</v>
      </c>
      <c r="N136" s="66">
        <f t="shared" si="87"/>
        <v>1</v>
      </c>
      <c r="O136" s="131" t="str">
        <f t="shared" si="88"/>
        <v>종료</v>
      </c>
      <c r="P136" s="104">
        <v>43091</v>
      </c>
      <c r="Q136" s="104">
        <v>43095</v>
      </c>
      <c r="R136" s="104"/>
      <c r="S136" s="104"/>
      <c r="T136" s="105"/>
      <c r="U136" s="106" t="str">
        <f t="shared" si="115"/>
        <v/>
      </c>
      <c r="V136" s="107">
        <f t="shared" si="89"/>
        <v>3</v>
      </c>
      <c r="W136" s="108">
        <f t="shared" si="107"/>
        <v>0</v>
      </c>
      <c r="X136" s="108">
        <f t="shared" si="107"/>
        <v>0</v>
      </c>
      <c r="Y136" s="108">
        <f t="shared" ref="Y136:AS136" si="119">IF(OR((AND($P136&lt;=Y$4,AND($Q136&lt;=Y$5,$Q136&gt;=Y$4))),(AND(AND($P136&gt;=Y$4,$P136&lt;=Y$5),$Q136&gt;=Y$5)),AND($P136&gt;=Y$4,$Q136&lt;=Y$5),AND($P136&lt;=Y$4,$Q136&gt;=Y$5)),1,0)</f>
        <v>0</v>
      </c>
      <c r="Z136" s="108">
        <f t="shared" si="119"/>
        <v>0</v>
      </c>
      <c r="AA136" s="108">
        <f t="shared" si="119"/>
        <v>0</v>
      </c>
      <c r="AB136" s="108">
        <f t="shared" si="119"/>
        <v>0</v>
      </c>
      <c r="AC136" s="108">
        <f t="shared" si="119"/>
        <v>0</v>
      </c>
      <c r="AD136" s="108">
        <f t="shared" si="119"/>
        <v>0</v>
      </c>
      <c r="AE136" s="108">
        <f t="shared" si="119"/>
        <v>0</v>
      </c>
      <c r="AF136" s="108">
        <f t="shared" si="119"/>
        <v>0</v>
      </c>
      <c r="AG136" s="108">
        <f t="shared" si="119"/>
        <v>0</v>
      </c>
      <c r="AH136" s="108">
        <f t="shared" si="119"/>
        <v>0</v>
      </c>
      <c r="AI136" s="108">
        <f t="shared" si="119"/>
        <v>0</v>
      </c>
      <c r="AJ136" s="108">
        <f t="shared" si="119"/>
        <v>0</v>
      </c>
      <c r="AK136" s="108">
        <f t="shared" si="119"/>
        <v>0</v>
      </c>
      <c r="AL136" s="108">
        <f t="shared" si="119"/>
        <v>0</v>
      </c>
      <c r="AM136" s="108">
        <f t="shared" si="119"/>
        <v>0</v>
      </c>
      <c r="AN136" s="108">
        <f t="shared" si="119"/>
        <v>0</v>
      </c>
      <c r="AO136" s="108">
        <f t="shared" si="119"/>
        <v>0</v>
      </c>
      <c r="AP136" s="108">
        <f t="shared" si="119"/>
        <v>0</v>
      </c>
      <c r="AQ136" s="108">
        <f t="shared" si="119"/>
        <v>0</v>
      </c>
      <c r="AR136" s="108">
        <f t="shared" si="119"/>
        <v>0</v>
      </c>
      <c r="AS136" s="108">
        <f t="shared" si="119"/>
        <v>0</v>
      </c>
      <c r="AT136" s="108">
        <f t="shared" si="104"/>
        <v>0</v>
      </c>
      <c r="AU136" s="108">
        <f t="shared" si="104"/>
        <v>0</v>
      </c>
      <c r="AV136" s="108">
        <f t="shared" si="104"/>
        <v>0</v>
      </c>
      <c r="AW136" s="108">
        <f t="shared" si="104"/>
        <v>0</v>
      </c>
      <c r="AX136" s="108">
        <f t="shared" si="104"/>
        <v>0</v>
      </c>
      <c r="AY136" s="108">
        <f t="shared" si="104"/>
        <v>0</v>
      </c>
      <c r="AZ136" s="108">
        <f t="shared" si="104"/>
        <v>0</v>
      </c>
      <c r="BA136" s="108">
        <f t="shared" si="104"/>
        <v>0</v>
      </c>
      <c r="BB136" s="108">
        <f t="shared" si="104"/>
        <v>0</v>
      </c>
      <c r="BC136" s="108">
        <f t="shared" si="104"/>
        <v>0</v>
      </c>
      <c r="BD136" s="108">
        <f t="shared" si="104"/>
        <v>0</v>
      </c>
      <c r="BE136" s="108">
        <f t="shared" si="104"/>
        <v>0</v>
      </c>
      <c r="BF136" s="108">
        <f t="shared" si="104"/>
        <v>0</v>
      </c>
      <c r="BG136" s="108">
        <f t="shared" si="117"/>
        <v>0</v>
      </c>
      <c r="BH136" s="108">
        <f t="shared" si="117"/>
        <v>0</v>
      </c>
      <c r="BI136" s="108">
        <f t="shared" si="117"/>
        <v>0</v>
      </c>
      <c r="BJ136" s="108">
        <f t="shared" si="117"/>
        <v>0</v>
      </c>
      <c r="BK136" s="108">
        <f t="shared" si="117"/>
        <v>0</v>
      </c>
      <c r="BL136" s="108">
        <f t="shared" si="117"/>
        <v>0</v>
      </c>
      <c r="BM136" s="108">
        <f t="shared" si="117"/>
        <v>0</v>
      </c>
      <c r="BN136" s="108">
        <f t="shared" si="117"/>
        <v>0</v>
      </c>
      <c r="BO136" s="108">
        <f t="shared" si="117"/>
        <v>0</v>
      </c>
      <c r="BP136" s="108">
        <f t="shared" si="117"/>
        <v>0</v>
      </c>
      <c r="BQ136" s="108">
        <f t="shared" si="117"/>
        <v>0</v>
      </c>
      <c r="BR136" s="108">
        <f t="shared" si="117"/>
        <v>0</v>
      </c>
      <c r="BS136" s="108">
        <f t="shared" si="117"/>
        <v>0</v>
      </c>
      <c r="BT136" s="138"/>
      <c r="BU136" s="138"/>
      <c r="BV136" s="138"/>
      <c r="BW136" s="138"/>
      <c r="BX136" s="138"/>
    </row>
    <row r="137" spans="1:76" x14ac:dyDescent="0.3">
      <c r="A137" s="102" t="s">
        <v>439</v>
      </c>
      <c r="B137" s="109"/>
      <c r="C137" s="20"/>
      <c r="D137" s="116"/>
      <c r="E137" s="122"/>
      <c r="F137" s="123"/>
      <c r="G137" s="124"/>
      <c r="H137" s="70">
        <v>30</v>
      </c>
      <c r="I137" s="71">
        <f t="shared" si="118"/>
        <v>1</v>
      </c>
      <c r="J137" s="71">
        <v>1</v>
      </c>
      <c r="K137" s="125">
        <f t="shared" si="103"/>
        <v>0.3</v>
      </c>
      <c r="L137" s="125">
        <f t="shared" si="92"/>
        <v>0.3</v>
      </c>
      <c r="M137" s="125">
        <f t="shared" si="86"/>
        <v>0</v>
      </c>
      <c r="N137" s="66">
        <f t="shared" si="87"/>
        <v>1</v>
      </c>
      <c r="O137" s="131" t="str">
        <f t="shared" si="88"/>
        <v>종료</v>
      </c>
      <c r="P137" s="104">
        <v>43091</v>
      </c>
      <c r="Q137" s="104">
        <v>43095</v>
      </c>
      <c r="R137" s="104"/>
      <c r="S137" s="104"/>
      <c r="T137" s="105"/>
      <c r="U137" s="106" t="str">
        <f t="shared" si="115"/>
        <v/>
      </c>
      <c r="V137" s="107">
        <f t="shared" si="89"/>
        <v>3</v>
      </c>
      <c r="W137" s="108">
        <f t="shared" ref="W137:AS137" si="120">IF(OR((AND($P137&lt;=W$4,AND($Q137&lt;=W$5,$Q137&gt;=W$4))),(AND(AND($P137&gt;=W$4,$P137&lt;=W$5),$Q137&gt;=W$5)),AND($P137&gt;=W$4,$Q137&lt;=W$5),AND($P137&lt;=W$4,$Q137&gt;=W$5)),1,0)</f>
        <v>0</v>
      </c>
      <c r="X137" s="108">
        <f t="shared" si="120"/>
        <v>0</v>
      </c>
      <c r="Y137" s="108">
        <f t="shared" si="120"/>
        <v>0</v>
      </c>
      <c r="Z137" s="108">
        <f t="shared" si="120"/>
        <v>0</v>
      </c>
      <c r="AA137" s="108">
        <f t="shared" si="120"/>
        <v>0</v>
      </c>
      <c r="AB137" s="108">
        <f t="shared" si="120"/>
        <v>0</v>
      </c>
      <c r="AC137" s="108">
        <f t="shared" si="120"/>
        <v>0</v>
      </c>
      <c r="AD137" s="108">
        <f t="shared" si="120"/>
        <v>0</v>
      </c>
      <c r="AE137" s="108">
        <f t="shared" si="120"/>
        <v>0</v>
      </c>
      <c r="AF137" s="108">
        <f t="shared" si="120"/>
        <v>0</v>
      </c>
      <c r="AG137" s="108">
        <f t="shared" si="120"/>
        <v>0</v>
      </c>
      <c r="AH137" s="108">
        <f t="shared" si="120"/>
        <v>0</v>
      </c>
      <c r="AI137" s="108">
        <f t="shared" si="120"/>
        <v>0</v>
      </c>
      <c r="AJ137" s="108">
        <f t="shared" si="120"/>
        <v>0</v>
      </c>
      <c r="AK137" s="108">
        <f t="shared" si="120"/>
        <v>0</v>
      </c>
      <c r="AL137" s="108">
        <f t="shared" si="120"/>
        <v>0</v>
      </c>
      <c r="AM137" s="108">
        <f t="shared" si="120"/>
        <v>0</v>
      </c>
      <c r="AN137" s="108">
        <f t="shared" si="120"/>
        <v>0</v>
      </c>
      <c r="AO137" s="108">
        <f t="shared" si="120"/>
        <v>0</v>
      </c>
      <c r="AP137" s="108">
        <f t="shared" si="120"/>
        <v>0</v>
      </c>
      <c r="AQ137" s="108">
        <f t="shared" si="120"/>
        <v>0</v>
      </c>
      <c r="AR137" s="108">
        <f t="shared" si="120"/>
        <v>0</v>
      </c>
      <c r="AS137" s="108">
        <f t="shared" si="120"/>
        <v>0</v>
      </c>
      <c r="AT137" s="108">
        <f t="shared" si="104"/>
        <v>0</v>
      </c>
      <c r="AU137" s="108">
        <f t="shared" si="104"/>
        <v>0</v>
      </c>
      <c r="AV137" s="108">
        <f t="shared" si="104"/>
        <v>0</v>
      </c>
      <c r="AW137" s="108">
        <f t="shared" si="104"/>
        <v>0</v>
      </c>
      <c r="AX137" s="108">
        <f t="shared" si="104"/>
        <v>0</v>
      </c>
      <c r="AY137" s="108">
        <f t="shared" si="104"/>
        <v>0</v>
      </c>
      <c r="AZ137" s="108">
        <f t="shared" si="104"/>
        <v>0</v>
      </c>
      <c r="BA137" s="108">
        <f t="shared" si="104"/>
        <v>0</v>
      </c>
      <c r="BB137" s="108">
        <f t="shared" si="104"/>
        <v>0</v>
      </c>
      <c r="BC137" s="108">
        <f t="shared" si="104"/>
        <v>0</v>
      </c>
      <c r="BD137" s="108">
        <f t="shared" si="104"/>
        <v>0</v>
      </c>
      <c r="BE137" s="108">
        <f t="shared" si="104"/>
        <v>0</v>
      </c>
      <c r="BF137" s="108">
        <f t="shared" si="104"/>
        <v>0</v>
      </c>
      <c r="BG137" s="108">
        <f t="shared" si="117"/>
        <v>0</v>
      </c>
      <c r="BH137" s="108">
        <f t="shared" si="117"/>
        <v>0</v>
      </c>
      <c r="BI137" s="108">
        <f t="shared" si="117"/>
        <v>0</v>
      </c>
      <c r="BJ137" s="108">
        <f t="shared" si="117"/>
        <v>0</v>
      </c>
      <c r="BK137" s="108">
        <f t="shared" si="117"/>
        <v>0</v>
      </c>
      <c r="BL137" s="108">
        <f t="shared" si="117"/>
        <v>0</v>
      </c>
      <c r="BM137" s="108">
        <f t="shared" si="117"/>
        <v>0</v>
      </c>
      <c r="BN137" s="108">
        <f t="shared" si="117"/>
        <v>0</v>
      </c>
      <c r="BO137" s="108">
        <f t="shared" si="117"/>
        <v>0</v>
      </c>
      <c r="BP137" s="108">
        <f t="shared" si="117"/>
        <v>0</v>
      </c>
      <c r="BQ137" s="108">
        <f t="shared" si="117"/>
        <v>0</v>
      </c>
      <c r="BR137" s="108">
        <f t="shared" si="117"/>
        <v>0</v>
      </c>
      <c r="BS137" s="108">
        <f t="shared" si="117"/>
        <v>0</v>
      </c>
      <c r="BT137" s="138"/>
      <c r="BU137" s="138"/>
      <c r="BV137" s="138"/>
      <c r="BW137" s="138"/>
      <c r="BX137" s="138"/>
    </row>
    <row r="138" spans="1:76" x14ac:dyDescent="0.3">
      <c r="A138" s="102" t="s">
        <v>442</v>
      </c>
      <c r="B138" s="109"/>
      <c r="C138" s="43" t="s">
        <v>440</v>
      </c>
      <c r="D138" s="194" t="s">
        <v>441</v>
      </c>
      <c r="E138" s="111"/>
      <c r="F138" s="43"/>
      <c r="G138" s="112"/>
      <c r="H138" s="45">
        <v>25</v>
      </c>
      <c r="I138" s="40">
        <f>SUM(K139,K146)</f>
        <v>1</v>
      </c>
      <c r="J138" s="40">
        <f>SUM(L139,L146)</f>
        <v>1</v>
      </c>
      <c r="K138" s="41">
        <f t="shared" ref="K138:K149" si="121">H138*I138/100</f>
        <v>0.25</v>
      </c>
      <c r="L138" s="41">
        <f t="shared" si="92"/>
        <v>0.25</v>
      </c>
      <c r="M138" s="41">
        <f t="shared" si="86"/>
        <v>0</v>
      </c>
      <c r="N138" s="42">
        <f t="shared" si="87"/>
        <v>1</v>
      </c>
      <c r="O138" s="41" t="str">
        <f t="shared" si="88"/>
        <v>종료</v>
      </c>
      <c r="P138" s="47">
        <f>MIN(P139:P166)</f>
        <v>42968</v>
      </c>
      <c r="Q138" s="47">
        <f>MAX(Q139:U166)</f>
        <v>43112</v>
      </c>
      <c r="R138" s="104"/>
      <c r="S138" s="104"/>
      <c r="T138" s="105"/>
      <c r="U138" s="106"/>
      <c r="V138" s="107">
        <f t="shared" si="89"/>
        <v>105</v>
      </c>
      <c r="W138" s="108">
        <f t="shared" ref="W138:AS149" si="122">IF(OR((AND($P138&lt;=W$4,AND($Q138&lt;=W$5,$Q138&gt;=W$4))),(AND(AND($P138&gt;=W$4,$P138&lt;=W$5),$Q138&gt;=W$5)),AND($P138&gt;=W$4,$Q138&lt;=W$5),AND($P138&lt;=W$4,$Q138&gt;=W$5)),1,0)</f>
        <v>0</v>
      </c>
      <c r="X138" s="108">
        <f t="shared" si="122"/>
        <v>0</v>
      </c>
      <c r="Y138" s="108">
        <f t="shared" si="122"/>
        <v>0</v>
      </c>
      <c r="Z138" s="108">
        <f t="shared" si="122"/>
        <v>0</v>
      </c>
      <c r="AA138" s="108">
        <f t="shared" si="122"/>
        <v>0</v>
      </c>
      <c r="AB138" s="108">
        <f t="shared" si="122"/>
        <v>0</v>
      </c>
      <c r="AC138" s="108">
        <f t="shared" si="122"/>
        <v>0</v>
      </c>
      <c r="AD138" s="108">
        <f t="shared" si="122"/>
        <v>0</v>
      </c>
      <c r="AE138" s="108">
        <f t="shared" si="122"/>
        <v>0</v>
      </c>
      <c r="AF138" s="108">
        <f t="shared" si="122"/>
        <v>0</v>
      </c>
      <c r="AG138" s="108">
        <f t="shared" si="122"/>
        <v>0</v>
      </c>
      <c r="AH138" s="108">
        <f t="shared" si="122"/>
        <v>0</v>
      </c>
      <c r="AI138" s="108">
        <f t="shared" si="122"/>
        <v>0</v>
      </c>
      <c r="AJ138" s="108">
        <f t="shared" si="122"/>
        <v>0</v>
      </c>
      <c r="AK138" s="108">
        <f t="shared" si="122"/>
        <v>0</v>
      </c>
      <c r="AL138" s="108">
        <f t="shared" si="122"/>
        <v>0</v>
      </c>
      <c r="AM138" s="108">
        <f t="shared" si="122"/>
        <v>0</v>
      </c>
      <c r="AN138" s="108">
        <f t="shared" si="122"/>
        <v>0</v>
      </c>
      <c r="AO138" s="108">
        <f t="shared" si="122"/>
        <v>0</v>
      </c>
      <c r="AP138" s="108">
        <f t="shared" si="122"/>
        <v>0</v>
      </c>
      <c r="AQ138" s="108">
        <f t="shared" si="122"/>
        <v>0</v>
      </c>
      <c r="AR138" s="108">
        <f t="shared" si="122"/>
        <v>0</v>
      </c>
      <c r="AS138" s="108">
        <f t="shared" si="122"/>
        <v>0</v>
      </c>
      <c r="AT138" s="108">
        <f t="shared" si="104"/>
        <v>0</v>
      </c>
      <c r="AU138" s="108">
        <f t="shared" si="104"/>
        <v>0</v>
      </c>
      <c r="AV138" s="108">
        <f t="shared" si="104"/>
        <v>0</v>
      </c>
      <c r="AW138" s="108">
        <f t="shared" si="104"/>
        <v>0</v>
      </c>
      <c r="AX138" s="108">
        <f t="shared" si="104"/>
        <v>0</v>
      </c>
      <c r="AY138" s="108">
        <f t="shared" si="104"/>
        <v>0</v>
      </c>
      <c r="AZ138" s="108">
        <f t="shared" si="104"/>
        <v>0</v>
      </c>
      <c r="BA138" s="108">
        <f t="shared" si="104"/>
        <v>0</v>
      </c>
      <c r="BB138" s="108">
        <f t="shared" si="104"/>
        <v>0</v>
      </c>
      <c r="BC138" s="108">
        <f t="shared" si="104"/>
        <v>0</v>
      </c>
      <c r="BD138" s="108">
        <f t="shared" si="104"/>
        <v>0</v>
      </c>
      <c r="BE138" s="108">
        <f t="shared" si="104"/>
        <v>0</v>
      </c>
      <c r="BF138" s="108">
        <f t="shared" si="104"/>
        <v>0</v>
      </c>
      <c r="BG138" s="108">
        <f t="shared" si="117"/>
        <v>0</v>
      </c>
      <c r="BH138" s="108">
        <f t="shared" si="117"/>
        <v>0</v>
      </c>
      <c r="BI138" s="108">
        <f t="shared" si="117"/>
        <v>0</v>
      </c>
      <c r="BJ138" s="108">
        <f t="shared" si="117"/>
        <v>0</v>
      </c>
      <c r="BK138" s="108">
        <f t="shared" si="117"/>
        <v>0</v>
      </c>
      <c r="BL138" s="108">
        <f t="shared" si="117"/>
        <v>0</v>
      </c>
      <c r="BM138" s="108">
        <f t="shared" si="117"/>
        <v>0</v>
      </c>
      <c r="BN138" s="108">
        <f t="shared" si="117"/>
        <v>0</v>
      </c>
      <c r="BO138" s="108">
        <f t="shared" si="117"/>
        <v>0</v>
      </c>
      <c r="BP138" s="108">
        <f t="shared" si="117"/>
        <v>0</v>
      </c>
      <c r="BQ138" s="108">
        <f t="shared" si="117"/>
        <v>0</v>
      </c>
      <c r="BR138" s="108">
        <f t="shared" si="117"/>
        <v>0</v>
      </c>
      <c r="BS138" s="108">
        <f t="shared" si="117"/>
        <v>0</v>
      </c>
      <c r="BT138" s="138"/>
      <c r="BU138" s="138"/>
      <c r="BV138" s="138"/>
      <c r="BW138" s="138"/>
      <c r="BX138" s="138"/>
    </row>
    <row r="139" spans="1:76" x14ac:dyDescent="0.3">
      <c r="A139" s="102" t="s">
        <v>443</v>
      </c>
      <c r="B139" s="109"/>
      <c r="C139" s="20"/>
      <c r="D139" s="113"/>
      <c r="E139" s="114"/>
      <c r="F139" s="53"/>
      <c r="G139" s="115"/>
      <c r="H139" s="38">
        <v>50</v>
      </c>
      <c r="I139" s="48">
        <f>SUM(K140:K143)</f>
        <v>1</v>
      </c>
      <c r="J139" s="48">
        <f>SUM(L140:L143)</f>
        <v>1</v>
      </c>
      <c r="K139" s="50">
        <f t="shared" si="121"/>
        <v>0.5</v>
      </c>
      <c r="L139" s="50">
        <f t="shared" si="92"/>
        <v>0.5</v>
      </c>
      <c r="M139" s="50">
        <f t="shared" si="86"/>
        <v>0</v>
      </c>
      <c r="N139" s="51">
        <f t="shared" si="87"/>
        <v>1</v>
      </c>
      <c r="O139" s="50" t="str">
        <f t="shared" si="88"/>
        <v>종료</v>
      </c>
      <c r="P139" s="26">
        <f>MIN(P140:P143)</f>
        <v>43066</v>
      </c>
      <c r="Q139" s="26">
        <f>MAX(Q140:Q143)</f>
        <v>43070</v>
      </c>
      <c r="R139" s="104"/>
      <c r="S139" s="104"/>
      <c r="T139" s="105"/>
      <c r="U139" s="106" t="str">
        <f t="shared" ref="U139:U157" si="123">IF(ISBLANK(T139),"",(NETWORKDAYS(VLOOKUP(T139,$A$6:$Q$20,15,FALSE),P139)-1))</f>
        <v/>
      </c>
      <c r="V139" s="107">
        <f t="shared" si="89"/>
        <v>5</v>
      </c>
      <c r="W139" s="108">
        <f t="shared" si="122"/>
        <v>0</v>
      </c>
      <c r="X139" s="108">
        <f t="shared" si="122"/>
        <v>0</v>
      </c>
      <c r="Y139" s="108">
        <f t="shared" si="122"/>
        <v>0</v>
      </c>
      <c r="Z139" s="108">
        <f t="shared" si="122"/>
        <v>0</v>
      </c>
      <c r="AA139" s="108">
        <f t="shared" si="122"/>
        <v>0</v>
      </c>
      <c r="AB139" s="108">
        <f t="shared" si="122"/>
        <v>0</v>
      </c>
      <c r="AC139" s="108">
        <f t="shared" si="122"/>
        <v>0</v>
      </c>
      <c r="AD139" s="108">
        <f t="shared" si="122"/>
        <v>0</v>
      </c>
      <c r="AE139" s="108">
        <f t="shared" si="122"/>
        <v>0</v>
      </c>
      <c r="AF139" s="108">
        <f t="shared" si="122"/>
        <v>0</v>
      </c>
      <c r="AG139" s="108">
        <f t="shared" si="122"/>
        <v>0</v>
      </c>
      <c r="AH139" s="108">
        <f t="shared" si="122"/>
        <v>0</v>
      </c>
      <c r="AI139" s="108">
        <f t="shared" si="122"/>
        <v>0</v>
      </c>
      <c r="AJ139" s="108">
        <f t="shared" si="122"/>
        <v>0</v>
      </c>
      <c r="AK139" s="108">
        <f t="shared" si="122"/>
        <v>0</v>
      </c>
      <c r="AL139" s="108">
        <f t="shared" si="122"/>
        <v>0</v>
      </c>
      <c r="AM139" s="108">
        <f t="shared" si="122"/>
        <v>0</v>
      </c>
      <c r="AN139" s="108">
        <f t="shared" si="122"/>
        <v>0</v>
      </c>
      <c r="AO139" s="108">
        <f t="shared" si="122"/>
        <v>0</v>
      </c>
      <c r="AP139" s="108">
        <f t="shared" si="122"/>
        <v>0</v>
      </c>
      <c r="AQ139" s="108">
        <f t="shared" si="122"/>
        <v>0</v>
      </c>
      <c r="AR139" s="108">
        <f t="shared" si="122"/>
        <v>0</v>
      </c>
      <c r="AS139" s="108">
        <f t="shared" si="122"/>
        <v>0</v>
      </c>
      <c r="AT139" s="108">
        <f t="shared" si="104"/>
        <v>0</v>
      </c>
      <c r="AU139" s="108">
        <f t="shared" si="104"/>
        <v>0</v>
      </c>
      <c r="AV139" s="108">
        <f t="shared" si="104"/>
        <v>0</v>
      </c>
      <c r="AW139" s="108">
        <f t="shared" si="104"/>
        <v>0</v>
      </c>
      <c r="AX139" s="108">
        <f t="shared" si="104"/>
        <v>0</v>
      </c>
      <c r="AY139" s="108">
        <f t="shared" si="104"/>
        <v>0</v>
      </c>
      <c r="AZ139" s="108">
        <f t="shared" si="104"/>
        <v>0</v>
      </c>
      <c r="BA139" s="108">
        <f t="shared" si="104"/>
        <v>0</v>
      </c>
      <c r="BB139" s="108">
        <f t="shared" si="104"/>
        <v>0</v>
      </c>
      <c r="BC139" s="108">
        <f t="shared" si="104"/>
        <v>0</v>
      </c>
      <c r="BD139" s="108">
        <f t="shared" si="104"/>
        <v>0</v>
      </c>
      <c r="BE139" s="108">
        <f t="shared" si="104"/>
        <v>0</v>
      </c>
      <c r="BF139" s="108">
        <f t="shared" si="104"/>
        <v>0</v>
      </c>
      <c r="BG139" s="108">
        <f t="shared" si="117"/>
        <v>0</v>
      </c>
      <c r="BH139" s="108">
        <f t="shared" si="117"/>
        <v>0</v>
      </c>
      <c r="BI139" s="108">
        <f t="shared" si="117"/>
        <v>0</v>
      </c>
      <c r="BJ139" s="108">
        <f t="shared" si="117"/>
        <v>0</v>
      </c>
      <c r="BK139" s="108">
        <f t="shared" si="117"/>
        <v>0</v>
      </c>
      <c r="BL139" s="108">
        <f t="shared" si="117"/>
        <v>0</v>
      </c>
      <c r="BM139" s="108">
        <f t="shared" si="117"/>
        <v>0</v>
      </c>
      <c r="BN139" s="108">
        <f t="shared" si="117"/>
        <v>0</v>
      </c>
      <c r="BO139" s="108">
        <f t="shared" ref="BO139:BS139" si="124">IF(OR((AND($P139&lt;=BO$4,AND($Q139&lt;=BO$5,$Q139&gt;=BO$4))),(AND(AND($P139&gt;=BO$4,$P139&lt;=BO$5),$Q139&gt;=BO$5)),AND($P139&gt;=BO$4,$Q139&lt;=BO$5),AND($P139&lt;=BO$4,$Q139&gt;=BO$5)),1,0)</f>
        <v>0</v>
      </c>
      <c r="BP139" s="108">
        <f t="shared" si="124"/>
        <v>0</v>
      </c>
      <c r="BQ139" s="108">
        <f t="shared" si="124"/>
        <v>0</v>
      </c>
      <c r="BR139" s="108">
        <f t="shared" si="124"/>
        <v>0</v>
      </c>
      <c r="BS139" s="108">
        <f t="shared" si="124"/>
        <v>0</v>
      </c>
      <c r="BT139" s="138"/>
      <c r="BU139" s="138"/>
      <c r="BV139" s="138"/>
      <c r="BW139" s="138"/>
      <c r="BX139" s="138"/>
    </row>
    <row r="140" spans="1:76" x14ac:dyDescent="0.3">
      <c r="A140" s="102" t="s">
        <v>444</v>
      </c>
      <c r="B140" s="109"/>
      <c r="C140" s="20"/>
      <c r="D140" s="116"/>
      <c r="E140" s="122"/>
      <c r="F140" s="123"/>
      <c r="G140" s="124"/>
      <c r="H140" s="70">
        <v>25</v>
      </c>
      <c r="I140" s="71">
        <f>IF(CheckDay&gt;=Q140,1,IF(CheckDay&lt;P140,0,IF(P140=CheckDay,(NETWORKDAYS(P140,CheckDay))/V140,NETWORKDAYS(P140,CheckDay)/V140)))</f>
        <v>1</v>
      </c>
      <c r="J140" s="72">
        <v>1</v>
      </c>
      <c r="K140" s="125">
        <f t="shared" si="121"/>
        <v>0.25</v>
      </c>
      <c r="L140" s="125">
        <f t="shared" si="92"/>
        <v>0.25</v>
      </c>
      <c r="M140" s="125">
        <f t="shared" si="86"/>
        <v>0</v>
      </c>
      <c r="N140" s="73">
        <f t="shared" si="87"/>
        <v>1</v>
      </c>
      <c r="O140" s="125" t="str">
        <f t="shared" si="88"/>
        <v>종료</v>
      </c>
      <c r="P140" s="104">
        <v>43066</v>
      </c>
      <c r="Q140" s="104">
        <v>43070</v>
      </c>
      <c r="R140" s="104"/>
      <c r="S140" s="104"/>
      <c r="T140" s="105"/>
      <c r="U140" s="106" t="str">
        <f t="shared" si="123"/>
        <v/>
      </c>
      <c r="V140" s="107">
        <f t="shared" si="89"/>
        <v>5</v>
      </c>
      <c r="W140" s="108">
        <f t="shared" si="122"/>
        <v>0</v>
      </c>
      <c r="X140" s="108">
        <f t="shared" si="122"/>
        <v>0</v>
      </c>
      <c r="Y140" s="108">
        <f t="shared" si="122"/>
        <v>0</v>
      </c>
      <c r="Z140" s="108">
        <f t="shared" si="122"/>
        <v>0</v>
      </c>
      <c r="AA140" s="108">
        <f t="shared" si="122"/>
        <v>0</v>
      </c>
      <c r="AB140" s="108">
        <f t="shared" si="122"/>
        <v>0</v>
      </c>
      <c r="AC140" s="108">
        <f t="shared" si="122"/>
        <v>0</v>
      </c>
      <c r="AD140" s="108">
        <f t="shared" si="122"/>
        <v>0</v>
      </c>
      <c r="AE140" s="108">
        <f t="shared" si="122"/>
        <v>0</v>
      </c>
      <c r="AF140" s="108">
        <f t="shared" si="122"/>
        <v>0</v>
      </c>
      <c r="AG140" s="108">
        <f t="shared" si="122"/>
        <v>0</v>
      </c>
      <c r="AH140" s="108">
        <f t="shared" si="122"/>
        <v>0</v>
      </c>
      <c r="AI140" s="108">
        <f t="shared" si="122"/>
        <v>0</v>
      </c>
      <c r="AJ140" s="108">
        <f t="shared" si="122"/>
        <v>0</v>
      </c>
      <c r="AK140" s="108">
        <f t="shared" si="122"/>
        <v>0</v>
      </c>
      <c r="AL140" s="108">
        <f t="shared" si="122"/>
        <v>0</v>
      </c>
      <c r="AM140" s="108">
        <f t="shared" si="122"/>
        <v>0</v>
      </c>
      <c r="AN140" s="108">
        <f t="shared" si="122"/>
        <v>0</v>
      </c>
      <c r="AO140" s="108">
        <f t="shared" si="122"/>
        <v>0</v>
      </c>
      <c r="AP140" s="108">
        <f t="shared" si="122"/>
        <v>0</v>
      </c>
      <c r="AQ140" s="108">
        <f t="shared" si="122"/>
        <v>0</v>
      </c>
      <c r="AR140" s="108">
        <f t="shared" si="122"/>
        <v>0</v>
      </c>
      <c r="AS140" s="108">
        <f t="shared" si="122"/>
        <v>0</v>
      </c>
      <c r="AT140" s="108">
        <f t="shared" si="104"/>
        <v>0</v>
      </c>
      <c r="AU140" s="108">
        <f t="shared" si="104"/>
        <v>0</v>
      </c>
      <c r="AV140" s="108">
        <f t="shared" si="104"/>
        <v>0</v>
      </c>
      <c r="AW140" s="108">
        <f t="shared" si="104"/>
        <v>0</v>
      </c>
      <c r="AX140" s="108">
        <f t="shared" si="104"/>
        <v>0</v>
      </c>
      <c r="AY140" s="108">
        <f t="shared" si="104"/>
        <v>0</v>
      </c>
      <c r="AZ140" s="108">
        <f t="shared" si="104"/>
        <v>0</v>
      </c>
      <c r="BA140" s="108">
        <f t="shared" si="104"/>
        <v>0</v>
      </c>
      <c r="BB140" s="108">
        <f t="shared" si="104"/>
        <v>0</v>
      </c>
      <c r="BC140" s="108">
        <f t="shared" si="104"/>
        <v>0</v>
      </c>
      <c r="BD140" s="108">
        <f t="shared" si="104"/>
        <v>0</v>
      </c>
      <c r="BE140" s="108">
        <f t="shared" si="104"/>
        <v>0</v>
      </c>
      <c r="BF140" s="108">
        <f t="shared" si="104"/>
        <v>0</v>
      </c>
      <c r="BG140" s="108">
        <f t="shared" si="104"/>
        <v>0</v>
      </c>
      <c r="BH140" s="108">
        <f t="shared" ref="BH140:BS149" si="125">IF(OR((AND($P140&lt;=BH$4,AND($Q140&lt;=BH$5,$Q140&gt;=BH$4))),(AND(AND($P140&gt;=BH$4,$P140&lt;=BH$5),$Q140&gt;=BH$5)),AND($P140&gt;=BH$4,$Q140&lt;=BH$5),AND($P140&lt;=BH$4,$Q140&gt;=BH$5)),1,0)</f>
        <v>0</v>
      </c>
      <c r="BI140" s="108">
        <f t="shared" si="125"/>
        <v>0</v>
      </c>
      <c r="BJ140" s="108">
        <f t="shared" si="125"/>
        <v>0</v>
      </c>
      <c r="BK140" s="108">
        <f t="shared" si="125"/>
        <v>0</v>
      </c>
      <c r="BL140" s="108">
        <f t="shared" si="125"/>
        <v>0</v>
      </c>
      <c r="BM140" s="108">
        <f t="shared" si="125"/>
        <v>0</v>
      </c>
      <c r="BN140" s="108">
        <f t="shared" si="125"/>
        <v>0</v>
      </c>
      <c r="BO140" s="108">
        <f t="shared" si="125"/>
        <v>0</v>
      </c>
      <c r="BP140" s="108">
        <f t="shared" si="125"/>
        <v>0</v>
      </c>
      <c r="BQ140" s="108">
        <f t="shared" si="125"/>
        <v>0</v>
      </c>
      <c r="BR140" s="108">
        <f t="shared" si="125"/>
        <v>0</v>
      </c>
      <c r="BS140" s="108">
        <f t="shared" si="125"/>
        <v>0</v>
      </c>
      <c r="BT140" s="138"/>
      <c r="BU140" s="138"/>
      <c r="BV140" s="138"/>
      <c r="BW140" s="138"/>
      <c r="BX140" s="138"/>
    </row>
    <row r="141" spans="1:76" x14ac:dyDescent="0.3">
      <c r="A141" s="102" t="s">
        <v>445</v>
      </c>
      <c r="B141" s="109"/>
      <c r="C141" s="20"/>
      <c r="D141" s="116"/>
      <c r="E141" s="122"/>
      <c r="F141" s="123"/>
      <c r="G141" s="124"/>
      <c r="H141" s="70">
        <v>25</v>
      </c>
      <c r="I141" s="71">
        <f>IF(CheckDay&gt;=Q141,1,IF(CheckDay&lt;P141,0,IF(P141=CheckDay,(NETWORKDAYS(P141,CheckDay))/V141,NETWORKDAYS(P141,CheckDay)/V141)))</f>
        <v>1</v>
      </c>
      <c r="J141" s="72">
        <v>1</v>
      </c>
      <c r="K141" s="125">
        <f t="shared" si="121"/>
        <v>0.25</v>
      </c>
      <c r="L141" s="125">
        <f t="shared" si="92"/>
        <v>0.25</v>
      </c>
      <c r="M141" s="125">
        <f t="shared" si="86"/>
        <v>0</v>
      </c>
      <c r="N141" s="73">
        <f t="shared" si="87"/>
        <v>1</v>
      </c>
      <c r="O141" s="125" t="str">
        <f t="shared" si="88"/>
        <v>종료</v>
      </c>
      <c r="P141" s="104">
        <v>43066</v>
      </c>
      <c r="Q141" s="104">
        <v>43070</v>
      </c>
      <c r="R141" s="104"/>
      <c r="S141" s="104"/>
      <c r="T141" s="105"/>
      <c r="U141" s="106" t="str">
        <f t="shared" si="123"/>
        <v/>
      </c>
      <c r="V141" s="107">
        <f t="shared" si="89"/>
        <v>5</v>
      </c>
      <c r="W141" s="108">
        <f t="shared" si="122"/>
        <v>0</v>
      </c>
      <c r="X141" s="108">
        <f t="shared" si="122"/>
        <v>0</v>
      </c>
      <c r="Y141" s="108">
        <f t="shared" si="122"/>
        <v>0</v>
      </c>
      <c r="Z141" s="108">
        <f t="shared" si="122"/>
        <v>0</v>
      </c>
      <c r="AA141" s="108">
        <f t="shared" si="122"/>
        <v>0</v>
      </c>
      <c r="AB141" s="108">
        <f t="shared" si="122"/>
        <v>0</v>
      </c>
      <c r="AC141" s="108">
        <f t="shared" si="122"/>
        <v>0</v>
      </c>
      <c r="AD141" s="108">
        <f t="shared" si="122"/>
        <v>0</v>
      </c>
      <c r="AE141" s="108">
        <f t="shared" si="122"/>
        <v>0</v>
      </c>
      <c r="AF141" s="108">
        <f t="shared" si="122"/>
        <v>0</v>
      </c>
      <c r="AG141" s="108">
        <f t="shared" si="122"/>
        <v>0</v>
      </c>
      <c r="AH141" s="108">
        <f t="shared" si="122"/>
        <v>0</v>
      </c>
      <c r="AI141" s="108">
        <f t="shared" si="122"/>
        <v>0</v>
      </c>
      <c r="AJ141" s="108">
        <f t="shared" si="122"/>
        <v>0</v>
      </c>
      <c r="AK141" s="108">
        <f t="shared" si="122"/>
        <v>0</v>
      </c>
      <c r="AL141" s="108">
        <f t="shared" si="122"/>
        <v>0</v>
      </c>
      <c r="AM141" s="108">
        <f t="shared" si="122"/>
        <v>0</v>
      </c>
      <c r="AN141" s="108">
        <f t="shared" si="122"/>
        <v>0</v>
      </c>
      <c r="AO141" s="108">
        <f t="shared" si="122"/>
        <v>0</v>
      </c>
      <c r="AP141" s="108">
        <f t="shared" si="122"/>
        <v>0</v>
      </c>
      <c r="AQ141" s="108">
        <f t="shared" si="122"/>
        <v>0</v>
      </c>
      <c r="AR141" s="108">
        <f t="shared" si="122"/>
        <v>0</v>
      </c>
      <c r="AS141" s="108">
        <f t="shared" si="122"/>
        <v>0</v>
      </c>
      <c r="AT141" s="108">
        <f t="shared" si="104"/>
        <v>0</v>
      </c>
      <c r="AU141" s="108">
        <f t="shared" si="104"/>
        <v>0</v>
      </c>
      <c r="AV141" s="108">
        <f t="shared" si="104"/>
        <v>0</v>
      </c>
      <c r="AW141" s="108">
        <f t="shared" si="104"/>
        <v>0</v>
      </c>
      <c r="AX141" s="108">
        <f t="shared" si="104"/>
        <v>0</v>
      </c>
      <c r="AY141" s="108">
        <f t="shared" si="104"/>
        <v>0</v>
      </c>
      <c r="AZ141" s="108">
        <f t="shared" si="104"/>
        <v>0</v>
      </c>
      <c r="BA141" s="108">
        <f t="shared" si="104"/>
        <v>0</v>
      </c>
      <c r="BB141" s="108">
        <f t="shared" si="104"/>
        <v>0</v>
      </c>
      <c r="BC141" s="108">
        <f t="shared" si="104"/>
        <v>0</v>
      </c>
      <c r="BD141" s="108">
        <f t="shared" si="104"/>
        <v>0</v>
      </c>
      <c r="BE141" s="108">
        <f t="shared" si="104"/>
        <v>0</v>
      </c>
      <c r="BF141" s="108">
        <f t="shared" si="104"/>
        <v>0</v>
      </c>
      <c r="BG141" s="108">
        <f t="shared" si="104"/>
        <v>0</v>
      </c>
      <c r="BH141" s="108">
        <f t="shared" si="125"/>
        <v>0</v>
      </c>
      <c r="BI141" s="108">
        <f t="shared" si="125"/>
        <v>0</v>
      </c>
      <c r="BJ141" s="108">
        <f t="shared" si="125"/>
        <v>0</v>
      </c>
      <c r="BK141" s="108">
        <f t="shared" si="125"/>
        <v>0</v>
      </c>
      <c r="BL141" s="108">
        <f t="shared" si="125"/>
        <v>0</v>
      </c>
      <c r="BM141" s="108">
        <f t="shared" si="125"/>
        <v>0</v>
      </c>
      <c r="BN141" s="108">
        <f t="shared" si="125"/>
        <v>0</v>
      </c>
      <c r="BO141" s="108">
        <f t="shared" si="125"/>
        <v>0</v>
      </c>
      <c r="BP141" s="108">
        <f t="shared" si="125"/>
        <v>0</v>
      </c>
      <c r="BQ141" s="108">
        <f t="shared" si="125"/>
        <v>0</v>
      </c>
      <c r="BR141" s="108">
        <f t="shared" si="125"/>
        <v>0</v>
      </c>
      <c r="BS141" s="108">
        <f t="shared" si="125"/>
        <v>0</v>
      </c>
      <c r="BT141" s="138"/>
      <c r="BU141" s="138"/>
      <c r="BV141" s="138"/>
      <c r="BW141" s="138"/>
      <c r="BX141" s="138"/>
    </row>
    <row r="142" spans="1:76" x14ac:dyDescent="0.3">
      <c r="A142" s="102" t="s">
        <v>446</v>
      </c>
      <c r="B142" s="109"/>
      <c r="C142" s="20"/>
      <c r="D142" s="116"/>
      <c r="E142" s="122"/>
      <c r="F142" s="123"/>
      <c r="G142" s="124"/>
      <c r="H142" s="70">
        <v>25</v>
      </c>
      <c r="I142" s="71">
        <f>IF(CheckDay&gt;=Q142,1,IF(CheckDay&lt;P142,0,IF(P142=CheckDay,(NETWORKDAYS(P142,CheckDay))/V142,NETWORKDAYS(P142,CheckDay)/V142)))</f>
        <v>1</v>
      </c>
      <c r="J142" s="72">
        <v>1</v>
      </c>
      <c r="K142" s="125">
        <f t="shared" si="121"/>
        <v>0.25</v>
      </c>
      <c r="L142" s="125">
        <f t="shared" si="92"/>
        <v>0.25</v>
      </c>
      <c r="M142" s="125">
        <f t="shared" si="86"/>
        <v>0</v>
      </c>
      <c r="N142" s="73">
        <f t="shared" si="87"/>
        <v>1</v>
      </c>
      <c r="O142" s="125" t="str">
        <f t="shared" si="88"/>
        <v>종료</v>
      </c>
      <c r="P142" s="104">
        <v>43066</v>
      </c>
      <c r="Q142" s="104">
        <v>43070</v>
      </c>
      <c r="R142" s="104"/>
      <c r="S142" s="104"/>
      <c r="T142" s="105"/>
      <c r="U142" s="106" t="str">
        <f t="shared" si="123"/>
        <v/>
      </c>
      <c r="V142" s="107">
        <f t="shared" si="89"/>
        <v>5</v>
      </c>
      <c r="W142" s="108">
        <f t="shared" si="122"/>
        <v>0</v>
      </c>
      <c r="X142" s="108">
        <f t="shared" si="122"/>
        <v>0</v>
      </c>
      <c r="Y142" s="108">
        <f t="shared" si="122"/>
        <v>0</v>
      </c>
      <c r="Z142" s="108">
        <f t="shared" si="122"/>
        <v>0</v>
      </c>
      <c r="AA142" s="108">
        <f t="shared" si="122"/>
        <v>0</v>
      </c>
      <c r="AB142" s="108">
        <f t="shared" si="122"/>
        <v>0</v>
      </c>
      <c r="AC142" s="108">
        <f t="shared" si="122"/>
        <v>0</v>
      </c>
      <c r="AD142" s="108">
        <f t="shared" si="122"/>
        <v>0</v>
      </c>
      <c r="AE142" s="108">
        <f t="shared" si="122"/>
        <v>0</v>
      </c>
      <c r="AF142" s="108">
        <f t="shared" si="122"/>
        <v>0</v>
      </c>
      <c r="AG142" s="108">
        <f t="shared" si="122"/>
        <v>0</v>
      </c>
      <c r="AH142" s="108">
        <f t="shared" si="122"/>
        <v>0</v>
      </c>
      <c r="AI142" s="108">
        <f t="shared" si="122"/>
        <v>0</v>
      </c>
      <c r="AJ142" s="108">
        <f t="shared" si="122"/>
        <v>0</v>
      </c>
      <c r="AK142" s="108">
        <f t="shared" si="122"/>
        <v>0</v>
      </c>
      <c r="AL142" s="108">
        <f t="shared" si="122"/>
        <v>0</v>
      </c>
      <c r="AM142" s="108">
        <f t="shared" si="122"/>
        <v>0</v>
      </c>
      <c r="AN142" s="108">
        <f t="shared" si="122"/>
        <v>0</v>
      </c>
      <c r="AO142" s="108">
        <f t="shared" si="122"/>
        <v>0</v>
      </c>
      <c r="AP142" s="108">
        <f t="shared" si="122"/>
        <v>0</v>
      </c>
      <c r="AQ142" s="108">
        <f t="shared" si="122"/>
        <v>0</v>
      </c>
      <c r="AR142" s="108">
        <f t="shared" si="122"/>
        <v>0</v>
      </c>
      <c r="AS142" s="108">
        <f t="shared" si="122"/>
        <v>0</v>
      </c>
      <c r="AT142" s="108">
        <f t="shared" ref="AT142:BI149" si="126">IF(OR((AND($P142&lt;=AT$4,AND($Q142&lt;=AT$5,$Q142&gt;=AT$4))),(AND(AND($P142&gt;=AT$4,$P142&lt;=AT$5),$Q142&gt;=AT$5)),AND($P142&gt;=AT$4,$Q142&lt;=AT$5),AND($P142&lt;=AT$4,$Q142&gt;=AT$5)),1,0)</f>
        <v>0</v>
      </c>
      <c r="AU142" s="108">
        <f t="shared" si="126"/>
        <v>0</v>
      </c>
      <c r="AV142" s="108">
        <f t="shared" si="126"/>
        <v>0</v>
      </c>
      <c r="AW142" s="108">
        <f t="shared" si="126"/>
        <v>0</v>
      </c>
      <c r="AX142" s="108">
        <f t="shared" si="126"/>
        <v>0</v>
      </c>
      <c r="AY142" s="108">
        <f t="shared" si="126"/>
        <v>0</v>
      </c>
      <c r="AZ142" s="108">
        <f t="shared" si="126"/>
        <v>0</v>
      </c>
      <c r="BA142" s="108">
        <f t="shared" si="126"/>
        <v>0</v>
      </c>
      <c r="BB142" s="108">
        <f t="shared" si="126"/>
        <v>0</v>
      </c>
      <c r="BC142" s="108">
        <f t="shared" si="126"/>
        <v>0</v>
      </c>
      <c r="BD142" s="108">
        <f t="shared" si="126"/>
        <v>0</v>
      </c>
      <c r="BE142" s="108">
        <f t="shared" si="126"/>
        <v>0</v>
      </c>
      <c r="BF142" s="108">
        <f t="shared" si="126"/>
        <v>0</v>
      </c>
      <c r="BG142" s="108">
        <f t="shared" si="126"/>
        <v>0</v>
      </c>
      <c r="BH142" s="108">
        <f t="shared" si="126"/>
        <v>0</v>
      </c>
      <c r="BI142" s="108">
        <f t="shared" si="126"/>
        <v>0</v>
      </c>
      <c r="BJ142" s="108">
        <f t="shared" si="125"/>
        <v>0</v>
      </c>
      <c r="BK142" s="108">
        <f t="shared" si="125"/>
        <v>0</v>
      </c>
      <c r="BL142" s="108">
        <f t="shared" si="125"/>
        <v>0</v>
      </c>
      <c r="BM142" s="108">
        <f t="shared" si="125"/>
        <v>0</v>
      </c>
      <c r="BN142" s="108">
        <f t="shared" si="125"/>
        <v>0</v>
      </c>
      <c r="BO142" s="108">
        <f t="shared" si="125"/>
        <v>0</v>
      </c>
      <c r="BP142" s="108">
        <f t="shared" si="125"/>
        <v>0</v>
      </c>
      <c r="BQ142" s="108">
        <f t="shared" si="125"/>
        <v>0</v>
      </c>
      <c r="BR142" s="108">
        <f t="shared" si="125"/>
        <v>0</v>
      </c>
      <c r="BS142" s="108">
        <f t="shared" si="125"/>
        <v>0</v>
      </c>
      <c r="BT142" s="138"/>
      <c r="BU142" s="138"/>
      <c r="BV142" s="138"/>
      <c r="BW142" s="138"/>
      <c r="BX142" s="138"/>
    </row>
    <row r="143" spans="1:76" x14ac:dyDescent="0.3">
      <c r="A143" s="102" t="s">
        <v>447</v>
      </c>
      <c r="B143" s="109"/>
      <c r="C143" s="20"/>
      <c r="D143" s="116"/>
      <c r="E143" s="122"/>
      <c r="F143" s="123"/>
      <c r="G143" s="124"/>
      <c r="H143" s="70">
        <v>25</v>
      </c>
      <c r="I143" s="71">
        <f>IF(CheckDay&gt;=Q143,1,IF(CheckDay&lt;P143,0,IF(P143=CheckDay,(NETWORKDAYS(P143,CheckDay))/V143,NETWORKDAYS(P143,CheckDay)/V143)))</f>
        <v>1</v>
      </c>
      <c r="J143" s="72">
        <v>1</v>
      </c>
      <c r="K143" s="125">
        <f t="shared" si="121"/>
        <v>0.25</v>
      </c>
      <c r="L143" s="125">
        <f t="shared" si="92"/>
        <v>0.25</v>
      </c>
      <c r="M143" s="125">
        <f t="shared" si="86"/>
        <v>0</v>
      </c>
      <c r="N143" s="73">
        <f t="shared" si="87"/>
        <v>1</v>
      </c>
      <c r="O143" s="125" t="str">
        <f t="shared" si="88"/>
        <v>종료</v>
      </c>
      <c r="P143" s="104">
        <v>43066</v>
      </c>
      <c r="Q143" s="104">
        <v>43070</v>
      </c>
      <c r="R143" s="104"/>
      <c r="S143" s="104"/>
      <c r="T143" s="105"/>
      <c r="U143" s="106" t="str">
        <f t="shared" si="123"/>
        <v/>
      </c>
      <c r="V143" s="107">
        <f t="shared" si="89"/>
        <v>5</v>
      </c>
      <c r="W143" s="108">
        <f t="shared" si="122"/>
        <v>0</v>
      </c>
      <c r="X143" s="108">
        <f t="shared" si="122"/>
        <v>0</v>
      </c>
      <c r="Y143" s="108">
        <f t="shared" si="122"/>
        <v>0</v>
      </c>
      <c r="Z143" s="108">
        <f t="shared" si="122"/>
        <v>0</v>
      </c>
      <c r="AA143" s="108">
        <f t="shared" si="122"/>
        <v>0</v>
      </c>
      <c r="AB143" s="108">
        <f t="shared" si="122"/>
        <v>0</v>
      </c>
      <c r="AC143" s="108">
        <f t="shared" si="122"/>
        <v>0</v>
      </c>
      <c r="AD143" s="108">
        <f t="shared" si="122"/>
        <v>0</v>
      </c>
      <c r="AE143" s="108">
        <f t="shared" si="122"/>
        <v>0</v>
      </c>
      <c r="AF143" s="108">
        <f t="shared" si="122"/>
        <v>0</v>
      </c>
      <c r="AG143" s="108">
        <f t="shared" si="122"/>
        <v>0</v>
      </c>
      <c r="AH143" s="108">
        <f t="shared" si="122"/>
        <v>0</v>
      </c>
      <c r="AI143" s="108">
        <f t="shared" si="122"/>
        <v>0</v>
      </c>
      <c r="AJ143" s="108">
        <f t="shared" si="122"/>
        <v>0</v>
      </c>
      <c r="AK143" s="108">
        <f t="shared" si="122"/>
        <v>0</v>
      </c>
      <c r="AL143" s="108">
        <f t="shared" si="122"/>
        <v>0</v>
      </c>
      <c r="AM143" s="108">
        <f t="shared" si="122"/>
        <v>0</v>
      </c>
      <c r="AN143" s="108">
        <f t="shared" si="122"/>
        <v>0</v>
      </c>
      <c r="AO143" s="108">
        <f t="shared" si="122"/>
        <v>0</v>
      </c>
      <c r="AP143" s="108">
        <f t="shared" si="122"/>
        <v>0</v>
      </c>
      <c r="AQ143" s="108">
        <f t="shared" si="122"/>
        <v>0</v>
      </c>
      <c r="AR143" s="108">
        <f t="shared" si="122"/>
        <v>0</v>
      </c>
      <c r="AS143" s="108">
        <f t="shared" si="122"/>
        <v>0</v>
      </c>
      <c r="AT143" s="108">
        <f t="shared" si="126"/>
        <v>0</v>
      </c>
      <c r="AU143" s="108">
        <f t="shared" si="126"/>
        <v>0</v>
      </c>
      <c r="AV143" s="108">
        <f t="shared" si="126"/>
        <v>0</v>
      </c>
      <c r="AW143" s="108">
        <f t="shared" si="126"/>
        <v>0</v>
      </c>
      <c r="AX143" s="108">
        <f t="shared" si="126"/>
        <v>0</v>
      </c>
      <c r="AY143" s="108">
        <f t="shared" si="126"/>
        <v>0</v>
      </c>
      <c r="AZ143" s="108">
        <f t="shared" si="126"/>
        <v>0</v>
      </c>
      <c r="BA143" s="108">
        <f t="shared" si="126"/>
        <v>0</v>
      </c>
      <c r="BB143" s="108">
        <f t="shared" si="126"/>
        <v>0</v>
      </c>
      <c r="BC143" s="108">
        <f t="shared" si="126"/>
        <v>0</v>
      </c>
      <c r="BD143" s="108">
        <f t="shared" si="126"/>
        <v>0</v>
      </c>
      <c r="BE143" s="108">
        <f t="shared" si="126"/>
        <v>0</v>
      </c>
      <c r="BF143" s="108">
        <f t="shared" si="126"/>
        <v>0</v>
      </c>
      <c r="BG143" s="108">
        <f t="shared" si="126"/>
        <v>0</v>
      </c>
      <c r="BH143" s="108">
        <f t="shared" si="126"/>
        <v>0</v>
      </c>
      <c r="BI143" s="108">
        <f t="shared" si="126"/>
        <v>0</v>
      </c>
      <c r="BJ143" s="108">
        <f t="shared" si="125"/>
        <v>0</v>
      </c>
      <c r="BK143" s="108">
        <f t="shared" si="125"/>
        <v>0</v>
      </c>
      <c r="BL143" s="108">
        <f t="shared" si="125"/>
        <v>0</v>
      </c>
      <c r="BM143" s="108">
        <f t="shared" si="125"/>
        <v>0</v>
      </c>
      <c r="BN143" s="108">
        <f t="shared" si="125"/>
        <v>0</v>
      </c>
      <c r="BO143" s="108">
        <f t="shared" si="125"/>
        <v>0</v>
      </c>
      <c r="BP143" s="108">
        <f t="shared" si="125"/>
        <v>0</v>
      </c>
      <c r="BQ143" s="108">
        <f t="shared" si="125"/>
        <v>0</v>
      </c>
      <c r="BR143" s="108">
        <f t="shared" si="125"/>
        <v>0</v>
      </c>
      <c r="BS143" s="108">
        <f t="shared" si="125"/>
        <v>0</v>
      </c>
      <c r="BT143" s="138"/>
      <c r="BU143" s="138"/>
      <c r="BV143" s="138"/>
      <c r="BW143" s="138"/>
      <c r="BX143" s="138"/>
    </row>
    <row r="144" spans="1:76" x14ac:dyDescent="0.3">
      <c r="A144" s="102" t="s">
        <v>448</v>
      </c>
      <c r="B144" s="109"/>
      <c r="C144" s="20"/>
      <c r="D144" s="116"/>
      <c r="E144" s="122"/>
      <c r="F144" s="123"/>
      <c r="G144" s="124"/>
      <c r="H144" s="70">
        <v>40</v>
      </c>
      <c r="I144" s="71">
        <f t="shared" ref="I144:I145" si="127">IF(CheckDay&gt;=Q144,1,IF(CheckDay&lt;P144,0,IF(P144=CheckDay,(NETWORKDAYS(P144,CheckDay))/V144,NETWORKDAYS(P144,CheckDay)/V144)))</f>
        <v>1</v>
      </c>
      <c r="J144" s="72">
        <v>1</v>
      </c>
      <c r="K144" s="125">
        <f t="shared" si="121"/>
        <v>0.4</v>
      </c>
      <c r="L144" s="125">
        <f t="shared" ref="L144:L149" si="128">H144*J144/100</f>
        <v>0.4</v>
      </c>
      <c r="M144" s="125">
        <f t="shared" ref="M144:M149" si="129">L144-K144</f>
        <v>0</v>
      </c>
      <c r="N144" s="66">
        <f t="shared" ref="N144:N149" si="130">IF(AND(I144=0,J144=0),"",IF(I144=0,J144,J144/I144))</f>
        <v>1</v>
      </c>
      <c r="O144" s="131" t="str">
        <f t="shared" ref="O144:O149" si="131">IF(AND(J144=0%,M144=0),"",IF(M144&lt;0,"지연",IF(J144=100%,"종료","진행")))</f>
        <v>종료</v>
      </c>
      <c r="P144" s="104">
        <v>43091</v>
      </c>
      <c r="Q144" s="104">
        <v>43095</v>
      </c>
      <c r="R144" s="104"/>
      <c r="S144" s="104"/>
      <c r="T144" s="105"/>
      <c r="U144" s="106" t="str">
        <f t="shared" si="123"/>
        <v/>
      </c>
      <c r="V144" s="107">
        <f t="shared" ref="V144:V149" si="132">NETWORKDAYS(P144,Q144)</f>
        <v>3</v>
      </c>
      <c r="W144" s="108">
        <f t="shared" si="122"/>
        <v>0</v>
      </c>
      <c r="X144" s="108">
        <f t="shared" si="122"/>
        <v>0</v>
      </c>
      <c r="Y144" s="108">
        <f t="shared" si="122"/>
        <v>0</v>
      </c>
      <c r="Z144" s="108">
        <f t="shared" si="122"/>
        <v>0</v>
      </c>
      <c r="AA144" s="108">
        <f t="shared" si="122"/>
        <v>0</v>
      </c>
      <c r="AB144" s="108">
        <f t="shared" si="122"/>
        <v>0</v>
      </c>
      <c r="AC144" s="108">
        <f t="shared" si="122"/>
        <v>0</v>
      </c>
      <c r="AD144" s="108">
        <f t="shared" si="122"/>
        <v>0</v>
      </c>
      <c r="AE144" s="108">
        <f t="shared" si="122"/>
        <v>0</v>
      </c>
      <c r="AF144" s="108">
        <f t="shared" si="122"/>
        <v>0</v>
      </c>
      <c r="AG144" s="108">
        <f t="shared" si="122"/>
        <v>0</v>
      </c>
      <c r="AH144" s="108">
        <f t="shared" si="122"/>
        <v>0</v>
      </c>
      <c r="AI144" s="108">
        <f t="shared" si="122"/>
        <v>0</v>
      </c>
      <c r="AJ144" s="108">
        <f t="shared" si="122"/>
        <v>0</v>
      </c>
      <c r="AK144" s="108">
        <f t="shared" si="122"/>
        <v>0</v>
      </c>
      <c r="AL144" s="108">
        <f t="shared" si="122"/>
        <v>0</v>
      </c>
      <c r="AM144" s="108">
        <f t="shared" si="122"/>
        <v>0</v>
      </c>
      <c r="AN144" s="108">
        <f t="shared" si="122"/>
        <v>0</v>
      </c>
      <c r="AO144" s="108">
        <f t="shared" si="122"/>
        <v>0</v>
      </c>
      <c r="AP144" s="108">
        <f t="shared" si="122"/>
        <v>0</v>
      </c>
      <c r="AQ144" s="108">
        <f t="shared" si="122"/>
        <v>0</v>
      </c>
      <c r="AR144" s="108">
        <f t="shared" si="122"/>
        <v>0</v>
      </c>
      <c r="AS144" s="108">
        <f t="shared" si="122"/>
        <v>0</v>
      </c>
      <c r="AT144" s="108">
        <f t="shared" si="126"/>
        <v>0</v>
      </c>
      <c r="AU144" s="108">
        <f t="shared" si="126"/>
        <v>0</v>
      </c>
      <c r="AV144" s="108">
        <f t="shared" si="126"/>
        <v>0</v>
      </c>
      <c r="AW144" s="108">
        <f t="shared" si="126"/>
        <v>0</v>
      </c>
      <c r="AX144" s="108">
        <f t="shared" si="126"/>
        <v>0</v>
      </c>
      <c r="AY144" s="108">
        <f t="shared" si="126"/>
        <v>0</v>
      </c>
      <c r="AZ144" s="108">
        <f t="shared" si="126"/>
        <v>0</v>
      </c>
      <c r="BA144" s="108">
        <f t="shared" si="126"/>
        <v>0</v>
      </c>
      <c r="BB144" s="108">
        <f t="shared" si="126"/>
        <v>0</v>
      </c>
      <c r="BC144" s="108">
        <f t="shared" si="126"/>
        <v>0</v>
      </c>
      <c r="BD144" s="108">
        <f t="shared" si="126"/>
        <v>0</v>
      </c>
      <c r="BE144" s="108">
        <f t="shared" si="126"/>
        <v>0</v>
      </c>
      <c r="BF144" s="108">
        <f t="shared" si="126"/>
        <v>0</v>
      </c>
      <c r="BG144" s="108">
        <f t="shared" si="126"/>
        <v>0</v>
      </c>
      <c r="BH144" s="108">
        <f t="shared" si="126"/>
        <v>0</v>
      </c>
      <c r="BI144" s="108">
        <f t="shared" si="126"/>
        <v>0</v>
      </c>
      <c r="BJ144" s="108">
        <f t="shared" si="125"/>
        <v>0</v>
      </c>
      <c r="BK144" s="108">
        <f t="shared" si="125"/>
        <v>0</v>
      </c>
      <c r="BL144" s="108">
        <f t="shared" si="125"/>
        <v>0</v>
      </c>
      <c r="BM144" s="108">
        <f t="shared" si="125"/>
        <v>0</v>
      </c>
      <c r="BN144" s="108">
        <f t="shared" si="125"/>
        <v>0</v>
      </c>
      <c r="BO144" s="108">
        <f t="shared" si="125"/>
        <v>0</v>
      </c>
      <c r="BP144" s="108">
        <f t="shared" si="125"/>
        <v>0</v>
      </c>
      <c r="BQ144" s="108">
        <f t="shared" si="125"/>
        <v>0</v>
      </c>
      <c r="BR144" s="108">
        <f t="shared" si="125"/>
        <v>0</v>
      </c>
      <c r="BS144" s="108">
        <f t="shared" si="125"/>
        <v>0</v>
      </c>
      <c r="BT144" s="138"/>
      <c r="BU144" s="138"/>
      <c r="BV144" s="138"/>
      <c r="BW144" s="138"/>
      <c r="BX144" s="138"/>
    </row>
    <row r="145" spans="1:76" x14ac:dyDescent="0.3">
      <c r="A145" s="102" t="s">
        <v>449</v>
      </c>
      <c r="B145" s="109"/>
      <c r="C145" s="20"/>
      <c r="D145" s="116"/>
      <c r="E145" s="122"/>
      <c r="F145" s="123"/>
      <c r="G145" s="124"/>
      <c r="H145" s="70">
        <v>30</v>
      </c>
      <c r="I145" s="71">
        <f t="shared" si="127"/>
        <v>1</v>
      </c>
      <c r="J145" s="72">
        <v>1</v>
      </c>
      <c r="K145" s="125">
        <f t="shared" si="121"/>
        <v>0.3</v>
      </c>
      <c r="L145" s="125">
        <f t="shared" si="128"/>
        <v>0.3</v>
      </c>
      <c r="M145" s="125">
        <f t="shared" si="129"/>
        <v>0</v>
      </c>
      <c r="N145" s="66">
        <f t="shared" si="130"/>
        <v>1</v>
      </c>
      <c r="O145" s="131" t="str">
        <f t="shared" si="131"/>
        <v>종료</v>
      </c>
      <c r="P145" s="104">
        <v>43091</v>
      </c>
      <c r="Q145" s="104">
        <v>43095</v>
      </c>
      <c r="R145" s="104"/>
      <c r="S145" s="104"/>
      <c r="T145" s="105"/>
      <c r="U145" s="106" t="str">
        <f t="shared" si="123"/>
        <v/>
      </c>
      <c r="V145" s="107">
        <f t="shared" si="132"/>
        <v>3</v>
      </c>
      <c r="W145" s="108">
        <f t="shared" si="122"/>
        <v>0</v>
      </c>
      <c r="X145" s="108">
        <f t="shared" si="122"/>
        <v>0</v>
      </c>
      <c r="Y145" s="108">
        <f t="shared" si="122"/>
        <v>0</v>
      </c>
      <c r="Z145" s="108">
        <f t="shared" si="122"/>
        <v>0</v>
      </c>
      <c r="AA145" s="108">
        <f t="shared" si="122"/>
        <v>0</v>
      </c>
      <c r="AB145" s="108">
        <f t="shared" si="122"/>
        <v>0</v>
      </c>
      <c r="AC145" s="108">
        <f t="shared" si="122"/>
        <v>0</v>
      </c>
      <c r="AD145" s="108">
        <f t="shared" si="122"/>
        <v>0</v>
      </c>
      <c r="AE145" s="108">
        <f t="shared" si="122"/>
        <v>0</v>
      </c>
      <c r="AF145" s="108">
        <f t="shared" si="122"/>
        <v>0</v>
      </c>
      <c r="AG145" s="108">
        <f t="shared" si="122"/>
        <v>0</v>
      </c>
      <c r="AH145" s="108">
        <f t="shared" si="122"/>
        <v>0</v>
      </c>
      <c r="AI145" s="108">
        <f t="shared" si="122"/>
        <v>0</v>
      </c>
      <c r="AJ145" s="108">
        <f t="shared" si="122"/>
        <v>0</v>
      </c>
      <c r="AK145" s="108">
        <f t="shared" si="122"/>
        <v>0</v>
      </c>
      <c r="AL145" s="108">
        <f t="shared" si="122"/>
        <v>0</v>
      </c>
      <c r="AM145" s="108">
        <f t="shared" si="122"/>
        <v>0</v>
      </c>
      <c r="AN145" s="108">
        <f t="shared" si="122"/>
        <v>0</v>
      </c>
      <c r="AO145" s="108">
        <f t="shared" si="122"/>
        <v>0</v>
      </c>
      <c r="AP145" s="108">
        <f t="shared" si="122"/>
        <v>0</v>
      </c>
      <c r="AQ145" s="108">
        <f t="shared" si="122"/>
        <v>0</v>
      </c>
      <c r="AR145" s="108">
        <f t="shared" si="122"/>
        <v>0</v>
      </c>
      <c r="AS145" s="108">
        <f t="shared" si="122"/>
        <v>0</v>
      </c>
      <c r="AT145" s="108">
        <f t="shared" si="126"/>
        <v>0</v>
      </c>
      <c r="AU145" s="108">
        <f t="shared" si="126"/>
        <v>0</v>
      </c>
      <c r="AV145" s="108">
        <f t="shared" si="126"/>
        <v>0</v>
      </c>
      <c r="AW145" s="108">
        <f t="shared" si="126"/>
        <v>0</v>
      </c>
      <c r="AX145" s="108">
        <f t="shared" si="126"/>
        <v>0</v>
      </c>
      <c r="AY145" s="108">
        <f t="shared" si="126"/>
        <v>0</v>
      </c>
      <c r="AZ145" s="108">
        <f t="shared" si="126"/>
        <v>0</v>
      </c>
      <c r="BA145" s="108">
        <f t="shared" si="126"/>
        <v>0</v>
      </c>
      <c r="BB145" s="108">
        <f t="shared" si="126"/>
        <v>0</v>
      </c>
      <c r="BC145" s="108">
        <f t="shared" si="126"/>
        <v>0</v>
      </c>
      <c r="BD145" s="108">
        <f t="shared" si="126"/>
        <v>0</v>
      </c>
      <c r="BE145" s="108">
        <f t="shared" si="126"/>
        <v>0</v>
      </c>
      <c r="BF145" s="108">
        <f t="shared" si="126"/>
        <v>0</v>
      </c>
      <c r="BG145" s="108">
        <f t="shared" si="126"/>
        <v>0</v>
      </c>
      <c r="BH145" s="108">
        <f t="shared" si="126"/>
        <v>0</v>
      </c>
      <c r="BI145" s="108">
        <f t="shared" si="126"/>
        <v>0</v>
      </c>
      <c r="BJ145" s="108">
        <f t="shared" si="125"/>
        <v>0</v>
      </c>
      <c r="BK145" s="108">
        <f t="shared" si="125"/>
        <v>0</v>
      </c>
      <c r="BL145" s="108">
        <f t="shared" si="125"/>
        <v>0</v>
      </c>
      <c r="BM145" s="108">
        <f t="shared" si="125"/>
        <v>0</v>
      </c>
      <c r="BN145" s="108">
        <f t="shared" si="125"/>
        <v>0</v>
      </c>
      <c r="BO145" s="108">
        <f t="shared" si="125"/>
        <v>0</v>
      </c>
      <c r="BP145" s="108">
        <f t="shared" si="125"/>
        <v>0</v>
      </c>
      <c r="BQ145" s="108">
        <f t="shared" si="125"/>
        <v>0</v>
      </c>
      <c r="BR145" s="108">
        <f t="shared" si="125"/>
        <v>0</v>
      </c>
      <c r="BS145" s="108">
        <f t="shared" si="125"/>
        <v>0</v>
      </c>
      <c r="BT145" s="138"/>
      <c r="BU145" s="138"/>
      <c r="BV145" s="138"/>
      <c r="BW145" s="138"/>
      <c r="BX145" s="138"/>
    </row>
    <row r="146" spans="1:76" x14ac:dyDescent="0.3">
      <c r="A146" s="102" t="s">
        <v>450</v>
      </c>
      <c r="B146" s="109"/>
      <c r="C146" s="20"/>
      <c r="D146" s="113"/>
      <c r="E146" s="126"/>
      <c r="F146" s="74"/>
      <c r="G146" s="127"/>
      <c r="H146" s="75">
        <v>50</v>
      </c>
      <c r="I146" s="76">
        <f>SUM(K147:K149)</f>
        <v>1</v>
      </c>
      <c r="J146" s="76">
        <f>SUM(L147:L149)</f>
        <v>1</v>
      </c>
      <c r="K146" s="77">
        <f t="shared" si="121"/>
        <v>0.5</v>
      </c>
      <c r="L146" s="77">
        <f t="shared" si="128"/>
        <v>0.5</v>
      </c>
      <c r="M146" s="77">
        <f t="shared" si="129"/>
        <v>0</v>
      </c>
      <c r="N146" s="69">
        <f t="shared" si="130"/>
        <v>1</v>
      </c>
      <c r="O146" s="68" t="str">
        <f t="shared" si="131"/>
        <v>종료</v>
      </c>
      <c r="P146" s="26">
        <f>MIN(P147:P149)</f>
        <v>43091</v>
      </c>
      <c r="Q146" s="26">
        <f>MAX(Q147:Q149)</f>
        <v>43095</v>
      </c>
      <c r="R146" s="104"/>
      <c r="S146" s="104"/>
      <c r="T146" s="105"/>
      <c r="U146" s="106" t="str">
        <f t="shared" si="123"/>
        <v/>
      </c>
      <c r="V146" s="107">
        <f t="shared" si="132"/>
        <v>3</v>
      </c>
      <c r="W146" s="108">
        <f t="shared" si="122"/>
        <v>0</v>
      </c>
      <c r="X146" s="108">
        <f t="shared" si="122"/>
        <v>0</v>
      </c>
      <c r="Y146" s="108">
        <f t="shared" si="122"/>
        <v>0</v>
      </c>
      <c r="Z146" s="108">
        <f t="shared" si="122"/>
        <v>0</v>
      </c>
      <c r="AA146" s="108">
        <f t="shared" si="122"/>
        <v>0</v>
      </c>
      <c r="AB146" s="108">
        <f t="shared" si="122"/>
        <v>0</v>
      </c>
      <c r="AC146" s="108">
        <f t="shared" si="122"/>
        <v>0</v>
      </c>
      <c r="AD146" s="108">
        <f t="shared" si="122"/>
        <v>0</v>
      </c>
      <c r="AE146" s="108">
        <f t="shared" si="122"/>
        <v>0</v>
      </c>
      <c r="AF146" s="108">
        <f t="shared" si="122"/>
        <v>0</v>
      </c>
      <c r="AG146" s="108">
        <f t="shared" si="122"/>
        <v>0</v>
      </c>
      <c r="AH146" s="108">
        <f t="shared" si="122"/>
        <v>0</v>
      </c>
      <c r="AI146" s="108">
        <f t="shared" si="122"/>
        <v>0</v>
      </c>
      <c r="AJ146" s="108">
        <f t="shared" si="122"/>
        <v>0</v>
      </c>
      <c r="AK146" s="108">
        <f t="shared" si="122"/>
        <v>0</v>
      </c>
      <c r="AL146" s="108">
        <f t="shared" si="122"/>
        <v>0</v>
      </c>
      <c r="AM146" s="108">
        <f t="shared" si="122"/>
        <v>0</v>
      </c>
      <c r="AN146" s="108">
        <f t="shared" si="122"/>
        <v>0</v>
      </c>
      <c r="AO146" s="108">
        <f t="shared" si="122"/>
        <v>0</v>
      </c>
      <c r="AP146" s="108">
        <f t="shared" si="122"/>
        <v>0</v>
      </c>
      <c r="AQ146" s="108">
        <f t="shared" si="122"/>
        <v>0</v>
      </c>
      <c r="AR146" s="108">
        <f t="shared" si="122"/>
        <v>0</v>
      </c>
      <c r="AS146" s="108">
        <f t="shared" si="122"/>
        <v>0</v>
      </c>
      <c r="AT146" s="108">
        <f t="shared" si="126"/>
        <v>0</v>
      </c>
      <c r="AU146" s="108">
        <f t="shared" si="126"/>
        <v>0</v>
      </c>
      <c r="AV146" s="108">
        <f t="shared" si="126"/>
        <v>0</v>
      </c>
      <c r="AW146" s="108">
        <f t="shared" si="126"/>
        <v>0</v>
      </c>
      <c r="AX146" s="108">
        <f t="shared" si="126"/>
        <v>0</v>
      </c>
      <c r="AY146" s="108">
        <f t="shared" si="126"/>
        <v>0</v>
      </c>
      <c r="AZ146" s="108">
        <f t="shared" si="126"/>
        <v>0</v>
      </c>
      <c r="BA146" s="108">
        <f t="shared" si="126"/>
        <v>0</v>
      </c>
      <c r="BB146" s="108">
        <f t="shared" si="126"/>
        <v>0</v>
      </c>
      <c r="BC146" s="108">
        <f t="shared" si="126"/>
        <v>0</v>
      </c>
      <c r="BD146" s="108">
        <f t="shared" si="126"/>
        <v>0</v>
      </c>
      <c r="BE146" s="108">
        <f t="shared" si="126"/>
        <v>0</v>
      </c>
      <c r="BF146" s="108">
        <f t="shared" si="126"/>
        <v>0</v>
      </c>
      <c r="BG146" s="108">
        <f t="shared" si="126"/>
        <v>0</v>
      </c>
      <c r="BH146" s="108">
        <f t="shared" si="126"/>
        <v>0</v>
      </c>
      <c r="BI146" s="108">
        <f t="shared" si="126"/>
        <v>0</v>
      </c>
      <c r="BJ146" s="108">
        <f t="shared" si="125"/>
        <v>0</v>
      </c>
      <c r="BK146" s="108">
        <f t="shared" si="125"/>
        <v>0</v>
      </c>
      <c r="BL146" s="108">
        <f t="shared" si="125"/>
        <v>0</v>
      </c>
      <c r="BM146" s="108">
        <f t="shared" si="125"/>
        <v>0</v>
      </c>
      <c r="BN146" s="108">
        <f t="shared" si="125"/>
        <v>0</v>
      </c>
      <c r="BO146" s="108">
        <f t="shared" si="125"/>
        <v>0</v>
      </c>
      <c r="BP146" s="108">
        <f t="shared" si="125"/>
        <v>0</v>
      </c>
      <c r="BQ146" s="108">
        <f t="shared" si="125"/>
        <v>0</v>
      </c>
      <c r="BR146" s="108">
        <f t="shared" si="125"/>
        <v>0</v>
      </c>
      <c r="BS146" s="108">
        <f t="shared" si="125"/>
        <v>0</v>
      </c>
      <c r="BT146" s="138"/>
      <c r="BU146" s="138"/>
      <c r="BV146" s="138"/>
      <c r="BW146" s="138"/>
      <c r="BX146" s="138"/>
    </row>
    <row r="147" spans="1:76" x14ac:dyDescent="0.3">
      <c r="A147" s="102" t="s">
        <v>451</v>
      </c>
      <c r="B147" s="109"/>
      <c r="C147" s="20"/>
      <c r="D147" s="116"/>
      <c r="E147" s="122"/>
      <c r="F147" s="123"/>
      <c r="G147" s="124"/>
      <c r="H147" s="70">
        <v>30</v>
      </c>
      <c r="I147" s="71">
        <f t="shared" ref="I147:I149" si="133">IF(CheckDay&gt;=Q147,1,IF(CheckDay&lt;P147,0,IF(P147=CheckDay,(NETWORKDAYS(P147,CheckDay))/V147,NETWORKDAYS(P147,CheckDay)/V147)))</f>
        <v>1</v>
      </c>
      <c r="J147" s="71">
        <v>1</v>
      </c>
      <c r="K147" s="125">
        <f t="shared" si="121"/>
        <v>0.3</v>
      </c>
      <c r="L147" s="125">
        <f t="shared" si="128"/>
        <v>0.3</v>
      </c>
      <c r="M147" s="125">
        <f t="shared" si="129"/>
        <v>0</v>
      </c>
      <c r="N147" s="66">
        <f t="shared" si="130"/>
        <v>1</v>
      </c>
      <c r="O147" s="131" t="str">
        <f t="shared" si="131"/>
        <v>종료</v>
      </c>
      <c r="P147" s="104">
        <v>43091</v>
      </c>
      <c r="Q147" s="104">
        <v>43095</v>
      </c>
      <c r="R147" s="104"/>
      <c r="S147" s="104"/>
      <c r="T147" s="105"/>
      <c r="U147" s="106" t="str">
        <f t="shared" si="123"/>
        <v/>
      </c>
      <c r="V147" s="107">
        <f t="shared" si="132"/>
        <v>3</v>
      </c>
      <c r="W147" s="108">
        <f t="shared" si="122"/>
        <v>0</v>
      </c>
      <c r="X147" s="108">
        <f t="shared" si="122"/>
        <v>0</v>
      </c>
      <c r="Y147" s="108">
        <f t="shared" si="122"/>
        <v>0</v>
      </c>
      <c r="Z147" s="108">
        <f t="shared" si="122"/>
        <v>0</v>
      </c>
      <c r="AA147" s="108">
        <f t="shared" si="122"/>
        <v>0</v>
      </c>
      <c r="AB147" s="108">
        <f t="shared" si="122"/>
        <v>0</v>
      </c>
      <c r="AC147" s="108">
        <f t="shared" si="122"/>
        <v>0</v>
      </c>
      <c r="AD147" s="108">
        <f t="shared" si="122"/>
        <v>0</v>
      </c>
      <c r="AE147" s="108">
        <f t="shared" si="122"/>
        <v>0</v>
      </c>
      <c r="AF147" s="108">
        <f t="shared" si="122"/>
        <v>0</v>
      </c>
      <c r="AG147" s="108">
        <f t="shared" si="122"/>
        <v>0</v>
      </c>
      <c r="AH147" s="108">
        <f t="shared" si="122"/>
        <v>0</v>
      </c>
      <c r="AI147" s="108">
        <f t="shared" si="122"/>
        <v>0</v>
      </c>
      <c r="AJ147" s="108">
        <f t="shared" si="122"/>
        <v>0</v>
      </c>
      <c r="AK147" s="108">
        <f t="shared" si="122"/>
        <v>0</v>
      </c>
      <c r="AL147" s="108">
        <f t="shared" si="122"/>
        <v>0</v>
      </c>
      <c r="AM147" s="108">
        <f t="shared" si="122"/>
        <v>0</v>
      </c>
      <c r="AN147" s="108">
        <f t="shared" si="122"/>
        <v>0</v>
      </c>
      <c r="AO147" s="108">
        <f t="shared" si="122"/>
        <v>0</v>
      </c>
      <c r="AP147" s="108">
        <f t="shared" si="122"/>
        <v>0</v>
      </c>
      <c r="AQ147" s="108">
        <f t="shared" si="122"/>
        <v>0</v>
      </c>
      <c r="AR147" s="108">
        <f t="shared" si="122"/>
        <v>0</v>
      </c>
      <c r="AS147" s="108">
        <f t="shared" si="122"/>
        <v>0</v>
      </c>
      <c r="AT147" s="108">
        <f t="shared" si="126"/>
        <v>0</v>
      </c>
      <c r="AU147" s="108">
        <f t="shared" si="126"/>
        <v>0</v>
      </c>
      <c r="AV147" s="108">
        <f t="shared" si="126"/>
        <v>0</v>
      </c>
      <c r="AW147" s="108">
        <f t="shared" si="126"/>
        <v>0</v>
      </c>
      <c r="AX147" s="108">
        <f t="shared" si="126"/>
        <v>0</v>
      </c>
      <c r="AY147" s="108">
        <f t="shared" si="126"/>
        <v>0</v>
      </c>
      <c r="AZ147" s="108">
        <f t="shared" si="126"/>
        <v>0</v>
      </c>
      <c r="BA147" s="108">
        <f t="shared" si="126"/>
        <v>0</v>
      </c>
      <c r="BB147" s="108">
        <f t="shared" si="126"/>
        <v>0</v>
      </c>
      <c r="BC147" s="108">
        <f t="shared" si="126"/>
        <v>0</v>
      </c>
      <c r="BD147" s="108">
        <f t="shared" si="126"/>
        <v>0</v>
      </c>
      <c r="BE147" s="108">
        <f t="shared" si="126"/>
        <v>0</v>
      </c>
      <c r="BF147" s="108">
        <f t="shared" si="126"/>
        <v>0</v>
      </c>
      <c r="BG147" s="108">
        <f t="shared" si="126"/>
        <v>0</v>
      </c>
      <c r="BH147" s="108">
        <f t="shared" si="126"/>
        <v>0</v>
      </c>
      <c r="BI147" s="108">
        <f t="shared" si="126"/>
        <v>0</v>
      </c>
      <c r="BJ147" s="108">
        <f t="shared" si="125"/>
        <v>0</v>
      </c>
      <c r="BK147" s="108">
        <f t="shared" si="125"/>
        <v>0</v>
      </c>
      <c r="BL147" s="108">
        <f t="shared" si="125"/>
        <v>0</v>
      </c>
      <c r="BM147" s="108">
        <f t="shared" si="125"/>
        <v>0</v>
      </c>
      <c r="BN147" s="108">
        <f t="shared" si="125"/>
        <v>0</v>
      </c>
      <c r="BO147" s="108">
        <f t="shared" si="125"/>
        <v>0</v>
      </c>
      <c r="BP147" s="108">
        <f t="shared" si="125"/>
        <v>0</v>
      </c>
      <c r="BQ147" s="108">
        <f t="shared" si="125"/>
        <v>0</v>
      </c>
      <c r="BR147" s="108">
        <f t="shared" si="125"/>
        <v>0</v>
      </c>
      <c r="BS147" s="108">
        <f t="shared" si="125"/>
        <v>0</v>
      </c>
      <c r="BT147" s="138"/>
      <c r="BU147" s="138"/>
      <c r="BV147" s="138"/>
      <c r="BW147" s="138"/>
      <c r="BX147" s="138"/>
    </row>
    <row r="148" spans="1:76" x14ac:dyDescent="0.3">
      <c r="A148" s="102" t="s">
        <v>452</v>
      </c>
      <c r="B148" s="109"/>
      <c r="C148" s="20"/>
      <c r="D148" s="116"/>
      <c r="E148" s="122"/>
      <c r="F148" s="123"/>
      <c r="G148" s="124"/>
      <c r="H148" s="70">
        <v>40</v>
      </c>
      <c r="I148" s="71">
        <f t="shared" si="133"/>
        <v>1</v>
      </c>
      <c r="J148" s="71">
        <v>1</v>
      </c>
      <c r="K148" s="125">
        <f t="shared" si="121"/>
        <v>0.4</v>
      </c>
      <c r="L148" s="125">
        <f t="shared" si="128"/>
        <v>0.4</v>
      </c>
      <c r="M148" s="125">
        <f t="shared" si="129"/>
        <v>0</v>
      </c>
      <c r="N148" s="66">
        <f t="shared" si="130"/>
        <v>1</v>
      </c>
      <c r="O148" s="131" t="str">
        <f t="shared" si="131"/>
        <v>종료</v>
      </c>
      <c r="P148" s="104">
        <v>43091</v>
      </c>
      <c r="Q148" s="104">
        <v>43095</v>
      </c>
      <c r="R148" s="104"/>
      <c r="S148" s="104"/>
      <c r="T148" s="105"/>
      <c r="U148" s="106" t="str">
        <f t="shared" si="123"/>
        <v/>
      </c>
      <c r="V148" s="107">
        <f t="shared" si="132"/>
        <v>3</v>
      </c>
      <c r="W148" s="108">
        <f t="shared" si="122"/>
        <v>0</v>
      </c>
      <c r="X148" s="108">
        <f t="shared" si="122"/>
        <v>0</v>
      </c>
      <c r="Y148" s="108">
        <f t="shared" si="122"/>
        <v>0</v>
      </c>
      <c r="Z148" s="108">
        <f t="shared" si="122"/>
        <v>0</v>
      </c>
      <c r="AA148" s="108">
        <f t="shared" si="122"/>
        <v>0</v>
      </c>
      <c r="AB148" s="108">
        <f t="shared" si="122"/>
        <v>0</v>
      </c>
      <c r="AC148" s="108">
        <f t="shared" si="122"/>
        <v>0</v>
      </c>
      <c r="AD148" s="108">
        <f t="shared" si="122"/>
        <v>0</v>
      </c>
      <c r="AE148" s="108">
        <f t="shared" si="122"/>
        <v>0</v>
      </c>
      <c r="AF148" s="108">
        <f t="shared" si="122"/>
        <v>0</v>
      </c>
      <c r="AG148" s="108">
        <f t="shared" si="122"/>
        <v>0</v>
      </c>
      <c r="AH148" s="108">
        <f t="shared" si="122"/>
        <v>0</v>
      </c>
      <c r="AI148" s="108">
        <f t="shared" si="122"/>
        <v>0</v>
      </c>
      <c r="AJ148" s="108">
        <f t="shared" si="122"/>
        <v>0</v>
      </c>
      <c r="AK148" s="108">
        <f t="shared" si="122"/>
        <v>0</v>
      </c>
      <c r="AL148" s="108">
        <f t="shared" si="122"/>
        <v>0</v>
      </c>
      <c r="AM148" s="108">
        <f t="shared" si="122"/>
        <v>0</v>
      </c>
      <c r="AN148" s="108">
        <f t="shared" si="122"/>
        <v>0</v>
      </c>
      <c r="AO148" s="108">
        <f t="shared" si="122"/>
        <v>0</v>
      </c>
      <c r="AP148" s="108">
        <f t="shared" si="122"/>
        <v>0</v>
      </c>
      <c r="AQ148" s="108">
        <f t="shared" si="122"/>
        <v>0</v>
      </c>
      <c r="AR148" s="108">
        <f t="shared" si="122"/>
        <v>0</v>
      </c>
      <c r="AS148" s="108">
        <f t="shared" si="122"/>
        <v>0</v>
      </c>
      <c r="AT148" s="108">
        <f t="shared" si="126"/>
        <v>0</v>
      </c>
      <c r="AU148" s="108">
        <f t="shared" si="126"/>
        <v>0</v>
      </c>
      <c r="AV148" s="108">
        <f t="shared" si="126"/>
        <v>0</v>
      </c>
      <c r="AW148" s="108">
        <f t="shared" si="126"/>
        <v>0</v>
      </c>
      <c r="AX148" s="108">
        <f t="shared" si="126"/>
        <v>0</v>
      </c>
      <c r="AY148" s="108">
        <f t="shared" si="126"/>
        <v>0</v>
      </c>
      <c r="AZ148" s="108">
        <f t="shared" si="126"/>
        <v>0</v>
      </c>
      <c r="BA148" s="108">
        <f t="shared" si="126"/>
        <v>0</v>
      </c>
      <c r="BB148" s="108">
        <f t="shared" si="126"/>
        <v>0</v>
      </c>
      <c r="BC148" s="108">
        <f t="shared" si="126"/>
        <v>0</v>
      </c>
      <c r="BD148" s="108">
        <f t="shared" si="126"/>
        <v>0</v>
      </c>
      <c r="BE148" s="108">
        <f t="shared" si="126"/>
        <v>0</v>
      </c>
      <c r="BF148" s="108">
        <f t="shared" si="126"/>
        <v>0</v>
      </c>
      <c r="BG148" s="108">
        <f t="shared" si="126"/>
        <v>0</v>
      </c>
      <c r="BH148" s="108">
        <f t="shared" si="126"/>
        <v>0</v>
      </c>
      <c r="BI148" s="108">
        <f t="shared" si="126"/>
        <v>0</v>
      </c>
      <c r="BJ148" s="108">
        <f t="shared" si="125"/>
        <v>0</v>
      </c>
      <c r="BK148" s="108">
        <f t="shared" si="125"/>
        <v>0</v>
      </c>
      <c r="BL148" s="108">
        <f t="shared" si="125"/>
        <v>0</v>
      </c>
      <c r="BM148" s="108">
        <f t="shared" si="125"/>
        <v>0</v>
      </c>
      <c r="BN148" s="108">
        <f t="shared" si="125"/>
        <v>0</v>
      </c>
      <c r="BO148" s="108">
        <f t="shared" si="125"/>
        <v>0</v>
      </c>
      <c r="BP148" s="108">
        <f t="shared" si="125"/>
        <v>0</v>
      </c>
      <c r="BQ148" s="108">
        <f t="shared" si="125"/>
        <v>0</v>
      </c>
      <c r="BR148" s="108">
        <f t="shared" si="125"/>
        <v>0</v>
      </c>
      <c r="BS148" s="108">
        <f t="shared" si="125"/>
        <v>0</v>
      </c>
      <c r="BT148" s="138"/>
      <c r="BU148" s="138"/>
      <c r="BV148" s="138"/>
      <c r="BW148" s="138"/>
      <c r="BX148" s="138"/>
    </row>
    <row r="149" spans="1:76" x14ac:dyDescent="0.3">
      <c r="A149" s="102" t="s">
        <v>453</v>
      </c>
      <c r="B149" s="109"/>
      <c r="C149" s="20"/>
      <c r="D149" s="116"/>
      <c r="E149" s="122"/>
      <c r="F149" s="123"/>
      <c r="G149" s="124"/>
      <c r="H149" s="70">
        <v>30</v>
      </c>
      <c r="I149" s="71">
        <f t="shared" si="133"/>
        <v>1</v>
      </c>
      <c r="J149" s="71">
        <v>1</v>
      </c>
      <c r="K149" s="125">
        <f t="shared" si="121"/>
        <v>0.3</v>
      </c>
      <c r="L149" s="125">
        <f t="shared" si="128"/>
        <v>0.3</v>
      </c>
      <c r="M149" s="125">
        <f t="shared" si="129"/>
        <v>0</v>
      </c>
      <c r="N149" s="66">
        <f t="shared" si="130"/>
        <v>1</v>
      </c>
      <c r="O149" s="131" t="str">
        <f t="shared" si="131"/>
        <v>종료</v>
      </c>
      <c r="P149" s="104">
        <v>43091</v>
      </c>
      <c r="Q149" s="104">
        <v>43095</v>
      </c>
      <c r="R149" s="104"/>
      <c r="S149" s="104"/>
      <c r="T149" s="105"/>
      <c r="U149" s="106" t="str">
        <f t="shared" si="123"/>
        <v/>
      </c>
      <c r="V149" s="107">
        <f t="shared" si="132"/>
        <v>3</v>
      </c>
      <c r="W149" s="108">
        <f t="shared" si="122"/>
        <v>0</v>
      </c>
      <c r="X149" s="108">
        <f t="shared" si="122"/>
        <v>0</v>
      </c>
      <c r="Y149" s="108">
        <f t="shared" ref="Y149:AS149" si="134">IF(OR((AND($P149&lt;=Y$4,AND($Q149&lt;=Y$5,$Q149&gt;=Y$4))),(AND(AND($P149&gt;=Y$4,$P149&lt;=Y$5),$Q149&gt;=Y$5)),AND($P149&gt;=Y$4,$Q149&lt;=Y$5),AND($P149&lt;=Y$4,$Q149&gt;=Y$5)),1,0)</f>
        <v>0</v>
      </c>
      <c r="Z149" s="108">
        <f t="shared" si="134"/>
        <v>0</v>
      </c>
      <c r="AA149" s="108">
        <f t="shared" si="134"/>
        <v>0</v>
      </c>
      <c r="AB149" s="108">
        <f t="shared" si="134"/>
        <v>0</v>
      </c>
      <c r="AC149" s="108">
        <f t="shared" si="134"/>
        <v>0</v>
      </c>
      <c r="AD149" s="108">
        <f t="shared" si="134"/>
        <v>0</v>
      </c>
      <c r="AE149" s="108">
        <f t="shared" si="134"/>
        <v>0</v>
      </c>
      <c r="AF149" s="108">
        <f t="shared" si="134"/>
        <v>0</v>
      </c>
      <c r="AG149" s="108">
        <f t="shared" si="134"/>
        <v>0</v>
      </c>
      <c r="AH149" s="108">
        <f t="shared" si="134"/>
        <v>0</v>
      </c>
      <c r="AI149" s="108">
        <f t="shared" si="134"/>
        <v>0</v>
      </c>
      <c r="AJ149" s="108">
        <f t="shared" si="134"/>
        <v>0</v>
      </c>
      <c r="AK149" s="108">
        <f t="shared" si="134"/>
        <v>0</v>
      </c>
      <c r="AL149" s="108">
        <f t="shared" si="134"/>
        <v>0</v>
      </c>
      <c r="AM149" s="108">
        <f t="shared" si="134"/>
        <v>0</v>
      </c>
      <c r="AN149" s="108">
        <f t="shared" si="134"/>
        <v>0</v>
      </c>
      <c r="AO149" s="108">
        <f t="shared" si="134"/>
        <v>0</v>
      </c>
      <c r="AP149" s="108">
        <f t="shared" si="134"/>
        <v>0</v>
      </c>
      <c r="AQ149" s="108">
        <f t="shared" si="134"/>
        <v>0</v>
      </c>
      <c r="AR149" s="108">
        <f t="shared" si="134"/>
        <v>0</v>
      </c>
      <c r="AS149" s="108">
        <f t="shared" si="134"/>
        <v>0</v>
      </c>
      <c r="AT149" s="108">
        <f t="shared" si="126"/>
        <v>0</v>
      </c>
      <c r="AU149" s="108">
        <f t="shared" si="126"/>
        <v>0</v>
      </c>
      <c r="AV149" s="108">
        <f t="shared" si="126"/>
        <v>0</v>
      </c>
      <c r="AW149" s="108">
        <f t="shared" si="126"/>
        <v>0</v>
      </c>
      <c r="AX149" s="108">
        <f t="shared" si="126"/>
        <v>0</v>
      </c>
      <c r="AY149" s="108">
        <f t="shared" si="126"/>
        <v>0</v>
      </c>
      <c r="AZ149" s="108">
        <f t="shared" si="126"/>
        <v>0</v>
      </c>
      <c r="BA149" s="108">
        <f t="shared" si="126"/>
        <v>0</v>
      </c>
      <c r="BB149" s="108">
        <f t="shared" si="126"/>
        <v>0</v>
      </c>
      <c r="BC149" s="108">
        <f t="shared" si="126"/>
        <v>0</v>
      </c>
      <c r="BD149" s="108">
        <f t="shared" si="126"/>
        <v>0</v>
      </c>
      <c r="BE149" s="108">
        <f t="shared" si="126"/>
        <v>0</v>
      </c>
      <c r="BF149" s="108">
        <f t="shared" si="126"/>
        <v>0</v>
      </c>
      <c r="BG149" s="108">
        <f t="shared" si="126"/>
        <v>0</v>
      </c>
      <c r="BH149" s="108">
        <f t="shared" si="126"/>
        <v>0</v>
      </c>
      <c r="BI149" s="108">
        <f t="shared" si="126"/>
        <v>0</v>
      </c>
      <c r="BJ149" s="108">
        <f t="shared" si="125"/>
        <v>0</v>
      </c>
      <c r="BK149" s="108">
        <f t="shared" si="125"/>
        <v>0</v>
      </c>
      <c r="BL149" s="108">
        <f t="shared" si="125"/>
        <v>0</v>
      </c>
      <c r="BM149" s="108">
        <f t="shared" si="125"/>
        <v>0</v>
      </c>
      <c r="BN149" s="108">
        <f t="shared" si="125"/>
        <v>0</v>
      </c>
      <c r="BO149" s="108">
        <f t="shared" si="125"/>
        <v>0</v>
      </c>
      <c r="BP149" s="108">
        <f t="shared" si="125"/>
        <v>0</v>
      </c>
      <c r="BQ149" s="108">
        <f t="shared" si="125"/>
        <v>0</v>
      </c>
      <c r="BR149" s="108">
        <f t="shared" si="125"/>
        <v>0</v>
      </c>
      <c r="BS149" s="108">
        <f t="shared" si="125"/>
        <v>0</v>
      </c>
      <c r="BT149" s="138"/>
      <c r="BU149" s="138"/>
      <c r="BV149" s="138"/>
      <c r="BW149" s="138"/>
      <c r="BX149" s="138"/>
    </row>
    <row r="150" spans="1:76" x14ac:dyDescent="0.3">
      <c r="A150" s="102" t="s">
        <v>454</v>
      </c>
      <c r="B150" s="109"/>
      <c r="C150" s="20"/>
      <c r="D150" s="116"/>
      <c r="E150" s="132"/>
      <c r="F150" s="123"/>
      <c r="G150" s="124"/>
      <c r="H150" s="70">
        <v>20</v>
      </c>
      <c r="I150" s="71">
        <f t="shared" ref="I150:I153" si="135">IF(CheckDay&gt;=Q150,1,IF(CheckDay&lt;P150,0,IF(P150=CheckDay,(NETWORKDAYS(P150,CheckDay))/V150,NETWORKDAYS(P150,CheckDay)/V150)))</f>
        <v>1</v>
      </c>
      <c r="J150" s="72">
        <v>1</v>
      </c>
      <c r="K150" s="125">
        <f t="shared" si="103"/>
        <v>0.2</v>
      </c>
      <c r="L150" s="125">
        <f t="shared" si="92"/>
        <v>0.2</v>
      </c>
      <c r="M150" s="125">
        <f t="shared" ref="M150:M166" si="136">L150-K150</f>
        <v>0</v>
      </c>
      <c r="N150" s="66">
        <f t="shared" ref="N150:N166" si="137">IF(AND(I150=0,J150=0),"",IF(I150=0,J150,J150/I150))</f>
        <v>1</v>
      </c>
      <c r="O150" s="131" t="str">
        <f t="shared" ref="O150:O166" si="138">IF(AND(J150=0%,M150=0),"",IF(M150&lt;0,"지연",IF(J150=100%,"종료","진행")))</f>
        <v>종료</v>
      </c>
      <c r="P150" s="104">
        <v>43108</v>
      </c>
      <c r="Q150" s="104">
        <v>43112</v>
      </c>
      <c r="R150" s="104"/>
      <c r="S150" s="104"/>
      <c r="T150" s="105"/>
      <c r="U150" s="106" t="str">
        <f t="shared" si="123"/>
        <v/>
      </c>
      <c r="V150" s="107">
        <f t="shared" ref="V150:V166" si="139">NETWORKDAYS(P150,Q150)</f>
        <v>5</v>
      </c>
      <c r="W150" s="108">
        <f t="shared" ref="W150:AL161" si="140">IF(OR((AND($P150&lt;=W$4,AND($Q150&lt;=W$5,$Q150&gt;=W$4))),(AND(AND($P150&gt;=W$4,$P150&lt;=W$5),$Q150&gt;=W$5)),AND($P150&gt;=W$4,$Q150&lt;=W$5),AND($P150&lt;=W$4,$Q150&gt;=W$5)),1,0)</f>
        <v>0</v>
      </c>
      <c r="X150" s="108">
        <f t="shared" si="140"/>
        <v>0</v>
      </c>
      <c r="Y150" s="108">
        <f t="shared" si="140"/>
        <v>0</v>
      </c>
      <c r="Z150" s="108">
        <f t="shared" si="140"/>
        <v>0</v>
      </c>
      <c r="AA150" s="108">
        <f t="shared" si="140"/>
        <v>0</v>
      </c>
      <c r="AB150" s="108">
        <f t="shared" si="140"/>
        <v>0</v>
      </c>
      <c r="AC150" s="108">
        <f t="shared" si="140"/>
        <v>0</v>
      </c>
      <c r="AD150" s="108">
        <f t="shared" si="140"/>
        <v>0</v>
      </c>
      <c r="AE150" s="108">
        <f t="shared" si="140"/>
        <v>0</v>
      </c>
      <c r="AF150" s="108">
        <f t="shared" si="140"/>
        <v>0</v>
      </c>
      <c r="AG150" s="108">
        <f t="shared" si="140"/>
        <v>0</v>
      </c>
      <c r="AH150" s="108">
        <f t="shared" si="140"/>
        <v>0</v>
      </c>
      <c r="AI150" s="108">
        <f t="shared" si="140"/>
        <v>0</v>
      </c>
      <c r="AJ150" s="108">
        <f t="shared" si="140"/>
        <v>0</v>
      </c>
      <c r="AK150" s="108">
        <f t="shared" si="140"/>
        <v>0</v>
      </c>
      <c r="AL150" s="108">
        <f t="shared" si="140"/>
        <v>0</v>
      </c>
      <c r="AM150" s="108">
        <f t="shared" ref="AM150:BB160" si="141">IF(OR((AND($P150&lt;=AM$4,AND($Q150&lt;=AM$5,$Q150&gt;=AM$4))),(AND(AND($P150&gt;=AM$4,$P150&lt;=AM$5),$Q150&gt;=AM$5)),AND($P150&gt;=AM$4,$Q150&lt;=AM$5),AND($P150&lt;=AM$4,$Q150&gt;=AM$5)),1,0)</f>
        <v>0</v>
      </c>
      <c r="AN150" s="108">
        <f t="shared" si="141"/>
        <v>0</v>
      </c>
      <c r="AO150" s="108">
        <f t="shared" si="141"/>
        <v>0</v>
      </c>
      <c r="AP150" s="108">
        <f t="shared" si="141"/>
        <v>0</v>
      </c>
      <c r="AQ150" s="108">
        <f t="shared" si="141"/>
        <v>0</v>
      </c>
      <c r="AR150" s="108">
        <f t="shared" si="141"/>
        <v>0</v>
      </c>
      <c r="AS150" s="108">
        <f t="shared" si="141"/>
        <v>0</v>
      </c>
      <c r="AT150" s="108">
        <f t="shared" ref="AT150:BF153" si="142">IF(OR((AND($P150&lt;=AT$4,AND($Q150&lt;=AT$5,$Q150&gt;=AT$4))),(AND(AND($P150&gt;=AT$4,$P150&lt;=AT$5),$Q150&gt;=AT$5)),AND($P150&gt;=AT$4,$Q150&lt;=AT$5),AND($P150&lt;=AT$4,$Q150&gt;=AT$5)),1,0)</f>
        <v>0</v>
      </c>
      <c r="AU150" s="108">
        <f t="shared" si="142"/>
        <v>0</v>
      </c>
      <c r="AV150" s="108">
        <f t="shared" si="142"/>
        <v>0</v>
      </c>
      <c r="AW150" s="108">
        <f t="shared" si="142"/>
        <v>0</v>
      </c>
      <c r="AX150" s="108">
        <f t="shared" si="142"/>
        <v>0</v>
      </c>
      <c r="AY150" s="108">
        <f t="shared" si="142"/>
        <v>0</v>
      </c>
      <c r="AZ150" s="108">
        <f t="shared" si="142"/>
        <v>0</v>
      </c>
      <c r="BA150" s="108">
        <f t="shared" si="142"/>
        <v>0</v>
      </c>
      <c r="BB150" s="108">
        <f t="shared" si="142"/>
        <v>0</v>
      </c>
      <c r="BC150" s="108">
        <f t="shared" si="142"/>
        <v>0</v>
      </c>
      <c r="BD150" s="108">
        <f t="shared" si="142"/>
        <v>0</v>
      </c>
      <c r="BE150" s="108">
        <f t="shared" si="142"/>
        <v>0</v>
      </c>
      <c r="BF150" s="108">
        <f t="shared" si="142"/>
        <v>0</v>
      </c>
      <c r="BG150" s="108">
        <f t="shared" ref="BG150:BS153" si="143">IF(OR((AND($P150&lt;=BG$4,AND($Q150&lt;=BG$5,$Q150&gt;=BG$4))),(AND(AND($P150&gt;=BG$4,$P150&lt;=BG$5),$Q150&gt;=BG$5)),AND($P150&gt;=BG$4,$Q150&lt;=BG$5),AND($P150&lt;=BG$4,$Q150&gt;=BG$5)),1,0)</f>
        <v>0</v>
      </c>
      <c r="BH150" s="108">
        <f t="shared" si="143"/>
        <v>0</v>
      </c>
      <c r="BI150" s="108">
        <f t="shared" si="143"/>
        <v>0</v>
      </c>
      <c r="BJ150" s="108">
        <f t="shared" si="143"/>
        <v>0</v>
      </c>
      <c r="BK150" s="108">
        <f t="shared" si="143"/>
        <v>0</v>
      </c>
      <c r="BL150" s="108">
        <f t="shared" si="143"/>
        <v>0</v>
      </c>
      <c r="BM150" s="108">
        <f t="shared" si="143"/>
        <v>0</v>
      </c>
      <c r="BN150" s="108">
        <f t="shared" si="143"/>
        <v>0</v>
      </c>
      <c r="BO150" s="108">
        <f t="shared" si="143"/>
        <v>0</v>
      </c>
      <c r="BP150" s="108">
        <f t="shared" si="143"/>
        <v>0</v>
      </c>
      <c r="BQ150" s="108">
        <f t="shared" si="143"/>
        <v>0</v>
      </c>
      <c r="BR150" s="108">
        <f t="shared" si="143"/>
        <v>0</v>
      </c>
      <c r="BS150" s="108">
        <f t="shared" si="143"/>
        <v>0</v>
      </c>
      <c r="BT150" s="138"/>
      <c r="BU150" s="138"/>
      <c r="BV150" s="138"/>
      <c r="BW150" s="138"/>
      <c r="BX150" s="138"/>
    </row>
    <row r="151" spans="1:76" x14ac:dyDescent="0.3">
      <c r="A151" s="102" t="s">
        <v>455</v>
      </c>
      <c r="B151" s="109"/>
      <c r="C151" s="20"/>
      <c r="D151" s="116"/>
      <c r="E151" s="132"/>
      <c r="F151" s="123"/>
      <c r="G151" s="124"/>
      <c r="H151" s="70">
        <v>10</v>
      </c>
      <c r="I151" s="71">
        <f t="shared" si="135"/>
        <v>1</v>
      </c>
      <c r="J151" s="72">
        <v>1</v>
      </c>
      <c r="K151" s="125">
        <f t="shared" si="103"/>
        <v>0.1</v>
      </c>
      <c r="L151" s="125">
        <f t="shared" si="92"/>
        <v>0.1</v>
      </c>
      <c r="M151" s="125">
        <f t="shared" si="136"/>
        <v>0</v>
      </c>
      <c r="N151" s="66">
        <f t="shared" si="137"/>
        <v>1</v>
      </c>
      <c r="O151" s="131" t="str">
        <f t="shared" si="138"/>
        <v>종료</v>
      </c>
      <c r="P151" s="104">
        <v>43108</v>
      </c>
      <c r="Q151" s="104">
        <v>43112</v>
      </c>
      <c r="R151" s="104"/>
      <c r="S151" s="104"/>
      <c r="T151" s="105"/>
      <c r="U151" s="106" t="str">
        <f t="shared" si="123"/>
        <v/>
      </c>
      <c r="V151" s="107">
        <f t="shared" si="139"/>
        <v>5</v>
      </c>
      <c r="W151" s="108">
        <f t="shared" si="140"/>
        <v>0</v>
      </c>
      <c r="X151" s="108">
        <f t="shared" si="140"/>
        <v>0</v>
      </c>
      <c r="Y151" s="108">
        <f t="shared" si="140"/>
        <v>0</v>
      </c>
      <c r="Z151" s="108">
        <f t="shared" si="140"/>
        <v>0</v>
      </c>
      <c r="AA151" s="108">
        <f t="shared" si="140"/>
        <v>0</v>
      </c>
      <c r="AB151" s="108">
        <f t="shared" si="140"/>
        <v>0</v>
      </c>
      <c r="AC151" s="108">
        <f t="shared" si="140"/>
        <v>0</v>
      </c>
      <c r="AD151" s="108">
        <f t="shared" si="140"/>
        <v>0</v>
      </c>
      <c r="AE151" s="108">
        <f t="shared" si="140"/>
        <v>0</v>
      </c>
      <c r="AF151" s="108">
        <f t="shared" si="140"/>
        <v>0</v>
      </c>
      <c r="AG151" s="108">
        <f t="shared" si="140"/>
        <v>0</v>
      </c>
      <c r="AH151" s="108">
        <f t="shared" si="140"/>
        <v>0</v>
      </c>
      <c r="AI151" s="108">
        <f t="shared" si="140"/>
        <v>0</v>
      </c>
      <c r="AJ151" s="108">
        <f t="shared" si="140"/>
        <v>0</v>
      </c>
      <c r="AK151" s="108">
        <f t="shared" si="140"/>
        <v>0</v>
      </c>
      <c r="AL151" s="108">
        <f t="shared" si="140"/>
        <v>0</v>
      </c>
      <c r="AM151" s="108">
        <f t="shared" si="141"/>
        <v>0</v>
      </c>
      <c r="AN151" s="108">
        <f t="shared" si="141"/>
        <v>0</v>
      </c>
      <c r="AO151" s="108">
        <f t="shared" si="141"/>
        <v>0</v>
      </c>
      <c r="AP151" s="108">
        <f t="shared" si="141"/>
        <v>0</v>
      </c>
      <c r="AQ151" s="108">
        <f t="shared" si="141"/>
        <v>0</v>
      </c>
      <c r="AR151" s="108">
        <f t="shared" si="141"/>
        <v>0</v>
      </c>
      <c r="AS151" s="108">
        <f t="shared" si="141"/>
        <v>0</v>
      </c>
      <c r="AT151" s="108">
        <f t="shared" si="142"/>
        <v>0</v>
      </c>
      <c r="AU151" s="108">
        <f t="shared" si="142"/>
        <v>0</v>
      </c>
      <c r="AV151" s="108">
        <f t="shared" si="142"/>
        <v>0</v>
      </c>
      <c r="AW151" s="108">
        <f t="shared" si="142"/>
        <v>0</v>
      </c>
      <c r="AX151" s="108">
        <f t="shared" si="142"/>
        <v>0</v>
      </c>
      <c r="AY151" s="108">
        <f t="shared" si="142"/>
        <v>0</v>
      </c>
      <c r="AZ151" s="108">
        <f t="shared" si="142"/>
        <v>0</v>
      </c>
      <c r="BA151" s="108">
        <f t="shared" si="142"/>
        <v>0</v>
      </c>
      <c r="BB151" s="108">
        <f t="shared" si="142"/>
        <v>0</v>
      </c>
      <c r="BC151" s="108">
        <f t="shared" si="142"/>
        <v>0</v>
      </c>
      <c r="BD151" s="108">
        <f t="shared" si="142"/>
        <v>0</v>
      </c>
      <c r="BE151" s="108">
        <f t="shared" si="142"/>
        <v>0</v>
      </c>
      <c r="BF151" s="108">
        <f t="shared" si="142"/>
        <v>0</v>
      </c>
      <c r="BG151" s="108">
        <f t="shared" si="143"/>
        <v>0</v>
      </c>
      <c r="BH151" s="108">
        <f t="shared" si="143"/>
        <v>0</v>
      </c>
      <c r="BI151" s="108">
        <f t="shared" si="143"/>
        <v>0</v>
      </c>
      <c r="BJ151" s="108">
        <f t="shared" si="143"/>
        <v>0</v>
      </c>
      <c r="BK151" s="108">
        <f t="shared" si="143"/>
        <v>0</v>
      </c>
      <c r="BL151" s="108">
        <f t="shared" si="143"/>
        <v>0</v>
      </c>
      <c r="BM151" s="108">
        <f t="shared" si="143"/>
        <v>0</v>
      </c>
      <c r="BN151" s="108">
        <f t="shared" si="143"/>
        <v>0</v>
      </c>
      <c r="BO151" s="108">
        <f t="shared" si="143"/>
        <v>0</v>
      </c>
      <c r="BP151" s="108">
        <f t="shared" si="143"/>
        <v>0</v>
      </c>
      <c r="BQ151" s="108">
        <f t="shared" si="143"/>
        <v>0</v>
      </c>
      <c r="BR151" s="108">
        <f t="shared" si="143"/>
        <v>0</v>
      </c>
      <c r="BS151" s="108">
        <f t="shared" si="143"/>
        <v>0</v>
      </c>
      <c r="BT151" s="138"/>
      <c r="BU151" s="138"/>
      <c r="BV151" s="138"/>
      <c r="BW151" s="138"/>
      <c r="BX151" s="138"/>
    </row>
    <row r="152" spans="1:76" x14ac:dyDescent="0.3">
      <c r="A152" s="102" t="s">
        <v>456</v>
      </c>
      <c r="B152" s="109"/>
      <c r="C152" s="20"/>
      <c r="D152" s="116"/>
      <c r="E152" s="132"/>
      <c r="F152" s="123"/>
      <c r="G152" s="124"/>
      <c r="H152" s="70">
        <v>10</v>
      </c>
      <c r="I152" s="71">
        <f t="shared" si="135"/>
        <v>1</v>
      </c>
      <c r="J152" s="72">
        <v>1</v>
      </c>
      <c r="K152" s="125">
        <f t="shared" si="103"/>
        <v>0.1</v>
      </c>
      <c r="L152" s="125">
        <f t="shared" si="92"/>
        <v>0.1</v>
      </c>
      <c r="M152" s="125">
        <f t="shared" si="136"/>
        <v>0</v>
      </c>
      <c r="N152" s="66">
        <f t="shared" si="137"/>
        <v>1</v>
      </c>
      <c r="O152" s="131" t="str">
        <f t="shared" si="138"/>
        <v>종료</v>
      </c>
      <c r="P152" s="104">
        <v>43108</v>
      </c>
      <c r="Q152" s="104">
        <v>43112</v>
      </c>
      <c r="R152" s="104"/>
      <c r="S152" s="104"/>
      <c r="T152" s="105"/>
      <c r="U152" s="106" t="str">
        <f t="shared" si="123"/>
        <v/>
      </c>
      <c r="V152" s="107">
        <f t="shared" si="139"/>
        <v>5</v>
      </c>
      <c r="W152" s="108">
        <f t="shared" si="140"/>
        <v>0</v>
      </c>
      <c r="X152" s="108">
        <f t="shared" si="140"/>
        <v>0</v>
      </c>
      <c r="Y152" s="108">
        <f t="shared" si="140"/>
        <v>0</v>
      </c>
      <c r="Z152" s="108">
        <f t="shared" si="140"/>
        <v>0</v>
      </c>
      <c r="AA152" s="108">
        <f t="shared" si="140"/>
        <v>0</v>
      </c>
      <c r="AB152" s="108">
        <f t="shared" si="140"/>
        <v>0</v>
      </c>
      <c r="AC152" s="108">
        <f t="shared" si="140"/>
        <v>0</v>
      </c>
      <c r="AD152" s="108">
        <f t="shared" si="140"/>
        <v>0</v>
      </c>
      <c r="AE152" s="108">
        <f t="shared" si="140"/>
        <v>0</v>
      </c>
      <c r="AF152" s="108">
        <f t="shared" si="140"/>
        <v>0</v>
      </c>
      <c r="AG152" s="108">
        <f t="shared" si="140"/>
        <v>0</v>
      </c>
      <c r="AH152" s="108">
        <f t="shared" si="140"/>
        <v>0</v>
      </c>
      <c r="AI152" s="108">
        <f t="shared" si="140"/>
        <v>0</v>
      </c>
      <c r="AJ152" s="108">
        <f t="shared" si="140"/>
        <v>0</v>
      </c>
      <c r="AK152" s="108">
        <f t="shared" si="140"/>
        <v>0</v>
      </c>
      <c r="AL152" s="108">
        <f t="shared" si="140"/>
        <v>0</v>
      </c>
      <c r="AM152" s="108">
        <f t="shared" si="141"/>
        <v>0</v>
      </c>
      <c r="AN152" s="108">
        <f t="shared" si="141"/>
        <v>0</v>
      </c>
      <c r="AO152" s="108">
        <f t="shared" si="141"/>
        <v>0</v>
      </c>
      <c r="AP152" s="108">
        <f t="shared" si="141"/>
        <v>0</v>
      </c>
      <c r="AQ152" s="108">
        <f t="shared" si="141"/>
        <v>0</v>
      </c>
      <c r="AR152" s="108">
        <f t="shared" si="141"/>
        <v>0</v>
      </c>
      <c r="AS152" s="108">
        <f t="shared" si="141"/>
        <v>0</v>
      </c>
      <c r="AT152" s="108">
        <f t="shared" si="142"/>
        <v>0</v>
      </c>
      <c r="AU152" s="108">
        <f t="shared" si="142"/>
        <v>0</v>
      </c>
      <c r="AV152" s="108">
        <f t="shared" si="142"/>
        <v>0</v>
      </c>
      <c r="AW152" s="108">
        <f t="shared" si="142"/>
        <v>0</v>
      </c>
      <c r="AX152" s="108">
        <f t="shared" si="142"/>
        <v>0</v>
      </c>
      <c r="AY152" s="108">
        <f t="shared" si="142"/>
        <v>0</v>
      </c>
      <c r="AZ152" s="108">
        <f t="shared" si="142"/>
        <v>0</v>
      </c>
      <c r="BA152" s="108">
        <f t="shared" si="142"/>
        <v>0</v>
      </c>
      <c r="BB152" s="108">
        <f t="shared" si="142"/>
        <v>0</v>
      </c>
      <c r="BC152" s="108">
        <f t="shared" si="142"/>
        <v>0</v>
      </c>
      <c r="BD152" s="108">
        <f t="shared" si="142"/>
        <v>0</v>
      </c>
      <c r="BE152" s="108">
        <f t="shared" si="142"/>
        <v>0</v>
      </c>
      <c r="BF152" s="108">
        <f t="shared" si="142"/>
        <v>0</v>
      </c>
      <c r="BG152" s="108">
        <f t="shared" si="143"/>
        <v>0</v>
      </c>
      <c r="BH152" s="108">
        <f t="shared" si="143"/>
        <v>0</v>
      </c>
      <c r="BI152" s="108">
        <f t="shared" si="143"/>
        <v>0</v>
      </c>
      <c r="BJ152" s="108">
        <f t="shared" si="143"/>
        <v>0</v>
      </c>
      <c r="BK152" s="108">
        <f t="shared" si="143"/>
        <v>0</v>
      </c>
      <c r="BL152" s="108">
        <f t="shared" si="143"/>
        <v>0</v>
      </c>
      <c r="BM152" s="108">
        <f t="shared" si="143"/>
        <v>0</v>
      </c>
      <c r="BN152" s="108">
        <f t="shared" si="143"/>
        <v>0</v>
      </c>
      <c r="BO152" s="108">
        <f t="shared" si="143"/>
        <v>0</v>
      </c>
      <c r="BP152" s="108">
        <f t="shared" si="143"/>
        <v>0</v>
      </c>
      <c r="BQ152" s="108">
        <f t="shared" si="143"/>
        <v>0</v>
      </c>
      <c r="BR152" s="108">
        <f t="shared" si="143"/>
        <v>0</v>
      </c>
      <c r="BS152" s="108">
        <f t="shared" si="143"/>
        <v>0</v>
      </c>
      <c r="BT152" s="138"/>
      <c r="BU152" s="138"/>
      <c r="BV152" s="138"/>
      <c r="BW152" s="138"/>
      <c r="BX152" s="138"/>
    </row>
    <row r="153" spans="1:76" x14ac:dyDescent="0.3">
      <c r="A153" s="102" t="s">
        <v>457</v>
      </c>
      <c r="B153" s="109"/>
      <c r="C153" s="20"/>
      <c r="D153" s="116"/>
      <c r="E153" s="132"/>
      <c r="F153" s="123"/>
      <c r="G153" s="124"/>
      <c r="H153" s="70">
        <v>10</v>
      </c>
      <c r="I153" s="71">
        <f t="shared" si="135"/>
        <v>1</v>
      </c>
      <c r="J153" s="72">
        <v>1</v>
      </c>
      <c r="K153" s="125">
        <f t="shared" si="103"/>
        <v>0.1</v>
      </c>
      <c r="L153" s="125">
        <f t="shared" si="92"/>
        <v>0.1</v>
      </c>
      <c r="M153" s="125">
        <f t="shared" si="136"/>
        <v>0</v>
      </c>
      <c r="N153" s="66">
        <f t="shared" si="137"/>
        <v>1</v>
      </c>
      <c r="O153" s="131" t="str">
        <f t="shared" si="138"/>
        <v>종료</v>
      </c>
      <c r="P153" s="104">
        <v>43108</v>
      </c>
      <c r="Q153" s="104">
        <v>43112</v>
      </c>
      <c r="R153" s="104"/>
      <c r="S153" s="104"/>
      <c r="T153" s="105"/>
      <c r="U153" s="106" t="str">
        <f t="shared" si="123"/>
        <v/>
      </c>
      <c r="V153" s="107">
        <f t="shared" si="139"/>
        <v>5</v>
      </c>
      <c r="W153" s="108">
        <f t="shared" si="140"/>
        <v>0</v>
      </c>
      <c r="X153" s="108">
        <f t="shared" si="140"/>
        <v>0</v>
      </c>
      <c r="Y153" s="108">
        <f t="shared" si="140"/>
        <v>0</v>
      </c>
      <c r="Z153" s="108">
        <f t="shared" si="140"/>
        <v>0</v>
      </c>
      <c r="AA153" s="108">
        <f t="shared" si="140"/>
        <v>0</v>
      </c>
      <c r="AB153" s="108">
        <f t="shared" si="140"/>
        <v>0</v>
      </c>
      <c r="AC153" s="108">
        <f t="shared" si="140"/>
        <v>0</v>
      </c>
      <c r="AD153" s="108">
        <f t="shared" si="140"/>
        <v>0</v>
      </c>
      <c r="AE153" s="108">
        <f t="shared" si="140"/>
        <v>0</v>
      </c>
      <c r="AF153" s="108">
        <f t="shared" si="140"/>
        <v>0</v>
      </c>
      <c r="AG153" s="108">
        <f t="shared" si="140"/>
        <v>0</v>
      </c>
      <c r="AH153" s="108">
        <f t="shared" si="140"/>
        <v>0</v>
      </c>
      <c r="AI153" s="108">
        <f t="shared" si="140"/>
        <v>0</v>
      </c>
      <c r="AJ153" s="108">
        <f t="shared" si="140"/>
        <v>0</v>
      </c>
      <c r="AK153" s="108">
        <f t="shared" si="140"/>
        <v>0</v>
      </c>
      <c r="AL153" s="108">
        <f t="shared" si="140"/>
        <v>0</v>
      </c>
      <c r="AM153" s="108">
        <f t="shared" si="141"/>
        <v>0</v>
      </c>
      <c r="AN153" s="108">
        <f t="shared" si="141"/>
        <v>0</v>
      </c>
      <c r="AO153" s="108">
        <f t="shared" si="141"/>
        <v>0</v>
      </c>
      <c r="AP153" s="108">
        <f t="shared" si="141"/>
        <v>0</v>
      </c>
      <c r="AQ153" s="108">
        <f t="shared" si="141"/>
        <v>0</v>
      </c>
      <c r="AR153" s="108">
        <f t="shared" si="141"/>
        <v>0</v>
      </c>
      <c r="AS153" s="108">
        <f t="shared" si="141"/>
        <v>0</v>
      </c>
      <c r="AT153" s="108">
        <f t="shared" si="142"/>
        <v>0</v>
      </c>
      <c r="AU153" s="108">
        <f t="shared" si="142"/>
        <v>0</v>
      </c>
      <c r="AV153" s="108">
        <f t="shared" si="142"/>
        <v>0</v>
      </c>
      <c r="AW153" s="108">
        <f t="shared" si="142"/>
        <v>0</v>
      </c>
      <c r="AX153" s="108">
        <f t="shared" si="142"/>
        <v>0</v>
      </c>
      <c r="AY153" s="108">
        <f t="shared" si="142"/>
        <v>0</v>
      </c>
      <c r="AZ153" s="108">
        <f t="shared" si="142"/>
        <v>0</v>
      </c>
      <c r="BA153" s="108">
        <f t="shared" si="142"/>
        <v>0</v>
      </c>
      <c r="BB153" s="108">
        <f t="shared" si="142"/>
        <v>0</v>
      </c>
      <c r="BC153" s="108">
        <f t="shared" si="142"/>
        <v>0</v>
      </c>
      <c r="BD153" s="108">
        <f t="shared" si="142"/>
        <v>0</v>
      </c>
      <c r="BE153" s="108">
        <f t="shared" si="142"/>
        <v>0</v>
      </c>
      <c r="BF153" s="108">
        <f t="shared" si="142"/>
        <v>0</v>
      </c>
      <c r="BG153" s="108">
        <f t="shared" si="143"/>
        <v>0</v>
      </c>
      <c r="BH153" s="108">
        <f t="shared" si="143"/>
        <v>0</v>
      </c>
      <c r="BI153" s="108">
        <f t="shared" si="143"/>
        <v>0</v>
      </c>
      <c r="BJ153" s="108">
        <f t="shared" si="143"/>
        <v>0</v>
      </c>
      <c r="BK153" s="108">
        <f t="shared" si="143"/>
        <v>0</v>
      </c>
      <c r="BL153" s="108">
        <f t="shared" si="143"/>
        <v>0</v>
      </c>
      <c r="BM153" s="108">
        <f t="shared" si="143"/>
        <v>0</v>
      </c>
      <c r="BN153" s="108">
        <f t="shared" si="143"/>
        <v>0</v>
      </c>
      <c r="BO153" s="108">
        <f t="shared" si="143"/>
        <v>0</v>
      </c>
      <c r="BP153" s="108">
        <f t="shared" si="143"/>
        <v>0</v>
      </c>
      <c r="BQ153" s="108">
        <f t="shared" si="143"/>
        <v>0</v>
      </c>
      <c r="BR153" s="108">
        <f t="shared" si="143"/>
        <v>0</v>
      </c>
      <c r="BS153" s="108">
        <f t="shared" si="143"/>
        <v>0</v>
      </c>
      <c r="BT153" s="138"/>
      <c r="BU153" s="138"/>
      <c r="BV153" s="138"/>
      <c r="BW153" s="138"/>
      <c r="BX153" s="138"/>
    </row>
    <row r="154" spans="1:76" x14ac:dyDescent="0.3">
      <c r="A154" s="102" t="s">
        <v>218</v>
      </c>
      <c r="B154" s="31" t="s">
        <v>219</v>
      </c>
      <c r="C154" s="31" t="s">
        <v>400</v>
      </c>
      <c r="D154" s="79"/>
      <c r="E154" s="80"/>
      <c r="F154" s="31"/>
      <c r="G154" s="103"/>
      <c r="H154" s="35">
        <v>20</v>
      </c>
      <c r="I154" s="36">
        <f>SUM(K155,K167,K200)</f>
        <v>1</v>
      </c>
      <c r="J154" s="36">
        <f>SUM(L155,L167,L200)</f>
        <v>1</v>
      </c>
      <c r="K154" s="28">
        <f t="shared" si="103"/>
        <v>0.2</v>
      </c>
      <c r="L154" s="28">
        <f t="shared" ref="L154:L181" si="144">H154*J154/100</f>
        <v>0.2</v>
      </c>
      <c r="M154" s="28">
        <f t="shared" si="136"/>
        <v>0</v>
      </c>
      <c r="N154" s="37">
        <f t="shared" si="137"/>
        <v>1</v>
      </c>
      <c r="O154" s="28" t="str">
        <f t="shared" si="138"/>
        <v>종료</v>
      </c>
      <c r="P154" s="32">
        <f>MIN(P155:P183)</f>
        <v>42968</v>
      </c>
      <c r="Q154" s="32">
        <f>MAX(Q155:Q183)</f>
        <v>43112</v>
      </c>
      <c r="R154" s="104"/>
      <c r="S154" s="104"/>
      <c r="T154" s="105"/>
      <c r="U154" s="106" t="str">
        <f t="shared" si="123"/>
        <v/>
      </c>
      <c r="V154" s="107">
        <f t="shared" si="139"/>
        <v>105</v>
      </c>
      <c r="W154" s="108">
        <f t="shared" si="140"/>
        <v>0</v>
      </c>
      <c r="X154" s="108">
        <f t="shared" si="140"/>
        <v>0</v>
      </c>
      <c r="Y154" s="108">
        <f t="shared" si="140"/>
        <v>0</v>
      </c>
      <c r="Z154" s="108">
        <f t="shared" si="140"/>
        <v>0</v>
      </c>
      <c r="AA154" s="108">
        <f t="shared" si="140"/>
        <v>0</v>
      </c>
      <c r="AB154" s="108">
        <f t="shared" si="140"/>
        <v>0</v>
      </c>
      <c r="AC154" s="108">
        <f t="shared" si="140"/>
        <v>0</v>
      </c>
      <c r="AD154" s="108">
        <f t="shared" si="140"/>
        <v>0</v>
      </c>
      <c r="AE154" s="108">
        <f t="shared" si="140"/>
        <v>0</v>
      </c>
      <c r="AF154" s="108">
        <f t="shared" si="140"/>
        <v>0</v>
      </c>
      <c r="AG154" s="108">
        <f t="shared" si="140"/>
        <v>0</v>
      </c>
      <c r="AH154" s="108">
        <f t="shared" si="140"/>
        <v>0</v>
      </c>
      <c r="AI154" s="108">
        <f t="shared" si="140"/>
        <v>0</v>
      </c>
      <c r="AJ154" s="108">
        <f t="shared" si="140"/>
        <v>0</v>
      </c>
      <c r="AK154" s="108">
        <f t="shared" si="140"/>
        <v>0</v>
      </c>
      <c r="AL154" s="108">
        <f t="shared" si="140"/>
        <v>0</v>
      </c>
      <c r="AM154" s="108">
        <f t="shared" si="141"/>
        <v>0</v>
      </c>
      <c r="AN154" s="108">
        <f t="shared" si="141"/>
        <v>0</v>
      </c>
      <c r="AO154" s="108">
        <f t="shared" si="141"/>
        <v>0</v>
      </c>
      <c r="AP154" s="108">
        <f t="shared" si="141"/>
        <v>0</v>
      </c>
      <c r="AQ154" s="108">
        <f t="shared" si="141"/>
        <v>0</v>
      </c>
      <c r="AR154" s="108">
        <f t="shared" si="141"/>
        <v>0</v>
      </c>
      <c r="AS154" s="108">
        <f t="shared" si="141"/>
        <v>0</v>
      </c>
      <c r="AT154" s="108">
        <f t="shared" si="141"/>
        <v>0</v>
      </c>
      <c r="AU154" s="108">
        <f t="shared" si="141"/>
        <v>0</v>
      </c>
      <c r="AV154" s="108">
        <f t="shared" si="141"/>
        <v>0</v>
      </c>
      <c r="AW154" s="108">
        <f t="shared" si="141"/>
        <v>0</v>
      </c>
      <c r="AX154" s="108">
        <f t="shared" si="141"/>
        <v>0</v>
      </c>
      <c r="AY154" s="108">
        <f t="shared" si="141"/>
        <v>0</v>
      </c>
      <c r="AZ154" s="108">
        <f t="shared" si="141"/>
        <v>0</v>
      </c>
      <c r="BA154" s="108">
        <f t="shared" si="141"/>
        <v>0</v>
      </c>
      <c r="BB154" s="108">
        <f t="shared" si="141"/>
        <v>0</v>
      </c>
      <c r="BC154" s="108">
        <f t="shared" ref="AT154:BF166" si="145">IF(OR((AND($P154&lt;=BC$4,AND($Q154&lt;=BC$5,$Q154&gt;=BC$4))),(AND(AND($P154&gt;=BC$4,$P154&lt;=BC$5),$Q154&gt;=BC$5)),AND($P154&gt;=BC$4,$Q154&lt;=BC$5),AND($P154&lt;=BC$4,$Q154&gt;=BC$5)),1,0)</f>
        <v>0</v>
      </c>
      <c r="BD154" s="108">
        <f t="shared" si="145"/>
        <v>0</v>
      </c>
      <c r="BE154" s="108">
        <f t="shared" si="145"/>
        <v>0</v>
      </c>
      <c r="BF154" s="108">
        <f t="shared" si="145"/>
        <v>0</v>
      </c>
      <c r="BG154" s="108">
        <f t="shared" ref="BG154:BS165" si="146">IF(OR((AND($P154&lt;=BG$4,AND($Q154&lt;=BG$5,$Q154&gt;=BG$4))),(AND(AND($P154&gt;=BG$4,$P154&lt;=BG$5),$Q154&gt;=BG$5)),AND($P154&gt;=BG$4,$Q154&lt;=BG$5),AND($P154&lt;=BG$4,$Q154&gt;=BG$5)),1,0)</f>
        <v>0</v>
      </c>
      <c r="BH154" s="108">
        <f t="shared" si="146"/>
        <v>0</v>
      </c>
      <c r="BI154" s="108">
        <f t="shared" si="146"/>
        <v>0</v>
      </c>
      <c r="BJ154" s="108">
        <f t="shared" si="146"/>
        <v>0</v>
      </c>
      <c r="BK154" s="108">
        <f t="shared" si="146"/>
        <v>0</v>
      </c>
      <c r="BL154" s="108">
        <f t="shared" si="146"/>
        <v>0</v>
      </c>
      <c r="BM154" s="108">
        <f t="shared" si="146"/>
        <v>0</v>
      </c>
      <c r="BN154" s="108">
        <f t="shared" si="146"/>
        <v>0</v>
      </c>
      <c r="BO154" s="108">
        <f t="shared" si="146"/>
        <v>0</v>
      </c>
      <c r="BP154" s="108">
        <f t="shared" si="146"/>
        <v>0</v>
      </c>
      <c r="BQ154" s="108">
        <f t="shared" si="146"/>
        <v>0</v>
      </c>
      <c r="BR154" s="108">
        <f t="shared" si="146"/>
        <v>0</v>
      </c>
      <c r="BS154" s="108">
        <f t="shared" si="146"/>
        <v>0</v>
      </c>
      <c r="BT154" s="138"/>
      <c r="BU154" s="138"/>
      <c r="BV154" s="138"/>
      <c r="BW154" s="138"/>
      <c r="BX154" s="138"/>
    </row>
    <row r="155" spans="1:76" x14ac:dyDescent="0.3">
      <c r="A155" s="102">
        <v>5.0999999999999996</v>
      </c>
      <c r="B155" s="109"/>
      <c r="C155" s="43" t="s">
        <v>220</v>
      </c>
      <c r="D155" s="113" t="s">
        <v>482</v>
      </c>
      <c r="E155" s="111"/>
      <c r="F155" s="43"/>
      <c r="G155" s="112"/>
      <c r="H155" s="45">
        <v>40</v>
      </c>
      <c r="I155" s="40">
        <f>SUM(K156,K162)</f>
        <v>1</v>
      </c>
      <c r="J155" s="40">
        <f>SUM(L156,L162)</f>
        <v>1</v>
      </c>
      <c r="K155" s="41">
        <f t="shared" si="103"/>
        <v>0.4</v>
      </c>
      <c r="L155" s="41">
        <f t="shared" si="144"/>
        <v>0.4</v>
      </c>
      <c r="M155" s="41">
        <f t="shared" si="136"/>
        <v>0</v>
      </c>
      <c r="N155" s="42">
        <f t="shared" si="137"/>
        <v>1</v>
      </c>
      <c r="O155" s="41" t="str">
        <f t="shared" si="138"/>
        <v>종료</v>
      </c>
      <c r="P155" s="47">
        <f>MIN(P156:P166)</f>
        <v>42968</v>
      </c>
      <c r="Q155" s="47">
        <f>MAX(Q156:Q166)</f>
        <v>43007</v>
      </c>
      <c r="R155" s="104"/>
      <c r="S155" s="104"/>
      <c r="T155" s="105"/>
      <c r="U155" s="106" t="str">
        <f t="shared" si="123"/>
        <v/>
      </c>
      <c r="V155" s="107">
        <f t="shared" si="139"/>
        <v>30</v>
      </c>
      <c r="W155" s="108">
        <f t="shared" si="140"/>
        <v>0</v>
      </c>
      <c r="X155" s="108">
        <f t="shared" si="140"/>
        <v>0</v>
      </c>
      <c r="Y155" s="108">
        <f t="shared" si="140"/>
        <v>0</v>
      </c>
      <c r="Z155" s="108">
        <f t="shared" si="140"/>
        <v>0</v>
      </c>
      <c r="AA155" s="108">
        <f t="shared" si="140"/>
        <v>0</v>
      </c>
      <c r="AB155" s="108">
        <f t="shared" si="140"/>
        <v>0</v>
      </c>
      <c r="AC155" s="108">
        <f t="shared" si="140"/>
        <v>0</v>
      </c>
      <c r="AD155" s="108">
        <f t="shared" si="140"/>
        <v>0</v>
      </c>
      <c r="AE155" s="108">
        <f t="shared" si="140"/>
        <v>0</v>
      </c>
      <c r="AF155" s="108">
        <f t="shared" si="140"/>
        <v>0</v>
      </c>
      <c r="AG155" s="108">
        <f t="shared" si="140"/>
        <v>0</v>
      </c>
      <c r="AH155" s="108">
        <f t="shared" si="140"/>
        <v>0</v>
      </c>
      <c r="AI155" s="108">
        <f t="shared" si="140"/>
        <v>0</v>
      </c>
      <c r="AJ155" s="108">
        <f t="shared" si="140"/>
        <v>0</v>
      </c>
      <c r="AK155" s="108">
        <f t="shared" si="140"/>
        <v>0</v>
      </c>
      <c r="AL155" s="108">
        <f t="shared" si="140"/>
        <v>0</v>
      </c>
      <c r="AM155" s="108">
        <f t="shared" si="141"/>
        <v>0</v>
      </c>
      <c r="AN155" s="108">
        <f t="shared" si="141"/>
        <v>0</v>
      </c>
      <c r="AO155" s="108">
        <f t="shared" si="141"/>
        <v>0</v>
      </c>
      <c r="AP155" s="108">
        <f t="shared" si="141"/>
        <v>0</v>
      </c>
      <c r="AQ155" s="108">
        <f t="shared" si="141"/>
        <v>0</v>
      </c>
      <c r="AR155" s="108">
        <f t="shared" si="141"/>
        <v>0</v>
      </c>
      <c r="AS155" s="108">
        <f t="shared" si="141"/>
        <v>0</v>
      </c>
      <c r="AT155" s="108">
        <f t="shared" si="141"/>
        <v>0</v>
      </c>
      <c r="AU155" s="108">
        <f t="shared" si="141"/>
        <v>0</v>
      </c>
      <c r="AV155" s="108">
        <f t="shared" si="141"/>
        <v>0</v>
      </c>
      <c r="AW155" s="108">
        <f t="shared" si="141"/>
        <v>0</v>
      </c>
      <c r="AX155" s="108">
        <f t="shared" si="141"/>
        <v>0</v>
      </c>
      <c r="AY155" s="108">
        <f t="shared" si="141"/>
        <v>0</v>
      </c>
      <c r="AZ155" s="108">
        <f t="shared" si="141"/>
        <v>0</v>
      </c>
      <c r="BA155" s="108">
        <f t="shared" si="141"/>
        <v>0</v>
      </c>
      <c r="BB155" s="108">
        <f t="shared" si="141"/>
        <v>0</v>
      </c>
      <c r="BC155" s="108">
        <f t="shared" si="145"/>
        <v>0</v>
      </c>
      <c r="BD155" s="108">
        <f t="shared" si="145"/>
        <v>0</v>
      </c>
      <c r="BE155" s="108">
        <f t="shared" si="145"/>
        <v>0</v>
      </c>
      <c r="BF155" s="108">
        <f t="shared" si="145"/>
        <v>0</v>
      </c>
      <c r="BG155" s="108">
        <f t="shared" si="146"/>
        <v>0</v>
      </c>
      <c r="BH155" s="108">
        <f t="shared" si="146"/>
        <v>0</v>
      </c>
      <c r="BI155" s="108">
        <f t="shared" si="146"/>
        <v>0</v>
      </c>
      <c r="BJ155" s="108">
        <f t="shared" si="146"/>
        <v>0</v>
      </c>
      <c r="BK155" s="108">
        <f t="shared" si="146"/>
        <v>0</v>
      </c>
      <c r="BL155" s="108">
        <f t="shared" si="146"/>
        <v>0</v>
      </c>
      <c r="BM155" s="108">
        <f t="shared" si="146"/>
        <v>0</v>
      </c>
      <c r="BN155" s="108">
        <f t="shared" si="146"/>
        <v>0</v>
      </c>
      <c r="BO155" s="108">
        <f t="shared" si="146"/>
        <v>0</v>
      </c>
      <c r="BP155" s="108">
        <f t="shared" si="146"/>
        <v>0</v>
      </c>
      <c r="BQ155" s="108">
        <f t="shared" si="146"/>
        <v>0</v>
      </c>
      <c r="BR155" s="108">
        <f t="shared" si="146"/>
        <v>0</v>
      </c>
      <c r="BS155" s="108">
        <f t="shared" si="146"/>
        <v>0</v>
      </c>
      <c r="BT155" s="138"/>
      <c r="BU155" s="138"/>
      <c r="BV155" s="138"/>
      <c r="BW155" s="138"/>
      <c r="BX155" s="138"/>
    </row>
    <row r="156" spans="1:76" x14ac:dyDescent="0.3">
      <c r="A156" s="102" t="s">
        <v>221</v>
      </c>
      <c r="B156" s="109"/>
      <c r="C156" s="20"/>
      <c r="D156" s="113" t="s">
        <v>484</v>
      </c>
      <c r="E156" s="114"/>
      <c r="F156" s="53"/>
      <c r="G156" s="115"/>
      <c r="H156" s="38">
        <v>50</v>
      </c>
      <c r="I156" s="48">
        <f>SUM(K157:K161)</f>
        <v>1</v>
      </c>
      <c r="J156" s="48">
        <f>SUM(L157:L161)</f>
        <v>1</v>
      </c>
      <c r="K156" s="50">
        <f t="shared" si="103"/>
        <v>0.5</v>
      </c>
      <c r="L156" s="50">
        <f t="shared" si="144"/>
        <v>0.5</v>
      </c>
      <c r="M156" s="50">
        <f t="shared" si="136"/>
        <v>0</v>
      </c>
      <c r="N156" s="51">
        <f t="shared" si="137"/>
        <v>1</v>
      </c>
      <c r="O156" s="50" t="str">
        <f t="shared" si="138"/>
        <v>종료</v>
      </c>
      <c r="P156" s="26">
        <f>MIN(P157:P161)</f>
        <v>42968</v>
      </c>
      <c r="Q156" s="26">
        <f>MAX(Q157:Q161)</f>
        <v>43000</v>
      </c>
      <c r="R156" s="104"/>
      <c r="S156" s="104"/>
      <c r="T156" s="105"/>
      <c r="U156" s="106" t="str">
        <f t="shared" si="123"/>
        <v/>
      </c>
      <c r="V156" s="107">
        <f t="shared" si="139"/>
        <v>25</v>
      </c>
      <c r="W156" s="108">
        <f t="shared" si="140"/>
        <v>0</v>
      </c>
      <c r="X156" s="108">
        <f t="shared" si="140"/>
        <v>0</v>
      </c>
      <c r="Y156" s="108">
        <f t="shared" si="140"/>
        <v>0</v>
      </c>
      <c r="Z156" s="108">
        <f t="shared" si="140"/>
        <v>0</v>
      </c>
      <c r="AA156" s="108">
        <f t="shared" si="140"/>
        <v>0</v>
      </c>
      <c r="AB156" s="108">
        <f t="shared" si="140"/>
        <v>0</v>
      </c>
      <c r="AC156" s="108">
        <f t="shared" si="140"/>
        <v>0</v>
      </c>
      <c r="AD156" s="108">
        <f t="shared" si="140"/>
        <v>0</v>
      </c>
      <c r="AE156" s="108">
        <f t="shared" si="140"/>
        <v>0</v>
      </c>
      <c r="AF156" s="108">
        <f t="shared" si="140"/>
        <v>0</v>
      </c>
      <c r="AG156" s="108">
        <f t="shared" si="140"/>
        <v>0</v>
      </c>
      <c r="AH156" s="108">
        <f t="shared" si="140"/>
        <v>0</v>
      </c>
      <c r="AI156" s="108">
        <f t="shared" si="140"/>
        <v>0</v>
      </c>
      <c r="AJ156" s="108">
        <f t="shared" si="140"/>
        <v>0</v>
      </c>
      <c r="AK156" s="108">
        <f t="shared" si="140"/>
        <v>0</v>
      </c>
      <c r="AL156" s="108">
        <f t="shared" si="140"/>
        <v>0</v>
      </c>
      <c r="AM156" s="108">
        <f t="shared" si="141"/>
        <v>0</v>
      </c>
      <c r="AN156" s="108">
        <f t="shared" si="141"/>
        <v>0</v>
      </c>
      <c r="AO156" s="108">
        <f t="shared" si="141"/>
        <v>0</v>
      </c>
      <c r="AP156" s="108">
        <f t="shared" si="141"/>
        <v>0</v>
      </c>
      <c r="AQ156" s="108">
        <f t="shared" si="141"/>
        <v>0</v>
      </c>
      <c r="AR156" s="108">
        <f>IF(OR((AND($P156&lt;=AR$4,AND($Q156&lt;=AR$5,$Q156&gt;=AR$4))),(AND(AND($P156&gt;=AR$4,$P156&lt;=AR$5),$Q156&gt;=AR$5)),AND($P156&gt;=AR$4,$Q156&lt;=AR$5),AND($P156&lt;=AR$4,$Q156&gt;=AR$5)),1,0)</f>
        <v>0</v>
      </c>
      <c r="AS156" s="108">
        <f>IF(OR((AND($P156&lt;=AS$4,AND($Q156&lt;=AS$5,$Q156&gt;=AS$4))),(AND(AND($P156&gt;=AS$4,$P156&lt;=AS$5),$Q156&gt;=AS$5)),AND($P156&gt;=AS$4,$Q156&lt;=AS$5),AND($P156&lt;=AS$4,$Q156&gt;=AS$5)),1,0)</f>
        <v>0</v>
      </c>
      <c r="AT156" s="108">
        <f t="shared" si="141"/>
        <v>0</v>
      </c>
      <c r="AU156" s="108">
        <f t="shared" si="141"/>
        <v>0</v>
      </c>
      <c r="AV156" s="108">
        <f t="shared" si="141"/>
        <v>0</v>
      </c>
      <c r="AW156" s="108">
        <f t="shared" si="141"/>
        <v>0</v>
      </c>
      <c r="AX156" s="108">
        <f t="shared" si="141"/>
        <v>0</v>
      </c>
      <c r="AY156" s="108">
        <f t="shared" si="141"/>
        <v>0</v>
      </c>
      <c r="AZ156" s="108">
        <f t="shared" si="141"/>
        <v>0</v>
      </c>
      <c r="BA156" s="108">
        <f t="shared" si="141"/>
        <v>0</v>
      </c>
      <c r="BB156" s="108">
        <f t="shared" si="141"/>
        <v>0</v>
      </c>
      <c r="BC156" s="108">
        <f t="shared" si="145"/>
        <v>0</v>
      </c>
      <c r="BD156" s="108">
        <f t="shared" si="145"/>
        <v>0</v>
      </c>
      <c r="BE156" s="108">
        <f t="shared" si="145"/>
        <v>0</v>
      </c>
      <c r="BF156" s="108">
        <f t="shared" si="145"/>
        <v>0</v>
      </c>
      <c r="BG156" s="108">
        <f t="shared" si="146"/>
        <v>0</v>
      </c>
      <c r="BH156" s="108">
        <f t="shared" si="146"/>
        <v>0</v>
      </c>
      <c r="BI156" s="108">
        <f t="shared" si="146"/>
        <v>0</v>
      </c>
      <c r="BJ156" s="108">
        <f t="shared" si="146"/>
        <v>0</v>
      </c>
      <c r="BK156" s="108">
        <f t="shared" si="146"/>
        <v>0</v>
      </c>
      <c r="BL156" s="108">
        <f t="shared" si="146"/>
        <v>0</v>
      </c>
      <c r="BM156" s="108">
        <f t="shared" si="146"/>
        <v>0</v>
      </c>
      <c r="BN156" s="108">
        <f t="shared" si="146"/>
        <v>0</v>
      </c>
      <c r="BO156" s="108">
        <f t="shared" si="146"/>
        <v>0</v>
      </c>
      <c r="BP156" s="108">
        <f t="shared" si="146"/>
        <v>0</v>
      </c>
      <c r="BQ156" s="108">
        <f t="shared" si="146"/>
        <v>0</v>
      </c>
      <c r="BR156" s="108">
        <f t="shared" si="146"/>
        <v>0</v>
      </c>
      <c r="BS156" s="108">
        <f t="shared" si="146"/>
        <v>0</v>
      </c>
      <c r="BT156" s="138"/>
      <c r="BU156" s="138"/>
      <c r="BV156" s="138"/>
      <c r="BW156" s="138"/>
      <c r="BX156" s="138"/>
    </row>
    <row r="157" spans="1:76" x14ac:dyDescent="0.3">
      <c r="A157" s="102" t="s">
        <v>222</v>
      </c>
      <c r="B157" s="109"/>
      <c r="C157" s="20"/>
      <c r="D157" s="116"/>
      <c r="E157" s="117"/>
      <c r="F157" s="109"/>
      <c r="G157" s="118"/>
      <c r="H157" s="39">
        <v>20</v>
      </c>
      <c r="I157" s="44">
        <f>IF(CheckDay&gt;=Q157,1,IF(CheckDay&lt;P157,0,IF(P157=CheckDay,(NETWORKDAYS(P157,CheckDay))/V157,NETWORKDAYS(P157,CheckDay)/V157)))</f>
        <v>1</v>
      </c>
      <c r="J157" s="33">
        <v>1</v>
      </c>
      <c r="K157" s="119">
        <f t="shared" si="103"/>
        <v>0.2</v>
      </c>
      <c r="L157" s="119">
        <f t="shared" si="144"/>
        <v>0.2</v>
      </c>
      <c r="M157" s="119">
        <f t="shared" si="136"/>
        <v>0</v>
      </c>
      <c r="N157" s="34">
        <f t="shared" si="137"/>
        <v>1</v>
      </c>
      <c r="O157" s="119" t="str">
        <f t="shared" si="138"/>
        <v>종료</v>
      </c>
      <c r="P157" s="104">
        <v>42968</v>
      </c>
      <c r="Q157" s="104">
        <v>42993</v>
      </c>
      <c r="R157" s="104"/>
      <c r="S157" s="104"/>
      <c r="T157" s="105"/>
      <c r="U157" s="106" t="str">
        <f t="shared" si="123"/>
        <v/>
      </c>
      <c r="V157" s="107">
        <f t="shared" si="139"/>
        <v>20</v>
      </c>
      <c r="W157" s="108">
        <f t="shared" si="140"/>
        <v>0</v>
      </c>
      <c r="X157" s="108">
        <f t="shared" si="140"/>
        <v>0</v>
      </c>
      <c r="Y157" s="108">
        <f t="shared" si="140"/>
        <v>0</v>
      </c>
      <c r="Z157" s="108">
        <f t="shared" si="140"/>
        <v>0</v>
      </c>
      <c r="AA157" s="108">
        <f t="shared" si="140"/>
        <v>0</v>
      </c>
      <c r="AB157" s="108">
        <f t="shared" si="140"/>
        <v>0</v>
      </c>
      <c r="AC157" s="108">
        <f t="shared" si="140"/>
        <v>0</v>
      </c>
      <c r="AD157" s="108">
        <f t="shared" si="140"/>
        <v>0</v>
      </c>
      <c r="AE157" s="108">
        <f t="shared" si="140"/>
        <v>0</v>
      </c>
      <c r="AF157" s="108">
        <f t="shared" si="140"/>
        <v>0</v>
      </c>
      <c r="AG157" s="108">
        <f t="shared" si="140"/>
        <v>0</v>
      </c>
      <c r="AH157" s="108">
        <f t="shared" si="140"/>
        <v>0</v>
      </c>
      <c r="AI157" s="108">
        <f t="shared" si="140"/>
        <v>0</v>
      </c>
      <c r="AJ157" s="108">
        <f t="shared" si="140"/>
        <v>0</v>
      </c>
      <c r="AK157" s="108">
        <f t="shared" si="140"/>
        <v>0</v>
      </c>
      <c r="AL157" s="108">
        <f t="shared" si="140"/>
        <v>0</v>
      </c>
      <c r="AM157" s="108">
        <f t="shared" si="141"/>
        <v>0</v>
      </c>
      <c r="AN157" s="108">
        <f t="shared" si="141"/>
        <v>0</v>
      </c>
      <c r="AO157" s="108">
        <f t="shared" si="141"/>
        <v>0</v>
      </c>
      <c r="AP157" s="108">
        <f t="shared" si="141"/>
        <v>0</v>
      </c>
      <c r="AQ157" s="108">
        <f t="shared" si="141"/>
        <v>0</v>
      </c>
      <c r="AR157" s="108">
        <f>IF(OR((AND($P157&lt;=AR$4,AND($Q157&lt;=AR$5,$Q157&gt;=AR$4))),(AND(AND($P157&gt;=AR$4,$P157&lt;=AR$5),$Q157&gt;=AR$5)),AND($P157&gt;=AR$4,$Q157&lt;=AR$5),AND($P157&lt;=AR$4,$Q157&gt;=AR$5)),1,0)</f>
        <v>0</v>
      </c>
      <c r="AS157" s="108">
        <f>IF(OR((AND($P157&lt;=AS$4,AND($Q157&lt;=AS$5,$Q157&gt;=AS$4))),(AND(AND($P157&gt;=AS$4,$P157&lt;=AS$5),$Q157&gt;=AS$5)),AND($P157&gt;=AS$4,$Q157&lt;=AS$5),AND($P157&lt;=AS$4,$Q157&gt;=AS$5)),1,0)</f>
        <v>0</v>
      </c>
      <c r="AT157" s="108">
        <f>IF(OR((AND($P157&lt;=AT$4,AND($Q157&lt;=AT$5,$Q157&gt;=AT$4))),(AND(AND($P157&gt;=AT$4,$P157&lt;=AT$5),$Q157&gt;=AT$5)),AND($P157&gt;=AT$4,$Q157&lt;=AT$5),AND($P157&lt;=AT$4,$Q157&gt;=AT$5)),1,0)</f>
        <v>0</v>
      </c>
      <c r="AU157" s="108">
        <f>IF(OR((AND($P157&lt;=AU$4,AND($Q157&lt;=AU$5,$Q157&gt;=AU$4))),(AND(AND($P157&gt;=AU$4,$P157&lt;=AU$5),$Q157&gt;=AU$5)),AND($P157&gt;=AU$4,$Q157&lt;=AU$5),AND($P157&lt;=AU$4,$Q157&gt;=AU$5)),1,0)</f>
        <v>0</v>
      </c>
      <c r="AV157" s="108">
        <f>IF(OR((AND($P157&lt;=AV$4,AND($Q157&lt;=AV$5,$Q157&gt;=AV$4))),(AND(AND($P157&gt;=AV$4,$P157&lt;=AV$5),$Q157&gt;=AV$5)),AND($P157&gt;=AV$4,$Q157&lt;=AV$5),AND($P157&lt;=AV$4,$Q157&gt;=AV$5)),1,0)</f>
        <v>0</v>
      </c>
      <c r="AW157" s="108">
        <f>IF(OR((AND($P157&lt;=AW$4,AND($Q157&lt;=AW$5,$Q157&gt;=AW$4))),(AND(AND($P157&gt;=AW$4,$P157&lt;=AW$5),$Q157&gt;=AW$5)),AND($P157&gt;=AW$4,$Q157&lt;=AW$5),AND($P157&lt;=AW$4,$Q157&gt;=AW$5)),1,0)</f>
        <v>0</v>
      </c>
      <c r="AX157" s="108">
        <f>IF(OR((AND($P157&lt;=AX$4,AND($Q157&lt;=AX$5,$Q157&gt;=AX$4))),(AND(AND($P157&gt;=AX$4,$P157&lt;=AX$5),$Q157&gt;=AX$5)),AND($P157&gt;=AX$4,$Q157&lt;=AX$5),AND($P157&lt;=AX$4,$Q157&gt;=AX$5)),1,0)</f>
        <v>0</v>
      </c>
      <c r="AY157" s="108">
        <f t="shared" si="141"/>
        <v>0</v>
      </c>
      <c r="AZ157" s="108">
        <f t="shared" si="141"/>
        <v>0</v>
      </c>
      <c r="BA157" s="108">
        <f t="shared" si="141"/>
        <v>0</v>
      </c>
      <c r="BB157" s="108">
        <f t="shared" si="141"/>
        <v>0</v>
      </c>
      <c r="BC157" s="108">
        <f t="shared" si="145"/>
        <v>0</v>
      </c>
      <c r="BD157" s="108">
        <f t="shared" si="145"/>
        <v>0</v>
      </c>
      <c r="BE157" s="108">
        <f t="shared" si="145"/>
        <v>0</v>
      </c>
      <c r="BF157" s="108">
        <f t="shared" si="145"/>
        <v>0</v>
      </c>
      <c r="BG157" s="108">
        <f t="shared" si="146"/>
        <v>0</v>
      </c>
      <c r="BH157" s="108">
        <f t="shared" si="146"/>
        <v>0</v>
      </c>
      <c r="BI157" s="108">
        <f t="shared" si="146"/>
        <v>0</v>
      </c>
      <c r="BJ157" s="108">
        <f t="shared" si="146"/>
        <v>0</v>
      </c>
      <c r="BK157" s="108">
        <f t="shared" si="146"/>
        <v>0</v>
      </c>
      <c r="BL157" s="108">
        <f t="shared" si="146"/>
        <v>0</v>
      </c>
      <c r="BM157" s="108">
        <f t="shared" si="146"/>
        <v>0</v>
      </c>
      <c r="BN157" s="108">
        <f t="shared" si="146"/>
        <v>0</v>
      </c>
      <c r="BO157" s="108">
        <f t="shared" si="146"/>
        <v>0</v>
      </c>
      <c r="BP157" s="108">
        <f t="shared" si="146"/>
        <v>0</v>
      </c>
      <c r="BQ157" s="108">
        <f t="shared" si="146"/>
        <v>0</v>
      </c>
      <c r="BR157" s="108">
        <f t="shared" si="146"/>
        <v>0</v>
      </c>
      <c r="BS157" s="108">
        <f t="shared" si="146"/>
        <v>0</v>
      </c>
      <c r="BT157" s="138"/>
      <c r="BU157" s="138"/>
      <c r="BV157" s="138"/>
      <c r="BW157" s="138"/>
      <c r="BX157" s="138"/>
    </row>
    <row r="158" spans="1:76" x14ac:dyDescent="0.3">
      <c r="A158" s="102" t="s">
        <v>223</v>
      </c>
      <c r="B158" s="109"/>
      <c r="C158" s="20"/>
      <c r="D158" s="116"/>
      <c r="E158" s="117"/>
      <c r="F158" s="109"/>
      <c r="G158" s="118"/>
      <c r="H158" s="39">
        <v>20</v>
      </c>
      <c r="I158" s="44">
        <f>IF(CheckDay&gt;=Q158,1,IF(CheckDay&lt;P158,0,IF(P158=CheckDay,(NETWORKDAYS(P158,CheckDay))/V158,NETWORKDAYS(P158,CheckDay)/V158)))</f>
        <v>1</v>
      </c>
      <c r="J158" s="33">
        <v>1</v>
      </c>
      <c r="K158" s="119">
        <f t="shared" si="103"/>
        <v>0.2</v>
      </c>
      <c r="L158" s="119">
        <f t="shared" si="144"/>
        <v>0.2</v>
      </c>
      <c r="M158" s="119">
        <f t="shared" si="136"/>
        <v>0</v>
      </c>
      <c r="N158" s="34">
        <f t="shared" si="137"/>
        <v>1</v>
      </c>
      <c r="O158" s="119" t="str">
        <f t="shared" si="138"/>
        <v>종료</v>
      </c>
      <c r="P158" s="104">
        <v>42968</v>
      </c>
      <c r="Q158" s="104">
        <v>42993</v>
      </c>
      <c r="R158" s="104"/>
      <c r="S158" s="104"/>
      <c r="T158" s="105"/>
      <c r="U158" s="106"/>
      <c r="V158" s="107">
        <f t="shared" si="139"/>
        <v>20</v>
      </c>
      <c r="W158" s="108">
        <f t="shared" si="140"/>
        <v>0</v>
      </c>
      <c r="X158" s="108">
        <f t="shared" si="140"/>
        <v>0</v>
      </c>
      <c r="Y158" s="108">
        <f t="shared" si="140"/>
        <v>0</v>
      </c>
      <c r="Z158" s="108">
        <f t="shared" si="140"/>
        <v>0</v>
      </c>
      <c r="AA158" s="108">
        <f t="shared" si="140"/>
        <v>0</v>
      </c>
      <c r="AB158" s="108">
        <f t="shared" si="140"/>
        <v>0</v>
      </c>
      <c r="AC158" s="108">
        <f t="shared" si="140"/>
        <v>0</v>
      </c>
      <c r="AD158" s="108">
        <f t="shared" si="140"/>
        <v>0</v>
      </c>
      <c r="AE158" s="108">
        <f t="shared" si="140"/>
        <v>0</v>
      </c>
      <c r="AF158" s="108">
        <f t="shared" si="140"/>
        <v>0</v>
      </c>
      <c r="AG158" s="108">
        <f t="shared" si="140"/>
        <v>0</v>
      </c>
      <c r="AH158" s="108">
        <f t="shared" si="140"/>
        <v>0</v>
      </c>
      <c r="AI158" s="108">
        <f t="shared" si="140"/>
        <v>0</v>
      </c>
      <c r="AJ158" s="108">
        <f t="shared" si="140"/>
        <v>0</v>
      </c>
      <c r="AK158" s="108">
        <f t="shared" si="140"/>
        <v>0</v>
      </c>
      <c r="AL158" s="108">
        <f t="shared" si="140"/>
        <v>0</v>
      </c>
      <c r="AM158" s="108">
        <f t="shared" si="141"/>
        <v>0</v>
      </c>
      <c r="AN158" s="108">
        <f t="shared" si="141"/>
        <v>0</v>
      </c>
      <c r="AO158" s="108">
        <f t="shared" si="141"/>
        <v>0</v>
      </c>
      <c r="AP158" s="108">
        <f t="shared" si="141"/>
        <v>0</v>
      </c>
      <c r="AQ158" s="108">
        <f t="shared" si="141"/>
        <v>0</v>
      </c>
      <c r="AR158" s="108">
        <f t="shared" si="141"/>
        <v>0</v>
      </c>
      <c r="AS158" s="108">
        <f t="shared" si="141"/>
        <v>0</v>
      </c>
      <c r="AT158" s="108">
        <f t="shared" si="145"/>
        <v>0</v>
      </c>
      <c r="AU158" s="108">
        <f t="shared" si="145"/>
        <v>0</v>
      </c>
      <c r="AV158" s="108">
        <f t="shared" si="141"/>
        <v>0</v>
      </c>
      <c r="AW158" s="108">
        <f t="shared" si="141"/>
        <v>0</v>
      </c>
      <c r="AX158" s="108">
        <f t="shared" si="141"/>
        <v>0</v>
      </c>
      <c r="AY158" s="108">
        <f t="shared" si="141"/>
        <v>0</v>
      </c>
      <c r="AZ158" s="108">
        <f t="shared" si="145"/>
        <v>0</v>
      </c>
      <c r="BA158" s="108">
        <f t="shared" si="145"/>
        <v>0</v>
      </c>
      <c r="BB158" s="108">
        <f t="shared" si="145"/>
        <v>0</v>
      </c>
      <c r="BC158" s="108">
        <f t="shared" si="145"/>
        <v>0</v>
      </c>
      <c r="BD158" s="108">
        <f t="shared" si="145"/>
        <v>0</v>
      </c>
      <c r="BE158" s="108">
        <f t="shared" si="145"/>
        <v>0</v>
      </c>
      <c r="BF158" s="108">
        <f t="shared" si="145"/>
        <v>0</v>
      </c>
      <c r="BG158" s="108">
        <f t="shared" si="146"/>
        <v>0</v>
      </c>
      <c r="BH158" s="108">
        <f t="shared" si="146"/>
        <v>0</v>
      </c>
      <c r="BI158" s="108">
        <f t="shared" si="146"/>
        <v>0</v>
      </c>
      <c r="BJ158" s="108">
        <f t="shared" si="146"/>
        <v>0</v>
      </c>
      <c r="BK158" s="108">
        <f t="shared" si="146"/>
        <v>0</v>
      </c>
      <c r="BL158" s="108">
        <f t="shared" si="146"/>
        <v>0</v>
      </c>
      <c r="BM158" s="108">
        <f t="shared" si="146"/>
        <v>0</v>
      </c>
      <c r="BN158" s="108">
        <f t="shared" si="146"/>
        <v>0</v>
      </c>
      <c r="BO158" s="108">
        <f t="shared" si="146"/>
        <v>0</v>
      </c>
      <c r="BP158" s="108">
        <f t="shared" si="146"/>
        <v>0</v>
      </c>
      <c r="BQ158" s="108">
        <f t="shared" si="146"/>
        <v>0</v>
      </c>
      <c r="BR158" s="108">
        <f t="shared" si="146"/>
        <v>0</v>
      </c>
      <c r="BS158" s="108">
        <f t="shared" si="146"/>
        <v>0</v>
      </c>
      <c r="BT158" s="138"/>
      <c r="BU158" s="138"/>
      <c r="BV158" s="138"/>
      <c r="BW158" s="138"/>
      <c r="BX158" s="138"/>
    </row>
    <row r="159" spans="1:76" x14ac:dyDescent="0.3">
      <c r="A159" s="102" t="s">
        <v>224</v>
      </c>
      <c r="B159" s="109"/>
      <c r="C159" s="20"/>
      <c r="D159" s="116"/>
      <c r="E159" s="117"/>
      <c r="F159" s="109"/>
      <c r="G159" s="118"/>
      <c r="H159" s="39">
        <v>20</v>
      </c>
      <c r="I159" s="44">
        <f>IF(CheckDay&gt;=Q159,1,IF(CheckDay&lt;P159,0,IF(P159=CheckDay,(NETWORKDAYS(P159,CheckDay))/V159,NETWORKDAYS(P159,CheckDay)/V159)))</f>
        <v>1</v>
      </c>
      <c r="J159" s="33">
        <v>1</v>
      </c>
      <c r="K159" s="119">
        <f t="shared" si="103"/>
        <v>0.2</v>
      </c>
      <c r="L159" s="119">
        <f t="shared" si="144"/>
        <v>0.2</v>
      </c>
      <c r="M159" s="119">
        <f t="shared" si="136"/>
        <v>0</v>
      </c>
      <c r="N159" s="34">
        <f t="shared" si="137"/>
        <v>1</v>
      </c>
      <c r="O159" s="119" t="str">
        <f t="shared" si="138"/>
        <v>종료</v>
      </c>
      <c r="P159" s="104">
        <v>42968</v>
      </c>
      <c r="Q159" s="104">
        <v>42993</v>
      </c>
      <c r="R159" s="104"/>
      <c r="S159" s="104"/>
      <c r="T159" s="105"/>
      <c r="U159" s="106"/>
      <c r="V159" s="107">
        <f t="shared" si="139"/>
        <v>20</v>
      </c>
      <c r="W159" s="108">
        <f t="shared" si="140"/>
        <v>0</v>
      </c>
      <c r="X159" s="108">
        <f t="shared" si="140"/>
        <v>0</v>
      </c>
      <c r="Y159" s="108">
        <f t="shared" si="140"/>
        <v>0</v>
      </c>
      <c r="Z159" s="108">
        <f t="shared" si="140"/>
        <v>0</v>
      </c>
      <c r="AA159" s="108">
        <f t="shared" si="140"/>
        <v>0</v>
      </c>
      <c r="AB159" s="108">
        <f t="shared" si="140"/>
        <v>0</v>
      </c>
      <c r="AC159" s="108">
        <f t="shared" si="140"/>
        <v>0</v>
      </c>
      <c r="AD159" s="108">
        <f t="shared" si="140"/>
        <v>0</v>
      </c>
      <c r="AE159" s="108">
        <f t="shared" si="140"/>
        <v>0</v>
      </c>
      <c r="AF159" s="108">
        <f t="shared" si="140"/>
        <v>0</v>
      </c>
      <c r="AG159" s="108">
        <f t="shared" si="140"/>
        <v>0</v>
      </c>
      <c r="AH159" s="108">
        <f t="shared" si="140"/>
        <v>0</v>
      </c>
      <c r="AI159" s="108">
        <f t="shared" si="140"/>
        <v>0</v>
      </c>
      <c r="AJ159" s="108">
        <f t="shared" si="140"/>
        <v>0</v>
      </c>
      <c r="AK159" s="108">
        <f t="shared" si="140"/>
        <v>0</v>
      </c>
      <c r="AL159" s="108">
        <f t="shared" si="140"/>
        <v>0</v>
      </c>
      <c r="AM159" s="108">
        <f t="shared" si="141"/>
        <v>0</v>
      </c>
      <c r="AN159" s="108">
        <f t="shared" si="141"/>
        <v>0</v>
      </c>
      <c r="AO159" s="108">
        <f t="shared" si="141"/>
        <v>0</v>
      </c>
      <c r="AP159" s="108">
        <f t="shared" si="141"/>
        <v>0</v>
      </c>
      <c r="AQ159" s="108">
        <f t="shared" si="141"/>
        <v>0</v>
      </c>
      <c r="AR159" s="108">
        <f t="shared" si="141"/>
        <v>0</v>
      </c>
      <c r="AS159" s="108">
        <f t="shared" si="141"/>
        <v>0</v>
      </c>
      <c r="AT159" s="108">
        <f t="shared" si="145"/>
        <v>0</v>
      </c>
      <c r="AU159" s="108">
        <f t="shared" si="145"/>
        <v>0</v>
      </c>
      <c r="AV159" s="108">
        <f t="shared" si="141"/>
        <v>0</v>
      </c>
      <c r="AW159" s="108">
        <f t="shared" si="141"/>
        <v>0</v>
      </c>
      <c r="AX159" s="108">
        <f t="shared" si="141"/>
        <v>0</v>
      </c>
      <c r="AY159" s="108">
        <f t="shared" si="141"/>
        <v>0</v>
      </c>
      <c r="AZ159" s="108">
        <f t="shared" si="145"/>
        <v>0</v>
      </c>
      <c r="BA159" s="108">
        <f t="shared" si="145"/>
        <v>0</v>
      </c>
      <c r="BB159" s="108">
        <f t="shared" si="145"/>
        <v>0</v>
      </c>
      <c r="BC159" s="108">
        <f t="shared" si="145"/>
        <v>0</v>
      </c>
      <c r="BD159" s="108">
        <f t="shared" si="145"/>
        <v>0</v>
      </c>
      <c r="BE159" s="108">
        <f t="shared" si="145"/>
        <v>0</v>
      </c>
      <c r="BF159" s="108">
        <f t="shared" si="145"/>
        <v>0</v>
      </c>
      <c r="BG159" s="108">
        <f t="shared" si="146"/>
        <v>0</v>
      </c>
      <c r="BH159" s="108">
        <f t="shared" si="146"/>
        <v>0</v>
      </c>
      <c r="BI159" s="108">
        <f t="shared" si="146"/>
        <v>0</v>
      </c>
      <c r="BJ159" s="108">
        <f t="shared" si="146"/>
        <v>0</v>
      </c>
      <c r="BK159" s="108">
        <f t="shared" si="146"/>
        <v>0</v>
      </c>
      <c r="BL159" s="108">
        <f t="shared" si="146"/>
        <v>0</v>
      </c>
      <c r="BM159" s="108">
        <f t="shared" si="146"/>
        <v>0</v>
      </c>
      <c r="BN159" s="108">
        <f t="shared" si="146"/>
        <v>0</v>
      </c>
      <c r="BO159" s="108">
        <f t="shared" si="146"/>
        <v>0</v>
      </c>
      <c r="BP159" s="108">
        <f t="shared" si="146"/>
        <v>0</v>
      </c>
      <c r="BQ159" s="108">
        <f t="shared" si="146"/>
        <v>0</v>
      </c>
      <c r="BR159" s="108">
        <f t="shared" si="146"/>
        <v>0</v>
      </c>
      <c r="BS159" s="108">
        <f t="shared" si="146"/>
        <v>0</v>
      </c>
      <c r="BT159" s="138"/>
      <c r="BU159" s="138"/>
      <c r="BV159" s="138"/>
      <c r="BW159" s="138"/>
      <c r="BX159" s="138"/>
    </row>
    <row r="160" spans="1:76" x14ac:dyDescent="0.3">
      <c r="A160" s="102" t="s">
        <v>225</v>
      </c>
      <c r="B160" s="109"/>
      <c r="C160" s="20"/>
      <c r="D160" s="116"/>
      <c r="E160" s="117"/>
      <c r="F160" s="109"/>
      <c r="G160" s="118"/>
      <c r="H160" s="39">
        <v>20</v>
      </c>
      <c r="I160" s="44">
        <f>IF(CheckDay&gt;=Q160,1,IF(CheckDay&lt;P160,0,IF(P160=CheckDay,(NETWORKDAYS(P160,CheckDay))/V160,NETWORKDAYS(P160,CheckDay)/V160)))</f>
        <v>1</v>
      </c>
      <c r="J160" s="33">
        <v>1</v>
      </c>
      <c r="K160" s="119">
        <f t="shared" si="103"/>
        <v>0.2</v>
      </c>
      <c r="L160" s="119">
        <f t="shared" si="144"/>
        <v>0.2</v>
      </c>
      <c r="M160" s="119">
        <f t="shared" si="136"/>
        <v>0</v>
      </c>
      <c r="N160" s="34">
        <f t="shared" si="137"/>
        <v>1</v>
      </c>
      <c r="O160" s="119" t="str">
        <f t="shared" si="138"/>
        <v>종료</v>
      </c>
      <c r="P160" s="104">
        <v>42982</v>
      </c>
      <c r="Q160" s="104">
        <v>43000</v>
      </c>
      <c r="R160" s="104"/>
      <c r="S160" s="104"/>
      <c r="T160" s="105"/>
      <c r="U160" s="106"/>
      <c r="V160" s="107">
        <f t="shared" si="139"/>
        <v>15</v>
      </c>
      <c r="W160" s="108">
        <f t="shared" si="140"/>
        <v>0</v>
      </c>
      <c r="X160" s="108">
        <f t="shared" si="140"/>
        <v>0</v>
      </c>
      <c r="Y160" s="108">
        <f t="shared" si="140"/>
        <v>0</v>
      </c>
      <c r="Z160" s="108">
        <f t="shared" si="140"/>
        <v>0</v>
      </c>
      <c r="AA160" s="108">
        <f t="shared" si="140"/>
        <v>0</v>
      </c>
      <c r="AB160" s="108">
        <f t="shared" si="140"/>
        <v>0</v>
      </c>
      <c r="AC160" s="108">
        <f t="shared" si="140"/>
        <v>0</v>
      </c>
      <c r="AD160" s="108">
        <f t="shared" si="140"/>
        <v>0</v>
      </c>
      <c r="AE160" s="108">
        <f t="shared" si="140"/>
        <v>0</v>
      </c>
      <c r="AF160" s="108">
        <f t="shared" si="140"/>
        <v>0</v>
      </c>
      <c r="AG160" s="108">
        <f t="shared" si="140"/>
        <v>0</v>
      </c>
      <c r="AH160" s="108">
        <f t="shared" si="140"/>
        <v>0</v>
      </c>
      <c r="AI160" s="108">
        <f t="shared" si="140"/>
        <v>0</v>
      </c>
      <c r="AJ160" s="108">
        <f t="shared" si="140"/>
        <v>0</v>
      </c>
      <c r="AK160" s="108">
        <f t="shared" si="140"/>
        <v>0</v>
      </c>
      <c r="AL160" s="108">
        <f t="shared" si="140"/>
        <v>0</v>
      </c>
      <c r="AM160" s="108">
        <f t="shared" si="141"/>
        <v>0</v>
      </c>
      <c r="AN160" s="108">
        <f t="shared" si="141"/>
        <v>0</v>
      </c>
      <c r="AO160" s="108">
        <f t="shared" si="141"/>
        <v>0</v>
      </c>
      <c r="AP160" s="108">
        <f t="shared" si="141"/>
        <v>0</v>
      </c>
      <c r="AQ160" s="108">
        <f t="shared" si="141"/>
        <v>0</v>
      </c>
      <c r="AR160" s="108">
        <f t="shared" si="141"/>
        <v>0</v>
      </c>
      <c r="AS160" s="108">
        <f t="shared" si="141"/>
        <v>0</v>
      </c>
      <c r="AT160" s="108">
        <f t="shared" si="145"/>
        <v>0</v>
      </c>
      <c r="AU160" s="108">
        <f t="shared" si="145"/>
        <v>0</v>
      </c>
      <c r="AV160" s="108">
        <f t="shared" si="141"/>
        <v>0</v>
      </c>
      <c r="AW160" s="108">
        <f t="shared" si="141"/>
        <v>0</v>
      </c>
      <c r="AX160" s="108">
        <f t="shared" si="141"/>
        <v>0</v>
      </c>
      <c r="AY160" s="108">
        <f t="shared" si="141"/>
        <v>0</v>
      </c>
      <c r="AZ160" s="108">
        <f t="shared" si="145"/>
        <v>0</v>
      </c>
      <c r="BA160" s="108">
        <f t="shared" si="145"/>
        <v>0</v>
      </c>
      <c r="BB160" s="108">
        <f t="shared" si="145"/>
        <v>0</v>
      </c>
      <c r="BC160" s="108">
        <f t="shared" si="145"/>
        <v>0</v>
      </c>
      <c r="BD160" s="108">
        <f t="shared" si="145"/>
        <v>0</v>
      </c>
      <c r="BE160" s="108">
        <f t="shared" si="145"/>
        <v>0</v>
      </c>
      <c r="BF160" s="108">
        <f t="shared" si="145"/>
        <v>0</v>
      </c>
      <c r="BG160" s="108">
        <f t="shared" si="146"/>
        <v>0</v>
      </c>
      <c r="BH160" s="108">
        <f t="shared" si="146"/>
        <v>0</v>
      </c>
      <c r="BI160" s="108">
        <f t="shared" si="146"/>
        <v>0</v>
      </c>
      <c r="BJ160" s="108">
        <f t="shared" si="146"/>
        <v>0</v>
      </c>
      <c r="BK160" s="108">
        <f t="shared" si="146"/>
        <v>0</v>
      </c>
      <c r="BL160" s="108">
        <f t="shared" si="146"/>
        <v>0</v>
      </c>
      <c r="BM160" s="108">
        <f t="shared" si="146"/>
        <v>0</v>
      </c>
      <c r="BN160" s="108">
        <f t="shared" si="146"/>
        <v>0</v>
      </c>
      <c r="BO160" s="108">
        <f t="shared" si="146"/>
        <v>0</v>
      </c>
      <c r="BP160" s="108">
        <f t="shared" si="146"/>
        <v>0</v>
      </c>
      <c r="BQ160" s="108">
        <f t="shared" si="146"/>
        <v>0</v>
      </c>
      <c r="BR160" s="108">
        <f t="shared" si="146"/>
        <v>0</v>
      </c>
      <c r="BS160" s="108">
        <f t="shared" si="146"/>
        <v>0</v>
      </c>
      <c r="BT160" s="138"/>
      <c r="BU160" s="138"/>
      <c r="BV160" s="138"/>
      <c r="BW160" s="138"/>
      <c r="BX160" s="138"/>
    </row>
    <row r="161" spans="1:76" x14ac:dyDescent="0.3">
      <c r="A161" s="102" t="s">
        <v>226</v>
      </c>
      <c r="B161" s="109"/>
      <c r="C161" s="109"/>
      <c r="D161" s="116"/>
      <c r="E161" s="117"/>
      <c r="F161" s="109"/>
      <c r="G161" s="118"/>
      <c r="H161" s="120">
        <v>20</v>
      </c>
      <c r="I161" s="44">
        <f>IF(CheckDay&gt;=Q161,1,IF(CheckDay&lt;P161,0,IF(P161=CheckDay,(NETWORKDAYS(P161,CheckDay))/V161,NETWORKDAYS(P161,CheckDay)/V161)))</f>
        <v>1</v>
      </c>
      <c r="J161" s="33">
        <v>1</v>
      </c>
      <c r="K161" s="119">
        <f t="shared" si="103"/>
        <v>0.2</v>
      </c>
      <c r="L161" s="119">
        <f t="shared" si="144"/>
        <v>0.2</v>
      </c>
      <c r="M161" s="119">
        <f t="shared" si="136"/>
        <v>0</v>
      </c>
      <c r="N161" s="34">
        <f t="shared" si="137"/>
        <v>1</v>
      </c>
      <c r="O161" s="119" t="str">
        <f t="shared" si="138"/>
        <v>종료</v>
      </c>
      <c r="P161" s="104">
        <v>42982</v>
      </c>
      <c r="Q161" s="104">
        <v>43000</v>
      </c>
      <c r="R161" s="104"/>
      <c r="S161" s="104"/>
      <c r="T161" s="105"/>
      <c r="U161" s="106"/>
      <c r="V161" s="107">
        <f t="shared" si="139"/>
        <v>15</v>
      </c>
      <c r="W161" s="108">
        <f t="shared" si="140"/>
        <v>0</v>
      </c>
      <c r="X161" s="108">
        <f t="shared" si="140"/>
        <v>0</v>
      </c>
      <c r="Y161" s="108">
        <f t="shared" si="140"/>
        <v>0</v>
      </c>
      <c r="Z161" s="108">
        <f t="shared" si="140"/>
        <v>0</v>
      </c>
      <c r="AA161" s="108">
        <f t="shared" si="140"/>
        <v>0</v>
      </c>
      <c r="AB161" s="108">
        <f t="shared" si="140"/>
        <v>0</v>
      </c>
      <c r="AC161" s="108">
        <f t="shared" si="140"/>
        <v>0</v>
      </c>
      <c r="AD161" s="108">
        <f t="shared" si="140"/>
        <v>0</v>
      </c>
      <c r="AE161" s="108">
        <f t="shared" si="140"/>
        <v>0</v>
      </c>
      <c r="AF161" s="108">
        <f t="shared" si="140"/>
        <v>0</v>
      </c>
      <c r="AG161" s="108">
        <f t="shared" si="140"/>
        <v>0</v>
      </c>
      <c r="AH161" s="108">
        <f t="shared" si="140"/>
        <v>0</v>
      </c>
      <c r="AI161" s="108">
        <f t="shared" si="140"/>
        <v>0</v>
      </c>
      <c r="AJ161" s="108">
        <f t="shared" si="140"/>
        <v>0</v>
      </c>
      <c r="AK161" s="108">
        <f t="shared" si="140"/>
        <v>0</v>
      </c>
      <c r="AL161" s="108">
        <f t="shared" ref="AL161:AS161" si="147">IF(OR((AND($P161&lt;=AL$4,AND($Q161&lt;=AL$5,$Q161&gt;=AL$4))),(AND(AND($P161&gt;=AL$4,$P161&lt;=AL$5),$Q161&gt;=AL$5)),AND($P161&gt;=AL$4,$Q161&lt;=AL$5),AND($P161&lt;=AL$4,$Q161&gt;=AL$5)),1,0)</f>
        <v>0</v>
      </c>
      <c r="AM161" s="108">
        <f t="shared" si="147"/>
        <v>0</v>
      </c>
      <c r="AN161" s="108">
        <f t="shared" si="147"/>
        <v>0</v>
      </c>
      <c r="AO161" s="108">
        <f t="shared" si="147"/>
        <v>0</v>
      </c>
      <c r="AP161" s="108">
        <f t="shared" si="147"/>
        <v>0</v>
      </c>
      <c r="AQ161" s="108">
        <f t="shared" si="147"/>
        <v>0</v>
      </c>
      <c r="AR161" s="108">
        <f t="shared" si="147"/>
        <v>0</v>
      </c>
      <c r="AS161" s="108">
        <f t="shared" si="147"/>
        <v>0</v>
      </c>
      <c r="AT161" s="108">
        <f t="shared" si="145"/>
        <v>0</v>
      </c>
      <c r="AU161" s="108">
        <f t="shared" si="145"/>
        <v>0</v>
      </c>
      <c r="AV161" s="108">
        <f t="shared" si="145"/>
        <v>0</v>
      </c>
      <c r="AW161" s="108">
        <f t="shared" si="145"/>
        <v>0</v>
      </c>
      <c r="AX161" s="108">
        <f t="shared" si="145"/>
        <v>0</v>
      </c>
      <c r="AY161" s="108">
        <f t="shared" si="145"/>
        <v>0</v>
      </c>
      <c r="AZ161" s="108">
        <f t="shared" si="145"/>
        <v>0</v>
      </c>
      <c r="BA161" s="108">
        <f t="shared" si="145"/>
        <v>0</v>
      </c>
      <c r="BB161" s="108">
        <f t="shared" si="145"/>
        <v>0</v>
      </c>
      <c r="BC161" s="108">
        <f t="shared" si="145"/>
        <v>0</v>
      </c>
      <c r="BD161" s="108">
        <f t="shared" si="145"/>
        <v>0</v>
      </c>
      <c r="BE161" s="108">
        <f t="shared" si="145"/>
        <v>0</v>
      </c>
      <c r="BF161" s="108">
        <f t="shared" si="145"/>
        <v>0</v>
      </c>
      <c r="BG161" s="108">
        <f t="shared" si="146"/>
        <v>0</v>
      </c>
      <c r="BH161" s="108">
        <f t="shared" si="146"/>
        <v>0</v>
      </c>
      <c r="BI161" s="108">
        <f t="shared" si="146"/>
        <v>0</v>
      </c>
      <c r="BJ161" s="108">
        <f t="shared" si="146"/>
        <v>0</v>
      </c>
      <c r="BK161" s="108">
        <f t="shared" si="146"/>
        <v>0</v>
      </c>
      <c r="BL161" s="108">
        <f t="shared" si="146"/>
        <v>0</v>
      </c>
      <c r="BM161" s="108">
        <f t="shared" si="146"/>
        <v>0</v>
      </c>
      <c r="BN161" s="108">
        <f t="shared" si="146"/>
        <v>0</v>
      </c>
      <c r="BO161" s="108">
        <f t="shared" si="146"/>
        <v>0</v>
      </c>
      <c r="BP161" s="108">
        <f t="shared" si="146"/>
        <v>0</v>
      </c>
      <c r="BQ161" s="108">
        <f t="shared" si="146"/>
        <v>0</v>
      </c>
      <c r="BR161" s="108">
        <f t="shared" si="146"/>
        <v>0</v>
      </c>
      <c r="BS161" s="108">
        <f t="shared" si="146"/>
        <v>0</v>
      </c>
      <c r="BT161" s="138"/>
      <c r="BU161" s="138"/>
      <c r="BV161" s="138"/>
      <c r="BW161" s="138"/>
      <c r="BX161" s="138"/>
    </row>
    <row r="162" spans="1:76" x14ac:dyDescent="0.3">
      <c r="A162" s="102" t="s">
        <v>227</v>
      </c>
      <c r="B162" s="109"/>
      <c r="C162" s="20"/>
      <c r="D162" s="113" t="s">
        <v>485</v>
      </c>
      <c r="E162" s="114"/>
      <c r="F162" s="53"/>
      <c r="G162" s="115"/>
      <c r="H162" s="38">
        <v>50</v>
      </c>
      <c r="I162" s="48">
        <f>SUM(K163:K166)</f>
        <v>1</v>
      </c>
      <c r="J162" s="48">
        <f>SUM(L163:L166)</f>
        <v>1</v>
      </c>
      <c r="K162" s="50">
        <f t="shared" si="103"/>
        <v>0.5</v>
      </c>
      <c r="L162" s="50">
        <f t="shared" si="144"/>
        <v>0.5</v>
      </c>
      <c r="M162" s="50">
        <f t="shared" si="136"/>
        <v>0</v>
      </c>
      <c r="N162" s="51">
        <f t="shared" si="137"/>
        <v>1</v>
      </c>
      <c r="O162" s="50" t="str">
        <f t="shared" si="138"/>
        <v>종료</v>
      </c>
      <c r="P162" s="26">
        <f>MIN(P163:P166)</f>
        <v>42982</v>
      </c>
      <c r="Q162" s="26">
        <f>MAX(Q163:Q166)</f>
        <v>43007</v>
      </c>
      <c r="R162" s="104"/>
      <c r="S162" s="104"/>
      <c r="T162" s="105"/>
      <c r="U162" s="106" t="str">
        <f>IF(ISBLANK(T162),"",(NETWORKDAYS(VLOOKUP(T162,$A$6:$Q$20,15,FALSE),P162)-1))</f>
        <v/>
      </c>
      <c r="V162" s="107">
        <f t="shared" si="139"/>
        <v>20</v>
      </c>
      <c r="W162" s="108">
        <f t="shared" ref="W162:AS166" si="148">IF(OR((AND($P162&lt;=W$4,AND($Q162&lt;=W$5,$Q162&gt;=W$4))),(AND(AND($P162&gt;=W$4,$P162&lt;=W$5),$Q162&gt;=W$5)),AND($P162&gt;=W$4,$Q162&lt;=W$5),AND($P162&lt;=W$4,$Q162&gt;=W$5)),1,0)</f>
        <v>0</v>
      </c>
      <c r="X162" s="108">
        <f t="shared" si="148"/>
        <v>0</v>
      </c>
      <c r="Y162" s="108">
        <f t="shared" si="148"/>
        <v>0</v>
      </c>
      <c r="Z162" s="108">
        <f t="shared" si="148"/>
        <v>0</v>
      </c>
      <c r="AA162" s="108">
        <f t="shared" si="148"/>
        <v>0</v>
      </c>
      <c r="AB162" s="108">
        <f t="shared" si="148"/>
        <v>0</v>
      </c>
      <c r="AC162" s="108">
        <f t="shared" si="148"/>
        <v>0</v>
      </c>
      <c r="AD162" s="108">
        <f t="shared" si="148"/>
        <v>0</v>
      </c>
      <c r="AE162" s="108">
        <f t="shared" si="148"/>
        <v>0</v>
      </c>
      <c r="AF162" s="108">
        <f t="shared" si="148"/>
        <v>0</v>
      </c>
      <c r="AG162" s="108">
        <f t="shared" si="148"/>
        <v>0</v>
      </c>
      <c r="AH162" s="108">
        <f t="shared" si="148"/>
        <v>0</v>
      </c>
      <c r="AI162" s="108">
        <f t="shared" si="148"/>
        <v>0</v>
      </c>
      <c r="AJ162" s="108">
        <f t="shared" si="148"/>
        <v>0</v>
      </c>
      <c r="AK162" s="108">
        <f t="shared" si="148"/>
        <v>0</v>
      </c>
      <c r="AL162" s="108">
        <f t="shared" si="148"/>
        <v>0</v>
      </c>
      <c r="AM162" s="108">
        <f t="shared" si="148"/>
        <v>0</v>
      </c>
      <c r="AN162" s="108">
        <f t="shared" si="148"/>
        <v>0</v>
      </c>
      <c r="AO162" s="108">
        <f t="shared" si="148"/>
        <v>0</v>
      </c>
      <c r="AP162" s="108">
        <f t="shared" si="148"/>
        <v>0</v>
      </c>
      <c r="AQ162" s="108">
        <f t="shared" si="148"/>
        <v>0</v>
      </c>
      <c r="AR162" s="108">
        <f t="shared" si="148"/>
        <v>0</v>
      </c>
      <c r="AS162" s="108">
        <f t="shared" si="148"/>
        <v>0</v>
      </c>
      <c r="AT162" s="108">
        <f t="shared" si="145"/>
        <v>0</v>
      </c>
      <c r="AU162" s="108">
        <f t="shared" si="145"/>
        <v>0</v>
      </c>
      <c r="AV162" s="108">
        <f t="shared" si="145"/>
        <v>0</v>
      </c>
      <c r="AW162" s="108">
        <f t="shared" si="145"/>
        <v>0</v>
      </c>
      <c r="AX162" s="108">
        <f t="shared" si="145"/>
        <v>0</v>
      </c>
      <c r="AY162" s="108">
        <f t="shared" si="145"/>
        <v>0</v>
      </c>
      <c r="AZ162" s="108">
        <f t="shared" si="145"/>
        <v>0</v>
      </c>
      <c r="BA162" s="108">
        <f t="shared" si="145"/>
        <v>0</v>
      </c>
      <c r="BB162" s="108">
        <f t="shared" si="145"/>
        <v>0</v>
      </c>
      <c r="BC162" s="108">
        <f t="shared" si="145"/>
        <v>0</v>
      </c>
      <c r="BD162" s="108">
        <f t="shared" si="145"/>
        <v>0</v>
      </c>
      <c r="BE162" s="108">
        <f t="shared" si="145"/>
        <v>0</v>
      </c>
      <c r="BF162" s="108">
        <f t="shared" si="145"/>
        <v>0</v>
      </c>
      <c r="BG162" s="108">
        <f t="shared" si="146"/>
        <v>0</v>
      </c>
      <c r="BH162" s="108">
        <f t="shared" si="146"/>
        <v>0</v>
      </c>
      <c r="BI162" s="108">
        <f t="shared" si="146"/>
        <v>0</v>
      </c>
      <c r="BJ162" s="108">
        <f t="shared" si="146"/>
        <v>0</v>
      </c>
      <c r="BK162" s="108">
        <f t="shared" si="146"/>
        <v>0</v>
      </c>
      <c r="BL162" s="108">
        <f t="shared" si="146"/>
        <v>0</v>
      </c>
      <c r="BM162" s="108">
        <f t="shared" si="146"/>
        <v>0</v>
      </c>
      <c r="BN162" s="108">
        <f t="shared" si="146"/>
        <v>0</v>
      </c>
      <c r="BO162" s="108">
        <f t="shared" si="146"/>
        <v>0</v>
      </c>
      <c r="BP162" s="108">
        <f t="shared" si="146"/>
        <v>0</v>
      </c>
      <c r="BQ162" s="108">
        <f t="shared" si="146"/>
        <v>0</v>
      </c>
      <c r="BR162" s="108">
        <f t="shared" si="146"/>
        <v>0</v>
      </c>
      <c r="BS162" s="108">
        <f t="shared" si="146"/>
        <v>0</v>
      </c>
      <c r="BT162" s="138"/>
      <c r="BU162" s="138"/>
      <c r="BV162" s="138"/>
      <c r="BW162" s="138"/>
      <c r="BX162" s="138"/>
    </row>
    <row r="163" spans="1:76" x14ac:dyDescent="0.3">
      <c r="A163" s="102" t="s">
        <v>228</v>
      </c>
      <c r="B163" s="109"/>
      <c r="C163" s="20"/>
      <c r="D163" s="116"/>
      <c r="E163" s="117"/>
      <c r="F163" s="109"/>
      <c r="G163" s="118"/>
      <c r="H163" s="39">
        <v>40</v>
      </c>
      <c r="I163" s="44">
        <f>IF(CheckDay&gt;=Q163,1,IF(CheckDay&lt;P163,0,IF(P163=CheckDay,(NETWORKDAYS(P163,CheckDay))/V163,NETWORKDAYS(P163,CheckDay)/V163)))</f>
        <v>1</v>
      </c>
      <c r="J163" s="33">
        <v>1</v>
      </c>
      <c r="K163" s="119">
        <f t="shared" si="103"/>
        <v>0.4</v>
      </c>
      <c r="L163" s="119">
        <f t="shared" si="144"/>
        <v>0.4</v>
      </c>
      <c r="M163" s="119">
        <f t="shared" si="136"/>
        <v>0</v>
      </c>
      <c r="N163" s="34">
        <f t="shared" si="137"/>
        <v>1</v>
      </c>
      <c r="O163" s="119" t="str">
        <f t="shared" si="138"/>
        <v>종료</v>
      </c>
      <c r="P163" s="104">
        <v>42982</v>
      </c>
      <c r="Q163" s="104">
        <v>43007</v>
      </c>
      <c r="R163" s="104"/>
      <c r="S163" s="104"/>
      <c r="T163" s="105"/>
      <c r="U163" s="106" t="str">
        <f>IF(ISBLANK(T163),"",(NETWORKDAYS(VLOOKUP(T163,$A$6:$Q$20,15,FALSE),P163)-1))</f>
        <v/>
      </c>
      <c r="V163" s="107">
        <f t="shared" si="139"/>
        <v>20</v>
      </c>
      <c r="W163" s="108">
        <f t="shared" si="148"/>
        <v>0</v>
      </c>
      <c r="X163" s="108">
        <f t="shared" si="148"/>
        <v>0</v>
      </c>
      <c r="Y163" s="108">
        <f t="shared" si="148"/>
        <v>0</v>
      </c>
      <c r="Z163" s="108">
        <f t="shared" si="148"/>
        <v>0</v>
      </c>
      <c r="AA163" s="108">
        <f t="shared" si="148"/>
        <v>0</v>
      </c>
      <c r="AB163" s="108">
        <f t="shared" si="148"/>
        <v>0</v>
      </c>
      <c r="AC163" s="108">
        <f t="shared" si="148"/>
        <v>0</v>
      </c>
      <c r="AD163" s="108">
        <f t="shared" si="148"/>
        <v>0</v>
      </c>
      <c r="AE163" s="108">
        <f t="shared" si="148"/>
        <v>0</v>
      </c>
      <c r="AF163" s="108">
        <f t="shared" si="148"/>
        <v>0</v>
      </c>
      <c r="AG163" s="108">
        <f t="shared" si="148"/>
        <v>0</v>
      </c>
      <c r="AH163" s="108">
        <f t="shared" si="148"/>
        <v>0</v>
      </c>
      <c r="AI163" s="108">
        <f t="shared" si="148"/>
        <v>0</v>
      </c>
      <c r="AJ163" s="108">
        <f t="shared" si="148"/>
        <v>0</v>
      </c>
      <c r="AK163" s="108">
        <f t="shared" si="148"/>
        <v>0</v>
      </c>
      <c r="AL163" s="108">
        <f t="shared" si="148"/>
        <v>0</v>
      </c>
      <c r="AM163" s="108">
        <f t="shared" si="148"/>
        <v>0</v>
      </c>
      <c r="AN163" s="108">
        <f t="shared" si="148"/>
        <v>0</v>
      </c>
      <c r="AO163" s="108">
        <f t="shared" si="148"/>
        <v>0</v>
      </c>
      <c r="AP163" s="108">
        <f t="shared" si="148"/>
        <v>0</v>
      </c>
      <c r="AQ163" s="108">
        <f t="shared" si="148"/>
        <v>0</v>
      </c>
      <c r="AR163" s="108">
        <f t="shared" si="148"/>
        <v>0</v>
      </c>
      <c r="AS163" s="108">
        <f t="shared" si="148"/>
        <v>0</v>
      </c>
      <c r="AT163" s="108">
        <f t="shared" si="145"/>
        <v>0</v>
      </c>
      <c r="AU163" s="108">
        <f t="shared" si="145"/>
        <v>0</v>
      </c>
      <c r="AV163" s="108">
        <f t="shared" si="145"/>
        <v>0</v>
      </c>
      <c r="AW163" s="108">
        <f t="shared" si="145"/>
        <v>0</v>
      </c>
      <c r="AX163" s="108">
        <f t="shared" si="145"/>
        <v>0</v>
      </c>
      <c r="AY163" s="108">
        <f t="shared" si="145"/>
        <v>0</v>
      </c>
      <c r="AZ163" s="108">
        <f t="shared" si="145"/>
        <v>0</v>
      </c>
      <c r="BA163" s="108">
        <f t="shared" si="145"/>
        <v>0</v>
      </c>
      <c r="BB163" s="108">
        <f t="shared" si="145"/>
        <v>0</v>
      </c>
      <c r="BC163" s="108">
        <f t="shared" si="145"/>
        <v>0</v>
      </c>
      <c r="BD163" s="108">
        <f t="shared" si="145"/>
        <v>0</v>
      </c>
      <c r="BE163" s="108">
        <f t="shared" si="145"/>
        <v>0</v>
      </c>
      <c r="BF163" s="108">
        <f t="shared" si="145"/>
        <v>0</v>
      </c>
      <c r="BG163" s="108">
        <f t="shared" si="146"/>
        <v>0</v>
      </c>
      <c r="BH163" s="108">
        <f t="shared" si="146"/>
        <v>0</v>
      </c>
      <c r="BI163" s="108">
        <f t="shared" si="146"/>
        <v>0</v>
      </c>
      <c r="BJ163" s="108">
        <f t="shared" si="146"/>
        <v>0</v>
      </c>
      <c r="BK163" s="108">
        <f t="shared" si="146"/>
        <v>0</v>
      </c>
      <c r="BL163" s="108">
        <f t="shared" si="146"/>
        <v>0</v>
      </c>
      <c r="BM163" s="108">
        <f t="shared" si="146"/>
        <v>0</v>
      </c>
      <c r="BN163" s="108">
        <f t="shared" si="146"/>
        <v>0</v>
      </c>
      <c r="BO163" s="108">
        <f t="shared" si="146"/>
        <v>0</v>
      </c>
      <c r="BP163" s="108">
        <f t="shared" si="146"/>
        <v>0</v>
      </c>
      <c r="BQ163" s="108">
        <f t="shared" si="146"/>
        <v>0</v>
      </c>
      <c r="BR163" s="108">
        <f t="shared" si="146"/>
        <v>0</v>
      </c>
      <c r="BS163" s="108">
        <f t="shared" si="146"/>
        <v>0</v>
      </c>
      <c r="BT163" s="138"/>
      <c r="BU163" s="138"/>
      <c r="BV163" s="138"/>
      <c r="BW163" s="138"/>
      <c r="BX163" s="138"/>
    </row>
    <row r="164" spans="1:76" x14ac:dyDescent="0.3">
      <c r="A164" s="102" t="s">
        <v>229</v>
      </c>
      <c r="B164" s="109"/>
      <c r="C164" s="20"/>
      <c r="D164" s="116"/>
      <c r="E164" s="117"/>
      <c r="F164" s="109"/>
      <c r="G164" s="118"/>
      <c r="H164" s="39">
        <v>20</v>
      </c>
      <c r="I164" s="44">
        <f>IF(CheckDay&gt;=Q164,1,IF(CheckDay&lt;P164,0,IF(P164=CheckDay,(NETWORKDAYS(P164,CheckDay))/V164,NETWORKDAYS(P164,CheckDay)/V164)))</f>
        <v>1</v>
      </c>
      <c r="J164" s="33">
        <v>1</v>
      </c>
      <c r="K164" s="119">
        <f t="shared" si="103"/>
        <v>0.2</v>
      </c>
      <c r="L164" s="119">
        <f t="shared" si="144"/>
        <v>0.2</v>
      </c>
      <c r="M164" s="119">
        <f t="shared" si="136"/>
        <v>0</v>
      </c>
      <c r="N164" s="34">
        <f t="shared" si="137"/>
        <v>1</v>
      </c>
      <c r="O164" s="119" t="str">
        <f t="shared" si="138"/>
        <v>종료</v>
      </c>
      <c r="P164" s="104">
        <v>42982</v>
      </c>
      <c r="Q164" s="104">
        <v>43007</v>
      </c>
      <c r="R164" s="104"/>
      <c r="S164" s="104"/>
      <c r="T164" s="105"/>
      <c r="U164" s="106"/>
      <c r="V164" s="107">
        <f t="shared" si="139"/>
        <v>20</v>
      </c>
      <c r="W164" s="108">
        <f t="shared" si="148"/>
        <v>0</v>
      </c>
      <c r="X164" s="108">
        <f t="shared" si="148"/>
        <v>0</v>
      </c>
      <c r="Y164" s="108">
        <f t="shared" si="148"/>
        <v>0</v>
      </c>
      <c r="Z164" s="108">
        <f t="shared" si="148"/>
        <v>0</v>
      </c>
      <c r="AA164" s="108">
        <f t="shared" si="148"/>
        <v>0</v>
      </c>
      <c r="AB164" s="108">
        <f t="shared" si="148"/>
        <v>0</v>
      </c>
      <c r="AC164" s="108">
        <f t="shared" si="148"/>
        <v>0</v>
      </c>
      <c r="AD164" s="108">
        <f t="shared" si="148"/>
        <v>0</v>
      </c>
      <c r="AE164" s="108">
        <f t="shared" si="148"/>
        <v>0</v>
      </c>
      <c r="AF164" s="108">
        <f t="shared" si="148"/>
        <v>0</v>
      </c>
      <c r="AG164" s="108">
        <f t="shared" si="148"/>
        <v>0</v>
      </c>
      <c r="AH164" s="108">
        <f t="shared" si="148"/>
        <v>0</v>
      </c>
      <c r="AI164" s="108">
        <f t="shared" si="148"/>
        <v>0</v>
      </c>
      <c r="AJ164" s="108">
        <f t="shared" si="148"/>
        <v>0</v>
      </c>
      <c r="AK164" s="108">
        <f t="shared" si="148"/>
        <v>0</v>
      </c>
      <c r="AL164" s="108">
        <f t="shared" si="148"/>
        <v>0</v>
      </c>
      <c r="AM164" s="108">
        <f t="shared" si="148"/>
        <v>0</v>
      </c>
      <c r="AN164" s="108">
        <f t="shared" si="148"/>
        <v>0</v>
      </c>
      <c r="AO164" s="108">
        <f t="shared" si="148"/>
        <v>0</v>
      </c>
      <c r="AP164" s="108">
        <f t="shared" si="148"/>
        <v>0</v>
      </c>
      <c r="AQ164" s="108">
        <f t="shared" si="148"/>
        <v>0</v>
      </c>
      <c r="AR164" s="108">
        <f t="shared" si="148"/>
        <v>0</v>
      </c>
      <c r="AS164" s="108">
        <f t="shared" si="148"/>
        <v>0</v>
      </c>
      <c r="AT164" s="108">
        <f t="shared" si="145"/>
        <v>0</v>
      </c>
      <c r="AU164" s="108">
        <f t="shared" si="145"/>
        <v>0</v>
      </c>
      <c r="AV164" s="108">
        <f t="shared" si="145"/>
        <v>0</v>
      </c>
      <c r="AW164" s="108">
        <f t="shared" si="145"/>
        <v>0</v>
      </c>
      <c r="AX164" s="108">
        <f t="shared" si="145"/>
        <v>0</v>
      </c>
      <c r="AY164" s="108">
        <f t="shared" si="145"/>
        <v>0</v>
      </c>
      <c r="AZ164" s="108">
        <f t="shared" si="145"/>
        <v>0</v>
      </c>
      <c r="BA164" s="108">
        <f t="shared" si="145"/>
        <v>0</v>
      </c>
      <c r="BB164" s="108">
        <f t="shared" si="145"/>
        <v>0</v>
      </c>
      <c r="BC164" s="108">
        <f t="shared" si="145"/>
        <v>0</v>
      </c>
      <c r="BD164" s="108">
        <f t="shared" si="145"/>
        <v>0</v>
      </c>
      <c r="BE164" s="108">
        <f t="shared" si="145"/>
        <v>0</v>
      </c>
      <c r="BF164" s="108">
        <f t="shared" si="145"/>
        <v>0</v>
      </c>
      <c r="BG164" s="108">
        <f t="shared" si="146"/>
        <v>0</v>
      </c>
      <c r="BH164" s="108">
        <f t="shared" si="146"/>
        <v>0</v>
      </c>
      <c r="BI164" s="108">
        <f t="shared" si="146"/>
        <v>0</v>
      </c>
      <c r="BJ164" s="108">
        <f t="shared" si="146"/>
        <v>0</v>
      </c>
      <c r="BK164" s="108">
        <f t="shared" si="146"/>
        <v>0</v>
      </c>
      <c r="BL164" s="108">
        <f t="shared" si="146"/>
        <v>0</v>
      </c>
      <c r="BM164" s="108">
        <f t="shared" si="146"/>
        <v>0</v>
      </c>
      <c r="BN164" s="108">
        <f t="shared" si="146"/>
        <v>0</v>
      </c>
      <c r="BO164" s="108">
        <f t="shared" si="146"/>
        <v>0</v>
      </c>
      <c r="BP164" s="108">
        <f t="shared" si="146"/>
        <v>0</v>
      </c>
      <c r="BQ164" s="108">
        <f t="shared" si="146"/>
        <v>0</v>
      </c>
      <c r="BR164" s="108">
        <f t="shared" si="146"/>
        <v>0</v>
      </c>
      <c r="BS164" s="108">
        <f t="shared" si="146"/>
        <v>0</v>
      </c>
      <c r="BT164" s="138"/>
      <c r="BU164" s="138"/>
      <c r="BV164" s="138"/>
      <c r="BW164" s="138"/>
      <c r="BX164" s="138"/>
    </row>
    <row r="165" spans="1:76" x14ac:dyDescent="0.3">
      <c r="A165" s="102" t="s">
        <v>230</v>
      </c>
      <c r="B165" s="109"/>
      <c r="C165" s="20"/>
      <c r="D165" s="116"/>
      <c r="E165" s="117"/>
      <c r="F165" s="109"/>
      <c r="G165" s="118"/>
      <c r="H165" s="39">
        <v>20</v>
      </c>
      <c r="I165" s="44">
        <f>IF(CheckDay&gt;=Q165,1,IF(CheckDay&lt;P165,0,IF(P165=CheckDay,(NETWORKDAYS(P165,CheckDay))/V165,NETWORKDAYS(P165,CheckDay)/V165)))</f>
        <v>1</v>
      </c>
      <c r="J165" s="33">
        <v>1</v>
      </c>
      <c r="K165" s="119">
        <f t="shared" si="103"/>
        <v>0.2</v>
      </c>
      <c r="L165" s="119">
        <f t="shared" si="144"/>
        <v>0.2</v>
      </c>
      <c r="M165" s="119">
        <f t="shared" si="136"/>
        <v>0</v>
      </c>
      <c r="N165" s="34">
        <f t="shared" si="137"/>
        <v>1</v>
      </c>
      <c r="O165" s="119" t="str">
        <f t="shared" si="138"/>
        <v>종료</v>
      </c>
      <c r="P165" s="104">
        <v>42982</v>
      </c>
      <c r="Q165" s="104">
        <v>43007</v>
      </c>
      <c r="R165" s="104"/>
      <c r="S165" s="104"/>
      <c r="T165" s="105"/>
      <c r="U165" s="106"/>
      <c r="V165" s="107">
        <f t="shared" si="139"/>
        <v>20</v>
      </c>
      <c r="W165" s="108">
        <f t="shared" si="148"/>
        <v>0</v>
      </c>
      <c r="X165" s="108">
        <f t="shared" si="148"/>
        <v>0</v>
      </c>
      <c r="Y165" s="108">
        <f t="shared" si="148"/>
        <v>0</v>
      </c>
      <c r="Z165" s="108">
        <f t="shared" si="148"/>
        <v>0</v>
      </c>
      <c r="AA165" s="108">
        <f t="shared" si="148"/>
        <v>0</v>
      </c>
      <c r="AB165" s="108">
        <f t="shared" si="148"/>
        <v>0</v>
      </c>
      <c r="AC165" s="108">
        <f t="shared" si="148"/>
        <v>0</v>
      </c>
      <c r="AD165" s="108">
        <f t="shared" si="148"/>
        <v>0</v>
      </c>
      <c r="AE165" s="108">
        <f t="shared" si="148"/>
        <v>0</v>
      </c>
      <c r="AF165" s="108">
        <f t="shared" si="148"/>
        <v>0</v>
      </c>
      <c r="AG165" s="108">
        <f t="shared" si="148"/>
        <v>0</v>
      </c>
      <c r="AH165" s="108">
        <f t="shared" si="148"/>
        <v>0</v>
      </c>
      <c r="AI165" s="108">
        <f t="shared" si="148"/>
        <v>0</v>
      </c>
      <c r="AJ165" s="108">
        <f t="shared" si="148"/>
        <v>0</v>
      </c>
      <c r="AK165" s="108">
        <f t="shared" si="148"/>
        <v>0</v>
      </c>
      <c r="AL165" s="108">
        <f t="shared" si="148"/>
        <v>0</v>
      </c>
      <c r="AM165" s="108">
        <f t="shared" si="148"/>
        <v>0</v>
      </c>
      <c r="AN165" s="108">
        <f t="shared" si="148"/>
        <v>0</v>
      </c>
      <c r="AO165" s="108">
        <f t="shared" si="148"/>
        <v>0</v>
      </c>
      <c r="AP165" s="108">
        <f t="shared" si="148"/>
        <v>0</v>
      </c>
      <c r="AQ165" s="108">
        <f t="shared" si="148"/>
        <v>0</v>
      </c>
      <c r="AR165" s="108">
        <f t="shared" si="148"/>
        <v>0</v>
      </c>
      <c r="AS165" s="108">
        <f t="shared" si="148"/>
        <v>0</v>
      </c>
      <c r="AT165" s="108">
        <f t="shared" si="145"/>
        <v>0</v>
      </c>
      <c r="AU165" s="108">
        <f t="shared" si="145"/>
        <v>0</v>
      </c>
      <c r="AV165" s="108">
        <f t="shared" si="145"/>
        <v>0</v>
      </c>
      <c r="AW165" s="108">
        <f t="shared" si="145"/>
        <v>0</v>
      </c>
      <c r="AX165" s="108">
        <f t="shared" si="145"/>
        <v>0</v>
      </c>
      <c r="AY165" s="108">
        <f t="shared" si="145"/>
        <v>0</v>
      </c>
      <c r="AZ165" s="108">
        <f t="shared" si="145"/>
        <v>0</v>
      </c>
      <c r="BA165" s="108">
        <f t="shared" si="145"/>
        <v>0</v>
      </c>
      <c r="BB165" s="108">
        <f t="shared" si="145"/>
        <v>0</v>
      </c>
      <c r="BC165" s="108">
        <f t="shared" si="145"/>
        <v>0</v>
      </c>
      <c r="BD165" s="108">
        <f t="shared" si="145"/>
        <v>0</v>
      </c>
      <c r="BE165" s="108">
        <f t="shared" si="145"/>
        <v>0</v>
      </c>
      <c r="BF165" s="108">
        <f t="shared" si="145"/>
        <v>0</v>
      </c>
      <c r="BG165" s="108">
        <f t="shared" si="146"/>
        <v>0</v>
      </c>
      <c r="BH165" s="108">
        <f t="shared" si="146"/>
        <v>0</v>
      </c>
      <c r="BI165" s="108">
        <f t="shared" si="146"/>
        <v>0</v>
      </c>
      <c r="BJ165" s="108">
        <f t="shared" si="146"/>
        <v>0</v>
      </c>
      <c r="BK165" s="108">
        <f t="shared" si="146"/>
        <v>0</v>
      </c>
      <c r="BL165" s="108">
        <f t="shared" si="146"/>
        <v>0</v>
      </c>
      <c r="BM165" s="108">
        <f t="shared" si="146"/>
        <v>0</v>
      </c>
      <c r="BN165" s="108">
        <f t="shared" si="146"/>
        <v>0</v>
      </c>
      <c r="BO165" s="108">
        <f t="shared" si="146"/>
        <v>0</v>
      </c>
      <c r="BP165" s="108">
        <f t="shared" si="146"/>
        <v>0</v>
      </c>
      <c r="BQ165" s="108">
        <f t="shared" si="146"/>
        <v>0</v>
      </c>
      <c r="BR165" s="108">
        <f t="shared" ref="BG165:BS166" si="149">IF(OR((AND($P165&lt;=BR$4,AND($Q165&lt;=BR$5,$Q165&gt;=BR$4))),(AND(AND($P165&gt;=BR$4,$P165&lt;=BR$5),$Q165&gt;=BR$5)),AND($P165&gt;=BR$4,$Q165&lt;=BR$5),AND($P165&lt;=BR$4,$Q165&gt;=BR$5)),1,0)</f>
        <v>0</v>
      </c>
      <c r="BS165" s="108">
        <f t="shared" si="149"/>
        <v>0</v>
      </c>
      <c r="BT165" s="138"/>
      <c r="BU165" s="138"/>
      <c r="BV165" s="138"/>
      <c r="BW165" s="138"/>
      <c r="BX165" s="138"/>
    </row>
    <row r="166" spans="1:76" x14ac:dyDescent="0.3">
      <c r="A166" s="102" t="s">
        <v>231</v>
      </c>
      <c r="B166" s="109"/>
      <c r="C166" s="20"/>
      <c r="D166" s="116"/>
      <c r="E166" s="117"/>
      <c r="F166" s="109"/>
      <c r="G166" s="118"/>
      <c r="H166" s="39">
        <v>20</v>
      </c>
      <c r="I166" s="44">
        <f>IF(CheckDay&gt;=Q166,1,IF(CheckDay&lt;P166,0,IF(P166=CheckDay,(NETWORKDAYS(P166,CheckDay))/V166,NETWORKDAYS(P166,CheckDay)/V166)))</f>
        <v>1</v>
      </c>
      <c r="J166" s="33">
        <v>1</v>
      </c>
      <c r="K166" s="119">
        <f t="shared" si="103"/>
        <v>0.2</v>
      </c>
      <c r="L166" s="119">
        <f t="shared" si="144"/>
        <v>0.2</v>
      </c>
      <c r="M166" s="119">
        <f t="shared" si="136"/>
        <v>0</v>
      </c>
      <c r="N166" s="34">
        <f t="shared" si="137"/>
        <v>1</v>
      </c>
      <c r="O166" s="119" t="str">
        <f t="shared" si="138"/>
        <v>종료</v>
      </c>
      <c r="P166" s="104">
        <v>42982</v>
      </c>
      <c r="Q166" s="104">
        <v>43007</v>
      </c>
      <c r="R166" s="104"/>
      <c r="S166" s="104"/>
      <c r="T166" s="105"/>
      <c r="U166" s="106"/>
      <c r="V166" s="107">
        <f t="shared" si="139"/>
        <v>20</v>
      </c>
      <c r="W166" s="108">
        <f t="shared" si="148"/>
        <v>0</v>
      </c>
      <c r="X166" s="108">
        <f t="shared" si="148"/>
        <v>0</v>
      </c>
      <c r="Y166" s="108">
        <f t="shared" si="148"/>
        <v>0</v>
      </c>
      <c r="Z166" s="108">
        <f t="shared" si="148"/>
        <v>0</v>
      </c>
      <c r="AA166" s="108">
        <f t="shared" si="148"/>
        <v>0</v>
      </c>
      <c r="AB166" s="108">
        <f t="shared" si="148"/>
        <v>0</v>
      </c>
      <c r="AC166" s="108">
        <f t="shared" si="148"/>
        <v>0</v>
      </c>
      <c r="AD166" s="108">
        <f t="shared" si="148"/>
        <v>0</v>
      </c>
      <c r="AE166" s="108">
        <f t="shared" si="148"/>
        <v>0</v>
      </c>
      <c r="AF166" s="108">
        <f t="shared" si="148"/>
        <v>0</v>
      </c>
      <c r="AG166" s="108">
        <f t="shared" si="148"/>
        <v>0</v>
      </c>
      <c r="AH166" s="108">
        <f t="shared" si="148"/>
        <v>0</v>
      </c>
      <c r="AI166" s="108">
        <f t="shared" si="148"/>
        <v>0</v>
      </c>
      <c r="AJ166" s="108">
        <f t="shared" si="148"/>
        <v>0</v>
      </c>
      <c r="AK166" s="108">
        <f t="shared" si="148"/>
        <v>0</v>
      </c>
      <c r="AL166" s="108">
        <f t="shared" si="148"/>
        <v>0</v>
      </c>
      <c r="AM166" s="108">
        <f t="shared" si="148"/>
        <v>0</v>
      </c>
      <c r="AN166" s="108">
        <f t="shared" si="148"/>
        <v>0</v>
      </c>
      <c r="AO166" s="108">
        <f t="shared" si="148"/>
        <v>0</v>
      </c>
      <c r="AP166" s="108">
        <f t="shared" si="148"/>
        <v>0</v>
      </c>
      <c r="AQ166" s="108">
        <f t="shared" si="148"/>
        <v>0</v>
      </c>
      <c r="AR166" s="108">
        <f t="shared" si="148"/>
        <v>0</v>
      </c>
      <c r="AS166" s="108">
        <f t="shared" si="148"/>
        <v>0</v>
      </c>
      <c r="AT166" s="108">
        <f t="shared" si="145"/>
        <v>0</v>
      </c>
      <c r="AU166" s="108">
        <f t="shared" si="145"/>
        <v>0</v>
      </c>
      <c r="AV166" s="108">
        <f t="shared" si="145"/>
        <v>0</v>
      </c>
      <c r="AW166" s="108">
        <f t="shared" si="145"/>
        <v>0</v>
      </c>
      <c r="AX166" s="108">
        <f t="shared" si="145"/>
        <v>0</v>
      </c>
      <c r="AY166" s="108">
        <f t="shared" si="145"/>
        <v>0</v>
      </c>
      <c r="AZ166" s="108">
        <f t="shared" si="145"/>
        <v>0</v>
      </c>
      <c r="BA166" s="108">
        <f t="shared" si="145"/>
        <v>0</v>
      </c>
      <c r="BB166" s="108">
        <f t="shared" si="145"/>
        <v>0</v>
      </c>
      <c r="BC166" s="108">
        <f t="shared" si="145"/>
        <v>0</v>
      </c>
      <c r="BD166" s="108">
        <f t="shared" si="145"/>
        <v>0</v>
      </c>
      <c r="BE166" s="108">
        <f t="shared" si="145"/>
        <v>0</v>
      </c>
      <c r="BF166" s="108">
        <f t="shared" si="145"/>
        <v>0</v>
      </c>
      <c r="BG166" s="108">
        <f t="shared" si="149"/>
        <v>0</v>
      </c>
      <c r="BH166" s="108">
        <f t="shared" si="149"/>
        <v>0</v>
      </c>
      <c r="BI166" s="108">
        <f t="shared" si="149"/>
        <v>0</v>
      </c>
      <c r="BJ166" s="108">
        <f t="shared" si="149"/>
        <v>0</v>
      </c>
      <c r="BK166" s="108">
        <f t="shared" si="149"/>
        <v>0</v>
      </c>
      <c r="BL166" s="108">
        <f t="shared" si="149"/>
        <v>0</v>
      </c>
      <c r="BM166" s="108">
        <f t="shared" si="149"/>
        <v>0</v>
      </c>
      <c r="BN166" s="108">
        <f t="shared" si="149"/>
        <v>0</v>
      </c>
      <c r="BO166" s="108">
        <f t="shared" si="149"/>
        <v>0</v>
      </c>
      <c r="BP166" s="108">
        <f t="shared" si="149"/>
        <v>0</v>
      </c>
      <c r="BQ166" s="108">
        <f t="shared" si="149"/>
        <v>0</v>
      </c>
      <c r="BR166" s="108">
        <f t="shared" si="149"/>
        <v>0</v>
      </c>
      <c r="BS166" s="108">
        <f t="shared" si="149"/>
        <v>0</v>
      </c>
      <c r="BT166" s="138"/>
      <c r="BU166" s="138"/>
      <c r="BV166" s="138"/>
      <c r="BW166" s="138"/>
      <c r="BX166" s="138"/>
    </row>
    <row r="167" spans="1:76" x14ac:dyDescent="0.3">
      <c r="A167" s="102" t="s">
        <v>232</v>
      </c>
      <c r="B167" s="109"/>
      <c r="C167" s="43" t="s">
        <v>233</v>
      </c>
      <c r="D167" s="81" t="s">
        <v>483</v>
      </c>
      <c r="E167" s="111"/>
      <c r="F167" s="43"/>
      <c r="G167" s="112"/>
      <c r="H167" s="45">
        <v>40</v>
      </c>
      <c r="I167" s="40">
        <f>SUM(K168,K184)</f>
        <v>1</v>
      </c>
      <c r="J167" s="40">
        <f>SUM(L168,L184)</f>
        <v>1</v>
      </c>
      <c r="K167" s="41">
        <f t="shared" ref="K167:K181" si="150">H167*I167/100</f>
        <v>0.4</v>
      </c>
      <c r="L167" s="41">
        <f t="shared" si="144"/>
        <v>0.4</v>
      </c>
      <c r="M167" s="41">
        <f t="shared" ref="M167:M181" si="151">L167-K167</f>
        <v>0</v>
      </c>
      <c r="N167" s="42">
        <f t="shared" ref="N167:N181" si="152">IF(AND(I167=0,J167=0),"",IF(I167=0,J167,J167/I167))</f>
        <v>1</v>
      </c>
      <c r="O167" s="41" t="str">
        <f t="shared" ref="O167:O181" si="153">IF(AND(J167=0%,M167=0),"",IF(M167&lt;0,"지연",IF(J167=100%,"종료","진행")))</f>
        <v>종료</v>
      </c>
      <c r="P167" s="47">
        <f>MIN(P176:P183)</f>
        <v>43040</v>
      </c>
      <c r="Q167" s="47">
        <f>MAX(Q176:U183)</f>
        <v>43112</v>
      </c>
      <c r="R167" s="104"/>
      <c r="S167" s="104"/>
      <c r="T167" s="105"/>
      <c r="U167" s="106"/>
      <c r="V167" s="107">
        <f t="shared" ref="V167:V181" si="154">NETWORKDAYS(P167,Q167)</f>
        <v>53</v>
      </c>
      <c r="W167" s="108">
        <f t="shared" ref="W167:AL168" si="155">IF(OR((AND($P167&lt;=W$4,AND($Q167&lt;=W$5,$Q167&gt;=W$4))),(AND(AND($P167&gt;=W$4,$P167&lt;=W$5),$Q167&gt;=W$5)),AND($P167&gt;=W$4,$Q167&lt;=W$5),AND($P167&lt;=W$4,$Q167&gt;=W$5)),1,0)</f>
        <v>0</v>
      </c>
      <c r="X167" s="108">
        <f t="shared" si="155"/>
        <v>0</v>
      </c>
      <c r="Y167" s="108">
        <f t="shared" si="155"/>
        <v>0</v>
      </c>
      <c r="Z167" s="108">
        <f t="shared" si="155"/>
        <v>0</v>
      </c>
      <c r="AA167" s="108">
        <f t="shared" si="155"/>
        <v>0</v>
      </c>
      <c r="AB167" s="108">
        <f t="shared" si="155"/>
        <v>0</v>
      </c>
      <c r="AC167" s="108">
        <f t="shared" si="155"/>
        <v>0</v>
      </c>
      <c r="AD167" s="108">
        <f t="shared" si="155"/>
        <v>0</v>
      </c>
      <c r="AE167" s="108">
        <f t="shared" si="155"/>
        <v>0</v>
      </c>
      <c r="AF167" s="108">
        <f t="shared" si="155"/>
        <v>0</v>
      </c>
      <c r="AG167" s="108">
        <f t="shared" si="155"/>
        <v>0</v>
      </c>
      <c r="AH167" s="108">
        <f t="shared" si="155"/>
        <v>0</v>
      </c>
      <c r="AI167" s="108">
        <f t="shared" si="155"/>
        <v>0</v>
      </c>
      <c r="AJ167" s="108">
        <f t="shared" si="155"/>
        <v>0</v>
      </c>
      <c r="AK167" s="108">
        <f t="shared" si="155"/>
        <v>0</v>
      </c>
      <c r="AL167" s="108">
        <f t="shared" si="155"/>
        <v>0</v>
      </c>
      <c r="AM167" s="108">
        <f t="shared" ref="AM167:AN167" si="156">IF(OR((AND($P167&lt;=AM$4,AND($Q167&lt;=AM$5,$Q167&gt;=AM$4))),(AND(AND($P167&gt;=AM$4,$P167&lt;=AM$5),$Q167&gt;=AM$5)),AND($P167&gt;=AM$4,$Q167&lt;=AM$5),AND($P167&lt;=AM$4,$Q167&gt;=AM$5)),1,0)</f>
        <v>0</v>
      </c>
      <c r="AN167" s="108">
        <f t="shared" si="156"/>
        <v>0</v>
      </c>
      <c r="AO167" s="108">
        <f t="shared" ref="AM167:AS184" si="157">IF(OR((AND($P167&lt;=AO$4,AND($Q167&lt;=AO$5,$Q167&gt;=AO$4))),(AND(AND($P167&gt;=AO$4,$P167&lt;=AO$5),$Q167&gt;=AO$5)),AND($P167&gt;=AO$4,$Q167&lt;=AO$5),AND($P167&lt;=AO$4,$Q167&gt;=AO$5)),1,0)</f>
        <v>0</v>
      </c>
      <c r="AP167" s="108">
        <f t="shared" si="157"/>
        <v>0</v>
      </c>
      <c r="AQ167" s="108">
        <f t="shared" si="157"/>
        <v>0</v>
      </c>
      <c r="AR167" s="108">
        <f t="shared" si="157"/>
        <v>0</v>
      </c>
      <c r="AS167" s="108">
        <f t="shared" si="157"/>
        <v>0</v>
      </c>
      <c r="AT167" s="108">
        <f t="shared" ref="AT167:BF184" si="158">IF(OR((AND($P167&lt;=AT$4,AND($Q167&lt;=AT$5,$Q167&gt;=AT$4))),(AND(AND($P167&gt;=AT$4,$P167&lt;=AT$5),$Q167&gt;=AT$5)),AND($P167&gt;=AT$4,$Q167&lt;=AT$5),AND($P167&lt;=AT$4,$Q167&gt;=AT$5)),1,0)</f>
        <v>0</v>
      </c>
      <c r="AU167" s="108">
        <f t="shared" si="158"/>
        <v>0</v>
      </c>
      <c r="AV167" s="108">
        <f t="shared" si="158"/>
        <v>0</v>
      </c>
      <c r="AW167" s="108">
        <f t="shared" si="158"/>
        <v>0</v>
      </c>
      <c r="AX167" s="108">
        <f t="shared" si="158"/>
        <v>0</v>
      </c>
      <c r="AY167" s="108">
        <f t="shared" si="158"/>
        <v>0</v>
      </c>
      <c r="AZ167" s="108">
        <f t="shared" si="158"/>
        <v>0</v>
      </c>
      <c r="BA167" s="108">
        <f t="shared" si="158"/>
        <v>0</v>
      </c>
      <c r="BB167" s="108">
        <f t="shared" si="158"/>
        <v>0</v>
      </c>
      <c r="BC167" s="108">
        <f t="shared" si="158"/>
        <v>0</v>
      </c>
      <c r="BD167" s="108">
        <f t="shared" si="158"/>
        <v>0</v>
      </c>
      <c r="BE167" s="108">
        <f t="shared" si="158"/>
        <v>0</v>
      </c>
      <c r="BF167" s="108">
        <f t="shared" si="158"/>
        <v>0</v>
      </c>
      <c r="BG167" s="108">
        <f t="shared" ref="BG167:BS173" si="159">IF(OR((AND($P167&lt;=BG$4,AND($Q167&lt;=BG$5,$Q167&gt;=BG$4))),(AND(AND($P167&gt;=BG$4,$P167&lt;=BG$5),$Q167&gt;=BG$5)),AND($P167&gt;=BG$4,$Q167&lt;=BG$5),AND($P167&lt;=BG$4,$Q167&gt;=BG$5)),1,0)</f>
        <v>0</v>
      </c>
      <c r="BH167" s="108">
        <f t="shared" si="159"/>
        <v>0</v>
      </c>
      <c r="BI167" s="108">
        <f t="shared" si="159"/>
        <v>0</v>
      </c>
      <c r="BJ167" s="108">
        <f t="shared" si="159"/>
        <v>0</v>
      </c>
      <c r="BK167" s="108">
        <f t="shared" si="159"/>
        <v>0</v>
      </c>
      <c r="BL167" s="108">
        <f t="shared" si="159"/>
        <v>0</v>
      </c>
      <c r="BM167" s="108">
        <f t="shared" si="159"/>
        <v>0</v>
      </c>
      <c r="BN167" s="108">
        <f t="shared" si="159"/>
        <v>0</v>
      </c>
      <c r="BO167" s="108">
        <f t="shared" si="159"/>
        <v>0</v>
      </c>
      <c r="BP167" s="108">
        <f t="shared" si="159"/>
        <v>0</v>
      </c>
      <c r="BQ167" s="108">
        <f t="shared" si="159"/>
        <v>0</v>
      </c>
      <c r="BR167" s="108">
        <f t="shared" si="159"/>
        <v>0</v>
      </c>
      <c r="BS167" s="108">
        <f t="shared" si="159"/>
        <v>0</v>
      </c>
      <c r="BT167" s="138"/>
      <c r="BU167" s="138"/>
      <c r="BV167" s="138"/>
      <c r="BW167" s="138"/>
      <c r="BX167" s="138"/>
    </row>
    <row r="168" spans="1:76" x14ac:dyDescent="0.3">
      <c r="A168" s="102" t="s">
        <v>234</v>
      </c>
      <c r="B168" s="109"/>
      <c r="C168" s="20"/>
      <c r="D168" s="113" t="s">
        <v>403</v>
      </c>
      <c r="E168" s="114"/>
      <c r="F168" s="53"/>
      <c r="G168" s="115"/>
      <c r="H168" s="38">
        <v>50</v>
      </c>
      <c r="I168" s="48">
        <f>SUM(K169:K183)</f>
        <v>1</v>
      </c>
      <c r="J168" s="48">
        <f>SUM(L169:L183)</f>
        <v>1</v>
      </c>
      <c r="K168" s="50">
        <f t="shared" si="150"/>
        <v>0.5</v>
      </c>
      <c r="L168" s="50">
        <f t="shared" si="144"/>
        <v>0.5</v>
      </c>
      <c r="M168" s="50">
        <f t="shared" si="151"/>
        <v>0</v>
      </c>
      <c r="N168" s="51">
        <f t="shared" si="152"/>
        <v>1</v>
      </c>
      <c r="O168" s="50" t="str">
        <f t="shared" si="153"/>
        <v>종료</v>
      </c>
      <c r="P168" s="26">
        <f>MIN(P175)</f>
        <v>43040</v>
      </c>
      <c r="Q168" s="26">
        <f>MAX(Q175)</f>
        <v>43069</v>
      </c>
      <c r="R168" s="104"/>
      <c r="S168" s="104"/>
      <c r="T168" s="105"/>
      <c r="U168" s="106" t="str">
        <f t="shared" ref="U168:U180" si="160">IF(ISBLANK(T168),"",(NETWORKDAYS(VLOOKUP(T168,$A$6:$Q$20,15,FALSE),P168)-1))</f>
        <v/>
      </c>
      <c r="V168" s="107">
        <f t="shared" si="154"/>
        <v>22</v>
      </c>
      <c r="W168" s="108">
        <f t="shared" si="155"/>
        <v>0</v>
      </c>
      <c r="X168" s="108">
        <f t="shared" si="155"/>
        <v>0</v>
      </c>
      <c r="Y168" s="108">
        <f t="shared" si="155"/>
        <v>0</v>
      </c>
      <c r="Z168" s="108">
        <f t="shared" si="155"/>
        <v>0</v>
      </c>
      <c r="AA168" s="108">
        <f t="shared" si="155"/>
        <v>0</v>
      </c>
      <c r="AB168" s="108">
        <f t="shared" si="155"/>
        <v>0</v>
      </c>
      <c r="AC168" s="108">
        <f t="shared" si="155"/>
        <v>0</v>
      </c>
      <c r="AD168" s="108">
        <f t="shared" si="155"/>
        <v>0</v>
      </c>
      <c r="AE168" s="108">
        <f t="shared" si="155"/>
        <v>0</v>
      </c>
      <c r="AF168" s="108">
        <f t="shared" si="155"/>
        <v>0</v>
      </c>
      <c r="AG168" s="108">
        <f t="shared" si="155"/>
        <v>0</v>
      </c>
      <c r="AH168" s="108">
        <f t="shared" si="155"/>
        <v>0</v>
      </c>
      <c r="AI168" s="108">
        <f t="shared" si="155"/>
        <v>0</v>
      </c>
      <c r="AJ168" s="108">
        <f t="shared" si="155"/>
        <v>0</v>
      </c>
      <c r="AK168" s="108">
        <f t="shared" si="155"/>
        <v>0</v>
      </c>
      <c r="AL168" s="108">
        <f t="shared" si="155"/>
        <v>0</v>
      </c>
      <c r="AM168" s="108">
        <f t="shared" si="157"/>
        <v>0</v>
      </c>
      <c r="AN168" s="108">
        <f t="shared" si="157"/>
        <v>0</v>
      </c>
      <c r="AO168" s="108">
        <f t="shared" si="157"/>
        <v>0</v>
      </c>
      <c r="AP168" s="108">
        <f t="shared" si="157"/>
        <v>0</v>
      </c>
      <c r="AQ168" s="108">
        <f t="shared" si="157"/>
        <v>0</v>
      </c>
      <c r="AR168" s="108">
        <f t="shared" si="157"/>
        <v>0</v>
      </c>
      <c r="AS168" s="108">
        <f t="shared" si="157"/>
        <v>0</v>
      </c>
      <c r="AT168" s="108">
        <f t="shared" si="158"/>
        <v>0</v>
      </c>
      <c r="AU168" s="108">
        <f t="shared" si="158"/>
        <v>0</v>
      </c>
      <c r="AV168" s="108">
        <f t="shared" si="158"/>
        <v>0</v>
      </c>
      <c r="AW168" s="108">
        <f t="shared" si="158"/>
        <v>0</v>
      </c>
      <c r="AX168" s="108">
        <f t="shared" si="158"/>
        <v>0</v>
      </c>
      <c r="AY168" s="108">
        <f t="shared" si="158"/>
        <v>0</v>
      </c>
      <c r="AZ168" s="108">
        <f t="shared" si="158"/>
        <v>0</v>
      </c>
      <c r="BA168" s="108">
        <f t="shared" si="158"/>
        <v>0</v>
      </c>
      <c r="BB168" s="108">
        <f t="shared" si="158"/>
        <v>0</v>
      </c>
      <c r="BC168" s="108">
        <f t="shared" si="158"/>
        <v>0</v>
      </c>
      <c r="BD168" s="108">
        <f t="shared" si="158"/>
        <v>0</v>
      </c>
      <c r="BE168" s="108">
        <f t="shared" si="158"/>
        <v>0</v>
      </c>
      <c r="BF168" s="108">
        <f t="shared" si="158"/>
        <v>0</v>
      </c>
      <c r="BG168" s="108">
        <f t="shared" si="159"/>
        <v>0</v>
      </c>
      <c r="BH168" s="108">
        <f t="shared" si="159"/>
        <v>0</v>
      </c>
      <c r="BI168" s="108">
        <f t="shared" si="159"/>
        <v>0</v>
      </c>
      <c r="BJ168" s="108">
        <f t="shared" si="159"/>
        <v>0</v>
      </c>
      <c r="BK168" s="108">
        <f t="shared" si="159"/>
        <v>0</v>
      </c>
      <c r="BL168" s="108">
        <f t="shared" si="159"/>
        <v>0</v>
      </c>
      <c r="BM168" s="108">
        <f t="shared" si="159"/>
        <v>0</v>
      </c>
      <c r="BN168" s="108">
        <f t="shared" si="159"/>
        <v>0</v>
      </c>
      <c r="BO168" s="108">
        <f t="shared" si="159"/>
        <v>0</v>
      </c>
      <c r="BP168" s="108">
        <f t="shared" si="159"/>
        <v>0</v>
      </c>
      <c r="BQ168" s="108">
        <f t="shared" si="159"/>
        <v>0</v>
      </c>
      <c r="BR168" s="108">
        <f t="shared" si="159"/>
        <v>0</v>
      </c>
      <c r="BS168" s="108">
        <f t="shared" si="159"/>
        <v>0</v>
      </c>
      <c r="BT168" s="138"/>
      <c r="BU168" s="138"/>
      <c r="BV168" s="138"/>
      <c r="BW168" s="138"/>
      <c r="BX168" s="138"/>
    </row>
    <row r="169" spans="1:76" x14ac:dyDescent="0.3">
      <c r="A169" s="102" t="s">
        <v>235</v>
      </c>
      <c r="B169" s="109"/>
      <c r="C169" s="109"/>
      <c r="D169" s="116"/>
      <c r="E169" s="132" t="s">
        <v>486</v>
      </c>
      <c r="F169" s="123"/>
      <c r="G169" s="123"/>
      <c r="H169" s="133">
        <v>5</v>
      </c>
      <c r="I169" s="71">
        <f t="shared" ref="I169:I175" si="161">IF(CheckDay&gt;=Q169,1,IF(CheckDay&lt;P169,0,IF(P169=CheckDay,(NETWORKDAYS(P169,CheckDay))/V169,NETWORKDAYS(P169,CheckDay)/V169)))</f>
        <v>1</v>
      </c>
      <c r="J169" s="72">
        <v>1</v>
      </c>
      <c r="K169" s="125">
        <f t="shared" si="150"/>
        <v>0.05</v>
      </c>
      <c r="L169" s="125">
        <f t="shared" si="144"/>
        <v>0.05</v>
      </c>
      <c r="M169" s="125">
        <f t="shared" si="151"/>
        <v>0</v>
      </c>
      <c r="N169" s="73">
        <f t="shared" si="152"/>
        <v>1</v>
      </c>
      <c r="O169" s="125" t="str">
        <f t="shared" si="153"/>
        <v>종료</v>
      </c>
      <c r="P169" s="128">
        <v>43040</v>
      </c>
      <c r="Q169" s="128">
        <v>43049</v>
      </c>
      <c r="R169" s="104"/>
      <c r="S169" s="104"/>
      <c r="T169" s="105"/>
      <c r="U169" s="106" t="str">
        <f t="shared" si="160"/>
        <v/>
      </c>
      <c r="V169" s="107">
        <f t="shared" si="154"/>
        <v>8</v>
      </c>
      <c r="W169" s="108">
        <f t="shared" ref="W169:AL182" si="162">IF(OR((AND($P169&lt;=W$4,AND($Q169&lt;=W$5,$Q169&gt;=W$4))),(AND(AND($P169&gt;=W$4,$P169&lt;=W$5),$Q169&gt;=W$5)),AND($P169&gt;=W$4,$Q169&lt;=W$5),AND($P169&lt;=W$4,$Q169&gt;=W$5)),1,0)</f>
        <v>0</v>
      </c>
      <c r="X169" s="108">
        <f t="shared" si="162"/>
        <v>0</v>
      </c>
      <c r="Y169" s="108">
        <f t="shared" si="162"/>
        <v>0</v>
      </c>
      <c r="Z169" s="108">
        <f t="shared" si="162"/>
        <v>0</v>
      </c>
      <c r="AA169" s="108">
        <f t="shared" si="162"/>
        <v>0</v>
      </c>
      <c r="AB169" s="108">
        <f t="shared" si="162"/>
        <v>0</v>
      </c>
      <c r="AC169" s="108">
        <f t="shared" si="162"/>
        <v>0</v>
      </c>
      <c r="AD169" s="108">
        <f t="shared" si="162"/>
        <v>0</v>
      </c>
      <c r="AE169" s="108">
        <f t="shared" si="162"/>
        <v>0</v>
      </c>
      <c r="AF169" s="108">
        <f t="shared" si="162"/>
        <v>0</v>
      </c>
      <c r="AG169" s="108">
        <f t="shared" si="162"/>
        <v>0</v>
      </c>
      <c r="AH169" s="108">
        <f t="shared" si="162"/>
        <v>0</v>
      </c>
      <c r="AI169" s="108">
        <f t="shared" si="162"/>
        <v>0</v>
      </c>
      <c r="AJ169" s="108">
        <f t="shared" si="162"/>
        <v>0</v>
      </c>
      <c r="AK169" s="108">
        <f t="shared" si="162"/>
        <v>0</v>
      </c>
      <c r="AL169" s="108">
        <f t="shared" si="162"/>
        <v>0</v>
      </c>
      <c r="AM169" s="108">
        <f t="shared" si="157"/>
        <v>0</v>
      </c>
      <c r="AN169" s="108">
        <f t="shared" si="157"/>
        <v>0</v>
      </c>
      <c r="AO169" s="108">
        <f t="shared" si="157"/>
        <v>0</v>
      </c>
      <c r="AP169" s="108">
        <f t="shared" si="157"/>
        <v>0</v>
      </c>
      <c r="AQ169" s="108">
        <f t="shared" si="157"/>
        <v>0</v>
      </c>
      <c r="AR169" s="108">
        <f t="shared" si="157"/>
        <v>0</v>
      </c>
      <c r="AS169" s="108">
        <f t="shared" si="157"/>
        <v>0</v>
      </c>
      <c r="AT169" s="108">
        <f t="shared" si="158"/>
        <v>0</v>
      </c>
      <c r="AU169" s="108">
        <f t="shared" si="158"/>
        <v>0</v>
      </c>
      <c r="AV169" s="108">
        <f t="shared" si="158"/>
        <v>0</v>
      </c>
      <c r="AW169" s="108">
        <f t="shared" si="158"/>
        <v>0</v>
      </c>
      <c r="AX169" s="108">
        <f t="shared" si="158"/>
        <v>0</v>
      </c>
      <c r="AY169" s="108">
        <f t="shared" si="158"/>
        <v>0</v>
      </c>
      <c r="AZ169" s="108">
        <f t="shared" si="158"/>
        <v>0</v>
      </c>
      <c r="BA169" s="108">
        <f t="shared" si="158"/>
        <v>0</v>
      </c>
      <c r="BB169" s="108">
        <f t="shared" si="158"/>
        <v>0</v>
      </c>
      <c r="BC169" s="108">
        <f t="shared" si="158"/>
        <v>0</v>
      </c>
      <c r="BD169" s="108">
        <f t="shared" si="158"/>
        <v>0</v>
      </c>
      <c r="BE169" s="108">
        <f t="shared" si="158"/>
        <v>0</v>
      </c>
      <c r="BF169" s="108">
        <f t="shared" si="158"/>
        <v>0</v>
      </c>
      <c r="BG169" s="108">
        <f t="shared" si="159"/>
        <v>0</v>
      </c>
      <c r="BH169" s="108">
        <f t="shared" si="159"/>
        <v>0</v>
      </c>
      <c r="BI169" s="108">
        <f t="shared" si="159"/>
        <v>0</v>
      </c>
      <c r="BJ169" s="108">
        <f t="shared" si="159"/>
        <v>0</v>
      </c>
      <c r="BK169" s="108">
        <f t="shared" si="159"/>
        <v>0</v>
      </c>
      <c r="BL169" s="108">
        <f t="shared" si="159"/>
        <v>0</v>
      </c>
      <c r="BM169" s="108">
        <f t="shared" si="159"/>
        <v>0</v>
      </c>
      <c r="BN169" s="108">
        <f t="shared" si="159"/>
        <v>0</v>
      </c>
      <c r="BO169" s="108">
        <f t="shared" si="159"/>
        <v>0</v>
      </c>
      <c r="BP169" s="108">
        <f t="shared" si="159"/>
        <v>0</v>
      </c>
      <c r="BQ169" s="108">
        <f t="shared" si="159"/>
        <v>0</v>
      </c>
      <c r="BR169" s="108">
        <f t="shared" si="159"/>
        <v>0</v>
      </c>
      <c r="BS169" s="108">
        <f t="shared" si="159"/>
        <v>0</v>
      </c>
      <c r="BT169" s="138"/>
      <c r="BU169" s="138"/>
      <c r="BV169" s="138"/>
      <c r="BW169" s="138"/>
      <c r="BX169" s="138"/>
    </row>
    <row r="170" spans="1:76" x14ac:dyDescent="0.3">
      <c r="A170" s="102" t="s">
        <v>236</v>
      </c>
      <c r="B170" s="109"/>
      <c r="C170" s="109"/>
      <c r="D170" s="116"/>
      <c r="E170" s="132" t="s">
        <v>487</v>
      </c>
      <c r="F170" s="123"/>
      <c r="G170" s="123"/>
      <c r="H170" s="133">
        <v>5</v>
      </c>
      <c r="I170" s="71">
        <f t="shared" si="161"/>
        <v>1</v>
      </c>
      <c r="J170" s="72">
        <v>1</v>
      </c>
      <c r="K170" s="125">
        <f t="shared" si="150"/>
        <v>0.05</v>
      </c>
      <c r="L170" s="125">
        <f t="shared" si="144"/>
        <v>0.05</v>
      </c>
      <c r="M170" s="125">
        <f t="shared" si="151"/>
        <v>0</v>
      </c>
      <c r="N170" s="73">
        <f t="shared" si="152"/>
        <v>1</v>
      </c>
      <c r="O170" s="125" t="str">
        <f t="shared" si="153"/>
        <v>종료</v>
      </c>
      <c r="P170" s="128">
        <v>43040</v>
      </c>
      <c r="Q170" s="128">
        <v>43049</v>
      </c>
      <c r="R170" s="104"/>
      <c r="S170" s="104"/>
      <c r="T170" s="105"/>
      <c r="U170" s="106" t="str">
        <f t="shared" si="160"/>
        <v/>
      </c>
      <c r="V170" s="107">
        <f t="shared" si="154"/>
        <v>8</v>
      </c>
      <c r="W170" s="108">
        <f t="shared" si="162"/>
        <v>0</v>
      </c>
      <c r="X170" s="108">
        <f t="shared" si="162"/>
        <v>0</v>
      </c>
      <c r="Y170" s="108">
        <f t="shared" si="162"/>
        <v>0</v>
      </c>
      <c r="Z170" s="108">
        <f t="shared" si="162"/>
        <v>0</v>
      </c>
      <c r="AA170" s="108">
        <f t="shared" si="162"/>
        <v>0</v>
      </c>
      <c r="AB170" s="108">
        <f t="shared" si="162"/>
        <v>0</v>
      </c>
      <c r="AC170" s="108">
        <f t="shared" si="162"/>
        <v>0</v>
      </c>
      <c r="AD170" s="108">
        <f t="shared" si="162"/>
        <v>0</v>
      </c>
      <c r="AE170" s="108">
        <f t="shared" si="162"/>
        <v>0</v>
      </c>
      <c r="AF170" s="108">
        <f t="shared" si="162"/>
        <v>0</v>
      </c>
      <c r="AG170" s="108">
        <f t="shared" si="162"/>
        <v>0</v>
      </c>
      <c r="AH170" s="108">
        <f t="shared" si="162"/>
        <v>0</v>
      </c>
      <c r="AI170" s="108">
        <f t="shared" si="162"/>
        <v>0</v>
      </c>
      <c r="AJ170" s="108">
        <f t="shared" si="162"/>
        <v>0</v>
      </c>
      <c r="AK170" s="108">
        <f t="shared" si="162"/>
        <v>0</v>
      </c>
      <c r="AL170" s="108">
        <f t="shared" si="162"/>
        <v>0</v>
      </c>
      <c r="AM170" s="108">
        <f t="shared" si="157"/>
        <v>0</v>
      </c>
      <c r="AN170" s="108">
        <f t="shared" si="157"/>
        <v>0</v>
      </c>
      <c r="AO170" s="108">
        <f t="shared" si="157"/>
        <v>0</v>
      </c>
      <c r="AP170" s="108">
        <f t="shared" si="157"/>
        <v>0</v>
      </c>
      <c r="AQ170" s="108">
        <f t="shared" si="157"/>
        <v>0</v>
      </c>
      <c r="AR170" s="108">
        <f t="shared" si="157"/>
        <v>0</v>
      </c>
      <c r="AS170" s="108">
        <f t="shared" si="157"/>
        <v>0</v>
      </c>
      <c r="AT170" s="108">
        <f t="shared" si="158"/>
        <v>0</v>
      </c>
      <c r="AU170" s="108">
        <f t="shared" si="158"/>
        <v>0</v>
      </c>
      <c r="AV170" s="108">
        <f t="shared" si="158"/>
        <v>0</v>
      </c>
      <c r="AW170" s="108">
        <f t="shared" si="158"/>
        <v>0</v>
      </c>
      <c r="AX170" s="108">
        <f t="shared" si="158"/>
        <v>0</v>
      </c>
      <c r="AY170" s="108">
        <f t="shared" si="158"/>
        <v>0</v>
      </c>
      <c r="AZ170" s="108">
        <f t="shared" si="158"/>
        <v>0</v>
      </c>
      <c r="BA170" s="108">
        <f t="shared" si="158"/>
        <v>0</v>
      </c>
      <c r="BB170" s="108">
        <f t="shared" si="158"/>
        <v>0</v>
      </c>
      <c r="BC170" s="108">
        <f t="shared" si="158"/>
        <v>0</v>
      </c>
      <c r="BD170" s="108">
        <f t="shared" si="158"/>
        <v>0</v>
      </c>
      <c r="BE170" s="108">
        <f t="shared" si="158"/>
        <v>0</v>
      </c>
      <c r="BF170" s="108">
        <f t="shared" si="158"/>
        <v>0</v>
      </c>
      <c r="BG170" s="108">
        <f t="shared" si="159"/>
        <v>0</v>
      </c>
      <c r="BH170" s="108">
        <f t="shared" si="159"/>
        <v>0</v>
      </c>
      <c r="BI170" s="108">
        <f t="shared" si="159"/>
        <v>0</v>
      </c>
      <c r="BJ170" s="108">
        <f t="shared" si="159"/>
        <v>0</v>
      </c>
      <c r="BK170" s="108">
        <f t="shared" si="159"/>
        <v>0</v>
      </c>
      <c r="BL170" s="108">
        <f t="shared" si="159"/>
        <v>0</v>
      </c>
      <c r="BM170" s="108">
        <f t="shared" si="159"/>
        <v>0</v>
      </c>
      <c r="BN170" s="108">
        <f t="shared" si="159"/>
        <v>0</v>
      </c>
      <c r="BO170" s="108">
        <f t="shared" si="159"/>
        <v>0</v>
      </c>
      <c r="BP170" s="108">
        <f t="shared" si="159"/>
        <v>0</v>
      </c>
      <c r="BQ170" s="108">
        <f t="shared" si="159"/>
        <v>0</v>
      </c>
      <c r="BR170" s="108">
        <f t="shared" si="159"/>
        <v>0</v>
      </c>
      <c r="BS170" s="108">
        <f t="shared" si="159"/>
        <v>0</v>
      </c>
      <c r="BT170" s="138"/>
      <c r="BU170" s="138"/>
      <c r="BV170" s="138"/>
      <c r="BW170" s="138"/>
      <c r="BX170" s="138"/>
    </row>
    <row r="171" spans="1:76" x14ac:dyDescent="0.3">
      <c r="A171" s="102" t="s">
        <v>237</v>
      </c>
      <c r="B171" s="109"/>
      <c r="C171" s="109"/>
      <c r="D171" s="116"/>
      <c r="E171" s="132" t="s">
        <v>488</v>
      </c>
      <c r="F171" s="123"/>
      <c r="G171" s="123"/>
      <c r="H171" s="133">
        <v>5</v>
      </c>
      <c r="I171" s="71">
        <f t="shared" si="161"/>
        <v>1</v>
      </c>
      <c r="J171" s="72">
        <v>1</v>
      </c>
      <c r="K171" s="125">
        <f t="shared" si="150"/>
        <v>0.05</v>
      </c>
      <c r="L171" s="125">
        <f t="shared" si="144"/>
        <v>0.05</v>
      </c>
      <c r="M171" s="125">
        <f t="shared" si="151"/>
        <v>0</v>
      </c>
      <c r="N171" s="73">
        <f t="shared" si="152"/>
        <v>1</v>
      </c>
      <c r="O171" s="125" t="str">
        <f t="shared" si="153"/>
        <v>종료</v>
      </c>
      <c r="P171" s="128">
        <v>43040</v>
      </c>
      <c r="Q171" s="128">
        <v>43049</v>
      </c>
      <c r="R171" s="104"/>
      <c r="S171" s="104"/>
      <c r="T171" s="105"/>
      <c r="U171" s="106" t="str">
        <f t="shared" si="160"/>
        <v/>
      </c>
      <c r="V171" s="107">
        <f t="shared" si="154"/>
        <v>8</v>
      </c>
      <c r="W171" s="108">
        <f t="shared" si="162"/>
        <v>0</v>
      </c>
      <c r="X171" s="108">
        <f t="shared" si="162"/>
        <v>0</v>
      </c>
      <c r="Y171" s="108">
        <f t="shared" si="162"/>
        <v>0</v>
      </c>
      <c r="Z171" s="108">
        <f t="shared" si="162"/>
        <v>0</v>
      </c>
      <c r="AA171" s="108">
        <f t="shared" si="162"/>
        <v>0</v>
      </c>
      <c r="AB171" s="108">
        <f t="shared" si="162"/>
        <v>0</v>
      </c>
      <c r="AC171" s="108">
        <f t="shared" si="162"/>
        <v>0</v>
      </c>
      <c r="AD171" s="108">
        <f t="shared" si="162"/>
        <v>0</v>
      </c>
      <c r="AE171" s="108">
        <f t="shared" si="162"/>
        <v>0</v>
      </c>
      <c r="AF171" s="108">
        <f t="shared" si="162"/>
        <v>0</v>
      </c>
      <c r="AG171" s="108">
        <f t="shared" si="162"/>
        <v>0</v>
      </c>
      <c r="AH171" s="108">
        <f t="shared" si="162"/>
        <v>0</v>
      </c>
      <c r="AI171" s="108">
        <f t="shared" si="162"/>
        <v>0</v>
      </c>
      <c r="AJ171" s="108">
        <f t="shared" si="162"/>
        <v>0</v>
      </c>
      <c r="AK171" s="108">
        <f t="shared" si="162"/>
        <v>0</v>
      </c>
      <c r="AL171" s="108">
        <f t="shared" si="162"/>
        <v>0</v>
      </c>
      <c r="AM171" s="108">
        <f t="shared" si="157"/>
        <v>0</v>
      </c>
      <c r="AN171" s="108">
        <f t="shared" si="157"/>
        <v>0</v>
      </c>
      <c r="AO171" s="108">
        <f t="shared" si="157"/>
        <v>0</v>
      </c>
      <c r="AP171" s="108">
        <f t="shared" si="157"/>
        <v>0</v>
      </c>
      <c r="AQ171" s="108">
        <f t="shared" si="157"/>
        <v>0</v>
      </c>
      <c r="AR171" s="108">
        <f t="shared" si="157"/>
        <v>0</v>
      </c>
      <c r="AS171" s="108">
        <f t="shared" si="157"/>
        <v>0</v>
      </c>
      <c r="AT171" s="108">
        <f t="shared" si="158"/>
        <v>0</v>
      </c>
      <c r="AU171" s="108">
        <f t="shared" si="158"/>
        <v>0</v>
      </c>
      <c r="AV171" s="108">
        <f t="shared" si="158"/>
        <v>0</v>
      </c>
      <c r="AW171" s="108">
        <f t="shared" si="158"/>
        <v>0</v>
      </c>
      <c r="AX171" s="108">
        <f t="shared" si="158"/>
        <v>0</v>
      </c>
      <c r="AY171" s="108">
        <f t="shared" si="158"/>
        <v>0</v>
      </c>
      <c r="AZ171" s="108">
        <f t="shared" si="158"/>
        <v>0</v>
      </c>
      <c r="BA171" s="108">
        <f t="shared" si="158"/>
        <v>0</v>
      </c>
      <c r="BB171" s="108">
        <f t="shared" si="158"/>
        <v>0</v>
      </c>
      <c r="BC171" s="108">
        <f t="shared" si="158"/>
        <v>0</v>
      </c>
      <c r="BD171" s="108">
        <f t="shared" si="158"/>
        <v>0</v>
      </c>
      <c r="BE171" s="108">
        <f t="shared" si="158"/>
        <v>0</v>
      </c>
      <c r="BF171" s="108">
        <f t="shared" si="158"/>
        <v>0</v>
      </c>
      <c r="BG171" s="108">
        <f t="shared" si="159"/>
        <v>0</v>
      </c>
      <c r="BH171" s="108">
        <f t="shared" si="159"/>
        <v>0</v>
      </c>
      <c r="BI171" s="108">
        <f t="shared" si="159"/>
        <v>0</v>
      </c>
      <c r="BJ171" s="108">
        <f t="shared" si="159"/>
        <v>0</v>
      </c>
      <c r="BK171" s="108">
        <f t="shared" si="159"/>
        <v>0</v>
      </c>
      <c r="BL171" s="108">
        <f t="shared" si="159"/>
        <v>0</v>
      </c>
      <c r="BM171" s="108">
        <f t="shared" si="159"/>
        <v>0</v>
      </c>
      <c r="BN171" s="108">
        <f t="shared" si="159"/>
        <v>0</v>
      </c>
      <c r="BO171" s="108">
        <f t="shared" si="159"/>
        <v>0</v>
      </c>
      <c r="BP171" s="108">
        <f t="shared" si="159"/>
        <v>0</v>
      </c>
      <c r="BQ171" s="108">
        <f t="shared" si="159"/>
        <v>0</v>
      </c>
      <c r="BR171" s="108">
        <f t="shared" si="159"/>
        <v>0</v>
      </c>
      <c r="BS171" s="108">
        <f t="shared" si="159"/>
        <v>0</v>
      </c>
      <c r="BT171" s="138"/>
      <c r="BU171" s="138"/>
      <c r="BV171" s="138"/>
      <c r="BW171" s="138"/>
      <c r="BX171" s="138"/>
    </row>
    <row r="172" spans="1:76" x14ac:dyDescent="0.3">
      <c r="A172" s="102" t="s">
        <v>238</v>
      </c>
      <c r="B172" s="109"/>
      <c r="C172" s="109"/>
      <c r="D172" s="116"/>
      <c r="E172" s="132" t="s">
        <v>489</v>
      </c>
      <c r="F172" s="123"/>
      <c r="G172" s="123"/>
      <c r="H172" s="133">
        <v>5</v>
      </c>
      <c r="I172" s="71">
        <f t="shared" si="161"/>
        <v>1</v>
      </c>
      <c r="J172" s="72">
        <v>1</v>
      </c>
      <c r="K172" s="125">
        <f t="shared" si="150"/>
        <v>0.05</v>
      </c>
      <c r="L172" s="125">
        <f t="shared" si="144"/>
        <v>0.05</v>
      </c>
      <c r="M172" s="125">
        <f t="shared" si="151"/>
        <v>0</v>
      </c>
      <c r="N172" s="73">
        <f t="shared" si="152"/>
        <v>1</v>
      </c>
      <c r="O172" s="125" t="str">
        <f t="shared" si="153"/>
        <v>종료</v>
      </c>
      <c r="P172" s="128">
        <v>43040</v>
      </c>
      <c r="Q172" s="128">
        <v>43049</v>
      </c>
      <c r="R172" s="104"/>
      <c r="S172" s="104"/>
      <c r="T172" s="105"/>
      <c r="U172" s="106" t="str">
        <f t="shared" si="160"/>
        <v/>
      </c>
      <c r="V172" s="107">
        <f t="shared" si="154"/>
        <v>8</v>
      </c>
      <c r="W172" s="108">
        <f t="shared" si="162"/>
        <v>0</v>
      </c>
      <c r="X172" s="108">
        <f t="shared" si="162"/>
        <v>0</v>
      </c>
      <c r="Y172" s="108">
        <f t="shared" si="162"/>
        <v>0</v>
      </c>
      <c r="Z172" s="108">
        <f t="shared" si="162"/>
        <v>0</v>
      </c>
      <c r="AA172" s="108">
        <f t="shared" si="162"/>
        <v>0</v>
      </c>
      <c r="AB172" s="108">
        <f t="shared" si="162"/>
        <v>0</v>
      </c>
      <c r="AC172" s="108">
        <f t="shared" si="162"/>
        <v>0</v>
      </c>
      <c r="AD172" s="108">
        <f t="shared" si="162"/>
        <v>0</v>
      </c>
      <c r="AE172" s="108">
        <f t="shared" si="162"/>
        <v>0</v>
      </c>
      <c r="AF172" s="108">
        <f t="shared" si="162"/>
        <v>0</v>
      </c>
      <c r="AG172" s="108">
        <f t="shared" si="162"/>
        <v>0</v>
      </c>
      <c r="AH172" s="108">
        <f t="shared" si="162"/>
        <v>0</v>
      </c>
      <c r="AI172" s="108">
        <f t="shared" si="162"/>
        <v>0</v>
      </c>
      <c r="AJ172" s="108">
        <f t="shared" si="162"/>
        <v>0</v>
      </c>
      <c r="AK172" s="108">
        <f t="shared" si="162"/>
        <v>0</v>
      </c>
      <c r="AL172" s="108">
        <f t="shared" si="162"/>
        <v>0</v>
      </c>
      <c r="AM172" s="108">
        <f t="shared" si="157"/>
        <v>0</v>
      </c>
      <c r="AN172" s="108">
        <f t="shared" si="157"/>
        <v>0</v>
      </c>
      <c r="AO172" s="108">
        <f t="shared" si="157"/>
        <v>0</v>
      </c>
      <c r="AP172" s="108">
        <f t="shared" si="157"/>
        <v>0</v>
      </c>
      <c r="AQ172" s="108">
        <f t="shared" si="157"/>
        <v>0</v>
      </c>
      <c r="AR172" s="108">
        <f t="shared" si="157"/>
        <v>0</v>
      </c>
      <c r="AS172" s="108">
        <f t="shared" si="157"/>
        <v>0</v>
      </c>
      <c r="AT172" s="108">
        <f t="shared" si="158"/>
        <v>0</v>
      </c>
      <c r="AU172" s="108">
        <f t="shared" si="158"/>
        <v>0</v>
      </c>
      <c r="AV172" s="108">
        <f t="shared" si="158"/>
        <v>0</v>
      </c>
      <c r="AW172" s="108">
        <f t="shared" si="158"/>
        <v>0</v>
      </c>
      <c r="AX172" s="108">
        <f t="shared" si="158"/>
        <v>0</v>
      </c>
      <c r="AY172" s="108">
        <f t="shared" si="158"/>
        <v>0</v>
      </c>
      <c r="AZ172" s="108">
        <f t="shared" si="158"/>
        <v>0</v>
      </c>
      <c r="BA172" s="108">
        <f t="shared" si="158"/>
        <v>0</v>
      </c>
      <c r="BB172" s="108">
        <f t="shared" si="158"/>
        <v>0</v>
      </c>
      <c r="BC172" s="108">
        <f t="shared" si="158"/>
        <v>0</v>
      </c>
      <c r="BD172" s="108">
        <f t="shared" si="158"/>
        <v>0</v>
      </c>
      <c r="BE172" s="108">
        <f t="shared" si="158"/>
        <v>0</v>
      </c>
      <c r="BF172" s="108">
        <f t="shared" si="158"/>
        <v>0</v>
      </c>
      <c r="BG172" s="108">
        <f t="shared" si="159"/>
        <v>0</v>
      </c>
      <c r="BH172" s="108">
        <f t="shared" si="159"/>
        <v>0</v>
      </c>
      <c r="BI172" s="108">
        <f t="shared" si="159"/>
        <v>0</v>
      </c>
      <c r="BJ172" s="108">
        <f t="shared" si="159"/>
        <v>0</v>
      </c>
      <c r="BK172" s="108">
        <f t="shared" si="159"/>
        <v>0</v>
      </c>
      <c r="BL172" s="108">
        <f t="shared" si="159"/>
        <v>0</v>
      </c>
      <c r="BM172" s="108">
        <f t="shared" si="159"/>
        <v>0</v>
      </c>
      <c r="BN172" s="108">
        <f t="shared" si="159"/>
        <v>0</v>
      </c>
      <c r="BO172" s="108">
        <f t="shared" si="159"/>
        <v>0</v>
      </c>
      <c r="BP172" s="108">
        <f t="shared" si="159"/>
        <v>0</v>
      </c>
      <c r="BQ172" s="108">
        <f t="shared" si="159"/>
        <v>0</v>
      </c>
      <c r="BR172" s="108">
        <f t="shared" si="159"/>
        <v>0</v>
      </c>
      <c r="BS172" s="108">
        <f t="shared" si="159"/>
        <v>0</v>
      </c>
      <c r="BT172" s="138"/>
      <c r="BU172" s="138"/>
      <c r="BV172" s="138"/>
      <c r="BW172" s="138"/>
      <c r="BX172" s="138"/>
    </row>
    <row r="173" spans="1:76" x14ac:dyDescent="0.3">
      <c r="A173" s="102" t="s">
        <v>239</v>
      </c>
      <c r="B173" s="109"/>
      <c r="C173" s="109"/>
      <c r="D173" s="116"/>
      <c r="E173" s="132" t="s">
        <v>490</v>
      </c>
      <c r="F173" s="123"/>
      <c r="G173" s="123"/>
      <c r="H173" s="133">
        <v>10</v>
      </c>
      <c r="I173" s="71">
        <f t="shared" si="161"/>
        <v>1</v>
      </c>
      <c r="J173" s="72">
        <v>1</v>
      </c>
      <c r="K173" s="125">
        <f t="shared" si="150"/>
        <v>0.1</v>
      </c>
      <c r="L173" s="125">
        <f t="shared" si="144"/>
        <v>0.1</v>
      </c>
      <c r="M173" s="125">
        <f t="shared" si="151"/>
        <v>0</v>
      </c>
      <c r="N173" s="73">
        <f t="shared" si="152"/>
        <v>1</v>
      </c>
      <c r="O173" s="125" t="str">
        <f t="shared" si="153"/>
        <v>종료</v>
      </c>
      <c r="P173" s="128">
        <v>43040</v>
      </c>
      <c r="Q173" s="128">
        <v>43049</v>
      </c>
      <c r="R173" s="104"/>
      <c r="S173" s="104"/>
      <c r="T173" s="105"/>
      <c r="U173" s="106" t="str">
        <f t="shared" si="160"/>
        <v/>
      </c>
      <c r="V173" s="107">
        <f t="shared" si="154"/>
        <v>8</v>
      </c>
      <c r="W173" s="108">
        <f t="shared" si="162"/>
        <v>0</v>
      </c>
      <c r="X173" s="108">
        <f t="shared" si="162"/>
        <v>0</v>
      </c>
      <c r="Y173" s="108">
        <f t="shared" si="162"/>
        <v>0</v>
      </c>
      <c r="Z173" s="108">
        <f t="shared" si="162"/>
        <v>0</v>
      </c>
      <c r="AA173" s="108">
        <f t="shared" si="162"/>
        <v>0</v>
      </c>
      <c r="AB173" s="108">
        <f t="shared" si="162"/>
        <v>0</v>
      </c>
      <c r="AC173" s="108">
        <f t="shared" si="162"/>
        <v>0</v>
      </c>
      <c r="AD173" s="108">
        <f t="shared" si="162"/>
        <v>0</v>
      </c>
      <c r="AE173" s="108">
        <f t="shared" si="162"/>
        <v>0</v>
      </c>
      <c r="AF173" s="108">
        <f t="shared" si="162"/>
        <v>0</v>
      </c>
      <c r="AG173" s="108">
        <f t="shared" si="162"/>
        <v>0</v>
      </c>
      <c r="AH173" s="108">
        <f t="shared" si="162"/>
        <v>0</v>
      </c>
      <c r="AI173" s="108">
        <f t="shared" si="162"/>
        <v>0</v>
      </c>
      <c r="AJ173" s="108">
        <f t="shared" si="162"/>
        <v>0</v>
      </c>
      <c r="AK173" s="108">
        <f t="shared" si="162"/>
        <v>0</v>
      </c>
      <c r="AL173" s="108">
        <f t="shared" si="162"/>
        <v>0</v>
      </c>
      <c r="AM173" s="108">
        <f t="shared" si="157"/>
        <v>0</v>
      </c>
      <c r="AN173" s="108">
        <f t="shared" si="157"/>
        <v>0</v>
      </c>
      <c r="AO173" s="108">
        <f t="shared" si="157"/>
        <v>0</v>
      </c>
      <c r="AP173" s="108">
        <f t="shared" si="157"/>
        <v>0</v>
      </c>
      <c r="AQ173" s="108">
        <f t="shared" si="157"/>
        <v>0</v>
      </c>
      <c r="AR173" s="108">
        <f t="shared" si="157"/>
        <v>0</v>
      </c>
      <c r="AS173" s="108">
        <f t="shared" si="157"/>
        <v>0</v>
      </c>
      <c r="AT173" s="108">
        <f t="shared" si="158"/>
        <v>0</v>
      </c>
      <c r="AU173" s="108">
        <f t="shared" si="158"/>
        <v>0</v>
      </c>
      <c r="AV173" s="108">
        <f t="shared" si="158"/>
        <v>0</v>
      </c>
      <c r="AW173" s="108">
        <f t="shared" si="158"/>
        <v>0</v>
      </c>
      <c r="AX173" s="108">
        <f t="shared" si="158"/>
        <v>0</v>
      </c>
      <c r="AY173" s="108">
        <f t="shared" si="158"/>
        <v>0</v>
      </c>
      <c r="AZ173" s="108">
        <f t="shared" si="158"/>
        <v>0</v>
      </c>
      <c r="BA173" s="108">
        <f t="shared" si="158"/>
        <v>0</v>
      </c>
      <c r="BB173" s="108">
        <f t="shared" si="158"/>
        <v>0</v>
      </c>
      <c r="BC173" s="108">
        <f t="shared" si="158"/>
        <v>0</v>
      </c>
      <c r="BD173" s="108">
        <f t="shared" si="158"/>
        <v>0</v>
      </c>
      <c r="BE173" s="108">
        <f t="shared" si="158"/>
        <v>0</v>
      </c>
      <c r="BF173" s="108">
        <f t="shared" si="158"/>
        <v>0</v>
      </c>
      <c r="BG173" s="108">
        <f t="shared" si="159"/>
        <v>0</v>
      </c>
      <c r="BH173" s="108">
        <f t="shared" si="159"/>
        <v>0</v>
      </c>
      <c r="BI173" s="108">
        <f t="shared" si="159"/>
        <v>0</v>
      </c>
      <c r="BJ173" s="108">
        <f t="shared" si="159"/>
        <v>0</v>
      </c>
      <c r="BK173" s="108">
        <f t="shared" si="159"/>
        <v>0</v>
      </c>
      <c r="BL173" s="108">
        <f t="shared" ref="BG173:BS186" si="163">IF(OR((AND($P173&lt;=BL$4,AND($Q173&lt;=BL$5,$Q173&gt;=BL$4))),(AND(AND($P173&gt;=BL$4,$P173&lt;=BL$5),$Q173&gt;=BL$5)),AND($P173&gt;=BL$4,$Q173&lt;=BL$5),AND($P173&lt;=BL$4,$Q173&gt;=BL$5)),1,0)</f>
        <v>0</v>
      </c>
      <c r="BM173" s="108">
        <f t="shared" si="163"/>
        <v>0</v>
      </c>
      <c r="BN173" s="108">
        <f t="shared" si="163"/>
        <v>0</v>
      </c>
      <c r="BO173" s="108">
        <f t="shared" si="163"/>
        <v>0</v>
      </c>
      <c r="BP173" s="108">
        <f t="shared" si="163"/>
        <v>0</v>
      </c>
      <c r="BQ173" s="108">
        <f t="shared" si="163"/>
        <v>0</v>
      </c>
      <c r="BR173" s="108">
        <f t="shared" si="163"/>
        <v>0</v>
      </c>
      <c r="BS173" s="108">
        <f t="shared" si="163"/>
        <v>0</v>
      </c>
      <c r="BT173" s="138"/>
      <c r="BU173" s="138"/>
      <c r="BV173" s="138"/>
      <c r="BW173" s="138"/>
      <c r="BX173" s="138"/>
    </row>
    <row r="174" spans="1:76" x14ac:dyDescent="0.3">
      <c r="A174" s="102" t="s">
        <v>240</v>
      </c>
      <c r="B174" s="109"/>
      <c r="C174" s="109"/>
      <c r="D174" s="116"/>
      <c r="E174" s="132" t="s">
        <v>491</v>
      </c>
      <c r="F174" s="123"/>
      <c r="G174" s="123"/>
      <c r="H174" s="133">
        <v>5</v>
      </c>
      <c r="I174" s="71">
        <f t="shared" si="161"/>
        <v>1</v>
      </c>
      <c r="J174" s="72">
        <v>1</v>
      </c>
      <c r="K174" s="125">
        <f t="shared" si="150"/>
        <v>0.05</v>
      </c>
      <c r="L174" s="125">
        <f t="shared" si="144"/>
        <v>0.05</v>
      </c>
      <c r="M174" s="125">
        <f t="shared" si="151"/>
        <v>0</v>
      </c>
      <c r="N174" s="73">
        <f t="shared" si="152"/>
        <v>1</v>
      </c>
      <c r="O174" s="125" t="str">
        <f t="shared" si="153"/>
        <v>종료</v>
      </c>
      <c r="P174" s="128">
        <v>43040</v>
      </c>
      <c r="Q174" s="128">
        <v>43049</v>
      </c>
      <c r="R174" s="104"/>
      <c r="S174" s="104"/>
      <c r="T174" s="105"/>
      <c r="U174" s="106" t="str">
        <f t="shared" si="160"/>
        <v/>
      </c>
      <c r="V174" s="107">
        <f t="shared" si="154"/>
        <v>8</v>
      </c>
      <c r="W174" s="108">
        <f t="shared" si="162"/>
        <v>0</v>
      </c>
      <c r="X174" s="108">
        <f t="shared" si="162"/>
        <v>0</v>
      </c>
      <c r="Y174" s="108">
        <f t="shared" si="162"/>
        <v>0</v>
      </c>
      <c r="Z174" s="108">
        <f t="shared" si="162"/>
        <v>0</v>
      </c>
      <c r="AA174" s="108">
        <f t="shared" si="162"/>
        <v>0</v>
      </c>
      <c r="AB174" s="108">
        <f t="shared" si="162"/>
        <v>0</v>
      </c>
      <c r="AC174" s="108">
        <f t="shared" si="162"/>
        <v>0</v>
      </c>
      <c r="AD174" s="108">
        <f t="shared" si="162"/>
        <v>0</v>
      </c>
      <c r="AE174" s="108">
        <f t="shared" si="162"/>
        <v>0</v>
      </c>
      <c r="AF174" s="108">
        <f t="shared" si="162"/>
        <v>0</v>
      </c>
      <c r="AG174" s="108">
        <f t="shared" si="162"/>
        <v>0</v>
      </c>
      <c r="AH174" s="108">
        <f t="shared" si="162"/>
        <v>0</v>
      </c>
      <c r="AI174" s="108">
        <f t="shared" si="162"/>
        <v>0</v>
      </c>
      <c r="AJ174" s="108">
        <f t="shared" si="162"/>
        <v>0</v>
      </c>
      <c r="AK174" s="108">
        <f t="shared" si="162"/>
        <v>0</v>
      </c>
      <c r="AL174" s="108">
        <f t="shared" si="162"/>
        <v>0</v>
      </c>
      <c r="AM174" s="108">
        <f t="shared" si="157"/>
        <v>0</v>
      </c>
      <c r="AN174" s="108">
        <f t="shared" si="157"/>
        <v>0</v>
      </c>
      <c r="AO174" s="108">
        <f t="shared" si="157"/>
        <v>0</v>
      </c>
      <c r="AP174" s="108">
        <f t="shared" si="157"/>
        <v>0</v>
      </c>
      <c r="AQ174" s="108">
        <f t="shared" si="157"/>
        <v>0</v>
      </c>
      <c r="AR174" s="108">
        <f t="shared" si="157"/>
        <v>0</v>
      </c>
      <c r="AS174" s="108">
        <f t="shared" si="157"/>
        <v>0</v>
      </c>
      <c r="AT174" s="108">
        <f t="shared" si="158"/>
        <v>0</v>
      </c>
      <c r="AU174" s="108">
        <f t="shared" si="158"/>
        <v>0</v>
      </c>
      <c r="AV174" s="108">
        <f t="shared" si="158"/>
        <v>0</v>
      </c>
      <c r="AW174" s="108">
        <f t="shared" si="158"/>
        <v>0</v>
      </c>
      <c r="AX174" s="108">
        <f t="shared" si="158"/>
        <v>0</v>
      </c>
      <c r="AY174" s="108">
        <f t="shared" si="158"/>
        <v>0</v>
      </c>
      <c r="AZ174" s="108">
        <f t="shared" si="158"/>
        <v>0</v>
      </c>
      <c r="BA174" s="108">
        <f t="shared" si="158"/>
        <v>0</v>
      </c>
      <c r="BB174" s="108">
        <f t="shared" si="158"/>
        <v>0</v>
      </c>
      <c r="BC174" s="108">
        <f t="shared" si="158"/>
        <v>0</v>
      </c>
      <c r="BD174" s="108">
        <f t="shared" si="158"/>
        <v>0</v>
      </c>
      <c r="BE174" s="108">
        <f t="shared" si="158"/>
        <v>0</v>
      </c>
      <c r="BF174" s="108">
        <f t="shared" si="158"/>
        <v>0</v>
      </c>
      <c r="BG174" s="108">
        <f t="shared" si="163"/>
        <v>0</v>
      </c>
      <c r="BH174" s="108">
        <f t="shared" si="163"/>
        <v>0</v>
      </c>
      <c r="BI174" s="108">
        <f t="shared" si="163"/>
        <v>0</v>
      </c>
      <c r="BJ174" s="108">
        <f t="shared" si="163"/>
        <v>0</v>
      </c>
      <c r="BK174" s="108">
        <f t="shared" si="163"/>
        <v>0</v>
      </c>
      <c r="BL174" s="108">
        <f t="shared" si="163"/>
        <v>0</v>
      </c>
      <c r="BM174" s="108">
        <f t="shared" si="163"/>
        <v>0</v>
      </c>
      <c r="BN174" s="108">
        <f t="shared" si="163"/>
        <v>0</v>
      </c>
      <c r="BO174" s="108">
        <f t="shared" si="163"/>
        <v>0</v>
      </c>
      <c r="BP174" s="108">
        <f t="shared" si="163"/>
        <v>0</v>
      </c>
      <c r="BQ174" s="108">
        <f t="shared" si="163"/>
        <v>0</v>
      </c>
      <c r="BR174" s="108">
        <f t="shared" si="163"/>
        <v>0</v>
      </c>
      <c r="BS174" s="108">
        <f t="shared" si="163"/>
        <v>0</v>
      </c>
      <c r="BT174" s="138"/>
      <c r="BU174" s="138"/>
      <c r="BV174" s="138"/>
      <c r="BW174" s="138"/>
      <c r="BX174" s="138"/>
    </row>
    <row r="175" spans="1:76" x14ac:dyDescent="0.3">
      <c r="A175" s="102" t="s">
        <v>241</v>
      </c>
      <c r="B175" s="109"/>
      <c r="C175" s="109"/>
      <c r="D175" s="116"/>
      <c r="E175" s="132" t="s">
        <v>492</v>
      </c>
      <c r="F175" s="123"/>
      <c r="G175" s="123"/>
      <c r="H175" s="133">
        <v>5</v>
      </c>
      <c r="I175" s="71">
        <f t="shared" si="161"/>
        <v>1</v>
      </c>
      <c r="J175" s="72">
        <v>1</v>
      </c>
      <c r="K175" s="125">
        <f t="shared" si="150"/>
        <v>0.05</v>
      </c>
      <c r="L175" s="125">
        <f t="shared" si="144"/>
        <v>0.05</v>
      </c>
      <c r="M175" s="125">
        <f t="shared" si="151"/>
        <v>0</v>
      </c>
      <c r="N175" s="73">
        <f t="shared" si="152"/>
        <v>1</v>
      </c>
      <c r="O175" s="125" t="str">
        <f t="shared" si="153"/>
        <v>종료</v>
      </c>
      <c r="P175" s="128">
        <v>43040</v>
      </c>
      <c r="Q175" s="128">
        <v>43069</v>
      </c>
      <c r="R175" s="104"/>
      <c r="S175" s="104"/>
      <c r="T175" s="105"/>
      <c r="U175" s="106" t="str">
        <f t="shared" si="160"/>
        <v/>
      </c>
      <c r="V175" s="107">
        <f t="shared" si="154"/>
        <v>22</v>
      </c>
      <c r="W175" s="108">
        <f t="shared" si="162"/>
        <v>0</v>
      </c>
      <c r="X175" s="108">
        <f t="shared" si="162"/>
        <v>0</v>
      </c>
      <c r="Y175" s="108">
        <f t="shared" si="162"/>
        <v>0</v>
      </c>
      <c r="Z175" s="108">
        <f t="shared" si="162"/>
        <v>0</v>
      </c>
      <c r="AA175" s="108">
        <f t="shared" si="162"/>
        <v>0</v>
      </c>
      <c r="AB175" s="108">
        <f t="shared" si="162"/>
        <v>0</v>
      </c>
      <c r="AC175" s="108">
        <f t="shared" si="162"/>
        <v>0</v>
      </c>
      <c r="AD175" s="108">
        <f t="shared" si="162"/>
        <v>0</v>
      </c>
      <c r="AE175" s="108">
        <f t="shared" si="162"/>
        <v>0</v>
      </c>
      <c r="AF175" s="108">
        <f t="shared" si="162"/>
        <v>0</v>
      </c>
      <c r="AG175" s="108">
        <f t="shared" si="162"/>
        <v>0</v>
      </c>
      <c r="AH175" s="108">
        <f t="shared" si="162"/>
        <v>0</v>
      </c>
      <c r="AI175" s="108">
        <f t="shared" si="162"/>
        <v>0</v>
      </c>
      <c r="AJ175" s="108">
        <f t="shared" si="162"/>
        <v>0</v>
      </c>
      <c r="AK175" s="108">
        <f t="shared" si="162"/>
        <v>0</v>
      </c>
      <c r="AL175" s="108">
        <f t="shared" si="162"/>
        <v>0</v>
      </c>
      <c r="AM175" s="108">
        <f t="shared" si="157"/>
        <v>0</v>
      </c>
      <c r="AN175" s="108">
        <f t="shared" si="157"/>
        <v>0</v>
      </c>
      <c r="AO175" s="108">
        <f t="shared" si="157"/>
        <v>0</v>
      </c>
      <c r="AP175" s="108">
        <f t="shared" si="157"/>
        <v>0</v>
      </c>
      <c r="AQ175" s="108">
        <f t="shared" si="157"/>
        <v>0</v>
      </c>
      <c r="AR175" s="108">
        <f t="shared" si="157"/>
        <v>0</v>
      </c>
      <c r="AS175" s="108">
        <f t="shared" si="157"/>
        <v>0</v>
      </c>
      <c r="AT175" s="108">
        <f t="shared" si="158"/>
        <v>0</v>
      </c>
      <c r="AU175" s="108">
        <f t="shared" si="158"/>
        <v>0</v>
      </c>
      <c r="AV175" s="108">
        <f t="shared" si="158"/>
        <v>0</v>
      </c>
      <c r="AW175" s="108">
        <f t="shared" si="158"/>
        <v>0</v>
      </c>
      <c r="AX175" s="108">
        <f t="shared" si="158"/>
        <v>0</v>
      </c>
      <c r="AY175" s="108">
        <f t="shared" si="158"/>
        <v>0</v>
      </c>
      <c r="AZ175" s="108">
        <f t="shared" si="158"/>
        <v>0</v>
      </c>
      <c r="BA175" s="108">
        <f t="shared" si="158"/>
        <v>0</v>
      </c>
      <c r="BB175" s="108">
        <f t="shared" si="158"/>
        <v>0</v>
      </c>
      <c r="BC175" s="108">
        <f t="shared" si="158"/>
        <v>0</v>
      </c>
      <c r="BD175" s="108">
        <f t="shared" si="158"/>
        <v>0</v>
      </c>
      <c r="BE175" s="108">
        <f t="shared" si="158"/>
        <v>0</v>
      </c>
      <c r="BF175" s="108">
        <f t="shared" si="158"/>
        <v>0</v>
      </c>
      <c r="BG175" s="108">
        <f t="shared" si="163"/>
        <v>0</v>
      </c>
      <c r="BH175" s="108">
        <f t="shared" si="163"/>
        <v>0</v>
      </c>
      <c r="BI175" s="108">
        <f t="shared" si="163"/>
        <v>0</v>
      </c>
      <c r="BJ175" s="108">
        <f t="shared" si="163"/>
        <v>0</v>
      </c>
      <c r="BK175" s="108">
        <f t="shared" si="163"/>
        <v>0</v>
      </c>
      <c r="BL175" s="108">
        <f t="shared" si="163"/>
        <v>0</v>
      </c>
      <c r="BM175" s="108">
        <f t="shared" si="163"/>
        <v>0</v>
      </c>
      <c r="BN175" s="108">
        <f t="shared" si="163"/>
        <v>0</v>
      </c>
      <c r="BO175" s="108">
        <f t="shared" si="163"/>
        <v>0</v>
      </c>
      <c r="BP175" s="108">
        <f t="shared" si="163"/>
        <v>0</v>
      </c>
      <c r="BQ175" s="108">
        <f t="shared" si="163"/>
        <v>0</v>
      </c>
      <c r="BR175" s="108">
        <f t="shared" si="163"/>
        <v>0</v>
      </c>
      <c r="BS175" s="108">
        <f t="shared" si="163"/>
        <v>0</v>
      </c>
      <c r="BT175" s="138"/>
      <c r="BU175" s="138"/>
      <c r="BV175" s="138"/>
      <c r="BW175" s="138"/>
      <c r="BX175" s="138"/>
    </row>
    <row r="176" spans="1:76" x14ac:dyDescent="0.3">
      <c r="A176" s="102" t="s">
        <v>493</v>
      </c>
      <c r="B176" s="109"/>
      <c r="C176" s="20"/>
      <c r="D176" s="116"/>
      <c r="E176" s="132" t="s">
        <v>499</v>
      </c>
      <c r="F176" s="123"/>
      <c r="G176" s="123"/>
      <c r="H176" s="70">
        <v>5</v>
      </c>
      <c r="I176" s="71">
        <f>IF(CheckDay&gt;=Q176,1,IF(CheckDay&lt;P176,0,IF(P176=CheckDay,(NETWORKDAYS(P176,CheckDay))/V176,NETWORKDAYS(P176,CheckDay)/V176)))</f>
        <v>1</v>
      </c>
      <c r="J176" s="72">
        <v>1</v>
      </c>
      <c r="K176" s="125">
        <f t="shared" ref="K176:K179" si="164">H176*I176/100</f>
        <v>0.05</v>
      </c>
      <c r="L176" s="125">
        <f t="shared" ref="L176:L179" si="165">H176*J176/100</f>
        <v>0.05</v>
      </c>
      <c r="M176" s="125">
        <f t="shared" ref="M176:M179" si="166">L176-K176</f>
        <v>0</v>
      </c>
      <c r="N176" s="73">
        <f t="shared" ref="N176:N179" si="167">IF(AND(I176=0,J176=0),"",IF(I176=0,J176,J176/I176))</f>
        <v>1</v>
      </c>
      <c r="O176" s="125" t="str">
        <f t="shared" ref="O176:O179" si="168">IF(AND(J176=0%,M176=0),"",IF(M176&lt;0,"지연",IF(J176=100%,"종료","진행")))</f>
        <v>종료</v>
      </c>
      <c r="P176" s="128">
        <v>43108</v>
      </c>
      <c r="Q176" s="128">
        <v>43112</v>
      </c>
      <c r="R176" s="104"/>
      <c r="S176" s="104"/>
      <c r="T176" s="105"/>
      <c r="U176" s="106" t="str">
        <f t="shared" ref="U176:U178" si="169">IF(ISBLANK(T176),"",(NETWORKDAYS(VLOOKUP(T176,$A$6:$Q$20,15,FALSE),P176)-1))</f>
        <v/>
      </c>
      <c r="V176" s="107">
        <f t="shared" ref="V176:V179" si="170">NETWORKDAYS(P176,Q176)</f>
        <v>5</v>
      </c>
      <c r="W176" s="108">
        <f t="shared" si="162"/>
        <v>0</v>
      </c>
      <c r="X176" s="108">
        <f t="shared" si="162"/>
        <v>0</v>
      </c>
      <c r="Y176" s="108">
        <f t="shared" si="162"/>
        <v>0</v>
      </c>
      <c r="Z176" s="108">
        <f t="shared" si="162"/>
        <v>0</v>
      </c>
      <c r="AA176" s="108">
        <f t="shared" si="162"/>
        <v>0</v>
      </c>
      <c r="AB176" s="108">
        <f t="shared" si="162"/>
        <v>0</v>
      </c>
      <c r="AC176" s="108">
        <f t="shared" si="162"/>
        <v>0</v>
      </c>
      <c r="AD176" s="108">
        <f t="shared" si="162"/>
        <v>0</v>
      </c>
      <c r="AE176" s="108">
        <f t="shared" si="162"/>
        <v>0</v>
      </c>
      <c r="AF176" s="108">
        <f t="shared" si="162"/>
        <v>0</v>
      </c>
      <c r="AG176" s="108">
        <f t="shared" si="162"/>
        <v>0</v>
      </c>
      <c r="AH176" s="108">
        <f t="shared" si="162"/>
        <v>0</v>
      </c>
      <c r="AI176" s="108">
        <f t="shared" si="162"/>
        <v>0</v>
      </c>
      <c r="AJ176" s="108">
        <f t="shared" si="162"/>
        <v>0</v>
      </c>
      <c r="AK176" s="108">
        <f t="shared" si="162"/>
        <v>0</v>
      </c>
      <c r="AL176" s="108">
        <f t="shared" si="162"/>
        <v>0</v>
      </c>
      <c r="AM176" s="108">
        <f t="shared" si="157"/>
        <v>0</v>
      </c>
      <c r="AN176" s="108">
        <f t="shared" si="157"/>
        <v>0</v>
      </c>
      <c r="AO176" s="108">
        <f t="shared" si="157"/>
        <v>0</v>
      </c>
      <c r="AP176" s="108">
        <f t="shared" si="157"/>
        <v>0</v>
      </c>
      <c r="AQ176" s="108">
        <f t="shared" si="157"/>
        <v>0</v>
      </c>
      <c r="AR176" s="108">
        <f t="shared" si="157"/>
        <v>0</v>
      </c>
      <c r="AS176" s="108">
        <f t="shared" si="157"/>
        <v>0</v>
      </c>
      <c r="AT176" s="108">
        <f t="shared" si="158"/>
        <v>0</v>
      </c>
      <c r="AU176" s="108">
        <f t="shared" si="158"/>
        <v>0</v>
      </c>
      <c r="AV176" s="108">
        <f t="shared" si="158"/>
        <v>0</v>
      </c>
      <c r="AW176" s="108">
        <f t="shared" si="158"/>
        <v>0</v>
      </c>
      <c r="AX176" s="108">
        <f t="shared" si="158"/>
        <v>0</v>
      </c>
      <c r="AY176" s="108">
        <f t="shared" si="158"/>
        <v>0</v>
      </c>
      <c r="AZ176" s="108">
        <f t="shared" si="158"/>
        <v>0</v>
      </c>
      <c r="BA176" s="108">
        <f t="shared" si="158"/>
        <v>0</v>
      </c>
      <c r="BB176" s="108">
        <f t="shared" si="158"/>
        <v>0</v>
      </c>
      <c r="BC176" s="108">
        <f t="shared" si="158"/>
        <v>0</v>
      </c>
      <c r="BD176" s="108">
        <f t="shared" si="158"/>
        <v>0</v>
      </c>
      <c r="BE176" s="108">
        <f t="shared" si="158"/>
        <v>0</v>
      </c>
      <c r="BF176" s="108">
        <f t="shared" si="158"/>
        <v>0</v>
      </c>
      <c r="BG176" s="108">
        <f t="shared" si="163"/>
        <v>0</v>
      </c>
      <c r="BH176" s="108">
        <f t="shared" si="163"/>
        <v>0</v>
      </c>
      <c r="BI176" s="108">
        <f t="shared" si="163"/>
        <v>0</v>
      </c>
      <c r="BJ176" s="108">
        <f t="shared" si="163"/>
        <v>0</v>
      </c>
      <c r="BK176" s="108">
        <f t="shared" si="163"/>
        <v>0</v>
      </c>
      <c r="BL176" s="108">
        <f t="shared" si="163"/>
        <v>0</v>
      </c>
      <c r="BM176" s="108">
        <f t="shared" si="163"/>
        <v>0</v>
      </c>
      <c r="BN176" s="108">
        <f t="shared" si="163"/>
        <v>0</v>
      </c>
      <c r="BO176" s="108">
        <f t="shared" si="163"/>
        <v>0</v>
      </c>
      <c r="BP176" s="108">
        <f t="shared" si="163"/>
        <v>0</v>
      </c>
      <c r="BQ176" s="108">
        <f t="shared" si="163"/>
        <v>0</v>
      </c>
      <c r="BR176" s="108">
        <f t="shared" si="163"/>
        <v>0</v>
      </c>
      <c r="BS176" s="108">
        <f t="shared" si="163"/>
        <v>0</v>
      </c>
      <c r="BT176" s="138"/>
      <c r="BU176" s="138"/>
      <c r="BV176" s="138"/>
      <c r="BW176" s="138"/>
      <c r="BX176" s="138"/>
    </row>
    <row r="177" spans="1:76" x14ac:dyDescent="0.3">
      <c r="A177" s="102" t="s">
        <v>494</v>
      </c>
      <c r="B177" s="109"/>
      <c r="C177" s="109"/>
      <c r="D177" s="116"/>
      <c r="E177" s="132" t="s">
        <v>500</v>
      </c>
      <c r="F177" s="123"/>
      <c r="G177" s="123"/>
      <c r="H177" s="133">
        <v>5</v>
      </c>
      <c r="I177" s="71">
        <f>IF(CheckDay&gt;=Q177,1,IF(CheckDay&lt;P177,0,IF(P177=CheckDay,(NETWORKDAYS(P177,CheckDay))/V177,NETWORKDAYS(P177,CheckDay)/V177)))</f>
        <v>1</v>
      </c>
      <c r="J177" s="72">
        <v>1</v>
      </c>
      <c r="K177" s="125">
        <f t="shared" si="164"/>
        <v>0.05</v>
      </c>
      <c r="L177" s="125">
        <f t="shared" si="165"/>
        <v>0.05</v>
      </c>
      <c r="M177" s="125">
        <f t="shared" si="166"/>
        <v>0</v>
      </c>
      <c r="N177" s="73">
        <f t="shared" si="167"/>
        <v>1</v>
      </c>
      <c r="O177" s="125" t="str">
        <f t="shared" si="168"/>
        <v>종료</v>
      </c>
      <c r="P177" s="128">
        <v>43040</v>
      </c>
      <c r="Q177" s="128">
        <v>43069</v>
      </c>
      <c r="R177" s="104"/>
      <c r="S177" s="104"/>
      <c r="T177" s="105"/>
      <c r="U177" s="106" t="str">
        <f t="shared" si="169"/>
        <v/>
      </c>
      <c r="V177" s="107">
        <f t="shared" si="170"/>
        <v>22</v>
      </c>
      <c r="W177" s="108">
        <f t="shared" si="162"/>
        <v>0</v>
      </c>
      <c r="X177" s="108">
        <f t="shared" si="162"/>
        <v>0</v>
      </c>
      <c r="Y177" s="108">
        <f t="shared" si="162"/>
        <v>0</v>
      </c>
      <c r="Z177" s="108">
        <f t="shared" si="162"/>
        <v>0</v>
      </c>
      <c r="AA177" s="108">
        <f t="shared" si="162"/>
        <v>0</v>
      </c>
      <c r="AB177" s="108">
        <f t="shared" si="162"/>
        <v>0</v>
      </c>
      <c r="AC177" s="108">
        <f t="shared" si="162"/>
        <v>0</v>
      </c>
      <c r="AD177" s="108">
        <f t="shared" si="162"/>
        <v>0</v>
      </c>
      <c r="AE177" s="108">
        <f t="shared" si="162"/>
        <v>0</v>
      </c>
      <c r="AF177" s="108">
        <f t="shared" si="162"/>
        <v>0</v>
      </c>
      <c r="AG177" s="108">
        <f t="shared" si="162"/>
        <v>0</v>
      </c>
      <c r="AH177" s="108">
        <f t="shared" si="162"/>
        <v>0</v>
      </c>
      <c r="AI177" s="108">
        <f t="shared" si="162"/>
        <v>0</v>
      </c>
      <c r="AJ177" s="108">
        <f t="shared" si="162"/>
        <v>0</v>
      </c>
      <c r="AK177" s="108">
        <f t="shared" si="162"/>
        <v>0</v>
      </c>
      <c r="AL177" s="108">
        <f t="shared" si="162"/>
        <v>0</v>
      </c>
      <c r="AM177" s="108">
        <f t="shared" si="157"/>
        <v>0</v>
      </c>
      <c r="AN177" s="108">
        <f t="shared" si="157"/>
        <v>0</v>
      </c>
      <c r="AO177" s="108">
        <f t="shared" si="157"/>
        <v>0</v>
      </c>
      <c r="AP177" s="108">
        <f t="shared" si="157"/>
        <v>0</v>
      </c>
      <c r="AQ177" s="108">
        <f t="shared" si="157"/>
        <v>0</v>
      </c>
      <c r="AR177" s="108">
        <f t="shared" si="157"/>
        <v>0</v>
      </c>
      <c r="AS177" s="108">
        <f t="shared" si="157"/>
        <v>0</v>
      </c>
      <c r="AT177" s="108">
        <f t="shared" si="158"/>
        <v>0</v>
      </c>
      <c r="AU177" s="108">
        <f t="shared" si="158"/>
        <v>0</v>
      </c>
      <c r="AV177" s="108">
        <f t="shared" si="158"/>
        <v>0</v>
      </c>
      <c r="AW177" s="108">
        <f t="shared" si="158"/>
        <v>0</v>
      </c>
      <c r="AX177" s="108">
        <f t="shared" si="158"/>
        <v>0</v>
      </c>
      <c r="AY177" s="108">
        <f t="shared" si="158"/>
        <v>0</v>
      </c>
      <c r="AZ177" s="108">
        <f t="shared" si="158"/>
        <v>0</v>
      </c>
      <c r="BA177" s="108">
        <f t="shared" si="158"/>
        <v>0</v>
      </c>
      <c r="BB177" s="108">
        <f t="shared" si="158"/>
        <v>0</v>
      </c>
      <c r="BC177" s="108">
        <f t="shared" si="158"/>
        <v>0</v>
      </c>
      <c r="BD177" s="108">
        <f t="shared" si="158"/>
        <v>0</v>
      </c>
      <c r="BE177" s="108">
        <f t="shared" si="158"/>
        <v>0</v>
      </c>
      <c r="BF177" s="108">
        <f t="shared" si="158"/>
        <v>0</v>
      </c>
      <c r="BG177" s="108">
        <f t="shared" si="163"/>
        <v>0</v>
      </c>
      <c r="BH177" s="108">
        <f t="shared" si="163"/>
        <v>0</v>
      </c>
      <c r="BI177" s="108">
        <f t="shared" si="163"/>
        <v>0</v>
      </c>
      <c r="BJ177" s="108">
        <f t="shared" si="163"/>
        <v>0</v>
      </c>
      <c r="BK177" s="108">
        <f t="shared" si="163"/>
        <v>0</v>
      </c>
      <c r="BL177" s="108">
        <f t="shared" si="163"/>
        <v>0</v>
      </c>
      <c r="BM177" s="108">
        <f t="shared" si="163"/>
        <v>0</v>
      </c>
      <c r="BN177" s="108">
        <f t="shared" si="163"/>
        <v>0</v>
      </c>
      <c r="BO177" s="108">
        <f t="shared" si="163"/>
        <v>0</v>
      </c>
      <c r="BP177" s="108">
        <f t="shared" si="163"/>
        <v>0</v>
      </c>
      <c r="BQ177" s="108">
        <f t="shared" si="163"/>
        <v>0</v>
      </c>
      <c r="BR177" s="108">
        <f t="shared" si="163"/>
        <v>0</v>
      </c>
      <c r="BS177" s="108">
        <f t="shared" si="163"/>
        <v>0</v>
      </c>
      <c r="BT177" s="138"/>
      <c r="BU177" s="138"/>
      <c r="BV177" s="138"/>
      <c r="BW177" s="138"/>
      <c r="BX177" s="138"/>
    </row>
    <row r="178" spans="1:76" x14ac:dyDescent="0.3">
      <c r="A178" s="102" t="s">
        <v>495</v>
      </c>
      <c r="B178" s="109"/>
      <c r="C178" s="109"/>
      <c r="D178" s="116"/>
      <c r="E178" s="121" t="s">
        <v>501</v>
      </c>
      <c r="F178" s="109"/>
      <c r="G178" s="134"/>
      <c r="H178" s="120">
        <v>5</v>
      </c>
      <c r="I178" s="44">
        <f>IF(CheckDay&gt;=Q178,1,IF(CheckDay&lt;P178,0,IF(P178=CheckDay,(NETWORKDAYS(P178,CheckDay))/V178,NETWORKDAYS(P178,CheckDay)/V178)))</f>
        <v>1</v>
      </c>
      <c r="J178" s="33">
        <v>1</v>
      </c>
      <c r="K178" s="119">
        <f t="shared" si="164"/>
        <v>0.05</v>
      </c>
      <c r="L178" s="119">
        <f t="shared" si="165"/>
        <v>0.05</v>
      </c>
      <c r="M178" s="119">
        <f t="shared" si="166"/>
        <v>0</v>
      </c>
      <c r="N178" s="34">
        <f t="shared" si="167"/>
        <v>1</v>
      </c>
      <c r="O178" s="119" t="str">
        <f t="shared" si="168"/>
        <v>종료</v>
      </c>
      <c r="P178" s="104">
        <v>43108</v>
      </c>
      <c r="Q178" s="104">
        <v>43112</v>
      </c>
      <c r="R178" s="104"/>
      <c r="S178" s="104"/>
      <c r="T178" s="105"/>
      <c r="U178" s="106" t="str">
        <f t="shared" si="169"/>
        <v/>
      </c>
      <c r="V178" s="107">
        <f t="shared" si="170"/>
        <v>5</v>
      </c>
      <c r="W178" s="108">
        <f t="shared" si="162"/>
        <v>0</v>
      </c>
      <c r="X178" s="108">
        <f t="shared" si="162"/>
        <v>0</v>
      </c>
      <c r="Y178" s="108">
        <f t="shared" si="162"/>
        <v>0</v>
      </c>
      <c r="Z178" s="108">
        <f t="shared" si="162"/>
        <v>0</v>
      </c>
      <c r="AA178" s="108">
        <f t="shared" si="162"/>
        <v>0</v>
      </c>
      <c r="AB178" s="108">
        <f t="shared" si="162"/>
        <v>0</v>
      </c>
      <c r="AC178" s="108">
        <f t="shared" si="162"/>
        <v>0</v>
      </c>
      <c r="AD178" s="108">
        <f t="shared" si="162"/>
        <v>0</v>
      </c>
      <c r="AE178" s="108">
        <f t="shared" si="162"/>
        <v>0</v>
      </c>
      <c r="AF178" s="108">
        <f t="shared" si="162"/>
        <v>0</v>
      </c>
      <c r="AG178" s="108">
        <f t="shared" si="162"/>
        <v>0</v>
      </c>
      <c r="AH178" s="108">
        <f t="shared" si="162"/>
        <v>0</v>
      </c>
      <c r="AI178" s="108">
        <f t="shared" si="162"/>
        <v>0</v>
      </c>
      <c r="AJ178" s="108">
        <f t="shared" si="162"/>
        <v>0</v>
      </c>
      <c r="AK178" s="108">
        <f t="shared" si="162"/>
        <v>0</v>
      </c>
      <c r="AL178" s="108">
        <f t="shared" si="162"/>
        <v>0</v>
      </c>
      <c r="AM178" s="108">
        <f t="shared" si="157"/>
        <v>0</v>
      </c>
      <c r="AN178" s="108">
        <f t="shared" si="157"/>
        <v>0</v>
      </c>
      <c r="AO178" s="108">
        <f t="shared" si="157"/>
        <v>0</v>
      </c>
      <c r="AP178" s="108">
        <f t="shared" si="157"/>
        <v>0</v>
      </c>
      <c r="AQ178" s="108">
        <f t="shared" si="157"/>
        <v>0</v>
      </c>
      <c r="AR178" s="108">
        <f t="shared" si="157"/>
        <v>0</v>
      </c>
      <c r="AS178" s="108">
        <f t="shared" si="157"/>
        <v>0</v>
      </c>
      <c r="AT178" s="108">
        <f t="shared" si="158"/>
        <v>0</v>
      </c>
      <c r="AU178" s="108">
        <f t="shared" si="158"/>
        <v>0</v>
      </c>
      <c r="AV178" s="108">
        <f t="shared" si="158"/>
        <v>0</v>
      </c>
      <c r="AW178" s="108">
        <f t="shared" si="158"/>
        <v>0</v>
      </c>
      <c r="AX178" s="108">
        <f t="shared" si="158"/>
        <v>0</v>
      </c>
      <c r="AY178" s="108">
        <f t="shared" si="158"/>
        <v>0</v>
      </c>
      <c r="AZ178" s="108">
        <f t="shared" si="158"/>
        <v>0</v>
      </c>
      <c r="BA178" s="108">
        <f t="shared" si="158"/>
        <v>0</v>
      </c>
      <c r="BB178" s="108">
        <f t="shared" si="158"/>
        <v>0</v>
      </c>
      <c r="BC178" s="108">
        <f t="shared" si="158"/>
        <v>0</v>
      </c>
      <c r="BD178" s="108">
        <f t="shared" si="158"/>
        <v>0</v>
      </c>
      <c r="BE178" s="108">
        <f t="shared" si="158"/>
        <v>0</v>
      </c>
      <c r="BF178" s="108">
        <f t="shared" si="158"/>
        <v>0</v>
      </c>
      <c r="BG178" s="108">
        <f t="shared" si="163"/>
        <v>0</v>
      </c>
      <c r="BH178" s="108">
        <f t="shared" si="163"/>
        <v>0</v>
      </c>
      <c r="BI178" s="108">
        <f t="shared" si="163"/>
        <v>0</v>
      </c>
      <c r="BJ178" s="108">
        <f t="shared" si="163"/>
        <v>0</v>
      </c>
      <c r="BK178" s="108">
        <f t="shared" si="163"/>
        <v>0</v>
      </c>
      <c r="BL178" s="108">
        <f t="shared" si="163"/>
        <v>0</v>
      </c>
      <c r="BM178" s="108">
        <f t="shared" si="163"/>
        <v>0</v>
      </c>
      <c r="BN178" s="108">
        <f t="shared" si="163"/>
        <v>0</v>
      </c>
      <c r="BO178" s="108">
        <f t="shared" si="163"/>
        <v>0</v>
      </c>
      <c r="BP178" s="108">
        <f t="shared" si="163"/>
        <v>0</v>
      </c>
      <c r="BQ178" s="108">
        <f t="shared" si="163"/>
        <v>0</v>
      </c>
      <c r="BR178" s="108">
        <f t="shared" si="163"/>
        <v>0</v>
      </c>
      <c r="BS178" s="108">
        <f t="shared" si="163"/>
        <v>0</v>
      </c>
      <c r="BT178" s="138"/>
      <c r="BU178" s="138"/>
      <c r="BV178" s="138"/>
      <c r="BW178" s="138"/>
      <c r="BX178" s="138"/>
    </row>
    <row r="179" spans="1:76" x14ac:dyDescent="0.3">
      <c r="A179" s="102" t="s">
        <v>496</v>
      </c>
      <c r="B179" s="109"/>
      <c r="C179" s="109"/>
      <c r="D179" s="116"/>
      <c r="E179" s="121" t="s">
        <v>502</v>
      </c>
      <c r="F179" s="109"/>
      <c r="G179" s="134"/>
      <c r="H179" s="120">
        <v>10</v>
      </c>
      <c r="I179" s="44">
        <f>IF(CheckDay&gt;=Q179,1,IF(CheckDay&lt;P179,0,IF(P179=CheckDay,(NETWORKDAYS(P179,CheckDay))/V179,NETWORKDAYS(P179,CheckDay)/V179)))</f>
        <v>1</v>
      </c>
      <c r="J179" s="33">
        <v>1</v>
      </c>
      <c r="K179" s="119">
        <f t="shared" si="164"/>
        <v>0.1</v>
      </c>
      <c r="L179" s="119">
        <f t="shared" si="165"/>
        <v>0.1</v>
      </c>
      <c r="M179" s="119">
        <f t="shared" si="166"/>
        <v>0</v>
      </c>
      <c r="N179" s="34">
        <f t="shared" si="167"/>
        <v>1</v>
      </c>
      <c r="O179" s="119" t="str">
        <f t="shared" si="168"/>
        <v>종료</v>
      </c>
      <c r="P179" s="104">
        <v>43040</v>
      </c>
      <c r="Q179" s="104">
        <v>43112</v>
      </c>
      <c r="R179" s="104"/>
      <c r="S179" s="104"/>
      <c r="T179" s="105"/>
      <c r="U179" s="106"/>
      <c r="V179" s="107">
        <f t="shared" si="170"/>
        <v>53</v>
      </c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  <c r="BG179" s="108"/>
      <c r="BH179" s="108"/>
      <c r="BI179" s="108"/>
      <c r="BJ179" s="108"/>
      <c r="BK179" s="108"/>
      <c r="BL179" s="108"/>
      <c r="BM179" s="108"/>
      <c r="BN179" s="108"/>
      <c r="BO179" s="108"/>
      <c r="BP179" s="108"/>
      <c r="BQ179" s="108"/>
      <c r="BR179" s="108"/>
      <c r="BS179" s="108"/>
      <c r="BT179" s="138"/>
      <c r="BU179" s="138"/>
      <c r="BV179" s="138"/>
      <c r="BW179" s="138"/>
      <c r="BX179" s="138"/>
    </row>
    <row r="180" spans="1:76" x14ac:dyDescent="0.3">
      <c r="A180" s="102" t="s">
        <v>497</v>
      </c>
      <c r="B180" s="109"/>
      <c r="C180" s="109"/>
      <c r="D180" s="116"/>
      <c r="E180" s="121" t="s">
        <v>503</v>
      </c>
      <c r="F180" s="109"/>
      <c r="G180" s="134"/>
      <c r="H180" s="120">
        <v>10</v>
      </c>
      <c r="I180" s="44">
        <f>IF(CheckDay&gt;=Q180,1,IF(CheckDay&lt;P180,0,IF(P180=CheckDay,(NETWORKDAYS(P180,CheckDay))/V180,NETWORKDAYS(P180,CheckDay)/V180)))</f>
        <v>1</v>
      </c>
      <c r="J180" s="33">
        <v>1</v>
      </c>
      <c r="K180" s="119">
        <f t="shared" si="150"/>
        <v>0.1</v>
      </c>
      <c r="L180" s="119">
        <f t="shared" si="144"/>
        <v>0.1</v>
      </c>
      <c r="M180" s="119">
        <f t="shared" si="151"/>
        <v>0</v>
      </c>
      <c r="N180" s="34">
        <f t="shared" si="152"/>
        <v>1</v>
      </c>
      <c r="O180" s="119" t="str">
        <f t="shared" si="153"/>
        <v>종료</v>
      </c>
      <c r="P180" s="104">
        <v>43108</v>
      </c>
      <c r="Q180" s="104">
        <v>43112</v>
      </c>
      <c r="R180" s="104"/>
      <c r="S180" s="104"/>
      <c r="T180" s="105"/>
      <c r="U180" s="106" t="str">
        <f t="shared" si="160"/>
        <v/>
      </c>
      <c r="V180" s="107">
        <f t="shared" si="154"/>
        <v>5</v>
      </c>
      <c r="W180" s="108">
        <f t="shared" si="162"/>
        <v>0</v>
      </c>
      <c r="X180" s="108">
        <f t="shared" si="162"/>
        <v>0</v>
      </c>
      <c r="Y180" s="108">
        <f t="shared" si="162"/>
        <v>0</v>
      </c>
      <c r="Z180" s="108">
        <f t="shared" si="162"/>
        <v>0</v>
      </c>
      <c r="AA180" s="108">
        <f t="shared" si="162"/>
        <v>0</v>
      </c>
      <c r="AB180" s="108">
        <f t="shared" si="162"/>
        <v>0</v>
      </c>
      <c r="AC180" s="108">
        <f t="shared" si="162"/>
        <v>0</v>
      </c>
      <c r="AD180" s="108">
        <f t="shared" si="162"/>
        <v>0</v>
      </c>
      <c r="AE180" s="108">
        <f t="shared" si="162"/>
        <v>0</v>
      </c>
      <c r="AF180" s="108">
        <f t="shared" si="162"/>
        <v>0</v>
      </c>
      <c r="AG180" s="108">
        <f t="shared" si="162"/>
        <v>0</v>
      </c>
      <c r="AH180" s="108">
        <f t="shared" si="162"/>
        <v>0</v>
      </c>
      <c r="AI180" s="108">
        <f t="shared" si="162"/>
        <v>0</v>
      </c>
      <c r="AJ180" s="108">
        <f t="shared" si="162"/>
        <v>0</v>
      </c>
      <c r="AK180" s="108">
        <f t="shared" si="162"/>
        <v>0</v>
      </c>
      <c r="AL180" s="108">
        <f t="shared" si="162"/>
        <v>0</v>
      </c>
      <c r="AM180" s="108">
        <f t="shared" si="157"/>
        <v>0</v>
      </c>
      <c r="AN180" s="108">
        <f t="shared" si="157"/>
        <v>0</v>
      </c>
      <c r="AO180" s="108">
        <f t="shared" si="157"/>
        <v>0</v>
      </c>
      <c r="AP180" s="108">
        <f t="shared" si="157"/>
        <v>0</v>
      </c>
      <c r="AQ180" s="108">
        <f t="shared" si="157"/>
        <v>0</v>
      </c>
      <c r="AR180" s="108">
        <f t="shared" si="157"/>
        <v>0</v>
      </c>
      <c r="AS180" s="108">
        <f t="shared" si="157"/>
        <v>0</v>
      </c>
      <c r="AT180" s="108">
        <f t="shared" si="158"/>
        <v>0</v>
      </c>
      <c r="AU180" s="108">
        <f t="shared" si="158"/>
        <v>0</v>
      </c>
      <c r="AV180" s="108">
        <f t="shared" si="158"/>
        <v>0</v>
      </c>
      <c r="AW180" s="108">
        <f t="shared" si="158"/>
        <v>0</v>
      </c>
      <c r="AX180" s="108">
        <f t="shared" si="158"/>
        <v>0</v>
      </c>
      <c r="AY180" s="108">
        <f t="shared" si="158"/>
        <v>0</v>
      </c>
      <c r="AZ180" s="108">
        <f t="shared" si="158"/>
        <v>0</v>
      </c>
      <c r="BA180" s="108">
        <f t="shared" si="158"/>
        <v>0</v>
      </c>
      <c r="BB180" s="108">
        <f t="shared" si="158"/>
        <v>0</v>
      </c>
      <c r="BC180" s="108">
        <f t="shared" si="158"/>
        <v>0</v>
      </c>
      <c r="BD180" s="108">
        <f t="shared" si="158"/>
        <v>0</v>
      </c>
      <c r="BE180" s="108">
        <f t="shared" si="158"/>
        <v>0</v>
      </c>
      <c r="BF180" s="108">
        <f t="shared" si="158"/>
        <v>0</v>
      </c>
      <c r="BG180" s="108">
        <f t="shared" si="163"/>
        <v>0</v>
      </c>
      <c r="BH180" s="108">
        <f t="shared" si="163"/>
        <v>0</v>
      </c>
      <c r="BI180" s="108">
        <f t="shared" si="163"/>
        <v>0</v>
      </c>
      <c r="BJ180" s="108">
        <f t="shared" si="163"/>
        <v>0</v>
      </c>
      <c r="BK180" s="108">
        <f t="shared" si="163"/>
        <v>0</v>
      </c>
      <c r="BL180" s="108">
        <f t="shared" si="163"/>
        <v>0</v>
      </c>
      <c r="BM180" s="108">
        <f t="shared" si="163"/>
        <v>0</v>
      </c>
      <c r="BN180" s="108">
        <f t="shared" si="163"/>
        <v>0</v>
      </c>
      <c r="BO180" s="108">
        <f t="shared" si="163"/>
        <v>0</v>
      </c>
      <c r="BP180" s="108">
        <f t="shared" si="163"/>
        <v>0</v>
      </c>
      <c r="BQ180" s="108">
        <f t="shared" si="163"/>
        <v>0</v>
      </c>
      <c r="BR180" s="108">
        <f t="shared" si="163"/>
        <v>0</v>
      </c>
      <c r="BS180" s="108">
        <f t="shared" si="163"/>
        <v>0</v>
      </c>
      <c r="BT180" s="138"/>
      <c r="BU180" s="138"/>
      <c r="BV180" s="138"/>
      <c r="BW180" s="138"/>
      <c r="BX180" s="138"/>
    </row>
    <row r="181" spans="1:76" x14ac:dyDescent="0.3">
      <c r="A181" s="102" t="s">
        <v>498</v>
      </c>
      <c r="B181" s="109"/>
      <c r="C181" s="109"/>
      <c r="D181" s="116"/>
      <c r="E181" s="121" t="s">
        <v>504</v>
      </c>
      <c r="F181" s="109"/>
      <c r="G181" s="134"/>
      <c r="H181" s="120">
        <v>10</v>
      </c>
      <c r="I181" s="44">
        <f>IF(CheckDay&gt;=Q181,1,IF(CheckDay&lt;P181,0,IF(P181=CheckDay,(NETWORKDAYS(P181,CheckDay))/V181,NETWORKDAYS(P181,CheckDay)/V181)))</f>
        <v>1</v>
      </c>
      <c r="J181" s="33">
        <v>1</v>
      </c>
      <c r="K181" s="119">
        <f t="shared" si="150"/>
        <v>0.1</v>
      </c>
      <c r="L181" s="119">
        <f t="shared" si="144"/>
        <v>0.1</v>
      </c>
      <c r="M181" s="119">
        <f t="shared" si="151"/>
        <v>0</v>
      </c>
      <c r="N181" s="34">
        <f t="shared" si="152"/>
        <v>1</v>
      </c>
      <c r="O181" s="119" t="str">
        <f t="shared" si="153"/>
        <v>종료</v>
      </c>
      <c r="P181" s="104">
        <v>43040</v>
      </c>
      <c r="Q181" s="104">
        <v>43112</v>
      </c>
      <c r="R181" s="104"/>
      <c r="S181" s="104"/>
      <c r="T181" s="105"/>
      <c r="U181" s="106"/>
      <c r="V181" s="107">
        <f t="shared" si="154"/>
        <v>53</v>
      </c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  <c r="BG181" s="108"/>
      <c r="BH181" s="108"/>
      <c r="BI181" s="108"/>
      <c r="BJ181" s="108"/>
      <c r="BK181" s="108"/>
      <c r="BL181" s="108"/>
      <c r="BM181" s="108"/>
      <c r="BN181" s="108"/>
      <c r="BO181" s="108"/>
      <c r="BP181" s="108"/>
      <c r="BQ181" s="108"/>
      <c r="BR181" s="108"/>
      <c r="BS181" s="108"/>
      <c r="BT181" s="138"/>
      <c r="BU181" s="138"/>
      <c r="BV181" s="138"/>
      <c r="BW181" s="138"/>
      <c r="BX181" s="138"/>
    </row>
    <row r="182" spans="1:76" x14ac:dyDescent="0.3">
      <c r="A182" s="102" t="s">
        <v>507</v>
      </c>
      <c r="B182" s="109"/>
      <c r="C182" s="109"/>
      <c r="D182" s="116"/>
      <c r="E182" s="132" t="s">
        <v>505</v>
      </c>
      <c r="F182" s="123"/>
      <c r="G182" s="123"/>
      <c r="H182" s="133">
        <v>5</v>
      </c>
      <c r="I182" s="71">
        <f t="shared" ref="I182:I183" si="171">IF(CheckDay&gt;=Q182,1,IF(CheckDay&lt;P182,0,IF(P182=CheckDay,(NETWORKDAYS(P182,CheckDay))/V182,NETWORKDAYS(P182,CheckDay)/V182)))</f>
        <v>1</v>
      </c>
      <c r="J182" s="72">
        <v>1</v>
      </c>
      <c r="K182" s="125">
        <f t="shared" ref="K182:K211" si="172">H182*I182/100</f>
        <v>0.05</v>
      </c>
      <c r="L182" s="125">
        <f t="shared" ref="L182:L211" si="173">H182*J182/100</f>
        <v>0.05</v>
      </c>
      <c r="M182" s="125">
        <f t="shared" ref="M182:M211" si="174">L182-K182</f>
        <v>0</v>
      </c>
      <c r="N182" s="73">
        <f t="shared" ref="N182:N211" si="175">IF(AND(I182=0,J182=0),"",IF(I182=0,J182,J182/I182))</f>
        <v>1</v>
      </c>
      <c r="O182" s="125" t="str">
        <f t="shared" ref="O182:O211" si="176">IF(AND(J182=0%,M182=0),"",IF(M182&lt;0,"지연",IF(J182=100%,"종료","진행")))</f>
        <v>종료</v>
      </c>
      <c r="P182" s="128">
        <v>43040</v>
      </c>
      <c r="Q182" s="128">
        <v>43049</v>
      </c>
      <c r="R182" s="104"/>
      <c r="S182" s="104"/>
      <c r="T182" s="105"/>
      <c r="U182" s="106" t="str">
        <f t="shared" ref="U182:U202" si="177">IF(ISBLANK(T182),"",(NETWORKDAYS(VLOOKUP(T182,$A$6:$Q$20,15,FALSE),P182)-1))</f>
        <v/>
      </c>
      <c r="V182" s="107">
        <f t="shared" ref="V182:V211" si="178">NETWORKDAYS(P182,Q182)</f>
        <v>8</v>
      </c>
      <c r="W182" s="108">
        <f t="shared" si="162"/>
        <v>0</v>
      </c>
      <c r="X182" s="108">
        <f t="shared" si="162"/>
        <v>0</v>
      </c>
      <c r="Y182" s="108">
        <f t="shared" si="162"/>
        <v>0</v>
      </c>
      <c r="Z182" s="108">
        <f t="shared" si="162"/>
        <v>0</v>
      </c>
      <c r="AA182" s="108">
        <f t="shared" si="162"/>
        <v>0</v>
      </c>
      <c r="AB182" s="108">
        <f t="shared" si="162"/>
        <v>0</v>
      </c>
      <c r="AC182" s="108">
        <f t="shared" si="162"/>
        <v>0</v>
      </c>
      <c r="AD182" s="108">
        <f t="shared" si="162"/>
        <v>0</v>
      </c>
      <c r="AE182" s="108">
        <f t="shared" si="162"/>
        <v>0</v>
      </c>
      <c r="AF182" s="108">
        <f t="shared" si="162"/>
        <v>0</v>
      </c>
      <c r="AG182" s="108">
        <f t="shared" si="162"/>
        <v>0</v>
      </c>
      <c r="AH182" s="108">
        <f t="shared" si="162"/>
        <v>0</v>
      </c>
      <c r="AI182" s="108">
        <f t="shared" si="162"/>
        <v>0</v>
      </c>
      <c r="AJ182" s="108">
        <f t="shared" si="162"/>
        <v>0</v>
      </c>
      <c r="AK182" s="108">
        <f t="shared" si="162"/>
        <v>0</v>
      </c>
      <c r="AL182" s="108">
        <f t="shared" ref="AL182" si="179">IF(OR((AND($P182&lt;=AL$4,AND($Q182&lt;=AL$5,$Q182&gt;=AL$4))),(AND(AND($P182&gt;=AL$4,$P182&lt;=AL$5),$Q182&gt;=AL$5)),AND($P182&gt;=AL$4,$Q182&lt;=AL$5),AND($P182&lt;=AL$4,$Q182&gt;=AL$5)),1,0)</f>
        <v>0</v>
      </c>
      <c r="AM182" s="108">
        <f t="shared" si="157"/>
        <v>0</v>
      </c>
      <c r="AN182" s="108">
        <f t="shared" si="157"/>
        <v>0</v>
      </c>
      <c r="AO182" s="108">
        <f t="shared" si="157"/>
        <v>0</v>
      </c>
      <c r="AP182" s="108">
        <f t="shared" si="157"/>
        <v>0</v>
      </c>
      <c r="AQ182" s="108">
        <f t="shared" si="157"/>
        <v>0</v>
      </c>
      <c r="AR182" s="108">
        <f t="shared" si="157"/>
        <v>0</v>
      </c>
      <c r="AS182" s="108">
        <f t="shared" si="157"/>
        <v>0</v>
      </c>
      <c r="AT182" s="108">
        <f t="shared" si="158"/>
        <v>0</v>
      </c>
      <c r="AU182" s="108">
        <f t="shared" si="158"/>
        <v>0</v>
      </c>
      <c r="AV182" s="108">
        <f t="shared" si="158"/>
        <v>0</v>
      </c>
      <c r="AW182" s="108">
        <f t="shared" si="158"/>
        <v>0</v>
      </c>
      <c r="AX182" s="108">
        <f t="shared" si="158"/>
        <v>0</v>
      </c>
      <c r="AY182" s="108">
        <f t="shared" si="158"/>
        <v>0</v>
      </c>
      <c r="AZ182" s="108">
        <f t="shared" si="158"/>
        <v>0</v>
      </c>
      <c r="BA182" s="108">
        <f t="shared" si="158"/>
        <v>0</v>
      </c>
      <c r="BB182" s="108">
        <f t="shared" si="158"/>
        <v>0</v>
      </c>
      <c r="BC182" s="108">
        <f t="shared" si="158"/>
        <v>0</v>
      </c>
      <c r="BD182" s="108">
        <f t="shared" si="158"/>
        <v>0</v>
      </c>
      <c r="BE182" s="108">
        <f t="shared" si="158"/>
        <v>0</v>
      </c>
      <c r="BF182" s="108">
        <f t="shared" si="158"/>
        <v>0</v>
      </c>
      <c r="BG182" s="108">
        <f t="shared" si="163"/>
        <v>0</v>
      </c>
      <c r="BH182" s="108">
        <f t="shared" si="163"/>
        <v>0</v>
      </c>
      <c r="BI182" s="108">
        <f t="shared" si="163"/>
        <v>0</v>
      </c>
      <c r="BJ182" s="108">
        <f t="shared" si="163"/>
        <v>0</v>
      </c>
      <c r="BK182" s="108">
        <f t="shared" si="163"/>
        <v>0</v>
      </c>
      <c r="BL182" s="108">
        <f t="shared" si="163"/>
        <v>0</v>
      </c>
      <c r="BM182" s="108">
        <f t="shared" si="163"/>
        <v>0</v>
      </c>
      <c r="BN182" s="108">
        <f t="shared" si="163"/>
        <v>0</v>
      </c>
      <c r="BO182" s="108">
        <f t="shared" si="163"/>
        <v>0</v>
      </c>
      <c r="BP182" s="108">
        <f t="shared" si="163"/>
        <v>0</v>
      </c>
      <c r="BQ182" s="108">
        <f t="shared" si="163"/>
        <v>0</v>
      </c>
      <c r="BR182" s="108">
        <f t="shared" si="163"/>
        <v>0</v>
      </c>
      <c r="BS182" s="108">
        <f t="shared" si="163"/>
        <v>0</v>
      </c>
      <c r="BT182" s="138"/>
      <c r="BU182" s="138"/>
      <c r="BV182" s="138"/>
      <c r="BW182" s="138"/>
      <c r="BX182" s="138"/>
    </row>
    <row r="183" spans="1:76" x14ac:dyDescent="0.3">
      <c r="A183" s="102" t="s">
        <v>508</v>
      </c>
      <c r="B183" s="109"/>
      <c r="C183" s="109"/>
      <c r="D183" s="116"/>
      <c r="E183" s="132" t="s">
        <v>506</v>
      </c>
      <c r="F183" s="123"/>
      <c r="G183" s="123"/>
      <c r="H183" s="133">
        <v>10</v>
      </c>
      <c r="I183" s="71">
        <f t="shared" si="171"/>
        <v>1</v>
      </c>
      <c r="J183" s="72">
        <v>1</v>
      </c>
      <c r="K183" s="125">
        <f t="shared" si="172"/>
        <v>0.1</v>
      </c>
      <c r="L183" s="125">
        <f t="shared" si="173"/>
        <v>0.1</v>
      </c>
      <c r="M183" s="125">
        <f t="shared" si="174"/>
        <v>0</v>
      </c>
      <c r="N183" s="73">
        <f t="shared" si="175"/>
        <v>1</v>
      </c>
      <c r="O183" s="125" t="str">
        <f t="shared" si="176"/>
        <v>종료</v>
      </c>
      <c r="P183" s="128">
        <v>43040</v>
      </c>
      <c r="Q183" s="128">
        <v>43069</v>
      </c>
      <c r="R183" s="104"/>
      <c r="S183" s="104"/>
      <c r="T183" s="105"/>
      <c r="U183" s="106" t="str">
        <f t="shared" si="177"/>
        <v/>
      </c>
      <c r="V183" s="107">
        <f t="shared" si="178"/>
        <v>22</v>
      </c>
      <c r="W183" s="108">
        <f t="shared" ref="W183:AL210" si="180">IF(OR((AND($P183&lt;=W$4,AND($Q183&lt;=W$5,$Q183&gt;=W$4))),(AND(AND($P183&gt;=W$4,$P183&lt;=W$5),$Q183&gt;=W$5)),AND($P183&gt;=W$4,$Q183&lt;=W$5),AND($P183&lt;=W$4,$Q183&gt;=W$5)),1,0)</f>
        <v>0</v>
      </c>
      <c r="X183" s="108">
        <f t="shared" si="180"/>
        <v>0</v>
      </c>
      <c r="Y183" s="108">
        <f t="shared" si="180"/>
        <v>0</v>
      </c>
      <c r="Z183" s="108">
        <f t="shared" si="180"/>
        <v>0</v>
      </c>
      <c r="AA183" s="108">
        <f t="shared" si="180"/>
        <v>0</v>
      </c>
      <c r="AB183" s="108">
        <f t="shared" si="180"/>
        <v>0</v>
      </c>
      <c r="AC183" s="108">
        <f t="shared" si="180"/>
        <v>0</v>
      </c>
      <c r="AD183" s="108">
        <f t="shared" si="180"/>
        <v>0</v>
      </c>
      <c r="AE183" s="108">
        <f t="shared" si="180"/>
        <v>0</v>
      </c>
      <c r="AF183" s="108">
        <f t="shared" si="180"/>
        <v>0</v>
      </c>
      <c r="AG183" s="108">
        <f t="shared" si="180"/>
        <v>0</v>
      </c>
      <c r="AH183" s="108">
        <f t="shared" si="180"/>
        <v>0</v>
      </c>
      <c r="AI183" s="108">
        <f t="shared" si="180"/>
        <v>0</v>
      </c>
      <c r="AJ183" s="108">
        <f t="shared" si="180"/>
        <v>0</v>
      </c>
      <c r="AK183" s="108">
        <f t="shared" si="180"/>
        <v>0</v>
      </c>
      <c r="AL183" s="108">
        <f t="shared" si="180"/>
        <v>0</v>
      </c>
      <c r="AM183" s="108">
        <f t="shared" ref="AM183:BB211" si="181">IF(OR((AND($P183&lt;=AM$4,AND($Q183&lt;=AM$5,$Q183&gt;=AM$4))),(AND(AND($P183&gt;=AM$4,$P183&lt;=AM$5),$Q183&gt;=AM$5)),AND($P183&gt;=AM$4,$Q183&lt;=AM$5),AND($P183&lt;=AM$4,$Q183&gt;=AM$5)),1,0)</f>
        <v>0</v>
      </c>
      <c r="AN183" s="108">
        <f t="shared" si="181"/>
        <v>0</v>
      </c>
      <c r="AO183" s="108">
        <f t="shared" si="181"/>
        <v>0</v>
      </c>
      <c r="AP183" s="108">
        <f t="shared" si="181"/>
        <v>0</v>
      </c>
      <c r="AQ183" s="108">
        <f t="shared" si="181"/>
        <v>0</v>
      </c>
      <c r="AR183" s="108">
        <f t="shared" si="181"/>
        <v>0</v>
      </c>
      <c r="AS183" s="108">
        <f t="shared" si="181"/>
        <v>0</v>
      </c>
      <c r="AT183" s="108">
        <f t="shared" si="181"/>
        <v>0</v>
      </c>
      <c r="AU183" s="108">
        <f t="shared" si="181"/>
        <v>0</v>
      </c>
      <c r="AV183" s="108">
        <f t="shared" si="181"/>
        <v>0</v>
      </c>
      <c r="AW183" s="108">
        <f t="shared" si="181"/>
        <v>0</v>
      </c>
      <c r="AX183" s="108">
        <f t="shared" si="181"/>
        <v>0</v>
      </c>
      <c r="AY183" s="108">
        <f t="shared" si="181"/>
        <v>0</v>
      </c>
      <c r="AZ183" s="108">
        <f t="shared" si="181"/>
        <v>0</v>
      </c>
      <c r="BA183" s="108">
        <f t="shared" si="181"/>
        <v>0</v>
      </c>
      <c r="BB183" s="108">
        <f t="shared" si="181"/>
        <v>0</v>
      </c>
      <c r="BC183" s="108">
        <f t="shared" ref="BC183:BR211" si="182">IF(OR((AND($P183&lt;=BC$4,AND($Q183&lt;=BC$5,$Q183&gt;=BC$4))),(AND(AND($P183&gt;=BC$4,$P183&lt;=BC$5),$Q183&gt;=BC$5)),AND($P183&gt;=BC$4,$Q183&lt;=BC$5),AND($P183&lt;=BC$4,$Q183&gt;=BC$5)),1,0)</f>
        <v>0</v>
      </c>
      <c r="BD183" s="108">
        <f t="shared" si="182"/>
        <v>0</v>
      </c>
      <c r="BE183" s="108">
        <f t="shared" si="182"/>
        <v>0</v>
      </c>
      <c r="BF183" s="108">
        <f t="shared" si="182"/>
        <v>0</v>
      </c>
      <c r="BG183" s="108">
        <f t="shared" si="163"/>
        <v>0</v>
      </c>
      <c r="BH183" s="108">
        <f t="shared" si="163"/>
        <v>0</v>
      </c>
      <c r="BI183" s="108">
        <f t="shared" si="163"/>
        <v>0</v>
      </c>
      <c r="BJ183" s="108">
        <f t="shared" si="163"/>
        <v>0</v>
      </c>
      <c r="BK183" s="108">
        <f t="shared" si="163"/>
        <v>0</v>
      </c>
      <c r="BL183" s="108">
        <f t="shared" si="163"/>
        <v>0</v>
      </c>
      <c r="BM183" s="108">
        <f t="shared" si="163"/>
        <v>0</v>
      </c>
      <c r="BN183" s="108">
        <f t="shared" si="163"/>
        <v>0</v>
      </c>
      <c r="BO183" s="108">
        <f t="shared" si="163"/>
        <v>0</v>
      </c>
      <c r="BP183" s="108">
        <f t="shared" si="163"/>
        <v>0</v>
      </c>
      <c r="BQ183" s="108">
        <f t="shared" si="163"/>
        <v>0</v>
      </c>
      <c r="BR183" s="108">
        <f t="shared" si="163"/>
        <v>0</v>
      </c>
      <c r="BS183" s="108">
        <f t="shared" si="163"/>
        <v>0</v>
      </c>
      <c r="BT183" s="138"/>
      <c r="BU183" s="138"/>
      <c r="BV183" s="138"/>
      <c r="BW183" s="138"/>
      <c r="BX183" s="138"/>
    </row>
    <row r="184" spans="1:76" x14ac:dyDescent="0.3">
      <c r="A184" s="102" t="s">
        <v>234</v>
      </c>
      <c r="B184" s="109"/>
      <c r="C184" s="20"/>
      <c r="D184" s="113" t="s">
        <v>403</v>
      </c>
      <c r="E184" s="114"/>
      <c r="F184" s="53"/>
      <c r="G184" s="115"/>
      <c r="H184" s="38">
        <v>50</v>
      </c>
      <c r="I184" s="48">
        <f>SUM(K185:K199)</f>
        <v>1</v>
      </c>
      <c r="J184" s="48">
        <f>SUM(L185:L199)</f>
        <v>1</v>
      </c>
      <c r="K184" s="50">
        <f t="shared" si="172"/>
        <v>0.5</v>
      </c>
      <c r="L184" s="50">
        <f t="shared" si="173"/>
        <v>0.5</v>
      </c>
      <c r="M184" s="50">
        <f t="shared" si="174"/>
        <v>0</v>
      </c>
      <c r="N184" s="51">
        <f t="shared" si="175"/>
        <v>1</v>
      </c>
      <c r="O184" s="50" t="str">
        <f t="shared" si="176"/>
        <v>종료</v>
      </c>
      <c r="P184" s="26">
        <f>MIN(P191)</f>
        <v>43040</v>
      </c>
      <c r="Q184" s="26">
        <f>MAX(Q191)</f>
        <v>43069</v>
      </c>
      <c r="R184" s="104"/>
      <c r="S184" s="104"/>
      <c r="T184" s="105"/>
      <c r="U184" s="106" t="str">
        <f t="shared" si="177"/>
        <v/>
      </c>
      <c r="V184" s="107">
        <f t="shared" si="178"/>
        <v>22</v>
      </c>
      <c r="W184" s="108">
        <f t="shared" ref="W184:AL199" si="183">IF(OR((AND($P184&lt;=W$4,AND($Q184&lt;=W$5,$Q184&gt;=W$4))),(AND(AND($P184&gt;=W$4,$P184&lt;=W$5),$Q184&gt;=W$5)),AND($P184&gt;=W$4,$Q184&lt;=W$5),AND($P184&lt;=W$4,$Q184&gt;=W$5)),1,0)</f>
        <v>0</v>
      </c>
      <c r="X184" s="108">
        <f t="shared" si="183"/>
        <v>0</v>
      </c>
      <c r="Y184" s="108">
        <f t="shared" si="183"/>
        <v>0</v>
      </c>
      <c r="Z184" s="108">
        <f t="shared" si="183"/>
        <v>0</v>
      </c>
      <c r="AA184" s="108">
        <f t="shared" si="183"/>
        <v>0</v>
      </c>
      <c r="AB184" s="108">
        <f t="shared" si="183"/>
        <v>0</v>
      </c>
      <c r="AC184" s="108">
        <f t="shared" si="183"/>
        <v>0</v>
      </c>
      <c r="AD184" s="108">
        <f t="shared" si="183"/>
        <v>0</v>
      </c>
      <c r="AE184" s="108">
        <f t="shared" si="183"/>
        <v>0</v>
      </c>
      <c r="AF184" s="108">
        <f t="shared" si="183"/>
        <v>0</v>
      </c>
      <c r="AG184" s="108">
        <f t="shared" si="183"/>
        <v>0</v>
      </c>
      <c r="AH184" s="108">
        <f t="shared" si="183"/>
        <v>0</v>
      </c>
      <c r="AI184" s="108">
        <f t="shared" si="183"/>
        <v>0</v>
      </c>
      <c r="AJ184" s="108">
        <f t="shared" si="183"/>
        <v>0</v>
      </c>
      <c r="AK184" s="108">
        <f t="shared" si="183"/>
        <v>0</v>
      </c>
      <c r="AL184" s="108">
        <f t="shared" si="183"/>
        <v>0</v>
      </c>
      <c r="AM184" s="108">
        <f t="shared" si="157"/>
        <v>0</v>
      </c>
      <c r="AN184" s="108">
        <f t="shared" si="157"/>
        <v>0</v>
      </c>
      <c r="AO184" s="108">
        <f t="shared" si="157"/>
        <v>0</v>
      </c>
      <c r="AP184" s="108">
        <f t="shared" si="157"/>
        <v>0</v>
      </c>
      <c r="AQ184" s="108">
        <f t="shared" si="157"/>
        <v>0</v>
      </c>
      <c r="AR184" s="108">
        <f t="shared" si="157"/>
        <v>0</v>
      </c>
      <c r="AS184" s="108">
        <f t="shared" si="157"/>
        <v>0</v>
      </c>
      <c r="AT184" s="108">
        <f t="shared" si="158"/>
        <v>0</v>
      </c>
      <c r="AU184" s="108">
        <f t="shared" si="158"/>
        <v>0</v>
      </c>
      <c r="AV184" s="108">
        <f t="shared" si="158"/>
        <v>0</v>
      </c>
      <c r="AW184" s="108">
        <f t="shared" si="158"/>
        <v>0</v>
      </c>
      <c r="AX184" s="108">
        <f t="shared" si="158"/>
        <v>0</v>
      </c>
      <c r="AY184" s="108">
        <f t="shared" si="181"/>
        <v>0</v>
      </c>
      <c r="AZ184" s="108">
        <f t="shared" si="181"/>
        <v>0</v>
      </c>
      <c r="BA184" s="108">
        <f t="shared" si="181"/>
        <v>0</v>
      </c>
      <c r="BB184" s="108">
        <f t="shared" si="181"/>
        <v>0</v>
      </c>
      <c r="BC184" s="108">
        <f t="shared" si="182"/>
        <v>0</v>
      </c>
      <c r="BD184" s="108">
        <f t="shared" si="182"/>
        <v>0</v>
      </c>
      <c r="BE184" s="108">
        <f t="shared" si="182"/>
        <v>0</v>
      </c>
      <c r="BF184" s="108">
        <f t="shared" si="182"/>
        <v>0</v>
      </c>
      <c r="BG184" s="108">
        <f t="shared" si="163"/>
        <v>0</v>
      </c>
      <c r="BH184" s="108">
        <f t="shared" si="163"/>
        <v>0</v>
      </c>
      <c r="BI184" s="108">
        <f t="shared" si="163"/>
        <v>0</v>
      </c>
      <c r="BJ184" s="108">
        <f t="shared" si="163"/>
        <v>0</v>
      </c>
      <c r="BK184" s="108">
        <f t="shared" si="163"/>
        <v>0</v>
      </c>
      <c r="BL184" s="108">
        <f t="shared" si="163"/>
        <v>0</v>
      </c>
      <c r="BM184" s="108">
        <f t="shared" si="163"/>
        <v>0</v>
      </c>
      <c r="BN184" s="108">
        <f t="shared" si="163"/>
        <v>0</v>
      </c>
      <c r="BO184" s="108">
        <f t="shared" si="163"/>
        <v>0</v>
      </c>
      <c r="BP184" s="108">
        <f t="shared" si="163"/>
        <v>0</v>
      </c>
      <c r="BQ184" s="108">
        <f t="shared" si="163"/>
        <v>0</v>
      </c>
      <c r="BR184" s="108">
        <f t="shared" si="163"/>
        <v>0</v>
      </c>
      <c r="BS184" s="108">
        <f t="shared" si="163"/>
        <v>0</v>
      </c>
      <c r="BT184" s="138"/>
      <c r="BU184" s="138"/>
      <c r="BV184" s="138"/>
      <c r="BW184" s="138"/>
      <c r="BX184" s="138"/>
    </row>
    <row r="185" spans="1:76" x14ac:dyDescent="0.3">
      <c r="A185" s="102" t="s">
        <v>242</v>
      </c>
      <c r="B185" s="109"/>
      <c r="C185" s="109"/>
      <c r="D185" s="116"/>
      <c r="E185" s="132" t="s">
        <v>486</v>
      </c>
      <c r="F185" s="123"/>
      <c r="G185" s="123"/>
      <c r="H185" s="133">
        <v>5</v>
      </c>
      <c r="I185" s="71">
        <f t="shared" ref="I185:I191" si="184">IF(CheckDay&gt;=Q185,1,IF(CheckDay&lt;P185,0,IF(P185=CheckDay,(NETWORKDAYS(P185,CheckDay))/V185,NETWORKDAYS(P185,CheckDay)/V185)))</f>
        <v>1</v>
      </c>
      <c r="J185" s="72">
        <v>1</v>
      </c>
      <c r="K185" s="125">
        <f t="shared" si="172"/>
        <v>0.05</v>
      </c>
      <c r="L185" s="125">
        <f t="shared" si="173"/>
        <v>0.05</v>
      </c>
      <c r="M185" s="125">
        <f t="shared" si="174"/>
        <v>0</v>
      </c>
      <c r="N185" s="73">
        <f t="shared" si="175"/>
        <v>1</v>
      </c>
      <c r="O185" s="125" t="str">
        <f t="shared" si="176"/>
        <v>종료</v>
      </c>
      <c r="P185" s="128">
        <v>43040</v>
      </c>
      <c r="Q185" s="128">
        <v>43049</v>
      </c>
      <c r="R185" s="104"/>
      <c r="S185" s="104"/>
      <c r="T185" s="105"/>
      <c r="U185" s="106" t="str">
        <f t="shared" si="177"/>
        <v/>
      </c>
      <c r="V185" s="107">
        <f t="shared" si="178"/>
        <v>8</v>
      </c>
      <c r="W185" s="108">
        <f t="shared" si="183"/>
        <v>0</v>
      </c>
      <c r="X185" s="108">
        <f t="shared" si="183"/>
        <v>0</v>
      </c>
      <c r="Y185" s="108">
        <f t="shared" si="183"/>
        <v>0</v>
      </c>
      <c r="Z185" s="108">
        <f t="shared" si="183"/>
        <v>0</v>
      </c>
      <c r="AA185" s="108">
        <f t="shared" si="183"/>
        <v>0</v>
      </c>
      <c r="AB185" s="108">
        <f t="shared" si="183"/>
        <v>0</v>
      </c>
      <c r="AC185" s="108">
        <f t="shared" si="183"/>
        <v>0</v>
      </c>
      <c r="AD185" s="108">
        <f t="shared" si="183"/>
        <v>0</v>
      </c>
      <c r="AE185" s="108">
        <f t="shared" si="183"/>
        <v>0</v>
      </c>
      <c r="AF185" s="108">
        <f t="shared" si="183"/>
        <v>0</v>
      </c>
      <c r="AG185" s="108">
        <f t="shared" si="183"/>
        <v>0</v>
      </c>
      <c r="AH185" s="108">
        <f t="shared" si="183"/>
        <v>0</v>
      </c>
      <c r="AI185" s="108">
        <f t="shared" si="183"/>
        <v>0</v>
      </c>
      <c r="AJ185" s="108">
        <f t="shared" si="183"/>
        <v>0</v>
      </c>
      <c r="AK185" s="108">
        <f t="shared" si="183"/>
        <v>0</v>
      </c>
      <c r="AL185" s="108">
        <f t="shared" si="183"/>
        <v>0</v>
      </c>
      <c r="AM185" s="108">
        <f t="shared" ref="AM185:BB199" si="185">IF(OR((AND($P185&lt;=AM$4,AND($Q185&lt;=AM$5,$Q185&gt;=AM$4))),(AND(AND($P185&gt;=AM$4,$P185&lt;=AM$5),$Q185&gt;=AM$5)),AND($P185&gt;=AM$4,$Q185&lt;=AM$5),AND($P185&lt;=AM$4,$Q185&gt;=AM$5)),1,0)</f>
        <v>0</v>
      </c>
      <c r="AN185" s="108">
        <f t="shared" si="185"/>
        <v>0</v>
      </c>
      <c r="AO185" s="108">
        <f t="shared" si="185"/>
        <v>0</v>
      </c>
      <c r="AP185" s="108">
        <f t="shared" si="185"/>
        <v>0</v>
      </c>
      <c r="AQ185" s="108">
        <f t="shared" si="185"/>
        <v>0</v>
      </c>
      <c r="AR185" s="108">
        <f t="shared" si="185"/>
        <v>0</v>
      </c>
      <c r="AS185" s="108">
        <f t="shared" si="185"/>
        <v>0</v>
      </c>
      <c r="AT185" s="108">
        <f t="shared" si="185"/>
        <v>0</v>
      </c>
      <c r="AU185" s="108">
        <f t="shared" si="185"/>
        <v>0</v>
      </c>
      <c r="AV185" s="108">
        <f t="shared" si="185"/>
        <v>0</v>
      </c>
      <c r="AW185" s="108">
        <f t="shared" si="185"/>
        <v>0</v>
      </c>
      <c r="AX185" s="108">
        <f t="shared" si="185"/>
        <v>0</v>
      </c>
      <c r="AY185" s="108">
        <f t="shared" si="185"/>
        <v>0</v>
      </c>
      <c r="AZ185" s="108">
        <f t="shared" si="185"/>
        <v>0</v>
      </c>
      <c r="BA185" s="108">
        <f t="shared" si="185"/>
        <v>0</v>
      </c>
      <c r="BB185" s="108">
        <f t="shared" si="185"/>
        <v>0</v>
      </c>
      <c r="BC185" s="108">
        <f t="shared" si="182"/>
        <v>0</v>
      </c>
      <c r="BD185" s="108">
        <f t="shared" si="182"/>
        <v>0</v>
      </c>
      <c r="BE185" s="108">
        <f t="shared" si="182"/>
        <v>0</v>
      </c>
      <c r="BF185" s="108">
        <f t="shared" si="182"/>
        <v>0</v>
      </c>
      <c r="BG185" s="108">
        <f t="shared" si="163"/>
        <v>0</v>
      </c>
      <c r="BH185" s="108">
        <f t="shared" si="163"/>
        <v>0</v>
      </c>
      <c r="BI185" s="108">
        <f t="shared" si="163"/>
        <v>0</v>
      </c>
      <c r="BJ185" s="108">
        <f t="shared" si="163"/>
        <v>0</v>
      </c>
      <c r="BK185" s="108">
        <f t="shared" si="163"/>
        <v>0</v>
      </c>
      <c r="BL185" s="108">
        <f t="shared" si="163"/>
        <v>0</v>
      </c>
      <c r="BM185" s="108">
        <f t="shared" si="163"/>
        <v>0</v>
      </c>
      <c r="BN185" s="108">
        <f t="shared" si="163"/>
        <v>0</v>
      </c>
      <c r="BO185" s="108">
        <f t="shared" si="163"/>
        <v>0</v>
      </c>
      <c r="BP185" s="108">
        <f t="shared" si="163"/>
        <v>0</v>
      </c>
      <c r="BQ185" s="108">
        <f t="shared" si="163"/>
        <v>0</v>
      </c>
      <c r="BR185" s="108">
        <f t="shared" si="163"/>
        <v>0</v>
      </c>
      <c r="BS185" s="108">
        <f t="shared" si="163"/>
        <v>0</v>
      </c>
      <c r="BT185" s="138"/>
      <c r="BU185" s="138"/>
      <c r="BV185" s="138"/>
      <c r="BW185" s="138"/>
      <c r="BX185" s="138"/>
    </row>
    <row r="186" spans="1:76" x14ac:dyDescent="0.3">
      <c r="A186" s="102" t="s">
        <v>510</v>
      </c>
      <c r="B186" s="109"/>
      <c r="C186" s="109"/>
      <c r="D186" s="116"/>
      <c r="E186" s="132" t="s">
        <v>487</v>
      </c>
      <c r="F186" s="123"/>
      <c r="G186" s="123"/>
      <c r="H186" s="133">
        <v>5</v>
      </c>
      <c r="I186" s="71">
        <f t="shared" si="184"/>
        <v>1</v>
      </c>
      <c r="J186" s="72">
        <v>1</v>
      </c>
      <c r="K186" s="125">
        <f t="shared" si="172"/>
        <v>0.05</v>
      </c>
      <c r="L186" s="125">
        <f t="shared" si="173"/>
        <v>0.05</v>
      </c>
      <c r="M186" s="125">
        <f t="shared" si="174"/>
        <v>0</v>
      </c>
      <c r="N186" s="73">
        <f t="shared" si="175"/>
        <v>1</v>
      </c>
      <c r="O186" s="125" t="str">
        <f t="shared" si="176"/>
        <v>종료</v>
      </c>
      <c r="P186" s="128">
        <v>43040</v>
      </c>
      <c r="Q186" s="128">
        <v>43049</v>
      </c>
      <c r="R186" s="104"/>
      <c r="S186" s="104"/>
      <c r="T186" s="105"/>
      <c r="U186" s="106" t="str">
        <f t="shared" si="177"/>
        <v/>
      </c>
      <c r="V186" s="107">
        <f t="shared" si="178"/>
        <v>8</v>
      </c>
      <c r="W186" s="108">
        <f t="shared" si="183"/>
        <v>0</v>
      </c>
      <c r="X186" s="108">
        <f t="shared" si="183"/>
        <v>0</v>
      </c>
      <c r="Y186" s="108">
        <f t="shared" si="183"/>
        <v>0</v>
      </c>
      <c r="Z186" s="108">
        <f t="shared" si="183"/>
        <v>0</v>
      </c>
      <c r="AA186" s="108">
        <f t="shared" si="183"/>
        <v>0</v>
      </c>
      <c r="AB186" s="108">
        <f t="shared" si="183"/>
        <v>0</v>
      </c>
      <c r="AC186" s="108">
        <f t="shared" si="183"/>
        <v>0</v>
      </c>
      <c r="AD186" s="108">
        <f t="shared" si="183"/>
        <v>0</v>
      </c>
      <c r="AE186" s="108">
        <f t="shared" si="183"/>
        <v>0</v>
      </c>
      <c r="AF186" s="108">
        <f t="shared" si="183"/>
        <v>0</v>
      </c>
      <c r="AG186" s="108">
        <f t="shared" si="183"/>
        <v>0</v>
      </c>
      <c r="AH186" s="108">
        <f t="shared" si="183"/>
        <v>0</v>
      </c>
      <c r="AI186" s="108">
        <f t="shared" si="183"/>
        <v>0</v>
      </c>
      <c r="AJ186" s="108">
        <f t="shared" si="183"/>
        <v>0</v>
      </c>
      <c r="AK186" s="108">
        <f t="shared" si="183"/>
        <v>0</v>
      </c>
      <c r="AL186" s="108">
        <f t="shared" si="183"/>
        <v>0</v>
      </c>
      <c r="AM186" s="108">
        <f t="shared" si="185"/>
        <v>0</v>
      </c>
      <c r="AN186" s="108">
        <f t="shared" si="185"/>
        <v>0</v>
      </c>
      <c r="AO186" s="108">
        <f t="shared" si="185"/>
        <v>0</v>
      </c>
      <c r="AP186" s="108">
        <f t="shared" si="185"/>
        <v>0</v>
      </c>
      <c r="AQ186" s="108">
        <f t="shared" si="185"/>
        <v>0</v>
      </c>
      <c r="AR186" s="108">
        <f t="shared" si="185"/>
        <v>0</v>
      </c>
      <c r="AS186" s="108">
        <f t="shared" si="185"/>
        <v>0</v>
      </c>
      <c r="AT186" s="108">
        <f t="shared" si="185"/>
        <v>0</v>
      </c>
      <c r="AU186" s="108">
        <f t="shared" si="185"/>
        <v>0</v>
      </c>
      <c r="AV186" s="108">
        <f t="shared" si="185"/>
        <v>0</v>
      </c>
      <c r="AW186" s="108">
        <f t="shared" si="185"/>
        <v>0</v>
      </c>
      <c r="AX186" s="108">
        <f t="shared" si="185"/>
        <v>0</v>
      </c>
      <c r="AY186" s="108">
        <f t="shared" si="185"/>
        <v>0</v>
      </c>
      <c r="AZ186" s="108">
        <f t="shared" si="185"/>
        <v>0</v>
      </c>
      <c r="BA186" s="108">
        <f t="shared" si="185"/>
        <v>0</v>
      </c>
      <c r="BB186" s="108">
        <f t="shared" si="185"/>
        <v>0</v>
      </c>
      <c r="BC186" s="108">
        <f t="shared" si="182"/>
        <v>0</v>
      </c>
      <c r="BD186" s="108">
        <f t="shared" si="182"/>
        <v>0</v>
      </c>
      <c r="BE186" s="108">
        <f t="shared" si="182"/>
        <v>0</v>
      </c>
      <c r="BF186" s="108">
        <f t="shared" si="182"/>
        <v>0</v>
      </c>
      <c r="BG186" s="108">
        <f t="shared" si="163"/>
        <v>0</v>
      </c>
      <c r="BH186" s="108">
        <f t="shared" si="163"/>
        <v>0</v>
      </c>
      <c r="BI186" s="108">
        <f t="shared" si="163"/>
        <v>0</v>
      </c>
      <c r="BJ186" s="108">
        <f t="shared" si="163"/>
        <v>0</v>
      </c>
      <c r="BK186" s="108">
        <f t="shared" si="163"/>
        <v>0</v>
      </c>
      <c r="BL186" s="108">
        <f t="shared" si="163"/>
        <v>0</v>
      </c>
      <c r="BM186" s="108">
        <f t="shared" si="163"/>
        <v>0</v>
      </c>
      <c r="BN186" s="108">
        <f t="shared" si="163"/>
        <v>0</v>
      </c>
      <c r="BO186" s="108">
        <f t="shared" si="163"/>
        <v>0</v>
      </c>
      <c r="BP186" s="108">
        <f t="shared" si="163"/>
        <v>0</v>
      </c>
      <c r="BQ186" s="108">
        <f t="shared" si="163"/>
        <v>0</v>
      </c>
      <c r="BR186" s="108">
        <f t="shared" si="163"/>
        <v>0</v>
      </c>
      <c r="BS186" s="108">
        <f t="shared" si="163"/>
        <v>0</v>
      </c>
      <c r="BT186" s="138"/>
      <c r="BU186" s="138"/>
      <c r="BV186" s="138"/>
      <c r="BW186" s="138"/>
      <c r="BX186" s="138"/>
    </row>
    <row r="187" spans="1:76" x14ac:dyDescent="0.3">
      <c r="A187" s="102" t="s">
        <v>243</v>
      </c>
      <c r="B187" s="109"/>
      <c r="C187" s="109"/>
      <c r="D187" s="116"/>
      <c r="E187" s="132" t="s">
        <v>488</v>
      </c>
      <c r="F187" s="123"/>
      <c r="G187" s="123"/>
      <c r="H187" s="133">
        <v>5</v>
      </c>
      <c r="I187" s="71">
        <f t="shared" si="184"/>
        <v>1</v>
      </c>
      <c r="J187" s="72">
        <v>1</v>
      </c>
      <c r="K187" s="125">
        <f t="shared" si="172"/>
        <v>0.05</v>
      </c>
      <c r="L187" s="125">
        <f t="shared" si="173"/>
        <v>0.05</v>
      </c>
      <c r="M187" s="125">
        <f t="shared" si="174"/>
        <v>0</v>
      </c>
      <c r="N187" s="73">
        <f t="shared" si="175"/>
        <v>1</v>
      </c>
      <c r="O187" s="125" t="str">
        <f t="shared" si="176"/>
        <v>종료</v>
      </c>
      <c r="P187" s="128">
        <v>43040</v>
      </c>
      <c r="Q187" s="128">
        <v>43049</v>
      </c>
      <c r="R187" s="104"/>
      <c r="S187" s="104"/>
      <c r="T187" s="105"/>
      <c r="U187" s="106" t="str">
        <f t="shared" si="177"/>
        <v/>
      </c>
      <c r="V187" s="107">
        <f t="shared" si="178"/>
        <v>8</v>
      </c>
      <c r="W187" s="108">
        <f t="shared" si="183"/>
        <v>0</v>
      </c>
      <c r="X187" s="108">
        <f t="shared" si="183"/>
        <v>0</v>
      </c>
      <c r="Y187" s="108">
        <f t="shared" si="183"/>
        <v>0</v>
      </c>
      <c r="Z187" s="108">
        <f t="shared" si="183"/>
        <v>0</v>
      </c>
      <c r="AA187" s="108">
        <f t="shared" si="183"/>
        <v>0</v>
      </c>
      <c r="AB187" s="108">
        <f t="shared" si="183"/>
        <v>0</v>
      </c>
      <c r="AC187" s="108">
        <f t="shared" si="183"/>
        <v>0</v>
      </c>
      <c r="AD187" s="108">
        <f t="shared" si="183"/>
        <v>0</v>
      </c>
      <c r="AE187" s="108">
        <f t="shared" si="183"/>
        <v>0</v>
      </c>
      <c r="AF187" s="108">
        <f t="shared" si="183"/>
        <v>0</v>
      </c>
      <c r="AG187" s="108">
        <f t="shared" si="183"/>
        <v>0</v>
      </c>
      <c r="AH187" s="108">
        <f t="shared" si="183"/>
        <v>0</v>
      </c>
      <c r="AI187" s="108">
        <f t="shared" si="183"/>
        <v>0</v>
      </c>
      <c r="AJ187" s="108">
        <f t="shared" si="183"/>
        <v>0</v>
      </c>
      <c r="AK187" s="108">
        <f t="shared" si="183"/>
        <v>0</v>
      </c>
      <c r="AL187" s="108">
        <f t="shared" si="183"/>
        <v>0</v>
      </c>
      <c r="AM187" s="108">
        <f t="shared" si="185"/>
        <v>0</v>
      </c>
      <c r="AN187" s="108">
        <f t="shared" si="185"/>
        <v>0</v>
      </c>
      <c r="AO187" s="108">
        <f t="shared" si="185"/>
        <v>0</v>
      </c>
      <c r="AP187" s="108">
        <f t="shared" si="185"/>
        <v>0</v>
      </c>
      <c r="AQ187" s="108">
        <f t="shared" si="185"/>
        <v>0</v>
      </c>
      <c r="AR187" s="108">
        <f t="shared" si="185"/>
        <v>0</v>
      </c>
      <c r="AS187" s="108">
        <f t="shared" si="185"/>
        <v>0</v>
      </c>
      <c r="AT187" s="108">
        <f t="shared" si="185"/>
        <v>0</v>
      </c>
      <c r="AU187" s="108">
        <f t="shared" si="185"/>
        <v>0</v>
      </c>
      <c r="AV187" s="108">
        <f t="shared" si="185"/>
        <v>0</v>
      </c>
      <c r="AW187" s="108">
        <f t="shared" si="185"/>
        <v>0</v>
      </c>
      <c r="AX187" s="108">
        <f t="shared" si="185"/>
        <v>0</v>
      </c>
      <c r="AY187" s="108">
        <f t="shared" si="185"/>
        <v>0</v>
      </c>
      <c r="AZ187" s="108">
        <f t="shared" si="185"/>
        <v>0</v>
      </c>
      <c r="BA187" s="108">
        <f t="shared" si="185"/>
        <v>0</v>
      </c>
      <c r="BB187" s="108">
        <f t="shared" si="185"/>
        <v>0</v>
      </c>
      <c r="BC187" s="108">
        <f t="shared" si="182"/>
        <v>0</v>
      </c>
      <c r="BD187" s="108">
        <f t="shared" si="182"/>
        <v>0</v>
      </c>
      <c r="BE187" s="108">
        <f t="shared" si="182"/>
        <v>0</v>
      </c>
      <c r="BF187" s="108">
        <f t="shared" si="182"/>
        <v>0</v>
      </c>
      <c r="BG187" s="108">
        <f t="shared" si="182"/>
        <v>0</v>
      </c>
      <c r="BH187" s="108">
        <f t="shared" si="182"/>
        <v>0</v>
      </c>
      <c r="BI187" s="108">
        <f t="shared" si="182"/>
        <v>0</v>
      </c>
      <c r="BJ187" s="108">
        <f t="shared" si="182"/>
        <v>0</v>
      </c>
      <c r="BK187" s="108">
        <f t="shared" si="182"/>
        <v>0</v>
      </c>
      <c r="BL187" s="108">
        <f t="shared" si="182"/>
        <v>0</v>
      </c>
      <c r="BM187" s="108">
        <f t="shared" si="182"/>
        <v>0</v>
      </c>
      <c r="BN187" s="108">
        <f t="shared" si="182"/>
        <v>0</v>
      </c>
      <c r="BO187" s="108">
        <f t="shared" si="182"/>
        <v>0</v>
      </c>
      <c r="BP187" s="108">
        <f t="shared" si="182"/>
        <v>0</v>
      </c>
      <c r="BQ187" s="108">
        <f t="shared" si="182"/>
        <v>0</v>
      </c>
      <c r="BR187" s="108">
        <f t="shared" si="182"/>
        <v>0</v>
      </c>
      <c r="BS187" s="108">
        <f t="shared" ref="BS187:CE193" si="186">IF(OR((AND($P187&lt;=BS$4,AND($Q187&lt;=BS$5,$Q187&gt;=BS$4))),(AND(AND($P187&gt;=BS$4,$P187&lt;=BS$5),$Q187&gt;=BS$5)),AND($P187&gt;=BS$4,$Q187&lt;=BS$5),AND($P187&lt;=BS$4,$Q187&gt;=BS$5)),1,0)</f>
        <v>0</v>
      </c>
      <c r="BT187" s="138"/>
      <c r="BU187" s="138"/>
      <c r="BV187" s="138"/>
      <c r="BW187" s="138"/>
      <c r="BX187" s="138"/>
    </row>
    <row r="188" spans="1:76" x14ac:dyDescent="0.3">
      <c r="A188" s="102" t="s">
        <v>244</v>
      </c>
      <c r="B188" s="109"/>
      <c r="C188" s="109"/>
      <c r="D188" s="116"/>
      <c r="E188" s="132" t="s">
        <v>489</v>
      </c>
      <c r="F188" s="123"/>
      <c r="G188" s="123"/>
      <c r="H188" s="133">
        <v>5</v>
      </c>
      <c r="I188" s="71">
        <f t="shared" si="184"/>
        <v>1</v>
      </c>
      <c r="J188" s="72">
        <v>1</v>
      </c>
      <c r="K188" s="125">
        <f t="shared" si="172"/>
        <v>0.05</v>
      </c>
      <c r="L188" s="125">
        <f t="shared" si="173"/>
        <v>0.05</v>
      </c>
      <c r="M188" s="125">
        <f t="shared" si="174"/>
        <v>0</v>
      </c>
      <c r="N188" s="73">
        <f t="shared" si="175"/>
        <v>1</v>
      </c>
      <c r="O188" s="125" t="str">
        <f t="shared" si="176"/>
        <v>종료</v>
      </c>
      <c r="P188" s="128">
        <v>43040</v>
      </c>
      <c r="Q188" s="128">
        <v>43049</v>
      </c>
      <c r="R188" s="104"/>
      <c r="S188" s="104"/>
      <c r="T188" s="105"/>
      <c r="U188" s="106" t="str">
        <f t="shared" si="177"/>
        <v/>
      </c>
      <c r="V188" s="107">
        <f t="shared" si="178"/>
        <v>8</v>
      </c>
      <c r="W188" s="108">
        <f t="shared" si="183"/>
        <v>0</v>
      </c>
      <c r="X188" s="108">
        <f t="shared" si="183"/>
        <v>0</v>
      </c>
      <c r="Y188" s="108">
        <f t="shared" si="183"/>
        <v>0</v>
      </c>
      <c r="Z188" s="108">
        <f t="shared" si="183"/>
        <v>0</v>
      </c>
      <c r="AA188" s="108">
        <f t="shared" si="183"/>
        <v>0</v>
      </c>
      <c r="AB188" s="108">
        <f t="shared" si="183"/>
        <v>0</v>
      </c>
      <c r="AC188" s="108">
        <f t="shared" si="183"/>
        <v>0</v>
      </c>
      <c r="AD188" s="108">
        <f t="shared" si="183"/>
        <v>0</v>
      </c>
      <c r="AE188" s="108">
        <f t="shared" si="183"/>
        <v>0</v>
      </c>
      <c r="AF188" s="108">
        <f t="shared" si="183"/>
        <v>0</v>
      </c>
      <c r="AG188" s="108">
        <f t="shared" si="183"/>
        <v>0</v>
      </c>
      <c r="AH188" s="108">
        <f t="shared" si="183"/>
        <v>0</v>
      </c>
      <c r="AI188" s="108">
        <f t="shared" si="183"/>
        <v>0</v>
      </c>
      <c r="AJ188" s="108">
        <f t="shared" si="183"/>
        <v>0</v>
      </c>
      <c r="AK188" s="108">
        <f t="shared" si="183"/>
        <v>0</v>
      </c>
      <c r="AL188" s="108">
        <f t="shared" si="183"/>
        <v>0</v>
      </c>
      <c r="AM188" s="108">
        <f t="shared" si="185"/>
        <v>0</v>
      </c>
      <c r="AN188" s="108">
        <f t="shared" si="185"/>
        <v>0</v>
      </c>
      <c r="AO188" s="108">
        <f t="shared" si="185"/>
        <v>0</v>
      </c>
      <c r="AP188" s="108">
        <f t="shared" si="185"/>
        <v>0</v>
      </c>
      <c r="AQ188" s="108">
        <f t="shared" si="185"/>
        <v>0</v>
      </c>
      <c r="AR188" s="108">
        <f t="shared" si="185"/>
        <v>0</v>
      </c>
      <c r="AS188" s="108">
        <f t="shared" si="185"/>
        <v>0</v>
      </c>
      <c r="AT188" s="108">
        <f t="shared" si="185"/>
        <v>0</v>
      </c>
      <c r="AU188" s="108">
        <f t="shared" si="185"/>
        <v>0</v>
      </c>
      <c r="AV188" s="108">
        <f t="shared" si="185"/>
        <v>0</v>
      </c>
      <c r="AW188" s="108">
        <f t="shared" si="185"/>
        <v>0</v>
      </c>
      <c r="AX188" s="108">
        <f t="shared" si="185"/>
        <v>0</v>
      </c>
      <c r="AY188" s="108">
        <f t="shared" si="185"/>
        <v>0</v>
      </c>
      <c r="AZ188" s="108">
        <f t="shared" si="185"/>
        <v>0</v>
      </c>
      <c r="BA188" s="108">
        <f t="shared" si="185"/>
        <v>0</v>
      </c>
      <c r="BB188" s="108">
        <f t="shared" si="185"/>
        <v>0</v>
      </c>
      <c r="BC188" s="108">
        <f t="shared" si="182"/>
        <v>0</v>
      </c>
      <c r="BD188" s="108">
        <f t="shared" si="182"/>
        <v>0</v>
      </c>
      <c r="BE188" s="108">
        <f t="shared" si="182"/>
        <v>0</v>
      </c>
      <c r="BF188" s="108">
        <f t="shared" si="182"/>
        <v>0</v>
      </c>
      <c r="BG188" s="108">
        <f t="shared" si="182"/>
        <v>0</v>
      </c>
      <c r="BH188" s="108">
        <f t="shared" si="182"/>
        <v>0</v>
      </c>
      <c r="BI188" s="108">
        <f t="shared" si="182"/>
        <v>0</v>
      </c>
      <c r="BJ188" s="108">
        <f t="shared" si="182"/>
        <v>0</v>
      </c>
      <c r="BK188" s="108">
        <f t="shared" si="182"/>
        <v>0</v>
      </c>
      <c r="BL188" s="108">
        <f t="shared" si="182"/>
        <v>0</v>
      </c>
      <c r="BM188" s="108">
        <f t="shared" si="182"/>
        <v>0</v>
      </c>
      <c r="BN188" s="108">
        <f t="shared" si="182"/>
        <v>0</v>
      </c>
      <c r="BO188" s="108">
        <f t="shared" si="182"/>
        <v>0</v>
      </c>
      <c r="BP188" s="108">
        <f t="shared" si="182"/>
        <v>0</v>
      </c>
      <c r="BQ188" s="108">
        <f t="shared" si="182"/>
        <v>0</v>
      </c>
      <c r="BR188" s="108">
        <f t="shared" si="182"/>
        <v>0</v>
      </c>
      <c r="BS188" s="108">
        <f t="shared" si="186"/>
        <v>0</v>
      </c>
      <c r="BT188" s="138"/>
      <c r="BU188" s="138"/>
      <c r="BV188" s="138"/>
      <c r="BW188" s="138"/>
      <c r="BX188" s="138"/>
    </row>
    <row r="189" spans="1:76" x14ac:dyDescent="0.3">
      <c r="A189" s="102" t="s">
        <v>511</v>
      </c>
      <c r="B189" s="109"/>
      <c r="C189" s="109"/>
      <c r="D189" s="116"/>
      <c r="E189" s="132" t="s">
        <v>490</v>
      </c>
      <c r="F189" s="123"/>
      <c r="G189" s="123"/>
      <c r="H189" s="133">
        <v>10</v>
      </c>
      <c r="I189" s="71">
        <f t="shared" si="184"/>
        <v>1</v>
      </c>
      <c r="J189" s="72">
        <v>1</v>
      </c>
      <c r="K189" s="125">
        <f t="shared" si="172"/>
        <v>0.1</v>
      </c>
      <c r="L189" s="125">
        <f t="shared" si="173"/>
        <v>0.1</v>
      </c>
      <c r="M189" s="125">
        <f t="shared" si="174"/>
        <v>0</v>
      </c>
      <c r="N189" s="73">
        <f t="shared" si="175"/>
        <v>1</v>
      </c>
      <c r="O189" s="125" t="str">
        <f t="shared" si="176"/>
        <v>종료</v>
      </c>
      <c r="P189" s="128">
        <v>43040</v>
      </c>
      <c r="Q189" s="128">
        <v>43049</v>
      </c>
      <c r="R189" s="104"/>
      <c r="S189" s="104"/>
      <c r="T189" s="105"/>
      <c r="U189" s="106" t="str">
        <f t="shared" si="177"/>
        <v/>
      </c>
      <c r="V189" s="107">
        <f t="shared" si="178"/>
        <v>8</v>
      </c>
      <c r="W189" s="108">
        <f t="shared" si="183"/>
        <v>0</v>
      </c>
      <c r="X189" s="108">
        <f t="shared" si="183"/>
        <v>0</v>
      </c>
      <c r="Y189" s="108">
        <f t="shared" si="183"/>
        <v>0</v>
      </c>
      <c r="Z189" s="108">
        <f t="shared" si="183"/>
        <v>0</v>
      </c>
      <c r="AA189" s="108">
        <f t="shared" si="183"/>
        <v>0</v>
      </c>
      <c r="AB189" s="108">
        <f t="shared" si="183"/>
        <v>0</v>
      </c>
      <c r="AC189" s="108">
        <f t="shared" si="183"/>
        <v>0</v>
      </c>
      <c r="AD189" s="108">
        <f t="shared" si="183"/>
        <v>0</v>
      </c>
      <c r="AE189" s="108">
        <f t="shared" si="183"/>
        <v>0</v>
      </c>
      <c r="AF189" s="108">
        <f t="shared" si="183"/>
        <v>0</v>
      </c>
      <c r="AG189" s="108">
        <f t="shared" si="183"/>
        <v>0</v>
      </c>
      <c r="AH189" s="108">
        <f t="shared" si="183"/>
        <v>0</v>
      </c>
      <c r="AI189" s="108">
        <f t="shared" si="183"/>
        <v>0</v>
      </c>
      <c r="AJ189" s="108">
        <f t="shared" si="183"/>
        <v>0</v>
      </c>
      <c r="AK189" s="108">
        <f t="shared" si="183"/>
        <v>0</v>
      </c>
      <c r="AL189" s="108">
        <f t="shared" si="183"/>
        <v>0</v>
      </c>
      <c r="AM189" s="108">
        <f t="shared" si="185"/>
        <v>0</v>
      </c>
      <c r="AN189" s="108">
        <f t="shared" si="185"/>
        <v>0</v>
      </c>
      <c r="AO189" s="108">
        <f t="shared" si="185"/>
        <v>0</v>
      </c>
      <c r="AP189" s="108">
        <f t="shared" si="185"/>
        <v>0</v>
      </c>
      <c r="AQ189" s="108">
        <f t="shared" si="185"/>
        <v>0</v>
      </c>
      <c r="AR189" s="108">
        <f t="shared" si="185"/>
        <v>0</v>
      </c>
      <c r="AS189" s="108">
        <f t="shared" si="185"/>
        <v>0</v>
      </c>
      <c r="AT189" s="108">
        <f t="shared" si="185"/>
        <v>0</v>
      </c>
      <c r="AU189" s="108">
        <f t="shared" si="185"/>
        <v>0</v>
      </c>
      <c r="AV189" s="108">
        <f t="shared" si="185"/>
        <v>0</v>
      </c>
      <c r="AW189" s="108">
        <f t="shared" si="185"/>
        <v>0</v>
      </c>
      <c r="AX189" s="108">
        <f t="shared" si="185"/>
        <v>0</v>
      </c>
      <c r="AY189" s="108">
        <f t="shared" si="185"/>
        <v>0</v>
      </c>
      <c r="AZ189" s="108">
        <f t="shared" si="185"/>
        <v>0</v>
      </c>
      <c r="BA189" s="108">
        <f t="shared" si="185"/>
        <v>0</v>
      </c>
      <c r="BB189" s="108">
        <f t="shared" si="185"/>
        <v>0</v>
      </c>
      <c r="BC189" s="108">
        <f t="shared" si="182"/>
        <v>0</v>
      </c>
      <c r="BD189" s="108">
        <f t="shared" si="182"/>
        <v>0</v>
      </c>
      <c r="BE189" s="108">
        <f t="shared" si="182"/>
        <v>0</v>
      </c>
      <c r="BF189" s="108">
        <f t="shared" ref="BF189:BS199" si="187">IF(OR((AND($P189&lt;=BF$4,AND($Q189&lt;=BF$5,$Q189&gt;=BF$4))),(AND(AND($P189&gt;=BF$4,$P189&lt;=BF$5),$Q189&gt;=BF$5)),AND($P189&gt;=BF$4,$Q189&lt;=BF$5),AND($P189&lt;=BF$4,$Q189&gt;=BF$5)),1,0)</f>
        <v>0</v>
      </c>
      <c r="BG189" s="108">
        <f t="shared" si="187"/>
        <v>0</v>
      </c>
      <c r="BH189" s="108">
        <f t="shared" si="187"/>
        <v>0</v>
      </c>
      <c r="BI189" s="108">
        <f t="shared" si="187"/>
        <v>0</v>
      </c>
      <c r="BJ189" s="108">
        <f t="shared" si="187"/>
        <v>0</v>
      </c>
      <c r="BK189" s="108">
        <f t="shared" si="187"/>
        <v>0</v>
      </c>
      <c r="BL189" s="108">
        <f t="shared" si="187"/>
        <v>0</v>
      </c>
      <c r="BM189" s="108">
        <f t="shared" si="187"/>
        <v>0</v>
      </c>
      <c r="BN189" s="108">
        <f t="shared" si="187"/>
        <v>0</v>
      </c>
      <c r="BO189" s="108">
        <f t="shared" si="187"/>
        <v>0</v>
      </c>
      <c r="BP189" s="108">
        <f t="shared" si="187"/>
        <v>0</v>
      </c>
      <c r="BQ189" s="108">
        <f t="shared" si="187"/>
        <v>0</v>
      </c>
      <c r="BR189" s="108">
        <f t="shared" si="187"/>
        <v>0</v>
      </c>
      <c r="BS189" s="108">
        <f t="shared" si="187"/>
        <v>0</v>
      </c>
      <c r="BT189" s="138"/>
      <c r="BU189" s="138"/>
      <c r="BV189" s="138"/>
      <c r="BW189" s="138"/>
      <c r="BX189" s="138"/>
    </row>
    <row r="190" spans="1:76" x14ac:dyDescent="0.3">
      <c r="A190" s="102" t="s">
        <v>512</v>
      </c>
      <c r="B190" s="109"/>
      <c r="C190" s="109"/>
      <c r="D190" s="116"/>
      <c r="E190" s="132" t="s">
        <v>491</v>
      </c>
      <c r="F190" s="123"/>
      <c r="G190" s="123"/>
      <c r="H190" s="133">
        <v>5</v>
      </c>
      <c r="I190" s="71">
        <f t="shared" si="184"/>
        <v>1</v>
      </c>
      <c r="J190" s="72">
        <v>1</v>
      </c>
      <c r="K190" s="125">
        <f t="shared" si="172"/>
        <v>0.05</v>
      </c>
      <c r="L190" s="125">
        <f t="shared" si="173"/>
        <v>0.05</v>
      </c>
      <c r="M190" s="125">
        <f t="shared" si="174"/>
        <v>0</v>
      </c>
      <c r="N190" s="73">
        <f t="shared" si="175"/>
        <v>1</v>
      </c>
      <c r="O190" s="125" t="str">
        <f t="shared" si="176"/>
        <v>종료</v>
      </c>
      <c r="P190" s="128">
        <v>43040</v>
      </c>
      <c r="Q190" s="128">
        <v>43049</v>
      </c>
      <c r="R190" s="104"/>
      <c r="S190" s="104"/>
      <c r="T190" s="105"/>
      <c r="U190" s="106" t="str">
        <f t="shared" si="177"/>
        <v/>
      </c>
      <c r="V190" s="107">
        <f t="shared" si="178"/>
        <v>8</v>
      </c>
      <c r="W190" s="108">
        <f t="shared" si="183"/>
        <v>0</v>
      </c>
      <c r="X190" s="108">
        <f t="shared" si="183"/>
        <v>0</v>
      </c>
      <c r="Y190" s="108">
        <f t="shared" si="183"/>
        <v>0</v>
      </c>
      <c r="Z190" s="108">
        <f t="shared" si="183"/>
        <v>0</v>
      </c>
      <c r="AA190" s="108">
        <f t="shared" si="183"/>
        <v>0</v>
      </c>
      <c r="AB190" s="108">
        <f t="shared" si="183"/>
        <v>0</v>
      </c>
      <c r="AC190" s="108">
        <f t="shared" si="183"/>
        <v>0</v>
      </c>
      <c r="AD190" s="108">
        <f t="shared" si="183"/>
        <v>0</v>
      </c>
      <c r="AE190" s="108">
        <f t="shared" si="183"/>
        <v>0</v>
      </c>
      <c r="AF190" s="108">
        <f t="shared" si="183"/>
        <v>0</v>
      </c>
      <c r="AG190" s="108">
        <f t="shared" si="183"/>
        <v>0</v>
      </c>
      <c r="AH190" s="108">
        <f t="shared" si="183"/>
        <v>0</v>
      </c>
      <c r="AI190" s="108">
        <f t="shared" si="183"/>
        <v>0</v>
      </c>
      <c r="AJ190" s="108">
        <f t="shared" si="183"/>
        <v>0</v>
      </c>
      <c r="AK190" s="108">
        <f t="shared" si="183"/>
        <v>0</v>
      </c>
      <c r="AL190" s="108">
        <f t="shared" si="183"/>
        <v>0</v>
      </c>
      <c r="AM190" s="108">
        <f t="shared" si="185"/>
        <v>0</v>
      </c>
      <c r="AN190" s="108">
        <f t="shared" si="185"/>
        <v>0</v>
      </c>
      <c r="AO190" s="108">
        <f t="shared" si="185"/>
        <v>0</v>
      </c>
      <c r="AP190" s="108">
        <f t="shared" si="185"/>
        <v>0</v>
      </c>
      <c r="AQ190" s="108">
        <f t="shared" si="185"/>
        <v>0</v>
      </c>
      <c r="AR190" s="108">
        <f t="shared" si="185"/>
        <v>0</v>
      </c>
      <c r="AS190" s="108">
        <f t="shared" si="185"/>
        <v>0</v>
      </c>
      <c r="AT190" s="108">
        <f t="shared" si="185"/>
        <v>0</v>
      </c>
      <c r="AU190" s="108">
        <f t="shared" si="185"/>
        <v>0</v>
      </c>
      <c r="AV190" s="108">
        <f t="shared" si="185"/>
        <v>0</v>
      </c>
      <c r="AW190" s="108">
        <f t="shared" si="185"/>
        <v>0</v>
      </c>
      <c r="AX190" s="108">
        <f t="shared" si="185"/>
        <v>0</v>
      </c>
      <c r="AY190" s="108">
        <f t="shared" si="185"/>
        <v>0</v>
      </c>
      <c r="AZ190" s="108">
        <f t="shared" si="185"/>
        <v>0</v>
      </c>
      <c r="BA190" s="108">
        <f t="shared" si="185"/>
        <v>0</v>
      </c>
      <c r="BB190" s="108">
        <f t="shared" si="185"/>
        <v>0</v>
      </c>
      <c r="BC190" s="108">
        <f t="shared" ref="BC190:BO199" si="188">IF(OR((AND($P190&lt;=BC$4,AND($Q190&lt;=BC$5,$Q190&gt;=BC$4))),(AND(AND($P190&gt;=BC$4,$P190&lt;=BC$5),$Q190&gt;=BC$5)),AND($P190&gt;=BC$4,$Q190&lt;=BC$5),AND($P190&lt;=BC$4,$Q190&gt;=BC$5)),1,0)</f>
        <v>0</v>
      </c>
      <c r="BD190" s="108">
        <f t="shared" si="188"/>
        <v>0</v>
      </c>
      <c r="BE190" s="108">
        <f t="shared" si="188"/>
        <v>0</v>
      </c>
      <c r="BF190" s="108">
        <f t="shared" si="188"/>
        <v>0</v>
      </c>
      <c r="BG190" s="108">
        <f t="shared" si="187"/>
        <v>0</v>
      </c>
      <c r="BH190" s="108">
        <f t="shared" si="187"/>
        <v>0</v>
      </c>
      <c r="BI190" s="108">
        <f t="shared" si="187"/>
        <v>0</v>
      </c>
      <c r="BJ190" s="108">
        <f t="shared" si="187"/>
        <v>0</v>
      </c>
      <c r="BK190" s="108">
        <f t="shared" si="187"/>
        <v>0</v>
      </c>
      <c r="BL190" s="108">
        <f t="shared" si="187"/>
        <v>0</v>
      </c>
      <c r="BM190" s="108">
        <f t="shared" si="187"/>
        <v>0</v>
      </c>
      <c r="BN190" s="108">
        <f t="shared" si="187"/>
        <v>0</v>
      </c>
      <c r="BO190" s="108">
        <f t="shared" si="187"/>
        <v>0</v>
      </c>
      <c r="BP190" s="108">
        <f t="shared" si="187"/>
        <v>0</v>
      </c>
      <c r="BQ190" s="108">
        <f t="shared" si="187"/>
        <v>0</v>
      </c>
      <c r="BR190" s="108">
        <f t="shared" si="187"/>
        <v>0</v>
      </c>
      <c r="BS190" s="108">
        <f t="shared" si="187"/>
        <v>0</v>
      </c>
      <c r="BT190" s="138"/>
      <c r="BU190" s="138"/>
      <c r="BV190" s="138"/>
      <c r="BW190" s="138"/>
      <c r="BX190" s="138"/>
    </row>
    <row r="191" spans="1:76" x14ac:dyDescent="0.3">
      <c r="A191" s="102" t="s">
        <v>513</v>
      </c>
      <c r="B191" s="109"/>
      <c r="C191" s="109"/>
      <c r="D191" s="116"/>
      <c r="E191" s="132" t="s">
        <v>492</v>
      </c>
      <c r="F191" s="123"/>
      <c r="G191" s="123"/>
      <c r="H191" s="133">
        <v>5</v>
      </c>
      <c r="I191" s="71">
        <f t="shared" si="184"/>
        <v>1</v>
      </c>
      <c r="J191" s="72">
        <v>1</v>
      </c>
      <c r="K191" s="125">
        <f t="shared" si="172"/>
        <v>0.05</v>
      </c>
      <c r="L191" s="125">
        <f t="shared" si="173"/>
        <v>0.05</v>
      </c>
      <c r="M191" s="125">
        <f t="shared" si="174"/>
        <v>0</v>
      </c>
      <c r="N191" s="73">
        <f t="shared" si="175"/>
        <v>1</v>
      </c>
      <c r="O191" s="125" t="str">
        <f t="shared" si="176"/>
        <v>종료</v>
      </c>
      <c r="P191" s="128">
        <v>43040</v>
      </c>
      <c r="Q191" s="128">
        <v>43069</v>
      </c>
      <c r="R191" s="104"/>
      <c r="S191" s="104"/>
      <c r="T191" s="105"/>
      <c r="U191" s="106" t="str">
        <f t="shared" si="177"/>
        <v/>
      </c>
      <c r="V191" s="107">
        <f t="shared" si="178"/>
        <v>22</v>
      </c>
      <c r="W191" s="108">
        <f t="shared" si="183"/>
        <v>0</v>
      </c>
      <c r="X191" s="108">
        <f t="shared" si="183"/>
        <v>0</v>
      </c>
      <c r="Y191" s="108">
        <f t="shared" si="183"/>
        <v>0</v>
      </c>
      <c r="Z191" s="108">
        <f t="shared" si="183"/>
        <v>0</v>
      </c>
      <c r="AA191" s="108">
        <f t="shared" si="183"/>
        <v>0</v>
      </c>
      <c r="AB191" s="108">
        <f t="shared" si="183"/>
        <v>0</v>
      </c>
      <c r="AC191" s="108">
        <f t="shared" si="183"/>
        <v>0</v>
      </c>
      <c r="AD191" s="108">
        <f t="shared" si="183"/>
        <v>0</v>
      </c>
      <c r="AE191" s="108">
        <f t="shared" si="183"/>
        <v>0</v>
      </c>
      <c r="AF191" s="108">
        <f t="shared" si="183"/>
        <v>0</v>
      </c>
      <c r="AG191" s="108">
        <f t="shared" si="183"/>
        <v>0</v>
      </c>
      <c r="AH191" s="108">
        <f t="shared" si="183"/>
        <v>0</v>
      </c>
      <c r="AI191" s="108">
        <f t="shared" si="183"/>
        <v>0</v>
      </c>
      <c r="AJ191" s="108">
        <f t="shared" si="183"/>
        <v>0</v>
      </c>
      <c r="AK191" s="108">
        <f t="shared" si="183"/>
        <v>0</v>
      </c>
      <c r="AL191" s="108">
        <f t="shared" si="183"/>
        <v>0</v>
      </c>
      <c r="AM191" s="108">
        <f t="shared" si="185"/>
        <v>0</v>
      </c>
      <c r="AN191" s="108">
        <f t="shared" si="185"/>
        <v>0</v>
      </c>
      <c r="AO191" s="108">
        <f t="shared" si="185"/>
        <v>0</v>
      </c>
      <c r="AP191" s="108">
        <f t="shared" si="185"/>
        <v>0</v>
      </c>
      <c r="AQ191" s="108">
        <f t="shared" si="185"/>
        <v>0</v>
      </c>
      <c r="AR191" s="108">
        <f t="shared" si="185"/>
        <v>0</v>
      </c>
      <c r="AS191" s="108">
        <f t="shared" si="185"/>
        <v>0</v>
      </c>
      <c r="AT191" s="108">
        <f t="shared" si="185"/>
        <v>0</v>
      </c>
      <c r="AU191" s="108">
        <f t="shared" si="185"/>
        <v>0</v>
      </c>
      <c r="AV191" s="108">
        <f t="shared" si="185"/>
        <v>0</v>
      </c>
      <c r="AW191" s="108">
        <f t="shared" si="185"/>
        <v>0</v>
      </c>
      <c r="AX191" s="108">
        <f t="shared" si="185"/>
        <v>0</v>
      </c>
      <c r="AY191" s="108">
        <f t="shared" si="185"/>
        <v>0</v>
      </c>
      <c r="AZ191" s="108">
        <f t="shared" si="185"/>
        <v>0</v>
      </c>
      <c r="BA191" s="108">
        <f t="shared" si="185"/>
        <v>0</v>
      </c>
      <c r="BB191" s="108">
        <f t="shared" si="185"/>
        <v>0</v>
      </c>
      <c r="BC191" s="108">
        <f t="shared" si="188"/>
        <v>0</v>
      </c>
      <c r="BD191" s="108">
        <f t="shared" si="188"/>
        <v>0</v>
      </c>
      <c r="BE191" s="108">
        <f t="shared" si="188"/>
        <v>0</v>
      </c>
      <c r="BF191" s="108">
        <f t="shared" si="188"/>
        <v>0</v>
      </c>
      <c r="BG191" s="108">
        <f t="shared" si="187"/>
        <v>0</v>
      </c>
      <c r="BH191" s="108">
        <f t="shared" si="187"/>
        <v>0</v>
      </c>
      <c r="BI191" s="108">
        <f t="shared" si="187"/>
        <v>0</v>
      </c>
      <c r="BJ191" s="108">
        <f t="shared" si="187"/>
        <v>0</v>
      </c>
      <c r="BK191" s="108">
        <f t="shared" si="187"/>
        <v>0</v>
      </c>
      <c r="BL191" s="108">
        <f t="shared" si="187"/>
        <v>0</v>
      </c>
      <c r="BM191" s="108">
        <f t="shared" si="187"/>
        <v>0</v>
      </c>
      <c r="BN191" s="108">
        <f t="shared" si="187"/>
        <v>0</v>
      </c>
      <c r="BO191" s="108">
        <f t="shared" si="187"/>
        <v>0</v>
      </c>
      <c r="BP191" s="108">
        <f t="shared" si="187"/>
        <v>0</v>
      </c>
      <c r="BQ191" s="108">
        <f t="shared" si="187"/>
        <v>0</v>
      </c>
      <c r="BR191" s="108">
        <f t="shared" si="187"/>
        <v>0</v>
      </c>
      <c r="BS191" s="108">
        <f t="shared" si="187"/>
        <v>0</v>
      </c>
      <c r="BT191" s="138"/>
      <c r="BU191" s="138"/>
      <c r="BV191" s="138"/>
      <c r="BW191" s="138"/>
      <c r="BX191" s="138"/>
    </row>
    <row r="192" spans="1:76" x14ac:dyDescent="0.3">
      <c r="A192" s="102" t="s">
        <v>514</v>
      </c>
      <c r="B192" s="109"/>
      <c r="C192" s="20"/>
      <c r="D192" s="116"/>
      <c r="E192" s="132" t="s">
        <v>499</v>
      </c>
      <c r="F192" s="123"/>
      <c r="G192" s="123"/>
      <c r="H192" s="70">
        <v>5</v>
      </c>
      <c r="I192" s="71">
        <f>IF(CheckDay&gt;=Q192,1,IF(CheckDay&lt;P192,0,IF(P192=CheckDay,(NETWORKDAYS(P192,CheckDay))/V192,NETWORKDAYS(P192,CheckDay)/V192)))</f>
        <v>1</v>
      </c>
      <c r="J192" s="72">
        <v>1</v>
      </c>
      <c r="K192" s="125">
        <f t="shared" si="172"/>
        <v>0.05</v>
      </c>
      <c r="L192" s="125">
        <f t="shared" si="173"/>
        <v>0.05</v>
      </c>
      <c r="M192" s="125">
        <f t="shared" si="174"/>
        <v>0</v>
      </c>
      <c r="N192" s="73">
        <f t="shared" si="175"/>
        <v>1</v>
      </c>
      <c r="O192" s="125" t="str">
        <f t="shared" si="176"/>
        <v>종료</v>
      </c>
      <c r="P192" s="128">
        <v>43108</v>
      </c>
      <c r="Q192" s="128">
        <v>43112</v>
      </c>
      <c r="R192" s="104"/>
      <c r="S192" s="104"/>
      <c r="T192" s="105"/>
      <c r="U192" s="106" t="str">
        <f t="shared" si="177"/>
        <v/>
      </c>
      <c r="V192" s="107">
        <f t="shared" si="178"/>
        <v>5</v>
      </c>
      <c r="W192" s="108">
        <f t="shared" si="183"/>
        <v>0</v>
      </c>
      <c r="X192" s="108">
        <f t="shared" si="183"/>
        <v>0</v>
      </c>
      <c r="Y192" s="108">
        <f t="shared" si="183"/>
        <v>0</v>
      </c>
      <c r="Z192" s="108">
        <f t="shared" si="183"/>
        <v>0</v>
      </c>
      <c r="AA192" s="108">
        <f t="shared" si="183"/>
        <v>0</v>
      </c>
      <c r="AB192" s="108">
        <f t="shared" si="183"/>
        <v>0</v>
      </c>
      <c r="AC192" s="108">
        <f t="shared" si="183"/>
        <v>0</v>
      </c>
      <c r="AD192" s="108">
        <f t="shared" si="183"/>
        <v>0</v>
      </c>
      <c r="AE192" s="108">
        <f t="shared" si="183"/>
        <v>0</v>
      </c>
      <c r="AF192" s="108">
        <f t="shared" si="183"/>
        <v>0</v>
      </c>
      <c r="AG192" s="108">
        <f t="shared" si="183"/>
        <v>0</v>
      </c>
      <c r="AH192" s="108">
        <f t="shared" si="183"/>
        <v>0</v>
      </c>
      <c r="AI192" s="108">
        <f t="shared" si="183"/>
        <v>0</v>
      </c>
      <c r="AJ192" s="108">
        <f t="shared" si="183"/>
        <v>0</v>
      </c>
      <c r="AK192" s="108">
        <f t="shared" si="183"/>
        <v>0</v>
      </c>
      <c r="AL192" s="108">
        <f t="shared" si="183"/>
        <v>0</v>
      </c>
      <c r="AM192" s="108">
        <f t="shared" si="185"/>
        <v>0</v>
      </c>
      <c r="AN192" s="108">
        <f t="shared" si="185"/>
        <v>0</v>
      </c>
      <c r="AO192" s="108">
        <f t="shared" si="185"/>
        <v>0</v>
      </c>
      <c r="AP192" s="108">
        <f t="shared" si="185"/>
        <v>0</v>
      </c>
      <c r="AQ192" s="108">
        <f t="shared" si="185"/>
        <v>0</v>
      </c>
      <c r="AR192" s="108">
        <f t="shared" si="185"/>
        <v>0</v>
      </c>
      <c r="AS192" s="108">
        <f t="shared" si="185"/>
        <v>0</v>
      </c>
      <c r="AT192" s="108">
        <f t="shared" si="185"/>
        <v>0</v>
      </c>
      <c r="AU192" s="108">
        <f t="shared" si="185"/>
        <v>0</v>
      </c>
      <c r="AV192" s="108">
        <f t="shared" si="185"/>
        <v>0</v>
      </c>
      <c r="AW192" s="108">
        <f t="shared" si="185"/>
        <v>0</v>
      </c>
      <c r="AX192" s="108">
        <f t="shared" si="185"/>
        <v>0</v>
      </c>
      <c r="AY192" s="108">
        <f t="shared" si="185"/>
        <v>0</v>
      </c>
      <c r="AZ192" s="108">
        <f t="shared" si="185"/>
        <v>0</v>
      </c>
      <c r="BA192" s="108">
        <f t="shared" si="185"/>
        <v>0</v>
      </c>
      <c r="BB192" s="108">
        <f t="shared" si="185"/>
        <v>0</v>
      </c>
      <c r="BC192" s="108">
        <f t="shared" si="188"/>
        <v>0</v>
      </c>
      <c r="BD192" s="108">
        <f t="shared" si="188"/>
        <v>0</v>
      </c>
      <c r="BE192" s="108">
        <f t="shared" si="188"/>
        <v>0</v>
      </c>
      <c r="BF192" s="108">
        <f t="shared" si="188"/>
        <v>0</v>
      </c>
      <c r="BG192" s="108">
        <f t="shared" si="187"/>
        <v>0</v>
      </c>
      <c r="BH192" s="108">
        <f t="shared" si="187"/>
        <v>0</v>
      </c>
      <c r="BI192" s="108">
        <f t="shared" si="187"/>
        <v>0</v>
      </c>
      <c r="BJ192" s="108">
        <f t="shared" si="187"/>
        <v>0</v>
      </c>
      <c r="BK192" s="108">
        <f t="shared" si="187"/>
        <v>0</v>
      </c>
      <c r="BL192" s="108">
        <f t="shared" si="187"/>
        <v>0</v>
      </c>
      <c r="BM192" s="108">
        <f t="shared" si="187"/>
        <v>0</v>
      </c>
      <c r="BN192" s="108">
        <f t="shared" si="187"/>
        <v>0</v>
      </c>
      <c r="BO192" s="108">
        <f t="shared" si="187"/>
        <v>0</v>
      </c>
      <c r="BP192" s="108">
        <f t="shared" si="187"/>
        <v>0</v>
      </c>
      <c r="BQ192" s="108">
        <f t="shared" si="187"/>
        <v>0</v>
      </c>
      <c r="BR192" s="108">
        <f t="shared" si="187"/>
        <v>0</v>
      </c>
      <c r="BS192" s="108">
        <f t="shared" si="187"/>
        <v>0</v>
      </c>
      <c r="BT192" s="138"/>
      <c r="BU192" s="138"/>
      <c r="BV192" s="138"/>
      <c r="BW192" s="138"/>
      <c r="BX192" s="138"/>
    </row>
    <row r="193" spans="1:76" x14ac:dyDescent="0.3">
      <c r="A193" s="102" t="s">
        <v>515</v>
      </c>
      <c r="B193" s="109"/>
      <c r="C193" s="109"/>
      <c r="D193" s="116"/>
      <c r="E193" s="132" t="s">
        <v>500</v>
      </c>
      <c r="F193" s="123"/>
      <c r="G193" s="123"/>
      <c r="H193" s="133">
        <v>5</v>
      </c>
      <c r="I193" s="71">
        <f>IF(CheckDay&gt;=Q193,1,IF(CheckDay&lt;P193,0,IF(P193=CheckDay,(NETWORKDAYS(P193,CheckDay))/V193,NETWORKDAYS(P193,CheckDay)/V193)))</f>
        <v>1</v>
      </c>
      <c r="J193" s="72">
        <v>1</v>
      </c>
      <c r="K193" s="125">
        <f t="shared" si="172"/>
        <v>0.05</v>
      </c>
      <c r="L193" s="125">
        <f t="shared" si="173"/>
        <v>0.05</v>
      </c>
      <c r="M193" s="125">
        <f t="shared" si="174"/>
        <v>0</v>
      </c>
      <c r="N193" s="73">
        <f t="shared" si="175"/>
        <v>1</v>
      </c>
      <c r="O193" s="125" t="str">
        <f t="shared" si="176"/>
        <v>종료</v>
      </c>
      <c r="P193" s="128">
        <v>43040</v>
      </c>
      <c r="Q193" s="128">
        <v>43069</v>
      </c>
      <c r="R193" s="104"/>
      <c r="S193" s="104"/>
      <c r="T193" s="105"/>
      <c r="U193" s="106" t="str">
        <f t="shared" si="177"/>
        <v/>
      </c>
      <c r="V193" s="107">
        <f t="shared" si="178"/>
        <v>22</v>
      </c>
      <c r="W193" s="108">
        <f t="shared" si="183"/>
        <v>0</v>
      </c>
      <c r="X193" s="108">
        <f t="shared" si="183"/>
        <v>0</v>
      </c>
      <c r="Y193" s="108">
        <f t="shared" si="183"/>
        <v>0</v>
      </c>
      <c r="Z193" s="108">
        <f t="shared" si="183"/>
        <v>0</v>
      </c>
      <c r="AA193" s="108">
        <f t="shared" si="183"/>
        <v>0</v>
      </c>
      <c r="AB193" s="108">
        <f t="shared" si="183"/>
        <v>0</v>
      </c>
      <c r="AC193" s="108">
        <f t="shared" si="183"/>
        <v>0</v>
      </c>
      <c r="AD193" s="108">
        <f t="shared" si="183"/>
        <v>0</v>
      </c>
      <c r="AE193" s="108">
        <f t="shared" si="183"/>
        <v>0</v>
      </c>
      <c r="AF193" s="108">
        <f t="shared" si="183"/>
        <v>0</v>
      </c>
      <c r="AG193" s="108">
        <f t="shared" si="183"/>
        <v>0</v>
      </c>
      <c r="AH193" s="108">
        <f t="shared" si="183"/>
        <v>0</v>
      </c>
      <c r="AI193" s="108">
        <f t="shared" si="183"/>
        <v>0</v>
      </c>
      <c r="AJ193" s="108">
        <f t="shared" si="183"/>
        <v>0</v>
      </c>
      <c r="AK193" s="108">
        <f t="shared" si="183"/>
        <v>0</v>
      </c>
      <c r="AL193" s="108">
        <f t="shared" si="183"/>
        <v>0</v>
      </c>
      <c r="AM193" s="108">
        <f t="shared" si="185"/>
        <v>0</v>
      </c>
      <c r="AN193" s="108">
        <f t="shared" si="185"/>
        <v>0</v>
      </c>
      <c r="AO193" s="108">
        <f t="shared" si="185"/>
        <v>0</v>
      </c>
      <c r="AP193" s="108">
        <f t="shared" si="185"/>
        <v>0</v>
      </c>
      <c r="AQ193" s="108">
        <f t="shared" si="185"/>
        <v>0</v>
      </c>
      <c r="AR193" s="108">
        <f t="shared" si="185"/>
        <v>0</v>
      </c>
      <c r="AS193" s="108">
        <f t="shared" si="185"/>
        <v>0</v>
      </c>
      <c r="AT193" s="108">
        <f t="shared" si="185"/>
        <v>0</v>
      </c>
      <c r="AU193" s="108">
        <f t="shared" si="185"/>
        <v>0</v>
      </c>
      <c r="AV193" s="108">
        <f t="shared" si="185"/>
        <v>0</v>
      </c>
      <c r="AW193" s="108">
        <f t="shared" si="185"/>
        <v>0</v>
      </c>
      <c r="AX193" s="108">
        <f t="shared" si="185"/>
        <v>0</v>
      </c>
      <c r="AY193" s="108">
        <f t="shared" si="185"/>
        <v>0</v>
      </c>
      <c r="AZ193" s="108">
        <f t="shared" si="185"/>
        <v>0</v>
      </c>
      <c r="BA193" s="108">
        <f t="shared" si="185"/>
        <v>0</v>
      </c>
      <c r="BB193" s="108">
        <f t="shared" si="185"/>
        <v>0</v>
      </c>
      <c r="BC193" s="108">
        <f t="shared" si="188"/>
        <v>0</v>
      </c>
      <c r="BD193" s="108">
        <f t="shared" si="188"/>
        <v>0</v>
      </c>
      <c r="BE193" s="108">
        <f t="shared" si="188"/>
        <v>0</v>
      </c>
      <c r="BF193" s="108">
        <f t="shared" si="188"/>
        <v>0</v>
      </c>
      <c r="BG193" s="108">
        <f t="shared" si="187"/>
        <v>0</v>
      </c>
      <c r="BH193" s="108">
        <f t="shared" si="187"/>
        <v>0</v>
      </c>
      <c r="BI193" s="108">
        <f t="shared" si="187"/>
        <v>0</v>
      </c>
      <c r="BJ193" s="108">
        <f t="shared" si="187"/>
        <v>0</v>
      </c>
      <c r="BK193" s="108">
        <f t="shared" si="187"/>
        <v>0</v>
      </c>
      <c r="BL193" s="108">
        <f t="shared" si="187"/>
        <v>0</v>
      </c>
      <c r="BM193" s="108">
        <f t="shared" si="187"/>
        <v>0</v>
      </c>
      <c r="BN193" s="108">
        <f t="shared" si="187"/>
        <v>0</v>
      </c>
      <c r="BO193" s="108">
        <f t="shared" si="187"/>
        <v>0</v>
      </c>
      <c r="BP193" s="108">
        <f t="shared" si="187"/>
        <v>0</v>
      </c>
      <c r="BQ193" s="108">
        <f t="shared" si="187"/>
        <v>0</v>
      </c>
      <c r="BR193" s="108">
        <f t="shared" si="187"/>
        <v>0</v>
      </c>
      <c r="BS193" s="108">
        <f t="shared" si="187"/>
        <v>0</v>
      </c>
      <c r="BT193" s="138"/>
      <c r="BU193" s="138"/>
      <c r="BV193" s="138"/>
      <c r="BW193" s="138"/>
      <c r="BX193" s="138"/>
    </row>
    <row r="194" spans="1:76" x14ac:dyDescent="0.3">
      <c r="A194" s="102" t="s">
        <v>516</v>
      </c>
      <c r="B194" s="109"/>
      <c r="C194" s="109"/>
      <c r="D194" s="116"/>
      <c r="E194" s="121" t="s">
        <v>501</v>
      </c>
      <c r="F194" s="109"/>
      <c r="G194" s="134"/>
      <c r="H194" s="120">
        <v>5</v>
      </c>
      <c r="I194" s="44">
        <f>IF(CheckDay&gt;=Q194,1,IF(CheckDay&lt;P194,0,IF(P194=CheckDay,(NETWORKDAYS(P194,CheckDay))/V194,NETWORKDAYS(P194,CheckDay)/V194)))</f>
        <v>1</v>
      </c>
      <c r="J194" s="33">
        <v>1</v>
      </c>
      <c r="K194" s="119">
        <f t="shared" si="172"/>
        <v>0.05</v>
      </c>
      <c r="L194" s="119">
        <f t="shared" si="173"/>
        <v>0.05</v>
      </c>
      <c r="M194" s="119">
        <f t="shared" si="174"/>
        <v>0</v>
      </c>
      <c r="N194" s="34">
        <f t="shared" si="175"/>
        <v>1</v>
      </c>
      <c r="O194" s="119" t="str">
        <f t="shared" si="176"/>
        <v>종료</v>
      </c>
      <c r="P194" s="104">
        <v>43108</v>
      </c>
      <c r="Q194" s="104">
        <v>43112</v>
      </c>
      <c r="R194" s="104"/>
      <c r="S194" s="104"/>
      <c r="T194" s="105"/>
      <c r="U194" s="106" t="str">
        <f t="shared" si="177"/>
        <v/>
      </c>
      <c r="V194" s="107">
        <f t="shared" si="178"/>
        <v>5</v>
      </c>
      <c r="W194" s="108">
        <f t="shared" si="183"/>
        <v>0</v>
      </c>
      <c r="X194" s="108">
        <f t="shared" si="183"/>
        <v>0</v>
      </c>
      <c r="Y194" s="108">
        <f t="shared" si="183"/>
        <v>0</v>
      </c>
      <c r="Z194" s="108">
        <f t="shared" si="183"/>
        <v>0</v>
      </c>
      <c r="AA194" s="108">
        <f t="shared" si="183"/>
        <v>0</v>
      </c>
      <c r="AB194" s="108">
        <f t="shared" si="183"/>
        <v>0</v>
      </c>
      <c r="AC194" s="108">
        <f t="shared" si="183"/>
        <v>0</v>
      </c>
      <c r="AD194" s="108">
        <f t="shared" si="183"/>
        <v>0</v>
      </c>
      <c r="AE194" s="108">
        <f t="shared" si="183"/>
        <v>0</v>
      </c>
      <c r="AF194" s="108">
        <f t="shared" si="183"/>
        <v>0</v>
      </c>
      <c r="AG194" s="108">
        <f t="shared" si="183"/>
        <v>0</v>
      </c>
      <c r="AH194" s="108">
        <f t="shared" si="183"/>
        <v>0</v>
      </c>
      <c r="AI194" s="108">
        <f t="shared" si="183"/>
        <v>0</v>
      </c>
      <c r="AJ194" s="108">
        <f t="shared" si="183"/>
        <v>0</v>
      </c>
      <c r="AK194" s="108">
        <f t="shared" si="183"/>
        <v>0</v>
      </c>
      <c r="AL194" s="108">
        <f t="shared" si="183"/>
        <v>0</v>
      </c>
      <c r="AM194" s="108">
        <f t="shared" si="185"/>
        <v>0</v>
      </c>
      <c r="AN194" s="108">
        <f t="shared" si="185"/>
        <v>0</v>
      </c>
      <c r="AO194" s="108">
        <f t="shared" si="185"/>
        <v>0</v>
      </c>
      <c r="AP194" s="108">
        <f t="shared" si="185"/>
        <v>0</v>
      </c>
      <c r="AQ194" s="108">
        <f t="shared" si="185"/>
        <v>0</v>
      </c>
      <c r="AR194" s="108">
        <f t="shared" si="185"/>
        <v>0</v>
      </c>
      <c r="AS194" s="108">
        <f t="shared" si="185"/>
        <v>0</v>
      </c>
      <c r="AT194" s="108">
        <f t="shared" si="185"/>
        <v>0</v>
      </c>
      <c r="AU194" s="108">
        <f t="shared" si="185"/>
        <v>0</v>
      </c>
      <c r="AV194" s="108">
        <f t="shared" si="185"/>
        <v>0</v>
      </c>
      <c r="AW194" s="108">
        <f t="shared" si="185"/>
        <v>0</v>
      </c>
      <c r="AX194" s="108">
        <f t="shared" si="185"/>
        <v>0</v>
      </c>
      <c r="AY194" s="108">
        <f t="shared" si="185"/>
        <v>0</v>
      </c>
      <c r="AZ194" s="108">
        <f t="shared" si="185"/>
        <v>0</v>
      </c>
      <c r="BA194" s="108">
        <f t="shared" si="185"/>
        <v>0</v>
      </c>
      <c r="BB194" s="108">
        <f t="shared" si="185"/>
        <v>0</v>
      </c>
      <c r="BC194" s="108">
        <f t="shared" si="188"/>
        <v>0</v>
      </c>
      <c r="BD194" s="108">
        <f t="shared" si="188"/>
        <v>0</v>
      </c>
      <c r="BE194" s="108">
        <f t="shared" si="188"/>
        <v>0</v>
      </c>
      <c r="BF194" s="108">
        <f t="shared" si="188"/>
        <v>0</v>
      </c>
      <c r="BG194" s="108">
        <f t="shared" si="187"/>
        <v>0</v>
      </c>
      <c r="BH194" s="108">
        <f t="shared" si="187"/>
        <v>0</v>
      </c>
      <c r="BI194" s="108">
        <f t="shared" si="187"/>
        <v>0</v>
      </c>
      <c r="BJ194" s="108">
        <f t="shared" si="187"/>
        <v>0</v>
      </c>
      <c r="BK194" s="108">
        <f t="shared" si="187"/>
        <v>0</v>
      </c>
      <c r="BL194" s="108">
        <f t="shared" si="187"/>
        <v>0</v>
      </c>
      <c r="BM194" s="108">
        <f t="shared" si="187"/>
        <v>0</v>
      </c>
      <c r="BN194" s="108">
        <f t="shared" si="187"/>
        <v>0</v>
      </c>
      <c r="BO194" s="108">
        <f t="shared" si="187"/>
        <v>0</v>
      </c>
      <c r="BP194" s="108">
        <f t="shared" si="187"/>
        <v>0</v>
      </c>
      <c r="BQ194" s="108">
        <f t="shared" si="187"/>
        <v>0</v>
      </c>
      <c r="BR194" s="108">
        <f t="shared" si="187"/>
        <v>0</v>
      </c>
      <c r="BS194" s="108">
        <f t="shared" si="187"/>
        <v>0</v>
      </c>
      <c r="BT194" s="138"/>
      <c r="BU194" s="138"/>
      <c r="BV194" s="138"/>
      <c r="BW194" s="138"/>
      <c r="BX194" s="138"/>
    </row>
    <row r="195" spans="1:76" x14ac:dyDescent="0.3">
      <c r="A195" s="102" t="s">
        <v>517</v>
      </c>
      <c r="B195" s="109"/>
      <c r="C195" s="109"/>
      <c r="D195" s="116"/>
      <c r="E195" s="121" t="s">
        <v>502</v>
      </c>
      <c r="F195" s="109"/>
      <c r="G195" s="134"/>
      <c r="H195" s="120">
        <v>10</v>
      </c>
      <c r="I195" s="44">
        <f>IF(CheckDay&gt;=Q195,1,IF(CheckDay&lt;P195,0,IF(P195=CheckDay,(NETWORKDAYS(P195,CheckDay))/V195,NETWORKDAYS(P195,CheckDay)/V195)))</f>
        <v>1</v>
      </c>
      <c r="J195" s="33">
        <v>1</v>
      </c>
      <c r="K195" s="119">
        <f t="shared" si="172"/>
        <v>0.1</v>
      </c>
      <c r="L195" s="119">
        <f t="shared" si="173"/>
        <v>0.1</v>
      </c>
      <c r="M195" s="119">
        <f t="shared" si="174"/>
        <v>0</v>
      </c>
      <c r="N195" s="34">
        <f t="shared" si="175"/>
        <v>1</v>
      </c>
      <c r="O195" s="119" t="str">
        <f t="shared" si="176"/>
        <v>종료</v>
      </c>
      <c r="P195" s="104">
        <v>43040</v>
      </c>
      <c r="Q195" s="104">
        <v>43112</v>
      </c>
      <c r="R195" s="104"/>
      <c r="S195" s="104"/>
      <c r="T195" s="105"/>
      <c r="U195" s="106"/>
      <c r="V195" s="107">
        <f t="shared" si="178"/>
        <v>53</v>
      </c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  <c r="BC195" s="108"/>
      <c r="BD195" s="108"/>
      <c r="BE195" s="108"/>
      <c r="BF195" s="108"/>
      <c r="BG195" s="108"/>
      <c r="BH195" s="108"/>
      <c r="BI195" s="108"/>
      <c r="BJ195" s="108"/>
      <c r="BK195" s="108"/>
      <c r="BL195" s="108"/>
      <c r="BM195" s="108"/>
      <c r="BN195" s="108"/>
      <c r="BO195" s="108"/>
      <c r="BP195" s="108"/>
      <c r="BQ195" s="108"/>
      <c r="BR195" s="108"/>
      <c r="BS195" s="108"/>
      <c r="BT195" s="138"/>
      <c r="BU195" s="138"/>
      <c r="BV195" s="138"/>
      <c r="BW195" s="138"/>
      <c r="BX195" s="138"/>
    </row>
    <row r="196" spans="1:76" x14ac:dyDescent="0.3">
      <c r="A196" s="102" t="s">
        <v>518</v>
      </c>
      <c r="B196" s="109"/>
      <c r="C196" s="109"/>
      <c r="D196" s="116"/>
      <c r="E196" s="121" t="s">
        <v>503</v>
      </c>
      <c r="F196" s="109"/>
      <c r="G196" s="134"/>
      <c r="H196" s="120">
        <v>10</v>
      </c>
      <c r="I196" s="44">
        <f>IF(CheckDay&gt;=Q196,1,IF(CheckDay&lt;P196,0,IF(P196=CheckDay,(NETWORKDAYS(P196,CheckDay))/V196,NETWORKDAYS(P196,CheckDay)/V196)))</f>
        <v>1</v>
      </c>
      <c r="J196" s="33">
        <v>1</v>
      </c>
      <c r="K196" s="119">
        <f t="shared" si="172"/>
        <v>0.1</v>
      </c>
      <c r="L196" s="119">
        <f t="shared" si="173"/>
        <v>0.1</v>
      </c>
      <c r="M196" s="119">
        <f t="shared" si="174"/>
        <v>0</v>
      </c>
      <c r="N196" s="34">
        <f t="shared" si="175"/>
        <v>1</v>
      </c>
      <c r="O196" s="119" t="str">
        <f t="shared" si="176"/>
        <v>종료</v>
      </c>
      <c r="P196" s="104">
        <v>43108</v>
      </c>
      <c r="Q196" s="104">
        <v>43112</v>
      </c>
      <c r="R196" s="104"/>
      <c r="S196" s="104"/>
      <c r="T196" s="105"/>
      <c r="U196" s="106" t="str">
        <f t="shared" ref="U196:U199" si="189">IF(ISBLANK(T196),"",(NETWORKDAYS(VLOOKUP(T196,$A$6:$Q$20,15,FALSE),P196)-1))</f>
        <v/>
      </c>
      <c r="V196" s="107">
        <f t="shared" si="178"/>
        <v>5</v>
      </c>
      <c r="W196" s="108">
        <f t="shared" si="183"/>
        <v>0</v>
      </c>
      <c r="X196" s="108">
        <f t="shared" si="183"/>
        <v>0</v>
      </c>
      <c r="Y196" s="108">
        <f t="shared" si="183"/>
        <v>0</v>
      </c>
      <c r="Z196" s="108">
        <f t="shared" si="183"/>
        <v>0</v>
      </c>
      <c r="AA196" s="108">
        <f t="shared" si="183"/>
        <v>0</v>
      </c>
      <c r="AB196" s="108">
        <f t="shared" si="183"/>
        <v>0</v>
      </c>
      <c r="AC196" s="108">
        <f t="shared" si="183"/>
        <v>0</v>
      </c>
      <c r="AD196" s="108">
        <f t="shared" si="183"/>
        <v>0</v>
      </c>
      <c r="AE196" s="108">
        <f t="shared" si="183"/>
        <v>0</v>
      </c>
      <c r="AF196" s="108">
        <f t="shared" si="183"/>
        <v>0</v>
      </c>
      <c r="AG196" s="108">
        <f t="shared" si="183"/>
        <v>0</v>
      </c>
      <c r="AH196" s="108">
        <f t="shared" si="183"/>
        <v>0</v>
      </c>
      <c r="AI196" s="108">
        <f t="shared" si="183"/>
        <v>0</v>
      </c>
      <c r="AJ196" s="108">
        <f t="shared" si="183"/>
        <v>0</v>
      </c>
      <c r="AK196" s="108">
        <f t="shared" si="183"/>
        <v>0</v>
      </c>
      <c r="AL196" s="108">
        <f t="shared" si="183"/>
        <v>0</v>
      </c>
      <c r="AM196" s="108">
        <f t="shared" si="185"/>
        <v>0</v>
      </c>
      <c r="AN196" s="108">
        <f t="shared" si="185"/>
        <v>0</v>
      </c>
      <c r="AO196" s="108">
        <f t="shared" si="185"/>
        <v>0</v>
      </c>
      <c r="AP196" s="108">
        <f t="shared" si="185"/>
        <v>0</v>
      </c>
      <c r="AQ196" s="108">
        <f t="shared" si="185"/>
        <v>0</v>
      </c>
      <c r="AR196" s="108">
        <f t="shared" si="185"/>
        <v>0</v>
      </c>
      <c r="AS196" s="108">
        <f t="shared" si="185"/>
        <v>0</v>
      </c>
      <c r="AT196" s="108">
        <f t="shared" si="185"/>
        <v>0</v>
      </c>
      <c r="AU196" s="108">
        <f t="shared" si="185"/>
        <v>0</v>
      </c>
      <c r="AV196" s="108">
        <f t="shared" si="185"/>
        <v>0</v>
      </c>
      <c r="AW196" s="108">
        <f t="shared" si="185"/>
        <v>0</v>
      </c>
      <c r="AX196" s="108">
        <f t="shared" si="185"/>
        <v>0</v>
      </c>
      <c r="AY196" s="108">
        <f t="shared" si="185"/>
        <v>0</v>
      </c>
      <c r="AZ196" s="108">
        <f t="shared" si="185"/>
        <v>0</v>
      </c>
      <c r="BA196" s="108">
        <f t="shared" si="185"/>
        <v>0</v>
      </c>
      <c r="BB196" s="108">
        <f t="shared" si="185"/>
        <v>0</v>
      </c>
      <c r="BC196" s="108">
        <f t="shared" ref="BC196:BO199" si="190">IF(OR((AND($P196&lt;=BC$4,AND($Q196&lt;=BC$5,$Q196&gt;=BC$4))),(AND(AND($P196&gt;=BC$4,$P196&lt;=BC$5),$Q196&gt;=BC$5)),AND($P196&gt;=BC$4,$Q196&lt;=BC$5),AND($P196&lt;=BC$4,$Q196&gt;=BC$5)),1,0)</f>
        <v>0</v>
      </c>
      <c r="BD196" s="108">
        <f t="shared" si="190"/>
        <v>0</v>
      </c>
      <c r="BE196" s="108">
        <f t="shared" si="190"/>
        <v>0</v>
      </c>
      <c r="BF196" s="108">
        <f t="shared" si="190"/>
        <v>0</v>
      </c>
      <c r="BG196" s="108">
        <f t="shared" si="187"/>
        <v>0</v>
      </c>
      <c r="BH196" s="108">
        <f t="shared" si="187"/>
        <v>0</v>
      </c>
      <c r="BI196" s="108">
        <f t="shared" si="187"/>
        <v>0</v>
      </c>
      <c r="BJ196" s="108">
        <f t="shared" si="187"/>
        <v>0</v>
      </c>
      <c r="BK196" s="108">
        <f t="shared" si="187"/>
        <v>0</v>
      </c>
      <c r="BL196" s="108">
        <f t="shared" si="187"/>
        <v>0</v>
      </c>
      <c r="BM196" s="108">
        <f t="shared" si="187"/>
        <v>0</v>
      </c>
      <c r="BN196" s="108">
        <f t="shared" si="187"/>
        <v>0</v>
      </c>
      <c r="BO196" s="108">
        <f t="shared" si="187"/>
        <v>0</v>
      </c>
      <c r="BP196" s="108">
        <f t="shared" si="187"/>
        <v>0</v>
      </c>
      <c r="BQ196" s="108">
        <f t="shared" si="187"/>
        <v>0</v>
      </c>
      <c r="BR196" s="108">
        <f t="shared" si="187"/>
        <v>0</v>
      </c>
      <c r="BS196" s="108">
        <f t="shared" si="187"/>
        <v>0</v>
      </c>
      <c r="BT196" s="138"/>
      <c r="BU196" s="138"/>
      <c r="BV196" s="138"/>
      <c r="BW196" s="138"/>
      <c r="BX196" s="138"/>
    </row>
    <row r="197" spans="1:76" x14ac:dyDescent="0.3">
      <c r="A197" s="102" t="s">
        <v>519</v>
      </c>
      <c r="B197" s="109"/>
      <c r="C197" s="109"/>
      <c r="D197" s="116"/>
      <c r="E197" s="121" t="s">
        <v>504</v>
      </c>
      <c r="F197" s="109"/>
      <c r="G197" s="134"/>
      <c r="H197" s="120">
        <v>10</v>
      </c>
      <c r="I197" s="44">
        <f>IF(CheckDay&gt;=Q197,1,IF(CheckDay&lt;P197,0,IF(P197=CheckDay,(NETWORKDAYS(P197,CheckDay))/V197,NETWORKDAYS(P197,CheckDay)/V197)))</f>
        <v>1</v>
      </c>
      <c r="J197" s="33">
        <v>1</v>
      </c>
      <c r="K197" s="119">
        <f t="shared" si="172"/>
        <v>0.1</v>
      </c>
      <c r="L197" s="119">
        <f t="shared" si="173"/>
        <v>0.1</v>
      </c>
      <c r="M197" s="119">
        <f t="shared" si="174"/>
        <v>0</v>
      </c>
      <c r="N197" s="34">
        <f t="shared" si="175"/>
        <v>1</v>
      </c>
      <c r="O197" s="119" t="str">
        <f t="shared" si="176"/>
        <v>종료</v>
      </c>
      <c r="P197" s="104">
        <v>43040</v>
      </c>
      <c r="Q197" s="104">
        <v>43112</v>
      </c>
      <c r="R197" s="104"/>
      <c r="S197" s="104"/>
      <c r="T197" s="105"/>
      <c r="U197" s="106"/>
      <c r="V197" s="107">
        <f t="shared" si="178"/>
        <v>53</v>
      </c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  <c r="BC197" s="108"/>
      <c r="BD197" s="108"/>
      <c r="BE197" s="108"/>
      <c r="BF197" s="108"/>
      <c r="BG197" s="108"/>
      <c r="BH197" s="108"/>
      <c r="BI197" s="108"/>
      <c r="BJ197" s="108"/>
      <c r="BK197" s="108"/>
      <c r="BL197" s="108"/>
      <c r="BM197" s="108"/>
      <c r="BN197" s="108"/>
      <c r="BO197" s="108"/>
      <c r="BP197" s="108"/>
      <c r="BQ197" s="108"/>
      <c r="BR197" s="108"/>
      <c r="BS197" s="108"/>
      <c r="BT197" s="138"/>
      <c r="BU197" s="138"/>
      <c r="BV197" s="138"/>
      <c r="BW197" s="138"/>
      <c r="BX197" s="138"/>
    </row>
    <row r="198" spans="1:76" x14ac:dyDescent="0.3">
      <c r="A198" s="102" t="s">
        <v>520</v>
      </c>
      <c r="B198" s="109"/>
      <c r="C198" s="109"/>
      <c r="D198" s="116"/>
      <c r="E198" s="132" t="s">
        <v>505</v>
      </c>
      <c r="F198" s="123"/>
      <c r="G198" s="123"/>
      <c r="H198" s="133">
        <v>5</v>
      </c>
      <c r="I198" s="71">
        <f t="shared" ref="I198:I199" si="191">IF(CheckDay&gt;=Q198,1,IF(CheckDay&lt;P198,0,IF(P198=CheckDay,(NETWORKDAYS(P198,CheckDay))/V198,NETWORKDAYS(P198,CheckDay)/V198)))</f>
        <v>1</v>
      </c>
      <c r="J198" s="72">
        <v>1</v>
      </c>
      <c r="K198" s="125">
        <f t="shared" ref="K198:K199" si="192">H198*I198/100</f>
        <v>0.05</v>
      </c>
      <c r="L198" s="125">
        <f t="shared" ref="L198:L199" si="193">H198*J198/100</f>
        <v>0.05</v>
      </c>
      <c r="M198" s="125">
        <f t="shared" ref="M198:M199" si="194">L198-K198</f>
        <v>0</v>
      </c>
      <c r="N198" s="73">
        <f t="shared" ref="N198:N199" si="195">IF(AND(I198=0,J198=0),"",IF(I198=0,J198,J198/I198))</f>
        <v>1</v>
      </c>
      <c r="O198" s="125" t="str">
        <f t="shared" ref="O198:O199" si="196">IF(AND(J198=0%,M198=0),"",IF(M198&lt;0,"지연",IF(J198=100%,"종료","진행")))</f>
        <v>종료</v>
      </c>
      <c r="P198" s="128">
        <v>43040</v>
      </c>
      <c r="Q198" s="128">
        <v>43049</v>
      </c>
      <c r="R198" s="104"/>
      <c r="S198" s="104"/>
      <c r="T198" s="105"/>
      <c r="U198" s="106" t="str">
        <f t="shared" ref="U198:U199" si="197">IF(ISBLANK(T198),"",(NETWORKDAYS(VLOOKUP(T198,$A$6:$Q$20,15,FALSE),P198)-1))</f>
        <v/>
      </c>
      <c r="V198" s="107">
        <f t="shared" ref="V198:V199" si="198">NETWORKDAYS(P198,Q198)</f>
        <v>8</v>
      </c>
      <c r="W198" s="108">
        <f t="shared" si="183"/>
        <v>0</v>
      </c>
      <c r="X198" s="108">
        <f t="shared" si="183"/>
        <v>0</v>
      </c>
      <c r="Y198" s="108">
        <f t="shared" si="183"/>
        <v>0</v>
      </c>
      <c r="Z198" s="108">
        <f t="shared" si="183"/>
        <v>0</v>
      </c>
      <c r="AA198" s="108">
        <f t="shared" si="183"/>
        <v>0</v>
      </c>
      <c r="AB198" s="108">
        <f t="shared" si="183"/>
        <v>0</v>
      </c>
      <c r="AC198" s="108">
        <f t="shared" si="183"/>
        <v>0</v>
      </c>
      <c r="AD198" s="108">
        <f t="shared" si="183"/>
        <v>0</v>
      </c>
      <c r="AE198" s="108">
        <f t="shared" si="183"/>
        <v>0</v>
      </c>
      <c r="AF198" s="108">
        <f t="shared" si="183"/>
        <v>0</v>
      </c>
      <c r="AG198" s="108">
        <f t="shared" si="183"/>
        <v>0</v>
      </c>
      <c r="AH198" s="108">
        <f t="shared" si="183"/>
        <v>0</v>
      </c>
      <c r="AI198" s="108">
        <f t="shared" si="183"/>
        <v>0</v>
      </c>
      <c r="AJ198" s="108">
        <f t="shared" si="183"/>
        <v>0</v>
      </c>
      <c r="AK198" s="108">
        <f t="shared" si="183"/>
        <v>0</v>
      </c>
      <c r="AL198" s="108">
        <f t="shared" si="183"/>
        <v>0</v>
      </c>
      <c r="AM198" s="108">
        <f t="shared" si="185"/>
        <v>0</v>
      </c>
      <c r="AN198" s="108">
        <f t="shared" si="185"/>
        <v>0</v>
      </c>
      <c r="AO198" s="108">
        <f t="shared" si="185"/>
        <v>0</v>
      </c>
      <c r="AP198" s="108">
        <f t="shared" si="185"/>
        <v>0</v>
      </c>
      <c r="AQ198" s="108">
        <f t="shared" si="185"/>
        <v>0</v>
      </c>
      <c r="AR198" s="108">
        <f t="shared" si="185"/>
        <v>0</v>
      </c>
      <c r="AS198" s="108">
        <f t="shared" si="185"/>
        <v>0</v>
      </c>
      <c r="AT198" s="108">
        <f t="shared" si="185"/>
        <v>0</v>
      </c>
      <c r="AU198" s="108">
        <f t="shared" si="185"/>
        <v>0</v>
      </c>
      <c r="AV198" s="108">
        <f t="shared" si="185"/>
        <v>0</v>
      </c>
      <c r="AW198" s="108">
        <f t="shared" si="185"/>
        <v>0</v>
      </c>
      <c r="AX198" s="108">
        <f t="shared" si="185"/>
        <v>0</v>
      </c>
      <c r="AY198" s="108">
        <f t="shared" si="185"/>
        <v>0</v>
      </c>
      <c r="AZ198" s="108">
        <f t="shared" si="185"/>
        <v>0</v>
      </c>
      <c r="BA198" s="108">
        <f t="shared" si="185"/>
        <v>0</v>
      </c>
      <c r="BB198" s="108">
        <f t="shared" si="185"/>
        <v>0</v>
      </c>
      <c r="BC198" s="108">
        <f t="shared" ref="BC198:BO199" si="199">IF(OR((AND($P198&lt;=BC$4,AND($Q198&lt;=BC$5,$Q198&gt;=BC$4))),(AND(AND($P198&gt;=BC$4,$P198&lt;=BC$5),$Q198&gt;=BC$5)),AND($P198&gt;=BC$4,$Q198&lt;=BC$5),AND($P198&lt;=BC$4,$Q198&gt;=BC$5)),1,0)</f>
        <v>0</v>
      </c>
      <c r="BD198" s="108">
        <f t="shared" si="199"/>
        <v>0</v>
      </c>
      <c r="BE198" s="108">
        <f t="shared" si="199"/>
        <v>0</v>
      </c>
      <c r="BF198" s="108">
        <f t="shared" si="199"/>
        <v>0</v>
      </c>
      <c r="BG198" s="108">
        <f t="shared" si="187"/>
        <v>0</v>
      </c>
      <c r="BH198" s="108">
        <f t="shared" si="187"/>
        <v>0</v>
      </c>
      <c r="BI198" s="108">
        <f t="shared" si="187"/>
        <v>0</v>
      </c>
      <c r="BJ198" s="108">
        <f t="shared" si="187"/>
        <v>0</v>
      </c>
      <c r="BK198" s="108">
        <f t="shared" si="187"/>
        <v>0</v>
      </c>
      <c r="BL198" s="108">
        <f t="shared" si="187"/>
        <v>0</v>
      </c>
      <c r="BM198" s="108">
        <f t="shared" si="187"/>
        <v>0</v>
      </c>
      <c r="BN198" s="108">
        <f t="shared" si="187"/>
        <v>0</v>
      </c>
      <c r="BO198" s="108">
        <f t="shared" si="187"/>
        <v>0</v>
      </c>
      <c r="BP198" s="108">
        <f t="shared" si="187"/>
        <v>0</v>
      </c>
      <c r="BQ198" s="108">
        <f t="shared" si="187"/>
        <v>0</v>
      </c>
      <c r="BR198" s="108">
        <f t="shared" si="187"/>
        <v>0</v>
      </c>
      <c r="BS198" s="108">
        <f t="shared" si="187"/>
        <v>0</v>
      </c>
      <c r="BT198" s="138"/>
      <c r="BU198" s="138"/>
      <c r="BV198" s="138"/>
      <c r="BW198" s="138"/>
      <c r="BX198" s="138"/>
    </row>
    <row r="199" spans="1:76" x14ac:dyDescent="0.3">
      <c r="A199" s="102" t="s">
        <v>521</v>
      </c>
      <c r="B199" s="109"/>
      <c r="C199" s="109"/>
      <c r="D199" s="116"/>
      <c r="E199" s="132" t="s">
        <v>506</v>
      </c>
      <c r="F199" s="123"/>
      <c r="G199" s="123"/>
      <c r="H199" s="133">
        <v>10</v>
      </c>
      <c r="I199" s="71">
        <f t="shared" si="191"/>
        <v>1</v>
      </c>
      <c r="J199" s="72">
        <v>1</v>
      </c>
      <c r="K199" s="125">
        <f t="shared" si="192"/>
        <v>0.1</v>
      </c>
      <c r="L199" s="125">
        <f t="shared" si="193"/>
        <v>0.1</v>
      </c>
      <c r="M199" s="125">
        <f t="shared" si="194"/>
        <v>0</v>
      </c>
      <c r="N199" s="73">
        <f t="shared" si="195"/>
        <v>1</v>
      </c>
      <c r="O199" s="125" t="str">
        <f t="shared" si="196"/>
        <v>종료</v>
      </c>
      <c r="P199" s="128">
        <v>43040</v>
      </c>
      <c r="Q199" s="128">
        <v>43069</v>
      </c>
      <c r="R199" s="104"/>
      <c r="S199" s="104"/>
      <c r="T199" s="105"/>
      <c r="U199" s="106" t="str">
        <f t="shared" si="197"/>
        <v/>
      </c>
      <c r="V199" s="107">
        <f t="shared" si="198"/>
        <v>22</v>
      </c>
      <c r="W199" s="108">
        <f t="shared" si="183"/>
        <v>0</v>
      </c>
      <c r="X199" s="108">
        <f t="shared" si="183"/>
        <v>0</v>
      </c>
      <c r="Y199" s="108">
        <f t="shared" si="183"/>
        <v>0</v>
      </c>
      <c r="Z199" s="108">
        <f t="shared" si="183"/>
        <v>0</v>
      </c>
      <c r="AA199" s="108">
        <f t="shared" si="183"/>
        <v>0</v>
      </c>
      <c r="AB199" s="108">
        <f t="shared" si="183"/>
        <v>0</v>
      </c>
      <c r="AC199" s="108">
        <f t="shared" si="183"/>
        <v>0</v>
      </c>
      <c r="AD199" s="108">
        <f t="shared" si="183"/>
        <v>0</v>
      </c>
      <c r="AE199" s="108">
        <f t="shared" si="183"/>
        <v>0</v>
      </c>
      <c r="AF199" s="108">
        <f t="shared" si="183"/>
        <v>0</v>
      </c>
      <c r="AG199" s="108">
        <f t="shared" si="183"/>
        <v>0</v>
      </c>
      <c r="AH199" s="108">
        <f t="shared" si="183"/>
        <v>0</v>
      </c>
      <c r="AI199" s="108">
        <f t="shared" si="183"/>
        <v>0</v>
      </c>
      <c r="AJ199" s="108">
        <f t="shared" si="183"/>
        <v>0</v>
      </c>
      <c r="AK199" s="108">
        <f t="shared" si="183"/>
        <v>0</v>
      </c>
      <c r="AL199" s="108">
        <f t="shared" si="183"/>
        <v>0</v>
      </c>
      <c r="AM199" s="108">
        <f t="shared" si="181"/>
        <v>0</v>
      </c>
      <c r="AN199" s="108">
        <f t="shared" si="181"/>
        <v>0</v>
      </c>
      <c r="AO199" s="108">
        <f t="shared" si="185"/>
        <v>0</v>
      </c>
      <c r="AP199" s="108">
        <f t="shared" si="185"/>
        <v>0</v>
      </c>
      <c r="AQ199" s="108">
        <f t="shared" si="185"/>
        <v>0</v>
      </c>
      <c r="AR199" s="108">
        <f t="shared" si="185"/>
        <v>0</v>
      </c>
      <c r="AS199" s="108">
        <f t="shared" si="185"/>
        <v>0</v>
      </c>
      <c r="AT199" s="108">
        <f t="shared" si="185"/>
        <v>0</v>
      </c>
      <c r="AU199" s="108">
        <f t="shared" si="185"/>
        <v>0</v>
      </c>
      <c r="AV199" s="108">
        <f t="shared" si="185"/>
        <v>0</v>
      </c>
      <c r="AW199" s="108">
        <f t="shared" si="185"/>
        <v>0</v>
      </c>
      <c r="AX199" s="108">
        <f t="shared" si="185"/>
        <v>0</v>
      </c>
      <c r="AY199" s="108">
        <f t="shared" si="185"/>
        <v>0</v>
      </c>
      <c r="AZ199" s="108">
        <f t="shared" si="185"/>
        <v>0</v>
      </c>
      <c r="BA199" s="108">
        <f t="shared" si="185"/>
        <v>0</v>
      </c>
      <c r="BB199" s="108">
        <f t="shared" si="185"/>
        <v>0</v>
      </c>
      <c r="BC199" s="108">
        <f t="shared" si="199"/>
        <v>0</v>
      </c>
      <c r="BD199" s="108">
        <f t="shared" si="199"/>
        <v>0</v>
      </c>
      <c r="BE199" s="108">
        <f t="shared" si="199"/>
        <v>0</v>
      </c>
      <c r="BF199" s="108">
        <f t="shared" si="199"/>
        <v>0</v>
      </c>
      <c r="BG199" s="108">
        <f t="shared" si="187"/>
        <v>0</v>
      </c>
      <c r="BH199" s="108">
        <f t="shared" si="187"/>
        <v>0</v>
      </c>
      <c r="BI199" s="108">
        <f t="shared" si="187"/>
        <v>0</v>
      </c>
      <c r="BJ199" s="108">
        <f t="shared" si="187"/>
        <v>0</v>
      </c>
      <c r="BK199" s="108">
        <f t="shared" si="187"/>
        <v>0</v>
      </c>
      <c r="BL199" s="108">
        <f t="shared" si="187"/>
        <v>0</v>
      </c>
      <c r="BM199" s="108">
        <f t="shared" si="187"/>
        <v>0</v>
      </c>
      <c r="BN199" s="108">
        <f t="shared" si="187"/>
        <v>0</v>
      </c>
      <c r="BO199" s="108">
        <f t="shared" si="187"/>
        <v>0</v>
      </c>
      <c r="BP199" s="108">
        <f t="shared" si="187"/>
        <v>0</v>
      </c>
      <c r="BQ199" s="108">
        <f t="shared" si="187"/>
        <v>0</v>
      </c>
      <c r="BR199" s="108">
        <f t="shared" si="187"/>
        <v>0</v>
      </c>
      <c r="BS199" s="108">
        <f t="shared" si="187"/>
        <v>0</v>
      </c>
      <c r="BT199" s="138"/>
      <c r="BU199" s="138"/>
      <c r="BV199" s="138"/>
      <c r="BW199" s="138"/>
      <c r="BX199" s="138"/>
    </row>
    <row r="200" spans="1:76" x14ac:dyDescent="0.3">
      <c r="A200" s="102">
        <v>5.0999999999999996</v>
      </c>
      <c r="B200" s="109"/>
      <c r="C200" s="43" t="s">
        <v>522</v>
      </c>
      <c r="D200" s="113" t="s">
        <v>509</v>
      </c>
      <c r="E200" s="111"/>
      <c r="F200" s="43"/>
      <c r="G200" s="112"/>
      <c r="H200" s="45">
        <v>20</v>
      </c>
      <c r="I200" s="40">
        <f>SUM(K201,K207,K212)</f>
        <v>1</v>
      </c>
      <c r="J200" s="40">
        <f>SUM(L201,L207,L212)</f>
        <v>1</v>
      </c>
      <c r="K200" s="41">
        <f t="shared" si="172"/>
        <v>0.2</v>
      </c>
      <c r="L200" s="41">
        <f t="shared" si="173"/>
        <v>0.2</v>
      </c>
      <c r="M200" s="41">
        <f t="shared" si="174"/>
        <v>0</v>
      </c>
      <c r="N200" s="42">
        <f t="shared" si="175"/>
        <v>1</v>
      </c>
      <c r="O200" s="41" t="str">
        <f t="shared" si="176"/>
        <v>종료</v>
      </c>
      <c r="P200" s="47">
        <f>MIN(P201:P211)</f>
        <v>42968</v>
      </c>
      <c r="Q200" s="47">
        <f>MAX(Q201:Q211)</f>
        <v>43007</v>
      </c>
      <c r="R200" s="104"/>
      <c r="S200" s="104"/>
      <c r="T200" s="105"/>
      <c r="U200" s="106" t="str">
        <f t="shared" si="177"/>
        <v/>
      </c>
      <c r="V200" s="107">
        <f t="shared" si="178"/>
        <v>30</v>
      </c>
      <c r="W200" s="108">
        <f t="shared" si="180"/>
        <v>0</v>
      </c>
      <c r="X200" s="108">
        <f t="shared" si="180"/>
        <v>0</v>
      </c>
      <c r="Y200" s="108">
        <f t="shared" si="180"/>
        <v>0</v>
      </c>
      <c r="Z200" s="108">
        <f t="shared" si="180"/>
        <v>0</v>
      </c>
      <c r="AA200" s="108">
        <f t="shared" si="180"/>
        <v>0</v>
      </c>
      <c r="AB200" s="108">
        <f t="shared" si="180"/>
        <v>0</v>
      </c>
      <c r="AC200" s="108">
        <f t="shared" si="180"/>
        <v>0</v>
      </c>
      <c r="AD200" s="108">
        <f t="shared" si="180"/>
        <v>0</v>
      </c>
      <c r="AE200" s="108">
        <f t="shared" si="180"/>
        <v>0</v>
      </c>
      <c r="AF200" s="108">
        <f t="shared" si="180"/>
        <v>0</v>
      </c>
      <c r="AG200" s="108">
        <f t="shared" si="180"/>
        <v>0</v>
      </c>
      <c r="AH200" s="108">
        <f t="shared" si="180"/>
        <v>0</v>
      </c>
      <c r="AI200" s="108">
        <f t="shared" si="180"/>
        <v>0</v>
      </c>
      <c r="AJ200" s="108">
        <f t="shared" si="180"/>
        <v>0</v>
      </c>
      <c r="AK200" s="108">
        <f t="shared" si="180"/>
        <v>0</v>
      </c>
      <c r="AL200" s="108">
        <f t="shared" si="180"/>
        <v>0</v>
      </c>
      <c r="AM200" s="108">
        <f t="shared" si="181"/>
        <v>0</v>
      </c>
      <c r="AN200" s="108">
        <f t="shared" si="181"/>
        <v>0</v>
      </c>
      <c r="AO200" s="108">
        <f t="shared" si="181"/>
        <v>0</v>
      </c>
      <c r="AP200" s="108">
        <f t="shared" si="181"/>
        <v>0</v>
      </c>
      <c r="AQ200" s="108">
        <f t="shared" si="181"/>
        <v>0</v>
      </c>
      <c r="AR200" s="108">
        <f t="shared" si="181"/>
        <v>0</v>
      </c>
      <c r="AS200" s="108">
        <f t="shared" si="181"/>
        <v>0</v>
      </c>
      <c r="AT200" s="108">
        <f t="shared" si="181"/>
        <v>0</v>
      </c>
      <c r="AU200" s="108">
        <f t="shared" si="181"/>
        <v>0</v>
      </c>
      <c r="AV200" s="108">
        <f t="shared" si="181"/>
        <v>0</v>
      </c>
      <c r="AW200" s="108">
        <f t="shared" si="181"/>
        <v>0</v>
      </c>
      <c r="AX200" s="108">
        <f t="shared" si="181"/>
        <v>0</v>
      </c>
      <c r="AY200" s="108">
        <f t="shared" si="181"/>
        <v>0</v>
      </c>
      <c r="AZ200" s="108">
        <f t="shared" si="181"/>
        <v>0</v>
      </c>
      <c r="BA200" s="108">
        <f t="shared" si="181"/>
        <v>0</v>
      </c>
      <c r="BB200" s="108">
        <f t="shared" si="181"/>
        <v>0</v>
      </c>
      <c r="BC200" s="108">
        <f t="shared" si="182"/>
        <v>0</v>
      </c>
      <c r="BD200" s="108">
        <f t="shared" si="182"/>
        <v>0</v>
      </c>
      <c r="BE200" s="108">
        <f t="shared" si="182"/>
        <v>0</v>
      </c>
      <c r="BF200" s="108">
        <f t="shared" si="182"/>
        <v>0</v>
      </c>
      <c r="BG200" s="108">
        <f t="shared" si="182"/>
        <v>0</v>
      </c>
      <c r="BH200" s="108">
        <f t="shared" si="182"/>
        <v>0</v>
      </c>
      <c r="BI200" s="108">
        <f t="shared" si="182"/>
        <v>0</v>
      </c>
      <c r="BJ200" s="108">
        <f t="shared" si="182"/>
        <v>0</v>
      </c>
      <c r="BK200" s="108">
        <f t="shared" si="182"/>
        <v>0</v>
      </c>
      <c r="BL200" s="108">
        <f t="shared" si="182"/>
        <v>0</v>
      </c>
      <c r="BM200" s="108">
        <f t="shared" si="182"/>
        <v>0</v>
      </c>
      <c r="BN200" s="108">
        <f t="shared" si="182"/>
        <v>0</v>
      </c>
      <c r="BO200" s="108">
        <f t="shared" si="182"/>
        <v>0</v>
      </c>
      <c r="BP200" s="108">
        <f t="shared" si="182"/>
        <v>0</v>
      </c>
      <c r="BQ200" s="108">
        <f t="shared" si="182"/>
        <v>0</v>
      </c>
      <c r="BR200" s="108">
        <f t="shared" si="182"/>
        <v>0</v>
      </c>
      <c r="BS200" s="108">
        <f t="shared" ref="BS200:CE215" si="200">IF(OR((AND($P200&lt;=BS$4,AND($Q200&lt;=BS$5,$Q200&gt;=BS$4))),(AND(AND($P200&gt;=BS$4,$P200&lt;=BS$5),$Q200&gt;=BS$5)),AND($P200&gt;=BS$4,$Q200&lt;=BS$5),AND($P200&lt;=BS$4,$Q200&gt;=BS$5)),1,0)</f>
        <v>0</v>
      </c>
      <c r="BT200" s="138"/>
      <c r="BU200" s="138"/>
      <c r="BV200" s="138"/>
      <c r="BW200" s="138"/>
      <c r="BX200" s="138"/>
    </row>
    <row r="201" spans="1:76" x14ac:dyDescent="0.3">
      <c r="A201" s="102" t="s">
        <v>221</v>
      </c>
      <c r="B201" s="109"/>
      <c r="C201" s="20"/>
      <c r="D201" s="113" t="s">
        <v>523</v>
      </c>
      <c r="E201" s="114"/>
      <c r="F201" s="53"/>
      <c r="G201" s="115"/>
      <c r="H201" s="38">
        <v>35</v>
      </c>
      <c r="I201" s="48">
        <f>SUM(K202:K206)</f>
        <v>1</v>
      </c>
      <c r="J201" s="48">
        <f>SUM(L202:L206)</f>
        <v>1</v>
      </c>
      <c r="K201" s="50">
        <f t="shared" si="172"/>
        <v>0.35</v>
      </c>
      <c r="L201" s="50">
        <f t="shared" si="173"/>
        <v>0.35</v>
      </c>
      <c r="M201" s="50">
        <f t="shared" si="174"/>
        <v>0</v>
      </c>
      <c r="N201" s="51">
        <f t="shared" si="175"/>
        <v>1</v>
      </c>
      <c r="O201" s="50" t="str">
        <f t="shared" si="176"/>
        <v>종료</v>
      </c>
      <c r="P201" s="26">
        <f>MIN(P202:P206)</f>
        <v>42968</v>
      </c>
      <c r="Q201" s="26">
        <f>MAX(Q202:Q206)</f>
        <v>43000</v>
      </c>
      <c r="R201" s="104"/>
      <c r="S201" s="104"/>
      <c r="T201" s="105"/>
      <c r="U201" s="106" t="str">
        <f t="shared" si="177"/>
        <v/>
      </c>
      <c r="V201" s="107">
        <f t="shared" si="178"/>
        <v>25</v>
      </c>
      <c r="W201" s="108">
        <f t="shared" si="180"/>
        <v>0</v>
      </c>
      <c r="X201" s="108">
        <f t="shared" si="180"/>
        <v>0</v>
      </c>
      <c r="Y201" s="108">
        <f t="shared" si="180"/>
        <v>0</v>
      </c>
      <c r="Z201" s="108">
        <f t="shared" si="180"/>
        <v>0</v>
      </c>
      <c r="AA201" s="108">
        <f t="shared" si="180"/>
        <v>0</v>
      </c>
      <c r="AB201" s="108">
        <f t="shared" si="180"/>
        <v>0</v>
      </c>
      <c r="AC201" s="108">
        <f t="shared" si="180"/>
        <v>0</v>
      </c>
      <c r="AD201" s="108">
        <f t="shared" si="180"/>
        <v>0</v>
      </c>
      <c r="AE201" s="108">
        <f t="shared" si="180"/>
        <v>0</v>
      </c>
      <c r="AF201" s="108">
        <f t="shared" si="180"/>
        <v>0</v>
      </c>
      <c r="AG201" s="108">
        <f t="shared" si="180"/>
        <v>0</v>
      </c>
      <c r="AH201" s="108">
        <f t="shared" si="180"/>
        <v>0</v>
      </c>
      <c r="AI201" s="108">
        <f t="shared" si="180"/>
        <v>0</v>
      </c>
      <c r="AJ201" s="108">
        <f t="shared" si="180"/>
        <v>0</v>
      </c>
      <c r="AK201" s="108">
        <f t="shared" si="180"/>
        <v>0</v>
      </c>
      <c r="AL201" s="108">
        <f t="shared" si="180"/>
        <v>0</v>
      </c>
      <c r="AM201" s="108">
        <f t="shared" si="181"/>
        <v>0</v>
      </c>
      <c r="AN201" s="108">
        <f t="shared" si="181"/>
        <v>0</v>
      </c>
      <c r="AO201" s="108">
        <f t="shared" si="181"/>
        <v>0</v>
      </c>
      <c r="AP201" s="108">
        <f t="shared" si="181"/>
        <v>0</v>
      </c>
      <c r="AQ201" s="108">
        <f t="shared" si="181"/>
        <v>0</v>
      </c>
      <c r="AR201" s="108">
        <f>IF(OR((AND($P201&lt;=AR$4,AND($Q201&lt;=AR$5,$Q201&gt;=AR$4))),(AND(AND($P201&gt;=AR$4,$P201&lt;=AR$5),$Q201&gt;=AR$5)),AND($P201&gt;=AR$4,$Q201&lt;=AR$5),AND($P201&lt;=AR$4,$Q201&gt;=AR$5)),1,0)</f>
        <v>0</v>
      </c>
      <c r="AS201" s="108">
        <f>IF(OR((AND($P201&lt;=AS$4,AND($Q201&lt;=AS$5,$Q201&gt;=AS$4))),(AND(AND($P201&gt;=AS$4,$P201&lt;=AS$5),$Q201&gt;=AS$5)),AND($P201&gt;=AS$4,$Q201&lt;=AS$5),AND($P201&lt;=AS$4,$Q201&gt;=AS$5)),1,0)</f>
        <v>0</v>
      </c>
      <c r="AT201" s="108">
        <f t="shared" si="181"/>
        <v>0</v>
      </c>
      <c r="AU201" s="108">
        <f t="shared" si="181"/>
        <v>0</v>
      </c>
      <c r="AV201" s="108">
        <f t="shared" si="181"/>
        <v>0</v>
      </c>
      <c r="AW201" s="108">
        <f t="shared" si="181"/>
        <v>0</v>
      </c>
      <c r="AX201" s="108">
        <f t="shared" si="181"/>
        <v>0</v>
      </c>
      <c r="AY201" s="108">
        <f t="shared" si="181"/>
        <v>0</v>
      </c>
      <c r="AZ201" s="108">
        <f t="shared" si="181"/>
        <v>0</v>
      </c>
      <c r="BA201" s="108">
        <f t="shared" si="181"/>
        <v>0</v>
      </c>
      <c r="BB201" s="108">
        <f t="shared" si="181"/>
        <v>0</v>
      </c>
      <c r="BC201" s="108">
        <f t="shared" si="182"/>
        <v>0</v>
      </c>
      <c r="BD201" s="108">
        <f t="shared" si="182"/>
        <v>0</v>
      </c>
      <c r="BE201" s="108">
        <f t="shared" si="182"/>
        <v>0</v>
      </c>
      <c r="BF201" s="108">
        <f t="shared" si="182"/>
        <v>0</v>
      </c>
      <c r="BG201" s="108">
        <f t="shared" si="182"/>
        <v>0</v>
      </c>
      <c r="BH201" s="108">
        <f t="shared" si="182"/>
        <v>0</v>
      </c>
      <c r="BI201" s="108">
        <f t="shared" si="182"/>
        <v>0</v>
      </c>
      <c r="BJ201" s="108">
        <f t="shared" si="182"/>
        <v>0</v>
      </c>
      <c r="BK201" s="108">
        <f t="shared" si="182"/>
        <v>0</v>
      </c>
      <c r="BL201" s="108">
        <f t="shared" si="182"/>
        <v>0</v>
      </c>
      <c r="BM201" s="108">
        <f t="shared" si="182"/>
        <v>0</v>
      </c>
      <c r="BN201" s="108">
        <f t="shared" si="182"/>
        <v>0</v>
      </c>
      <c r="BO201" s="108">
        <f t="shared" si="182"/>
        <v>0</v>
      </c>
      <c r="BP201" s="108">
        <f t="shared" si="182"/>
        <v>0</v>
      </c>
      <c r="BQ201" s="108">
        <f t="shared" si="182"/>
        <v>0</v>
      </c>
      <c r="BR201" s="108">
        <f t="shared" si="182"/>
        <v>0</v>
      </c>
      <c r="BS201" s="108">
        <f t="shared" si="200"/>
        <v>0</v>
      </c>
      <c r="BT201" s="138"/>
      <c r="BU201" s="138"/>
      <c r="BV201" s="138"/>
      <c r="BW201" s="138"/>
      <c r="BX201" s="138"/>
    </row>
    <row r="202" spans="1:76" x14ac:dyDescent="0.3">
      <c r="A202" s="102" t="s">
        <v>222</v>
      </c>
      <c r="B202" s="109"/>
      <c r="C202" s="20"/>
      <c r="D202" s="116"/>
      <c r="E202" s="117"/>
      <c r="F202" s="109"/>
      <c r="G202" s="118"/>
      <c r="H202" s="39">
        <v>20</v>
      </c>
      <c r="I202" s="44">
        <f>IF(CheckDay&gt;=Q202,1,IF(CheckDay&lt;P202,0,IF(P202=CheckDay,(NETWORKDAYS(P202,CheckDay))/V202,NETWORKDAYS(P202,CheckDay)/V202)))</f>
        <v>1</v>
      </c>
      <c r="J202" s="33">
        <v>1</v>
      </c>
      <c r="K202" s="119">
        <f t="shared" si="172"/>
        <v>0.2</v>
      </c>
      <c r="L202" s="119">
        <f t="shared" si="173"/>
        <v>0.2</v>
      </c>
      <c r="M202" s="119">
        <f t="shared" si="174"/>
        <v>0</v>
      </c>
      <c r="N202" s="34">
        <f t="shared" si="175"/>
        <v>1</v>
      </c>
      <c r="O202" s="119" t="str">
        <f t="shared" si="176"/>
        <v>종료</v>
      </c>
      <c r="P202" s="104">
        <v>42968</v>
      </c>
      <c r="Q202" s="104">
        <v>42993</v>
      </c>
      <c r="R202" s="104"/>
      <c r="S202" s="104"/>
      <c r="T202" s="105"/>
      <c r="U202" s="106" t="str">
        <f t="shared" si="177"/>
        <v/>
      </c>
      <c r="V202" s="107">
        <f t="shared" si="178"/>
        <v>20</v>
      </c>
      <c r="W202" s="108">
        <f t="shared" si="180"/>
        <v>0</v>
      </c>
      <c r="X202" s="108">
        <f t="shared" si="180"/>
        <v>0</v>
      </c>
      <c r="Y202" s="108">
        <f t="shared" si="180"/>
        <v>0</v>
      </c>
      <c r="Z202" s="108">
        <f t="shared" si="180"/>
        <v>0</v>
      </c>
      <c r="AA202" s="108">
        <f t="shared" si="180"/>
        <v>0</v>
      </c>
      <c r="AB202" s="108">
        <f t="shared" si="180"/>
        <v>0</v>
      </c>
      <c r="AC202" s="108">
        <f t="shared" si="180"/>
        <v>0</v>
      </c>
      <c r="AD202" s="108">
        <f t="shared" si="180"/>
        <v>0</v>
      </c>
      <c r="AE202" s="108">
        <f t="shared" si="180"/>
        <v>0</v>
      </c>
      <c r="AF202" s="108">
        <f t="shared" si="180"/>
        <v>0</v>
      </c>
      <c r="AG202" s="108">
        <f t="shared" si="180"/>
        <v>0</v>
      </c>
      <c r="AH202" s="108">
        <f t="shared" si="180"/>
        <v>0</v>
      </c>
      <c r="AI202" s="108">
        <f t="shared" si="180"/>
        <v>0</v>
      </c>
      <c r="AJ202" s="108">
        <f t="shared" si="180"/>
        <v>0</v>
      </c>
      <c r="AK202" s="108">
        <f t="shared" si="180"/>
        <v>0</v>
      </c>
      <c r="AL202" s="108">
        <f t="shared" si="180"/>
        <v>0</v>
      </c>
      <c r="AM202" s="108">
        <f t="shared" si="181"/>
        <v>0</v>
      </c>
      <c r="AN202" s="108">
        <f t="shared" si="181"/>
        <v>0</v>
      </c>
      <c r="AO202" s="108">
        <f t="shared" si="181"/>
        <v>0</v>
      </c>
      <c r="AP202" s="108">
        <f t="shared" si="181"/>
        <v>0</v>
      </c>
      <c r="AQ202" s="108">
        <f t="shared" si="181"/>
        <v>0</v>
      </c>
      <c r="AR202" s="108">
        <f>IF(OR((AND($P202&lt;=AR$4,AND($Q202&lt;=AR$5,$Q202&gt;=AR$4))),(AND(AND($P202&gt;=AR$4,$P202&lt;=AR$5),$Q202&gt;=AR$5)),AND($P202&gt;=AR$4,$Q202&lt;=AR$5),AND($P202&lt;=AR$4,$Q202&gt;=AR$5)),1,0)</f>
        <v>0</v>
      </c>
      <c r="AS202" s="108">
        <f>IF(OR((AND($P202&lt;=AS$4,AND($Q202&lt;=AS$5,$Q202&gt;=AS$4))),(AND(AND($P202&gt;=AS$4,$P202&lt;=AS$5),$Q202&gt;=AS$5)),AND($P202&gt;=AS$4,$Q202&lt;=AS$5),AND($P202&lt;=AS$4,$Q202&gt;=AS$5)),1,0)</f>
        <v>0</v>
      </c>
      <c r="AT202" s="108">
        <f>IF(OR((AND($P202&lt;=AT$4,AND($Q202&lt;=AT$5,$Q202&gt;=AT$4))),(AND(AND($P202&gt;=AT$4,$P202&lt;=AT$5),$Q202&gt;=AT$5)),AND($P202&gt;=AT$4,$Q202&lt;=AT$5),AND($P202&lt;=AT$4,$Q202&gt;=AT$5)),1,0)</f>
        <v>0</v>
      </c>
      <c r="AU202" s="108">
        <f>IF(OR((AND($P202&lt;=AU$4,AND($Q202&lt;=AU$5,$Q202&gt;=AU$4))),(AND(AND($P202&gt;=AU$4,$P202&lt;=AU$5),$Q202&gt;=AU$5)),AND($P202&gt;=AU$4,$Q202&lt;=AU$5),AND($P202&lt;=AU$4,$Q202&gt;=AU$5)),1,0)</f>
        <v>0</v>
      </c>
      <c r="AV202" s="108">
        <f>IF(OR((AND($P202&lt;=AV$4,AND($Q202&lt;=AV$5,$Q202&gt;=AV$4))),(AND(AND($P202&gt;=AV$4,$P202&lt;=AV$5),$Q202&gt;=AV$5)),AND($P202&gt;=AV$4,$Q202&lt;=AV$5),AND($P202&lt;=AV$4,$Q202&gt;=AV$5)),1,0)</f>
        <v>0</v>
      </c>
      <c r="AW202" s="108">
        <f>IF(OR((AND($P202&lt;=AW$4,AND($Q202&lt;=AW$5,$Q202&gt;=AW$4))),(AND(AND($P202&gt;=AW$4,$P202&lt;=AW$5),$Q202&gt;=AW$5)),AND($P202&gt;=AW$4,$Q202&lt;=AW$5),AND($P202&lt;=AW$4,$Q202&gt;=AW$5)),1,0)</f>
        <v>0</v>
      </c>
      <c r="AX202" s="108">
        <f>IF(OR((AND($P202&lt;=AX$4,AND($Q202&lt;=AX$5,$Q202&gt;=AX$4))),(AND(AND($P202&gt;=AX$4,$P202&lt;=AX$5),$Q202&gt;=AX$5)),AND($P202&gt;=AX$4,$Q202&lt;=AX$5),AND($P202&lt;=AX$4,$Q202&gt;=AX$5)),1,0)</f>
        <v>0</v>
      </c>
      <c r="AY202" s="108">
        <f t="shared" si="181"/>
        <v>0</v>
      </c>
      <c r="AZ202" s="108">
        <f t="shared" si="181"/>
        <v>0</v>
      </c>
      <c r="BA202" s="108">
        <f t="shared" si="181"/>
        <v>0</v>
      </c>
      <c r="BB202" s="108">
        <f t="shared" si="181"/>
        <v>0</v>
      </c>
      <c r="BC202" s="108">
        <f t="shared" si="182"/>
        <v>0</v>
      </c>
      <c r="BD202" s="108">
        <f t="shared" si="182"/>
        <v>0</v>
      </c>
      <c r="BE202" s="108">
        <f t="shared" si="182"/>
        <v>0</v>
      </c>
      <c r="BF202" s="108">
        <f t="shared" si="182"/>
        <v>0</v>
      </c>
      <c r="BG202" s="108">
        <f t="shared" si="182"/>
        <v>0</v>
      </c>
      <c r="BH202" s="108">
        <f t="shared" si="182"/>
        <v>0</v>
      </c>
      <c r="BI202" s="108">
        <f t="shared" si="182"/>
        <v>0</v>
      </c>
      <c r="BJ202" s="108">
        <f t="shared" si="182"/>
        <v>0</v>
      </c>
      <c r="BK202" s="108">
        <f t="shared" si="182"/>
        <v>0</v>
      </c>
      <c r="BL202" s="108">
        <f t="shared" si="182"/>
        <v>0</v>
      </c>
      <c r="BM202" s="108">
        <f t="shared" si="182"/>
        <v>0</v>
      </c>
      <c r="BN202" s="108">
        <f t="shared" si="182"/>
        <v>0</v>
      </c>
      <c r="BO202" s="108">
        <f t="shared" si="182"/>
        <v>0</v>
      </c>
      <c r="BP202" s="108">
        <f t="shared" si="182"/>
        <v>0</v>
      </c>
      <c r="BQ202" s="108">
        <f t="shared" si="182"/>
        <v>0</v>
      </c>
      <c r="BR202" s="108">
        <f t="shared" si="182"/>
        <v>0</v>
      </c>
      <c r="BS202" s="108">
        <f t="shared" si="200"/>
        <v>0</v>
      </c>
      <c r="BT202" s="138"/>
      <c r="BU202" s="138"/>
      <c r="BV202" s="138"/>
      <c r="BW202" s="138"/>
      <c r="BX202" s="138"/>
    </row>
    <row r="203" spans="1:76" x14ac:dyDescent="0.3">
      <c r="A203" s="102" t="s">
        <v>223</v>
      </c>
      <c r="B203" s="109"/>
      <c r="C203" s="20"/>
      <c r="D203" s="116"/>
      <c r="E203" s="117"/>
      <c r="F203" s="109"/>
      <c r="G203" s="118"/>
      <c r="H203" s="39">
        <v>20</v>
      </c>
      <c r="I203" s="44">
        <f>IF(CheckDay&gt;=Q203,1,IF(CheckDay&lt;P203,0,IF(P203=CheckDay,(NETWORKDAYS(P203,CheckDay))/V203,NETWORKDAYS(P203,CheckDay)/V203)))</f>
        <v>1</v>
      </c>
      <c r="J203" s="33">
        <v>1</v>
      </c>
      <c r="K203" s="119">
        <f t="shared" si="172"/>
        <v>0.2</v>
      </c>
      <c r="L203" s="119">
        <f t="shared" si="173"/>
        <v>0.2</v>
      </c>
      <c r="M203" s="119">
        <f t="shared" si="174"/>
        <v>0</v>
      </c>
      <c r="N203" s="34">
        <f t="shared" si="175"/>
        <v>1</v>
      </c>
      <c r="O203" s="119" t="str">
        <f t="shared" si="176"/>
        <v>종료</v>
      </c>
      <c r="P203" s="104">
        <v>42968</v>
      </c>
      <c r="Q203" s="104">
        <v>42993</v>
      </c>
      <c r="R203" s="104"/>
      <c r="S203" s="104"/>
      <c r="T203" s="105"/>
      <c r="U203" s="106"/>
      <c r="V203" s="107">
        <f t="shared" si="178"/>
        <v>20</v>
      </c>
      <c r="W203" s="108">
        <f t="shared" si="180"/>
        <v>0</v>
      </c>
      <c r="X203" s="108">
        <f t="shared" si="180"/>
        <v>0</v>
      </c>
      <c r="Y203" s="108">
        <f t="shared" si="180"/>
        <v>0</v>
      </c>
      <c r="Z203" s="108">
        <f t="shared" si="180"/>
        <v>0</v>
      </c>
      <c r="AA203" s="108">
        <f t="shared" si="180"/>
        <v>0</v>
      </c>
      <c r="AB203" s="108">
        <f t="shared" si="180"/>
        <v>0</v>
      </c>
      <c r="AC203" s="108">
        <f t="shared" si="180"/>
        <v>0</v>
      </c>
      <c r="AD203" s="108">
        <f t="shared" si="180"/>
        <v>0</v>
      </c>
      <c r="AE203" s="108">
        <f t="shared" si="180"/>
        <v>0</v>
      </c>
      <c r="AF203" s="108">
        <f t="shared" si="180"/>
        <v>0</v>
      </c>
      <c r="AG203" s="108">
        <f t="shared" si="180"/>
        <v>0</v>
      </c>
      <c r="AH203" s="108">
        <f t="shared" si="180"/>
        <v>0</v>
      </c>
      <c r="AI203" s="108">
        <f t="shared" si="180"/>
        <v>0</v>
      </c>
      <c r="AJ203" s="108">
        <f t="shared" si="180"/>
        <v>0</v>
      </c>
      <c r="AK203" s="108">
        <f t="shared" si="180"/>
        <v>0</v>
      </c>
      <c r="AL203" s="108">
        <f t="shared" si="180"/>
        <v>0</v>
      </c>
      <c r="AM203" s="108">
        <f t="shared" si="181"/>
        <v>0</v>
      </c>
      <c r="AN203" s="108">
        <f t="shared" si="181"/>
        <v>0</v>
      </c>
      <c r="AO203" s="108">
        <f t="shared" si="181"/>
        <v>0</v>
      </c>
      <c r="AP203" s="108">
        <f t="shared" si="181"/>
        <v>0</v>
      </c>
      <c r="AQ203" s="108">
        <f t="shared" si="181"/>
        <v>0</v>
      </c>
      <c r="AR203" s="108">
        <f t="shared" si="181"/>
        <v>0</v>
      </c>
      <c r="AS203" s="108">
        <f t="shared" si="181"/>
        <v>0</v>
      </c>
      <c r="AT203" s="108">
        <f t="shared" si="181"/>
        <v>0</v>
      </c>
      <c r="AU203" s="108">
        <f t="shared" si="181"/>
        <v>0</v>
      </c>
      <c r="AV203" s="108">
        <f t="shared" si="181"/>
        <v>0</v>
      </c>
      <c r="AW203" s="108">
        <f t="shared" si="181"/>
        <v>0</v>
      </c>
      <c r="AX203" s="108">
        <f t="shared" si="181"/>
        <v>0</v>
      </c>
      <c r="AY203" s="108">
        <f t="shared" si="181"/>
        <v>0</v>
      </c>
      <c r="AZ203" s="108">
        <f t="shared" si="181"/>
        <v>0</v>
      </c>
      <c r="BA203" s="108">
        <f t="shared" si="181"/>
        <v>0</v>
      </c>
      <c r="BB203" s="108">
        <f t="shared" si="181"/>
        <v>0</v>
      </c>
      <c r="BC203" s="108">
        <f t="shared" si="182"/>
        <v>0</v>
      </c>
      <c r="BD203" s="108">
        <f t="shared" si="182"/>
        <v>0</v>
      </c>
      <c r="BE203" s="108">
        <f t="shared" si="182"/>
        <v>0</v>
      </c>
      <c r="BF203" s="108">
        <f t="shared" si="182"/>
        <v>0</v>
      </c>
      <c r="BG203" s="108">
        <f t="shared" si="182"/>
        <v>0</v>
      </c>
      <c r="BH203" s="108">
        <f t="shared" si="182"/>
        <v>0</v>
      </c>
      <c r="BI203" s="108">
        <f t="shared" si="182"/>
        <v>0</v>
      </c>
      <c r="BJ203" s="108">
        <f t="shared" si="182"/>
        <v>0</v>
      </c>
      <c r="BK203" s="108">
        <f t="shared" si="182"/>
        <v>0</v>
      </c>
      <c r="BL203" s="108">
        <f t="shared" si="182"/>
        <v>0</v>
      </c>
      <c r="BM203" s="108">
        <f t="shared" si="182"/>
        <v>0</v>
      </c>
      <c r="BN203" s="108">
        <f t="shared" si="182"/>
        <v>0</v>
      </c>
      <c r="BO203" s="108">
        <f t="shared" si="182"/>
        <v>0</v>
      </c>
      <c r="BP203" s="108">
        <f t="shared" si="182"/>
        <v>0</v>
      </c>
      <c r="BQ203" s="108">
        <f t="shared" si="182"/>
        <v>0</v>
      </c>
      <c r="BR203" s="108">
        <f t="shared" si="182"/>
        <v>0</v>
      </c>
      <c r="BS203" s="108">
        <f t="shared" si="200"/>
        <v>0</v>
      </c>
      <c r="BT203" s="138"/>
      <c r="BU203" s="138"/>
      <c r="BV203" s="138"/>
      <c r="BW203" s="138"/>
      <c r="BX203" s="138"/>
    </row>
    <row r="204" spans="1:76" x14ac:dyDescent="0.3">
      <c r="A204" s="102" t="s">
        <v>224</v>
      </c>
      <c r="B204" s="109"/>
      <c r="C204" s="20"/>
      <c r="D204" s="116"/>
      <c r="E204" s="117"/>
      <c r="F204" s="109"/>
      <c r="G204" s="118"/>
      <c r="H204" s="39">
        <v>20</v>
      </c>
      <c r="I204" s="44">
        <f>IF(CheckDay&gt;=Q204,1,IF(CheckDay&lt;P204,0,IF(P204=CheckDay,(NETWORKDAYS(P204,CheckDay))/V204,NETWORKDAYS(P204,CheckDay)/V204)))</f>
        <v>1</v>
      </c>
      <c r="J204" s="33">
        <v>1</v>
      </c>
      <c r="K204" s="119">
        <f t="shared" si="172"/>
        <v>0.2</v>
      </c>
      <c r="L204" s="119">
        <f t="shared" si="173"/>
        <v>0.2</v>
      </c>
      <c r="M204" s="119">
        <f t="shared" si="174"/>
        <v>0</v>
      </c>
      <c r="N204" s="34">
        <f t="shared" si="175"/>
        <v>1</v>
      </c>
      <c r="O204" s="119" t="str">
        <f t="shared" si="176"/>
        <v>종료</v>
      </c>
      <c r="P204" s="104">
        <v>42968</v>
      </c>
      <c r="Q204" s="104">
        <v>42993</v>
      </c>
      <c r="R204" s="104"/>
      <c r="S204" s="104"/>
      <c r="T204" s="105"/>
      <c r="U204" s="106"/>
      <c r="V204" s="107">
        <f t="shared" si="178"/>
        <v>20</v>
      </c>
      <c r="W204" s="108">
        <f t="shared" si="180"/>
        <v>0</v>
      </c>
      <c r="X204" s="108">
        <f t="shared" si="180"/>
        <v>0</v>
      </c>
      <c r="Y204" s="108">
        <f t="shared" si="180"/>
        <v>0</v>
      </c>
      <c r="Z204" s="108">
        <f t="shared" si="180"/>
        <v>0</v>
      </c>
      <c r="AA204" s="108">
        <f t="shared" si="180"/>
        <v>0</v>
      </c>
      <c r="AB204" s="108">
        <f t="shared" si="180"/>
        <v>0</v>
      </c>
      <c r="AC204" s="108">
        <f t="shared" si="180"/>
        <v>0</v>
      </c>
      <c r="AD204" s="108">
        <f t="shared" si="180"/>
        <v>0</v>
      </c>
      <c r="AE204" s="108">
        <f t="shared" si="180"/>
        <v>0</v>
      </c>
      <c r="AF204" s="108">
        <f t="shared" si="180"/>
        <v>0</v>
      </c>
      <c r="AG204" s="108">
        <f t="shared" si="180"/>
        <v>0</v>
      </c>
      <c r="AH204" s="108">
        <f t="shared" si="180"/>
        <v>0</v>
      </c>
      <c r="AI204" s="108">
        <f t="shared" si="180"/>
        <v>0</v>
      </c>
      <c r="AJ204" s="108">
        <f t="shared" si="180"/>
        <v>0</v>
      </c>
      <c r="AK204" s="108">
        <f t="shared" si="180"/>
        <v>0</v>
      </c>
      <c r="AL204" s="108">
        <f t="shared" si="180"/>
        <v>0</v>
      </c>
      <c r="AM204" s="108">
        <f t="shared" si="181"/>
        <v>0</v>
      </c>
      <c r="AN204" s="108">
        <f t="shared" si="181"/>
        <v>0</v>
      </c>
      <c r="AO204" s="108">
        <f t="shared" si="181"/>
        <v>0</v>
      </c>
      <c r="AP204" s="108">
        <f t="shared" si="181"/>
        <v>0</v>
      </c>
      <c r="AQ204" s="108">
        <f t="shared" si="181"/>
        <v>0</v>
      </c>
      <c r="AR204" s="108">
        <f t="shared" si="181"/>
        <v>0</v>
      </c>
      <c r="AS204" s="108">
        <f t="shared" si="181"/>
        <v>0</v>
      </c>
      <c r="AT204" s="108">
        <f t="shared" si="181"/>
        <v>0</v>
      </c>
      <c r="AU204" s="108">
        <f t="shared" si="181"/>
        <v>0</v>
      </c>
      <c r="AV204" s="108">
        <f t="shared" si="181"/>
        <v>0</v>
      </c>
      <c r="AW204" s="108">
        <f t="shared" si="181"/>
        <v>0</v>
      </c>
      <c r="AX204" s="108">
        <f t="shared" si="181"/>
        <v>0</v>
      </c>
      <c r="AY204" s="108">
        <f t="shared" si="181"/>
        <v>0</v>
      </c>
      <c r="AZ204" s="108">
        <f t="shared" si="181"/>
        <v>0</v>
      </c>
      <c r="BA204" s="108">
        <f t="shared" si="181"/>
        <v>0</v>
      </c>
      <c r="BB204" s="108">
        <f t="shared" si="181"/>
        <v>0</v>
      </c>
      <c r="BC204" s="108">
        <f t="shared" si="182"/>
        <v>0</v>
      </c>
      <c r="BD204" s="108">
        <f t="shared" si="182"/>
        <v>0</v>
      </c>
      <c r="BE204" s="108">
        <f t="shared" si="182"/>
        <v>0</v>
      </c>
      <c r="BF204" s="108">
        <f t="shared" si="182"/>
        <v>0</v>
      </c>
      <c r="BG204" s="108">
        <f t="shared" si="182"/>
        <v>0</v>
      </c>
      <c r="BH204" s="108">
        <f t="shared" si="182"/>
        <v>0</v>
      </c>
      <c r="BI204" s="108">
        <f t="shared" si="182"/>
        <v>0</v>
      </c>
      <c r="BJ204" s="108">
        <f t="shared" si="182"/>
        <v>0</v>
      </c>
      <c r="BK204" s="108">
        <f t="shared" si="182"/>
        <v>0</v>
      </c>
      <c r="BL204" s="108">
        <f t="shared" si="182"/>
        <v>0</v>
      </c>
      <c r="BM204" s="108">
        <f t="shared" si="182"/>
        <v>0</v>
      </c>
      <c r="BN204" s="108">
        <f t="shared" si="182"/>
        <v>0</v>
      </c>
      <c r="BO204" s="108">
        <f t="shared" si="182"/>
        <v>0</v>
      </c>
      <c r="BP204" s="108">
        <f t="shared" si="182"/>
        <v>0</v>
      </c>
      <c r="BQ204" s="108">
        <f t="shared" si="182"/>
        <v>0</v>
      </c>
      <c r="BR204" s="108">
        <f t="shared" si="182"/>
        <v>0</v>
      </c>
      <c r="BS204" s="108">
        <f t="shared" si="200"/>
        <v>0</v>
      </c>
      <c r="BT204" s="138"/>
      <c r="BU204" s="138"/>
      <c r="BV204" s="138"/>
      <c r="BW204" s="138"/>
      <c r="BX204" s="138"/>
    </row>
    <row r="205" spans="1:76" x14ac:dyDescent="0.3">
      <c r="A205" s="102" t="s">
        <v>225</v>
      </c>
      <c r="B205" s="109"/>
      <c r="C205" s="20"/>
      <c r="D205" s="116"/>
      <c r="E205" s="117"/>
      <c r="F205" s="109"/>
      <c r="G205" s="118"/>
      <c r="H205" s="39">
        <v>20</v>
      </c>
      <c r="I205" s="44">
        <f>IF(CheckDay&gt;=Q205,1,IF(CheckDay&lt;P205,0,IF(P205=CheckDay,(NETWORKDAYS(P205,CheckDay))/V205,NETWORKDAYS(P205,CheckDay)/V205)))</f>
        <v>1</v>
      </c>
      <c r="J205" s="33">
        <v>1</v>
      </c>
      <c r="K205" s="119">
        <f t="shared" si="172"/>
        <v>0.2</v>
      </c>
      <c r="L205" s="119">
        <f t="shared" si="173"/>
        <v>0.2</v>
      </c>
      <c r="M205" s="119">
        <f t="shared" si="174"/>
        <v>0</v>
      </c>
      <c r="N205" s="34">
        <f t="shared" si="175"/>
        <v>1</v>
      </c>
      <c r="O205" s="119" t="str">
        <f t="shared" si="176"/>
        <v>종료</v>
      </c>
      <c r="P205" s="104">
        <v>42982</v>
      </c>
      <c r="Q205" s="104">
        <v>43000</v>
      </c>
      <c r="R205" s="104"/>
      <c r="S205" s="104"/>
      <c r="T205" s="105"/>
      <c r="U205" s="106"/>
      <c r="V205" s="107">
        <f t="shared" si="178"/>
        <v>15</v>
      </c>
      <c r="W205" s="108">
        <f t="shared" si="180"/>
        <v>0</v>
      </c>
      <c r="X205" s="108">
        <f t="shared" si="180"/>
        <v>0</v>
      </c>
      <c r="Y205" s="108">
        <f t="shared" si="180"/>
        <v>0</v>
      </c>
      <c r="Z205" s="108">
        <f t="shared" si="180"/>
        <v>0</v>
      </c>
      <c r="AA205" s="108">
        <f t="shared" si="180"/>
        <v>0</v>
      </c>
      <c r="AB205" s="108">
        <f t="shared" si="180"/>
        <v>0</v>
      </c>
      <c r="AC205" s="108">
        <f t="shared" si="180"/>
        <v>0</v>
      </c>
      <c r="AD205" s="108">
        <f t="shared" si="180"/>
        <v>0</v>
      </c>
      <c r="AE205" s="108">
        <f t="shared" si="180"/>
        <v>0</v>
      </c>
      <c r="AF205" s="108">
        <f t="shared" si="180"/>
        <v>0</v>
      </c>
      <c r="AG205" s="108">
        <f t="shared" si="180"/>
        <v>0</v>
      </c>
      <c r="AH205" s="108">
        <f t="shared" si="180"/>
        <v>0</v>
      </c>
      <c r="AI205" s="108">
        <f t="shared" si="180"/>
        <v>0</v>
      </c>
      <c r="AJ205" s="108">
        <f t="shared" si="180"/>
        <v>0</v>
      </c>
      <c r="AK205" s="108">
        <f t="shared" si="180"/>
        <v>0</v>
      </c>
      <c r="AL205" s="108">
        <f t="shared" si="180"/>
        <v>0</v>
      </c>
      <c r="AM205" s="108">
        <f t="shared" si="181"/>
        <v>0</v>
      </c>
      <c r="AN205" s="108">
        <f t="shared" si="181"/>
        <v>0</v>
      </c>
      <c r="AO205" s="108">
        <f t="shared" si="181"/>
        <v>0</v>
      </c>
      <c r="AP205" s="108">
        <f t="shared" si="181"/>
        <v>0</v>
      </c>
      <c r="AQ205" s="108">
        <f t="shared" si="181"/>
        <v>0</v>
      </c>
      <c r="AR205" s="108">
        <f t="shared" si="181"/>
        <v>0</v>
      </c>
      <c r="AS205" s="108">
        <f t="shared" si="181"/>
        <v>0</v>
      </c>
      <c r="AT205" s="108">
        <f t="shared" si="181"/>
        <v>0</v>
      </c>
      <c r="AU205" s="108">
        <f t="shared" si="181"/>
        <v>0</v>
      </c>
      <c r="AV205" s="108">
        <f t="shared" si="181"/>
        <v>0</v>
      </c>
      <c r="AW205" s="108">
        <f t="shared" si="181"/>
        <v>0</v>
      </c>
      <c r="AX205" s="108">
        <f t="shared" si="181"/>
        <v>0</v>
      </c>
      <c r="AY205" s="108">
        <f t="shared" si="181"/>
        <v>0</v>
      </c>
      <c r="AZ205" s="108">
        <f t="shared" si="181"/>
        <v>0</v>
      </c>
      <c r="BA205" s="108">
        <f t="shared" si="181"/>
        <v>0</v>
      </c>
      <c r="BB205" s="108">
        <f t="shared" si="181"/>
        <v>0</v>
      </c>
      <c r="BC205" s="108">
        <f t="shared" si="182"/>
        <v>0</v>
      </c>
      <c r="BD205" s="108">
        <f t="shared" si="182"/>
        <v>0</v>
      </c>
      <c r="BE205" s="108">
        <f t="shared" si="182"/>
        <v>0</v>
      </c>
      <c r="BF205" s="108">
        <f t="shared" si="182"/>
        <v>0</v>
      </c>
      <c r="BG205" s="108">
        <f t="shared" si="182"/>
        <v>0</v>
      </c>
      <c r="BH205" s="108">
        <f t="shared" si="182"/>
        <v>0</v>
      </c>
      <c r="BI205" s="108">
        <f t="shared" si="182"/>
        <v>0</v>
      </c>
      <c r="BJ205" s="108">
        <f t="shared" si="182"/>
        <v>0</v>
      </c>
      <c r="BK205" s="108">
        <f t="shared" si="182"/>
        <v>0</v>
      </c>
      <c r="BL205" s="108">
        <f t="shared" si="182"/>
        <v>0</v>
      </c>
      <c r="BM205" s="108">
        <f t="shared" si="182"/>
        <v>0</v>
      </c>
      <c r="BN205" s="108">
        <f t="shared" si="182"/>
        <v>0</v>
      </c>
      <c r="BO205" s="108">
        <f t="shared" si="182"/>
        <v>0</v>
      </c>
      <c r="BP205" s="108">
        <f t="shared" si="182"/>
        <v>0</v>
      </c>
      <c r="BQ205" s="108">
        <f t="shared" si="182"/>
        <v>0</v>
      </c>
      <c r="BR205" s="108">
        <f t="shared" si="182"/>
        <v>0</v>
      </c>
      <c r="BS205" s="108">
        <f t="shared" si="200"/>
        <v>0</v>
      </c>
      <c r="BT205" s="138"/>
      <c r="BU205" s="138"/>
      <c r="BV205" s="138"/>
      <c r="BW205" s="138"/>
      <c r="BX205" s="138"/>
    </row>
    <row r="206" spans="1:76" x14ac:dyDescent="0.3">
      <c r="A206" s="102" t="s">
        <v>226</v>
      </c>
      <c r="B206" s="109"/>
      <c r="C206" s="109"/>
      <c r="D206" s="116"/>
      <c r="E206" s="117"/>
      <c r="F206" s="109"/>
      <c r="G206" s="118"/>
      <c r="H206" s="120">
        <v>20</v>
      </c>
      <c r="I206" s="44">
        <f>IF(CheckDay&gt;=Q206,1,IF(CheckDay&lt;P206,0,IF(P206=CheckDay,(NETWORKDAYS(P206,CheckDay))/V206,NETWORKDAYS(P206,CheckDay)/V206)))</f>
        <v>1</v>
      </c>
      <c r="J206" s="33">
        <v>1</v>
      </c>
      <c r="K206" s="119">
        <f t="shared" si="172"/>
        <v>0.2</v>
      </c>
      <c r="L206" s="119">
        <f t="shared" si="173"/>
        <v>0.2</v>
      </c>
      <c r="M206" s="119">
        <f t="shared" si="174"/>
        <v>0</v>
      </c>
      <c r="N206" s="34">
        <f t="shared" si="175"/>
        <v>1</v>
      </c>
      <c r="O206" s="119" t="str">
        <f t="shared" si="176"/>
        <v>종료</v>
      </c>
      <c r="P206" s="104">
        <v>42982</v>
      </c>
      <c r="Q206" s="104">
        <v>43000</v>
      </c>
      <c r="R206" s="104"/>
      <c r="S206" s="104"/>
      <c r="T206" s="105"/>
      <c r="U206" s="106"/>
      <c r="V206" s="107">
        <f t="shared" si="178"/>
        <v>15</v>
      </c>
      <c r="W206" s="108">
        <f t="shared" si="180"/>
        <v>0</v>
      </c>
      <c r="X206" s="108">
        <f t="shared" si="180"/>
        <v>0</v>
      </c>
      <c r="Y206" s="108">
        <f t="shared" si="180"/>
        <v>0</v>
      </c>
      <c r="Z206" s="108">
        <f t="shared" si="180"/>
        <v>0</v>
      </c>
      <c r="AA206" s="108">
        <f t="shared" si="180"/>
        <v>0</v>
      </c>
      <c r="AB206" s="108">
        <f t="shared" si="180"/>
        <v>0</v>
      </c>
      <c r="AC206" s="108">
        <f t="shared" si="180"/>
        <v>0</v>
      </c>
      <c r="AD206" s="108">
        <f t="shared" si="180"/>
        <v>0</v>
      </c>
      <c r="AE206" s="108">
        <f t="shared" si="180"/>
        <v>0</v>
      </c>
      <c r="AF206" s="108">
        <f t="shared" si="180"/>
        <v>0</v>
      </c>
      <c r="AG206" s="108">
        <f t="shared" si="180"/>
        <v>0</v>
      </c>
      <c r="AH206" s="108">
        <f t="shared" si="180"/>
        <v>0</v>
      </c>
      <c r="AI206" s="108">
        <f t="shared" si="180"/>
        <v>0</v>
      </c>
      <c r="AJ206" s="108">
        <f t="shared" si="180"/>
        <v>0</v>
      </c>
      <c r="AK206" s="108">
        <f t="shared" si="180"/>
        <v>0</v>
      </c>
      <c r="AL206" s="108">
        <f t="shared" si="180"/>
        <v>0</v>
      </c>
      <c r="AM206" s="108">
        <f t="shared" si="181"/>
        <v>0</v>
      </c>
      <c r="AN206" s="108">
        <f t="shared" si="181"/>
        <v>0</v>
      </c>
      <c r="AO206" s="108">
        <f t="shared" si="181"/>
        <v>0</v>
      </c>
      <c r="AP206" s="108">
        <f t="shared" si="181"/>
        <v>0</v>
      </c>
      <c r="AQ206" s="108">
        <f t="shared" si="181"/>
        <v>0</v>
      </c>
      <c r="AR206" s="108">
        <f t="shared" si="181"/>
        <v>0</v>
      </c>
      <c r="AS206" s="108">
        <f t="shared" si="181"/>
        <v>0</v>
      </c>
      <c r="AT206" s="108">
        <f t="shared" si="181"/>
        <v>0</v>
      </c>
      <c r="AU206" s="108">
        <f t="shared" si="181"/>
        <v>0</v>
      </c>
      <c r="AV206" s="108">
        <f t="shared" si="181"/>
        <v>0</v>
      </c>
      <c r="AW206" s="108">
        <f t="shared" si="181"/>
        <v>0</v>
      </c>
      <c r="AX206" s="108">
        <f t="shared" si="181"/>
        <v>0</v>
      </c>
      <c r="AY206" s="108">
        <f t="shared" si="181"/>
        <v>0</v>
      </c>
      <c r="AZ206" s="108">
        <f t="shared" si="181"/>
        <v>0</v>
      </c>
      <c r="BA206" s="108">
        <f t="shared" si="181"/>
        <v>0</v>
      </c>
      <c r="BB206" s="108">
        <f t="shared" si="181"/>
        <v>0</v>
      </c>
      <c r="BC206" s="108">
        <f t="shared" si="182"/>
        <v>0</v>
      </c>
      <c r="BD206" s="108">
        <f t="shared" si="182"/>
        <v>0</v>
      </c>
      <c r="BE206" s="108">
        <f t="shared" si="182"/>
        <v>0</v>
      </c>
      <c r="BF206" s="108">
        <f t="shared" si="182"/>
        <v>0</v>
      </c>
      <c r="BG206" s="108">
        <f t="shared" si="182"/>
        <v>0</v>
      </c>
      <c r="BH206" s="108">
        <f t="shared" si="182"/>
        <v>0</v>
      </c>
      <c r="BI206" s="108">
        <f t="shared" si="182"/>
        <v>0</v>
      </c>
      <c r="BJ206" s="108">
        <f t="shared" si="182"/>
        <v>0</v>
      </c>
      <c r="BK206" s="108">
        <f t="shared" si="182"/>
        <v>0</v>
      </c>
      <c r="BL206" s="108">
        <f t="shared" si="182"/>
        <v>0</v>
      </c>
      <c r="BM206" s="108">
        <f t="shared" si="182"/>
        <v>0</v>
      </c>
      <c r="BN206" s="108">
        <f t="shared" si="182"/>
        <v>0</v>
      </c>
      <c r="BO206" s="108">
        <f t="shared" si="182"/>
        <v>0</v>
      </c>
      <c r="BP206" s="108">
        <f t="shared" si="182"/>
        <v>0</v>
      </c>
      <c r="BQ206" s="108">
        <f t="shared" si="182"/>
        <v>0</v>
      </c>
      <c r="BR206" s="108">
        <f t="shared" si="182"/>
        <v>0</v>
      </c>
      <c r="BS206" s="108">
        <f t="shared" si="200"/>
        <v>0</v>
      </c>
      <c r="BT206" s="138"/>
      <c r="BU206" s="138"/>
      <c r="BV206" s="138"/>
      <c r="BW206" s="138"/>
      <c r="BX206" s="138"/>
    </row>
    <row r="207" spans="1:76" x14ac:dyDescent="0.3">
      <c r="A207" s="102" t="s">
        <v>227</v>
      </c>
      <c r="B207" s="109"/>
      <c r="C207" s="20"/>
      <c r="D207" s="113" t="s">
        <v>524</v>
      </c>
      <c r="E207" s="114"/>
      <c r="F207" s="53"/>
      <c r="G207" s="115"/>
      <c r="H207" s="38">
        <v>35</v>
      </c>
      <c r="I207" s="48">
        <f>SUM(K208:K211)</f>
        <v>1</v>
      </c>
      <c r="J207" s="48">
        <f>SUM(L208:L211)</f>
        <v>1</v>
      </c>
      <c r="K207" s="50">
        <f t="shared" si="172"/>
        <v>0.35</v>
      </c>
      <c r="L207" s="50">
        <f t="shared" si="173"/>
        <v>0.35</v>
      </c>
      <c r="M207" s="50">
        <f t="shared" si="174"/>
        <v>0</v>
      </c>
      <c r="N207" s="51">
        <f t="shared" si="175"/>
        <v>1</v>
      </c>
      <c r="O207" s="50" t="str">
        <f t="shared" si="176"/>
        <v>종료</v>
      </c>
      <c r="P207" s="26">
        <f>MIN(P208:P211)</f>
        <v>42982</v>
      </c>
      <c r="Q207" s="26">
        <f>MAX(Q208:Q211)</f>
        <v>43007</v>
      </c>
      <c r="R207" s="104"/>
      <c r="S207" s="104"/>
      <c r="T207" s="105"/>
      <c r="U207" s="106" t="str">
        <f>IF(ISBLANK(T207),"",(NETWORKDAYS(VLOOKUP(T207,$A$6:$Q$20,15,FALSE),P207)-1))</f>
        <v/>
      </c>
      <c r="V207" s="107">
        <f t="shared" si="178"/>
        <v>20</v>
      </c>
      <c r="W207" s="108">
        <f t="shared" si="180"/>
        <v>0</v>
      </c>
      <c r="X207" s="108">
        <f t="shared" si="180"/>
        <v>0</v>
      </c>
      <c r="Y207" s="108">
        <f t="shared" si="180"/>
        <v>0</v>
      </c>
      <c r="Z207" s="108">
        <f t="shared" si="180"/>
        <v>0</v>
      </c>
      <c r="AA207" s="108">
        <f t="shared" si="180"/>
        <v>0</v>
      </c>
      <c r="AB207" s="108">
        <f t="shared" si="180"/>
        <v>0</v>
      </c>
      <c r="AC207" s="108">
        <f t="shared" si="180"/>
        <v>0</v>
      </c>
      <c r="AD207" s="108">
        <f t="shared" si="180"/>
        <v>0</v>
      </c>
      <c r="AE207" s="108">
        <f t="shared" si="180"/>
        <v>0</v>
      </c>
      <c r="AF207" s="108">
        <f t="shared" si="180"/>
        <v>0</v>
      </c>
      <c r="AG207" s="108">
        <f t="shared" si="180"/>
        <v>0</v>
      </c>
      <c r="AH207" s="108">
        <f t="shared" si="180"/>
        <v>0</v>
      </c>
      <c r="AI207" s="108">
        <f t="shared" si="180"/>
        <v>0</v>
      </c>
      <c r="AJ207" s="108">
        <f t="shared" si="180"/>
        <v>0</v>
      </c>
      <c r="AK207" s="108">
        <f t="shared" si="180"/>
        <v>0</v>
      </c>
      <c r="AL207" s="108">
        <f t="shared" si="180"/>
        <v>0</v>
      </c>
      <c r="AM207" s="108">
        <f t="shared" si="181"/>
        <v>0</v>
      </c>
      <c r="AN207" s="108">
        <f t="shared" si="181"/>
        <v>0</v>
      </c>
      <c r="AO207" s="108">
        <f t="shared" si="181"/>
        <v>0</v>
      </c>
      <c r="AP207" s="108">
        <f t="shared" si="181"/>
        <v>0</v>
      </c>
      <c r="AQ207" s="108">
        <f t="shared" si="181"/>
        <v>0</v>
      </c>
      <c r="AR207" s="108">
        <f t="shared" si="181"/>
        <v>0</v>
      </c>
      <c r="AS207" s="108">
        <f t="shared" si="181"/>
        <v>0</v>
      </c>
      <c r="AT207" s="108">
        <f t="shared" si="181"/>
        <v>0</v>
      </c>
      <c r="AU207" s="108">
        <f t="shared" si="181"/>
        <v>0</v>
      </c>
      <c r="AV207" s="108">
        <f t="shared" si="181"/>
        <v>0</v>
      </c>
      <c r="AW207" s="108">
        <f t="shared" si="181"/>
        <v>0</v>
      </c>
      <c r="AX207" s="108">
        <f t="shared" si="181"/>
        <v>0</v>
      </c>
      <c r="AY207" s="108">
        <f t="shared" si="181"/>
        <v>0</v>
      </c>
      <c r="AZ207" s="108">
        <f t="shared" si="181"/>
        <v>0</v>
      </c>
      <c r="BA207" s="108">
        <f t="shared" si="181"/>
        <v>0</v>
      </c>
      <c r="BB207" s="108">
        <f t="shared" si="181"/>
        <v>0</v>
      </c>
      <c r="BC207" s="108">
        <f t="shared" si="182"/>
        <v>0</v>
      </c>
      <c r="BD207" s="108">
        <f t="shared" si="182"/>
        <v>0</v>
      </c>
      <c r="BE207" s="108">
        <f t="shared" si="182"/>
        <v>0</v>
      </c>
      <c r="BF207" s="108">
        <f t="shared" si="182"/>
        <v>0</v>
      </c>
      <c r="BG207" s="108">
        <f t="shared" si="182"/>
        <v>0</v>
      </c>
      <c r="BH207" s="108">
        <f t="shared" si="182"/>
        <v>0</v>
      </c>
      <c r="BI207" s="108">
        <f t="shared" si="182"/>
        <v>0</v>
      </c>
      <c r="BJ207" s="108">
        <f t="shared" si="182"/>
        <v>0</v>
      </c>
      <c r="BK207" s="108">
        <f t="shared" si="182"/>
        <v>0</v>
      </c>
      <c r="BL207" s="108">
        <f t="shared" si="182"/>
        <v>0</v>
      </c>
      <c r="BM207" s="108">
        <f t="shared" si="182"/>
        <v>0</v>
      </c>
      <c r="BN207" s="108">
        <f t="shared" si="182"/>
        <v>0</v>
      </c>
      <c r="BO207" s="108">
        <f t="shared" si="182"/>
        <v>0</v>
      </c>
      <c r="BP207" s="108">
        <f t="shared" si="182"/>
        <v>0</v>
      </c>
      <c r="BQ207" s="108">
        <f t="shared" si="182"/>
        <v>0</v>
      </c>
      <c r="BR207" s="108">
        <f t="shared" si="182"/>
        <v>0</v>
      </c>
      <c r="BS207" s="108">
        <f t="shared" si="200"/>
        <v>0</v>
      </c>
      <c r="BT207" s="138"/>
      <c r="BU207" s="138"/>
      <c r="BV207" s="138"/>
      <c r="BW207" s="138"/>
      <c r="BX207" s="138"/>
    </row>
    <row r="208" spans="1:76" x14ac:dyDescent="0.3">
      <c r="A208" s="102" t="s">
        <v>228</v>
      </c>
      <c r="B208" s="109"/>
      <c r="C208" s="20"/>
      <c r="D208" s="116"/>
      <c r="E208" s="117"/>
      <c r="F208" s="109"/>
      <c r="G208" s="118"/>
      <c r="H208" s="39">
        <v>40</v>
      </c>
      <c r="I208" s="44">
        <f>IF(CheckDay&gt;=Q208,1,IF(CheckDay&lt;P208,0,IF(P208=CheckDay,(NETWORKDAYS(P208,CheckDay))/V208,NETWORKDAYS(P208,CheckDay)/V208)))</f>
        <v>1</v>
      </c>
      <c r="J208" s="33">
        <v>1</v>
      </c>
      <c r="K208" s="119">
        <f t="shared" si="172"/>
        <v>0.4</v>
      </c>
      <c r="L208" s="119">
        <f t="shared" si="173"/>
        <v>0.4</v>
      </c>
      <c r="M208" s="119">
        <f t="shared" si="174"/>
        <v>0</v>
      </c>
      <c r="N208" s="34">
        <f t="shared" si="175"/>
        <v>1</v>
      </c>
      <c r="O208" s="119" t="str">
        <f t="shared" si="176"/>
        <v>종료</v>
      </c>
      <c r="P208" s="104">
        <v>42982</v>
      </c>
      <c r="Q208" s="104">
        <v>43007</v>
      </c>
      <c r="R208" s="104"/>
      <c r="S208" s="104"/>
      <c r="T208" s="105"/>
      <c r="U208" s="106" t="str">
        <f>IF(ISBLANK(T208),"",(NETWORKDAYS(VLOOKUP(T208,$A$6:$Q$20,15,FALSE),P208)-1))</f>
        <v/>
      </c>
      <c r="V208" s="107">
        <f t="shared" si="178"/>
        <v>20</v>
      </c>
      <c r="W208" s="108">
        <f t="shared" si="180"/>
        <v>0</v>
      </c>
      <c r="X208" s="108">
        <f t="shared" si="180"/>
        <v>0</v>
      </c>
      <c r="Y208" s="108">
        <f t="shared" si="180"/>
        <v>0</v>
      </c>
      <c r="Z208" s="108">
        <f t="shared" si="180"/>
        <v>0</v>
      </c>
      <c r="AA208" s="108">
        <f t="shared" si="180"/>
        <v>0</v>
      </c>
      <c r="AB208" s="108">
        <f t="shared" si="180"/>
        <v>0</v>
      </c>
      <c r="AC208" s="108">
        <f t="shared" si="180"/>
        <v>0</v>
      </c>
      <c r="AD208" s="108">
        <f t="shared" si="180"/>
        <v>0</v>
      </c>
      <c r="AE208" s="108">
        <f t="shared" si="180"/>
        <v>0</v>
      </c>
      <c r="AF208" s="108">
        <f t="shared" si="180"/>
        <v>0</v>
      </c>
      <c r="AG208" s="108">
        <f t="shared" si="180"/>
        <v>0</v>
      </c>
      <c r="AH208" s="108">
        <f t="shared" si="180"/>
        <v>0</v>
      </c>
      <c r="AI208" s="108">
        <f t="shared" si="180"/>
        <v>0</v>
      </c>
      <c r="AJ208" s="108">
        <f t="shared" si="180"/>
        <v>0</v>
      </c>
      <c r="AK208" s="108">
        <f t="shared" si="180"/>
        <v>0</v>
      </c>
      <c r="AL208" s="108">
        <f t="shared" si="180"/>
        <v>0</v>
      </c>
      <c r="AM208" s="108">
        <f t="shared" si="181"/>
        <v>0</v>
      </c>
      <c r="AN208" s="108">
        <f t="shared" si="181"/>
        <v>0</v>
      </c>
      <c r="AO208" s="108">
        <f t="shared" si="181"/>
        <v>0</v>
      </c>
      <c r="AP208" s="108">
        <f t="shared" si="181"/>
        <v>0</v>
      </c>
      <c r="AQ208" s="108">
        <f t="shared" si="181"/>
        <v>0</v>
      </c>
      <c r="AR208" s="108">
        <f t="shared" si="181"/>
        <v>0</v>
      </c>
      <c r="AS208" s="108">
        <f t="shared" si="181"/>
        <v>0</v>
      </c>
      <c r="AT208" s="108">
        <f t="shared" si="181"/>
        <v>0</v>
      </c>
      <c r="AU208" s="108">
        <f t="shared" si="181"/>
        <v>0</v>
      </c>
      <c r="AV208" s="108">
        <f t="shared" si="181"/>
        <v>0</v>
      </c>
      <c r="AW208" s="108">
        <f t="shared" si="181"/>
        <v>0</v>
      </c>
      <c r="AX208" s="108">
        <f t="shared" si="181"/>
        <v>0</v>
      </c>
      <c r="AY208" s="108">
        <f t="shared" si="181"/>
        <v>0</v>
      </c>
      <c r="AZ208" s="108">
        <f t="shared" si="181"/>
        <v>0</v>
      </c>
      <c r="BA208" s="108">
        <f t="shared" si="181"/>
        <v>0</v>
      </c>
      <c r="BB208" s="108">
        <f t="shared" si="181"/>
        <v>0</v>
      </c>
      <c r="BC208" s="108">
        <f t="shared" si="182"/>
        <v>0</v>
      </c>
      <c r="BD208" s="108">
        <f t="shared" si="182"/>
        <v>0</v>
      </c>
      <c r="BE208" s="108">
        <f t="shared" si="182"/>
        <v>0</v>
      </c>
      <c r="BF208" s="108">
        <f t="shared" si="182"/>
        <v>0</v>
      </c>
      <c r="BG208" s="108">
        <f t="shared" si="182"/>
        <v>0</v>
      </c>
      <c r="BH208" s="108">
        <f t="shared" si="182"/>
        <v>0</v>
      </c>
      <c r="BI208" s="108">
        <f t="shared" si="182"/>
        <v>0</v>
      </c>
      <c r="BJ208" s="108">
        <f t="shared" si="182"/>
        <v>0</v>
      </c>
      <c r="BK208" s="108">
        <f t="shared" si="182"/>
        <v>0</v>
      </c>
      <c r="BL208" s="108">
        <f t="shared" si="182"/>
        <v>0</v>
      </c>
      <c r="BM208" s="108">
        <f t="shared" si="182"/>
        <v>0</v>
      </c>
      <c r="BN208" s="108">
        <f t="shared" si="182"/>
        <v>0</v>
      </c>
      <c r="BO208" s="108">
        <f t="shared" si="182"/>
        <v>0</v>
      </c>
      <c r="BP208" s="108">
        <f t="shared" si="182"/>
        <v>0</v>
      </c>
      <c r="BQ208" s="108">
        <f t="shared" si="182"/>
        <v>0</v>
      </c>
      <c r="BR208" s="108">
        <f t="shared" si="182"/>
        <v>0</v>
      </c>
      <c r="BS208" s="108">
        <f t="shared" si="200"/>
        <v>0</v>
      </c>
      <c r="BT208" s="138"/>
      <c r="BU208" s="138"/>
      <c r="BV208" s="138"/>
      <c r="BW208" s="138"/>
      <c r="BX208" s="138"/>
    </row>
    <row r="209" spans="1:76" x14ac:dyDescent="0.3">
      <c r="A209" s="102" t="s">
        <v>229</v>
      </c>
      <c r="B209" s="109"/>
      <c r="C209" s="20"/>
      <c r="D209" s="116"/>
      <c r="E209" s="117"/>
      <c r="F209" s="109"/>
      <c r="G209" s="118"/>
      <c r="H209" s="39">
        <v>20</v>
      </c>
      <c r="I209" s="44">
        <f>IF(CheckDay&gt;=Q209,1,IF(CheckDay&lt;P209,0,IF(P209=CheckDay,(NETWORKDAYS(P209,CheckDay))/V209,NETWORKDAYS(P209,CheckDay)/V209)))</f>
        <v>1</v>
      </c>
      <c r="J209" s="33">
        <v>1</v>
      </c>
      <c r="K209" s="119">
        <f t="shared" si="172"/>
        <v>0.2</v>
      </c>
      <c r="L209" s="119">
        <f t="shared" si="173"/>
        <v>0.2</v>
      </c>
      <c r="M209" s="119">
        <f t="shared" si="174"/>
        <v>0</v>
      </c>
      <c r="N209" s="34">
        <f t="shared" si="175"/>
        <v>1</v>
      </c>
      <c r="O209" s="119" t="str">
        <f t="shared" si="176"/>
        <v>종료</v>
      </c>
      <c r="P209" s="104">
        <v>42982</v>
      </c>
      <c r="Q209" s="104">
        <v>43007</v>
      </c>
      <c r="R209" s="104"/>
      <c r="S209" s="104"/>
      <c r="T209" s="105"/>
      <c r="U209" s="106"/>
      <c r="V209" s="107">
        <f t="shared" si="178"/>
        <v>20</v>
      </c>
      <c r="W209" s="108">
        <f t="shared" si="180"/>
        <v>0</v>
      </c>
      <c r="X209" s="108">
        <f t="shared" si="180"/>
        <v>0</v>
      </c>
      <c r="Y209" s="108">
        <f t="shared" si="180"/>
        <v>0</v>
      </c>
      <c r="Z209" s="108">
        <f t="shared" si="180"/>
        <v>0</v>
      </c>
      <c r="AA209" s="108">
        <f t="shared" si="180"/>
        <v>0</v>
      </c>
      <c r="AB209" s="108">
        <f t="shared" si="180"/>
        <v>0</v>
      </c>
      <c r="AC209" s="108">
        <f t="shared" si="180"/>
        <v>0</v>
      </c>
      <c r="AD209" s="108">
        <f t="shared" si="180"/>
        <v>0</v>
      </c>
      <c r="AE209" s="108">
        <f t="shared" si="180"/>
        <v>0</v>
      </c>
      <c r="AF209" s="108">
        <f t="shared" si="180"/>
        <v>0</v>
      </c>
      <c r="AG209" s="108">
        <f t="shared" si="180"/>
        <v>0</v>
      </c>
      <c r="AH209" s="108">
        <f t="shared" si="180"/>
        <v>0</v>
      </c>
      <c r="AI209" s="108">
        <f t="shared" si="180"/>
        <v>0</v>
      </c>
      <c r="AJ209" s="108">
        <f t="shared" si="180"/>
        <v>0</v>
      </c>
      <c r="AK209" s="108">
        <f t="shared" si="180"/>
        <v>0</v>
      </c>
      <c r="AL209" s="108">
        <f t="shared" si="180"/>
        <v>0</v>
      </c>
      <c r="AM209" s="108">
        <f t="shared" si="181"/>
        <v>0</v>
      </c>
      <c r="AN209" s="108">
        <f t="shared" si="181"/>
        <v>0</v>
      </c>
      <c r="AO209" s="108">
        <f t="shared" si="181"/>
        <v>0</v>
      </c>
      <c r="AP209" s="108">
        <f t="shared" si="181"/>
        <v>0</v>
      </c>
      <c r="AQ209" s="108">
        <f t="shared" si="181"/>
        <v>0</v>
      </c>
      <c r="AR209" s="108">
        <f t="shared" si="181"/>
        <v>0</v>
      </c>
      <c r="AS209" s="108">
        <f t="shared" si="181"/>
        <v>0</v>
      </c>
      <c r="AT209" s="108">
        <f t="shared" si="181"/>
        <v>0</v>
      </c>
      <c r="AU209" s="108">
        <f t="shared" si="181"/>
        <v>0</v>
      </c>
      <c r="AV209" s="108">
        <f t="shared" si="181"/>
        <v>0</v>
      </c>
      <c r="AW209" s="108">
        <f t="shared" si="181"/>
        <v>0</v>
      </c>
      <c r="AX209" s="108">
        <f t="shared" si="181"/>
        <v>0</v>
      </c>
      <c r="AY209" s="108">
        <f t="shared" si="181"/>
        <v>0</v>
      </c>
      <c r="AZ209" s="108">
        <f t="shared" si="181"/>
        <v>0</v>
      </c>
      <c r="BA209" s="108">
        <f t="shared" si="181"/>
        <v>0</v>
      </c>
      <c r="BB209" s="108">
        <f t="shared" si="181"/>
        <v>0</v>
      </c>
      <c r="BC209" s="108">
        <f t="shared" si="182"/>
        <v>0</v>
      </c>
      <c r="BD209" s="108">
        <f t="shared" si="182"/>
        <v>0</v>
      </c>
      <c r="BE209" s="108">
        <f t="shared" si="182"/>
        <v>0</v>
      </c>
      <c r="BF209" s="108">
        <f t="shared" si="182"/>
        <v>0</v>
      </c>
      <c r="BG209" s="108">
        <f t="shared" si="182"/>
        <v>0</v>
      </c>
      <c r="BH209" s="108">
        <f t="shared" si="182"/>
        <v>0</v>
      </c>
      <c r="BI209" s="108">
        <f t="shared" si="182"/>
        <v>0</v>
      </c>
      <c r="BJ209" s="108">
        <f t="shared" si="182"/>
        <v>0</v>
      </c>
      <c r="BK209" s="108">
        <f t="shared" si="182"/>
        <v>0</v>
      </c>
      <c r="BL209" s="108">
        <f t="shared" si="182"/>
        <v>0</v>
      </c>
      <c r="BM209" s="108">
        <f t="shared" si="182"/>
        <v>0</v>
      </c>
      <c r="BN209" s="108">
        <f t="shared" si="182"/>
        <v>0</v>
      </c>
      <c r="BO209" s="108">
        <f t="shared" si="182"/>
        <v>0</v>
      </c>
      <c r="BP209" s="108">
        <f t="shared" si="182"/>
        <v>0</v>
      </c>
      <c r="BQ209" s="108">
        <f t="shared" si="182"/>
        <v>0</v>
      </c>
      <c r="BR209" s="108">
        <f t="shared" si="182"/>
        <v>0</v>
      </c>
      <c r="BS209" s="108">
        <f t="shared" si="200"/>
        <v>0</v>
      </c>
      <c r="BT209" s="138"/>
      <c r="BU209" s="138"/>
      <c r="BV209" s="138"/>
      <c r="BW209" s="138"/>
      <c r="BX209" s="138"/>
    </row>
    <row r="210" spans="1:76" x14ac:dyDescent="0.3">
      <c r="A210" s="102" t="s">
        <v>230</v>
      </c>
      <c r="B210" s="109"/>
      <c r="C210" s="20"/>
      <c r="D210" s="116"/>
      <c r="E210" s="117"/>
      <c r="F210" s="109"/>
      <c r="G210" s="118"/>
      <c r="H210" s="39">
        <v>20</v>
      </c>
      <c r="I210" s="44">
        <f>IF(CheckDay&gt;=Q210,1,IF(CheckDay&lt;P210,0,IF(P210=CheckDay,(NETWORKDAYS(P210,CheckDay))/V210,NETWORKDAYS(P210,CheckDay)/V210)))</f>
        <v>1</v>
      </c>
      <c r="J210" s="33">
        <v>1</v>
      </c>
      <c r="K210" s="119">
        <f t="shared" si="172"/>
        <v>0.2</v>
      </c>
      <c r="L210" s="119">
        <f t="shared" si="173"/>
        <v>0.2</v>
      </c>
      <c r="M210" s="119">
        <f t="shared" si="174"/>
        <v>0</v>
      </c>
      <c r="N210" s="34">
        <f t="shared" si="175"/>
        <v>1</v>
      </c>
      <c r="O210" s="119" t="str">
        <f t="shared" si="176"/>
        <v>종료</v>
      </c>
      <c r="P210" s="104">
        <v>42982</v>
      </c>
      <c r="Q210" s="104">
        <v>43007</v>
      </c>
      <c r="R210" s="104"/>
      <c r="S210" s="104"/>
      <c r="T210" s="105"/>
      <c r="U210" s="106"/>
      <c r="V210" s="107">
        <f t="shared" si="178"/>
        <v>20</v>
      </c>
      <c r="W210" s="108">
        <f t="shared" si="180"/>
        <v>0</v>
      </c>
      <c r="X210" s="108">
        <f t="shared" si="180"/>
        <v>0</v>
      </c>
      <c r="Y210" s="108">
        <f t="shared" si="180"/>
        <v>0</v>
      </c>
      <c r="Z210" s="108">
        <f t="shared" si="180"/>
        <v>0</v>
      </c>
      <c r="AA210" s="108">
        <f t="shared" si="180"/>
        <v>0</v>
      </c>
      <c r="AB210" s="108">
        <f t="shared" si="180"/>
        <v>0</v>
      </c>
      <c r="AC210" s="108">
        <f t="shared" si="180"/>
        <v>0</v>
      </c>
      <c r="AD210" s="108">
        <f t="shared" si="180"/>
        <v>0</v>
      </c>
      <c r="AE210" s="108">
        <f t="shared" si="180"/>
        <v>0</v>
      </c>
      <c r="AF210" s="108">
        <f t="shared" si="180"/>
        <v>0</v>
      </c>
      <c r="AG210" s="108">
        <f t="shared" si="180"/>
        <v>0</v>
      </c>
      <c r="AH210" s="108">
        <f t="shared" si="180"/>
        <v>0</v>
      </c>
      <c r="AI210" s="108">
        <f t="shared" si="180"/>
        <v>0</v>
      </c>
      <c r="AJ210" s="108">
        <f t="shared" si="180"/>
        <v>0</v>
      </c>
      <c r="AK210" s="108">
        <f t="shared" si="180"/>
        <v>0</v>
      </c>
      <c r="AL210" s="108">
        <f t="shared" ref="AL210:BH211" si="201">IF(OR((AND($P210&lt;=AL$4,AND($Q210&lt;=AL$5,$Q210&gt;=AL$4))),(AND(AND($P210&gt;=AL$4,$P210&lt;=AL$5),$Q210&gt;=AL$5)),AND($P210&gt;=AL$4,$Q210&lt;=AL$5),AND($P210&lt;=AL$4,$Q210&gt;=AL$5)),1,0)</f>
        <v>0</v>
      </c>
      <c r="AM210" s="108">
        <f t="shared" si="201"/>
        <v>0</v>
      </c>
      <c r="AN210" s="108">
        <f t="shared" si="201"/>
        <v>0</v>
      </c>
      <c r="AO210" s="108">
        <f t="shared" si="201"/>
        <v>0</v>
      </c>
      <c r="AP210" s="108">
        <f t="shared" si="201"/>
        <v>0</v>
      </c>
      <c r="AQ210" s="108">
        <f t="shared" si="201"/>
        <v>0</v>
      </c>
      <c r="AR210" s="108">
        <f t="shared" si="201"/>
        <v>0</v>
      </c>
      <c r="AS210" s="108">
        <f t="shared" si="201"/>
        <v>0</v>
      </c>
      <c r="AT210" s="108">
        <f t="shared" si="181"/>
        <v>0</v>
      </c>
      <c r="AU210" s="108">
        <f t="shared" si="181"/>
        <v>0</v>
      </c>
      <c r="AV210" s="108">
        <f t="shared" si="181"/>
        <v>0</v>
      </c>
      <c r="AW210" s="108">
        <f t="shared" si="181"/>
        <v>0</v>
      </c>
      <c r="AX210" s="108">
        <f t="shared" si="181"/>
        <v>0</v>
      </c>
      <c r="AY210" s="108">
        <f t="shared" si="181"/>
        <v>0</v>
      </c>
      <c r="AZ210" s="108">
        <f t="shared" si="181"/>
        <v>0</v>
      </c>
      <c r="BA210" s="108">
        <f t="shared" si="181"/>
        <v>0</v>
      </c>
      <c r="BB210" s="108">
        <f t="shared" si="181"/>
        <v>0</v>
      </c>
      <c r="BC210" s="108">
        <f t="shared" si="182"/>
        <v>0</v>
      </c>
      <c r="BD210" s="108">
        <f t="shared" si="182"/>
        <v>0</v>
      </c>
      <c r="BE210" s="108">
        <f t="shared" si="182"/>
        <v>0</v>
      </c>
      <c r="BF210" s="108">
        <f t="shared" si="182"/>
        <v>0</v>
      </c>
      <c r="BG210" s="108">
        <f t="shared" si="182"/>
        <v>0</v>
      </c>
      <c r="BH210" s="108">
        <f t="shared" si="182"/>
        <v>0</v>
      </c>
      <c r="BI210" s="108">
        <f t="shared" si="182"/>
        <v>0</v>
      </c>
      <c r="BJ210" s="108">
        <f t="shared" si="182"/>
        <v>0</v>
      </c>
      <c r="BK210" s="108">
        <f t="shared" si="182"/>
        <v>0</v>
      </c>
      <c r="BL210" s="108">
        <f t="shared" si="182"/>
        <v>0</v>
      </c>
      <c r="BM210" s="108">
        <f t="shared" si="182"/>
        <v>0</v>
      </c>
      <c r="BN210" s="108">
        <f t="shared" si="182"/>
        <v>0</v>
      </c>
      <c r="BO210" s="108">
        <f t="shared" si="182"/>
        <v>0</v>
      </c>
      <c r="BP210" s="108">
        <f t="shared" si="182"/>
        <v>0</v>
      </c>
      <c r="BQ210" s="108">
        <f t="shared" si="182"/>
        <v>0</v>
      </c>
      <c r="BR210" s="108">
        <f t="shared" si="182"/>
        <v>0</v>
      </c>
      <c r="BS210" s="108">
        <f t="shared" si="200"/>
        <v>0</v>
      </c>
      <c r="BT210" s="138"/>
      <c r="BU210" s="138"/>
      <c r="BV210" s="138"/>
      <c r="BW210" s="138"/>
      <c r="BX210" s="138"/>
    </row>
    <row r="211" spans="1:76" x14ac:dyDescent="0.3">
      <c r="A211" s="102" t="s">
        <v>231</v>
      </c>
      <c r="B211" s="109"/>
      <c r="C211" s="20"/>
      <c r="D211" s="116"/>
      <c r="E211" s="117"/>
      <c r="F211" s="109"/>
      <c r="G211" s="118"/>
      <c r="H211" s="39">
        <v>20</v>
      </c>
      <c r="I211" s="44">
        <f>IF(CheckDay&gt;=Q211,1,IF(CheckDay&lt;P211,0,IF(P211=CheckDay,(NETWORKDAYS(P211,CheckDay))/V211,NETWORKDAYS(P211,CheckDay)/V211)))</f>
        <v>1</v>
      </c>
      <c r="J211" s="33">
        <v>1</v>
      </c>
      <c r="K211" s="119">
        <f t="shared" si="172"/>
        <v>0.2</v>
      </c>
      <c r="L211" s="119">
        <f t="shared" si="173"/>
        <v>0.2</v>
      </c>
      <c r="M211" s="119">
        <f t="shared" si="174"/>
        <v>0</v>
      </c>
      <c r="N211" s="34">
        <f t="shared" si="175"/>
        <v>1</v>
      </c>
      <c r="O211" s="119" t="str">
        <f t="shared" si="176"/>
        <v>종료</v>
      </c>
      <c r="P211" s="104">
        <v>42982</v>
      </c>
      <c r="Q211" s="104">
        <v>43007</v>
      </c>
      <c r="R211" s="104"/>
      <c r="S211" s="104"/>
      <c r="T211" s="105"/>
      <c r="U211" s="106"/>
      <c r="V211" s="107">
        <f t="shared" si="178"/>
        <v>20</v>
      </c>
      <c r="W211" s="108">
        <f t="shared" ref="W211:AS216" si="202">IF(OR((AND($P211&lt;=W$4,AND($Q211&lt;=W$5,$Q211&gt;=W$4))),(AND(AND($P211&gt;=W$4,$P211&lt;=W$5),$Q211&gt;=W$5)),AND($P211&gt;=W$4,$Q211&lt;=W$5),AND($P211&lt;=W$4,$Q211&gt;=W$5)),1,0)</f>
        <v>0</v>
      </c>
      <c r="X211" s="108">
        <f t="shared" si="202"/>
        <v>0</v>
      </c>
      <c r="Y211" s="108">
        <f t="shared" si="202"/>
        <v>0</v>
      </c>
      <c r="Z211" s="108">
        <f t="shared" si="202"/>
        <v>0</v>
      </c>
      <c r="AA211" s="108">
        <f t="shared" si="202"/>
        <v>0</v>
      </c>
      <c r="AB211" s="108">
        <f t="shared" si="202"/>
        <v>0</v>
      </c>
      <c r="AC211" s="108">
        <f t="shared" si="202"/>
        <v>0</v>
      </c>
      <c r="AD211" s="108">
        <f t="shared" si="202"/>
        <v>0</v>
      </c>
      <c r="AE211" s="108">
        <f t="shared" si="202"/>
        <v>0</v>
      </c>
      <c r="AF211" s="108">
        <f t="shared" si="202"/>
        <v>0</v>
      </c>
      <c r="AG211" s="108">
        <f t="shared" si="202"/>
        <v>0</v>
      </c>
      <c r="AH211" s="108">
        <f t="shared" si="202"/>
        <v>0</v>
      </c>
      <c r="AI211" s="108">
        <f t="shared" si="202"/>
        <v>0</v>
      </c>
      <c r="AJ211" s="108">
        <f t="shared" si="202"/>
        <v>0</v>
      </c>
      <c r="AK211" s="108">
        <f t="shared" si="202"/>
        <v>0</v>
      </c>
      <c r="AL211" s="108">
        <f t="shared" si="202"/>
        <v>0</v>
      </c>
      <c r="AM211" s="108">
        <f t="shared" si="202"/>
        <v>0</v>
      </c>
      <c r="AN211" s="108">
        <f t="shared" si="202"/>
        <v>0</v>
      </c>
      <c r="AO211" s="108">
        <f t="shared" si="202"/>
        <v>0</v>
      </c>
      <c r="AP211" s="108">
        <f t="shared" si="202"/>
        <v>0</v>
      </c>
      <c r="AQ211" s="108">
        <f t="shared" si="202"/>
        <v>0</v>
      </c>
      <c r="AR211" s="108">
        <f t="shared" si="202"/>
        <v>0</v>
      </c>
      <c r="AS211" s="108">
        <f t="shared" si="202"/>
        <v>0</v>
      </c>
      <c r="AT211" s="108">
        <f t="shared" si="181"/>
        <v>0</v>
      </c>
      <c r="AU211" s="108">
        <f t="shared" si="181"/>
        <v>0</v>
      </c>
      <c r="AV211" s="108">
        <f t="shared" si="181"/>
        <v>0</v>
      </c>
      <c r="AW211" s="108">
        <f t="shared" si="181"/>
        <v>0</v>
      </c>
      <c r="AX211" s="108">
        <f t="shared" si="181"/>
        <v>0</v>
      </c>
      <c r="AY211" s="108">
        <f t="shared" si="181"/>
        <v>0</v>
      </c>
      <c r="AZ211" s="108">
        <f t="shared" si="181"/>
        <v>0</v>
      </c>
      <c r="BA211" s="108">
        <f t="shared" si="181"/>
        <v>0</v>
      </c>
      <c r="BB211" s="108">
        <f t="shared" si="181"/>
        <v>0</v>
      </c>
      <c r="BC211" s="108">
        <f t="shared" si="182"/>
        <v>0</v>
      </c>
      <c r="BD211" s="108">
        <f t="shared" si="182"/>
        <v>0</v>
      </c>
      <c r="BE211" s="108">
        <f t="shared" si="182"/>
        <v>0</v>
      </c>
      <c r="BF211" s="108">
        <f t="shared" si="182"/>
        <v>0</v>
      </c>
      <c r="BG211" s="108">
        <f t="shared" si="182"/>
        <v>0</v>
      </c>
      <c r="BH211" s="108">
        <f t="shared" si="182"/>
        <v>0</v>
      </c>
      <c r="BI211" s="108">
        <f t="shared" si="182"/>
        <v>0</v>
      </c>
      <c r="BJ211" s="108">
        <f t="shared" si="182"/>
        <v>0</v>
      </c>
      <c r="BK211" s="108">
        <f t="shared" si="182"/>
        <v>0</v>
      </c>
      <c r="BL211" s="108">
        <f t="shared" si="182"/>
        <v>0</v>
      </c>
      <c r="BM211" s="108">
        <f t="shared" si="182"/>
        <v>0</v>
      </c>
      <c r="BN211" s="108">
        <f t="shared" si="182"/>
        <v>0</v>
      </c>
      <c r="BO211" s="108">
        <f t="shared" si="182"/>
        <v>0</v>
      </c>
      <c r="BP211" s="108">
        <f t="shared" si="182"/>
        <v>0</v>
      </c>
      <c r="BQ211" s="108">
        <f t="shared" si="182"/>
        <v>0</v>
      </c>
      <c r="BR211" s="108">
        <f t="shared" si="182"/>
        <v>0</v>
      </c>
      <c r="BS211" s="108">
        <f t="shared" si="200"/>
        <v>0</v>
      </c>
      <c r="BT211" s="138"/>
      <c r="BU211" s="138"/>
      <c r="BV211" s="138"/>
      <c r="BW211" s="138"/>
      <c r="BX211" s="138"/>
    </row>
    <row r="212" spans="1:76" x14ac:dyDescent="0.3">
      <c r="A212" s="102" t="s">
        <v>227</v>
      </c>
      <c r="B212" s="109"/>
      <c r="C212" s="20"/>
      <c r="D212" s="113" t="s">
        <v>525</v>
      </c>
      <c r="E212" s="114"/>
      <c r="F212" s="53"/>
      <c r="G212" s="115"/>
      <c r="H212" s="38">
        <v>30</v>
      </c>
      <c r="I212" s="48">
        <f>SUM(K213:K216)</f>
        <v>1</v>
      </c>
      <c r="J212" s="48">
        <f>SUM(L213:L216)</f>
        <v>1</v>
      </c>
      <c r="K212" s="50">
        <f t="shared" ref="K212:K216" si="203">H212*I212/100</f>
        <v>0.3</v>
      </c>
      <c r="L212" s="50">
        <f t="shared" ref="L212:L216" si="204">H212*J212/100</f>
        <v>0.3</v>
      </c>
      <c r="M212" s="50">
        <f t="shared" ref="M212:M216" si="205">L212-K212</f>
        <v>0</v>
      </c>
      <c r="N212" s="51">
        <f t="shared" ref="N212:N216" si="206">IF(AND(I212=0,J212=0),"",IF(I212=0,J212,J212/I212))</f>
        <v>1</v>
      </c>
      <c r="O212" s="50" t="str">
        <f t="shared" ref="O212:O216" si="207">IF(AND(J212=0%,M212=0),"",IF(M212&lt;0,"지연",IF(J212=100%,"종료","진행")))</f>
        <v>종료</v>
      </c>
      <c r="P212" s="26">
        <f>MIN(P213:P216)</f>
        <v>42982</v>
      </c>
      <c r="Q212" s="26">
        <f>MAX(Q213:Q216)</f>
        <v>43007</v>
      </c>
      <c r="R212" s="104"/>
      <c r="S212" s="104"/>
      <c r="T212" s="105"/>
      <c r="U212" s="106" t="str">
        <f>IF(ISBLANK(T212),"",(NETWORKDAYS(VLOOKUP(T212,$A$6:$Q$20,15,FALSE),P212)-1))</f>
        <v/>
      </c>
      <c r="V212" s="107">
        <f t="shared" ref="V212:V216" si="208">NETWORKDAYS(P212,Q212)</f>
        <v>20</v>
      </c>
      <c r="W212" s="108">
        <f t="shared" si="202"/>
        <v>0</v>
      </c>
      <c r="X212" s="108">
        <f t="shared" si="202"/>
        <v>0</v>
      </c>
      <c r="Y212" s="108">
        <f t="shared" si="202"/>
        <v>0</v>
      </c>
      <c r="Z212" s="108">
        <f t="shared" si="202"/>
        <v>0</v>
      </c>
      <c r="AA212" s="108">
        <f t="shared" si="202"/>
        <v>0</v>
      </c>
      <c r="AB212" s="108">
        <f t="shared" si="202"/>
        <v>0</v>
      </c>
      <c r="AC212" s="108">
        <f t="shared" si="202"/>
        <v>0</v>
      </c>
      <c r="AD212" s="108">
        <f t="shared" si="202"/>
        <v>0</v>
      </c>
      <c r="AE212" s="108">
        <f t="shared" si="202"/>
        <v>0</v>
      </c>
      <c r="AF212" s="108">
        <f t="shared" si="202"/>
        <v>0</v>
      </c>
      <c r="AG212" s="108">
        <f t="shared" si="202"/>
        <v>0</v>
      </c>
      <c r="AH212" s="108">
        <f t="shared" si="202"/>
        <v>0</v>
      </c>
      <c r="AI212" s="108">
        <f t="shared" si="202"/>
        <v>0</v>
      </c>
      <c r="AJ212" s="108">
        <f t="shared" si="202"/>
        <v>0</v>
      </c>
      <c r="AK212" s="108">
        <f t="shared" si="202"/>
        <v>0</v>
      </c>
      <c r="AL212" s="108">
        <f t="shared" si="202"/>
        <v>0</v>
      </c>
      <c r="AM212" s="108">
        <f t="shared" si="202"/>
        <v>0</v>
      </c>
      <c r="AN212" s="108">
        <f t="shared" si="202"/>
        <v>0</v>
      </c>
      <c r="AO212" s="108">
        <f t="shared" si="202"/>
        <v>0</v>
      </c>
      <c r="AP212" s="108">
        <f t="shared" si="202"/>
        <v>0</v>
      </c>
      <c r="AQ212" s="108">
        <f t="shared" si="202"/>
        <v>0</v>
      </c>
      <c r="AR212" s="108">
        <f t="shared" si="202"/>
        <v>0</v>
      </c>
      <c r="AS212" s="108">
        <f t="shared" si="202"/>
        <v>0</v>
      </c>
      <c r="AT212" s="108">
        <f t="shared" ref="AT212:BI216" si="209">IF(OR((AND($P212&lt;=AT$4,AND($Q212&lt;=AT$5,$Q212&gt;=AT$4))),(AND(AND($P212&gt;=AT$4,$P212&lt;=AT$5),$Q212&gt;=AT$5)),AND($P212&gt;=AT$4,$Q212&lt;=AT$5),AND($P212&lt;=AT$4,$Q212&gt;=AT$5)),1,0)</f>
        <v>0</v>
      </c>
      <c r="AU212" s="108">
        <f t="shared" si="209"/>
        <v>0</v>
      </c>
      <c r="AV212" s="108">
        <f t="shared" si="209"/>
        <v>0</v>
      </c>
      <c r="AW212" s="108">
        <f t="shared" si="209"/>
        <v>0</v>
      </c>
      <c r="AX212" s="108">
        <f t="shared" si="209"/>
        <v>0</v>
      </c>
      <c r="AY212" s="108">
        <f t="shared" si="209"/>
        <v>0</v>
      </c>
      <c r="AZ212" s="108">
        <f t="shared" si="209"/>
        <v>0</v>
      </c>
      <c r="BA212" s="108">
        <f t="shared" si="209"/>
        <v>0</v>
      </c>
      <c r="BB212" s="108">
        <f t="shared" si="209"/>
        <v>0</v>
      </c>
      <c r="BC212" s="108">
        <f t="shared" si="209"/>
        <v>0</v>
      </c>
      <c r="BD212" s="108">
        <f t="shared" si="209"/>
        <v>0</v>
      </c>
      <c r="BE212" s="108">
        <f t="shared" si="209"/>
        <v>0</v>
      </c>
      <c r="BF212" s="108">
        <f t="shared" si="209"/>
        <v>0</v>
      </c>
      <c r="BG212" s="108">
        <f t="shared" si="209"/>
        <v>0</v>
      </c>
      <c r="BH212" s="108">
        <f t="shared" si="209"/>
        <v>0</v>
      </c>
      <c r="BI212" s="108">
        <f t="shared" si="209"/>
        <v>0</v>
      </c>
      <c r="BJ212" s="108">
        <f t="shared" ref="BJ212:BY216" si="210">IF(OR((AND($P212&lt;=BJ$4,AND($Q212&lt;=BJ$5,$Q212&gt;=BJ$4))),(AND(AND($P212&gt;=BJ$4,$P212&lt;=BJ$5),$Q212&gt;=BJ$5)),AND($P212&gt;=BJ$4,$Q212&lt;=BJ$5),AND($P212&lt;=BJ$4,$Q212&gt;=BJ$5)),1,0)</f>
        <v>0</v>
      </c>
      <c r="BK212" s="108">
        <f t="shared" si="210"/>
        <v>0</v>
      </c>
      <c r="BL212" s="108">
        <f t="shared" si="210"/>
        <v>0</v>
      </c>
      <c r="BM212" s="108">
        <f t="shared" si="210"/>
        <v>0</v>
      </c>
      <c r="BN212" s="108">
        <f t="shared" si="210"/>
        <v>0</v>
      </c>
      <c r="BO212" s="108">
        <f t="shared" si="210"/>
        <v>0</v>
      </c>
      <c r="BP212" s="108">
        <f t="shared" si="210"/>
        <v>0</v>
      </c>
      <c r="BQ212" s="108">
        <f t="shared" si="210"/>
        <v>0</v>
      </c>
      <c r="BR212" s="108">
        <f t="shared" si="210"/>
        <v>0</v>
      </c>
      <c r="BS212" s="108">
        <f t="shared" si="200"/>
        <v>0</v>
      </c>
      <c r="BT212" s="138"/>
      <c r="BU212" s="138"/>
      <c r="BV212" s="138"/>
      <c r="BW212" s="138"/>
      <c r="BX212" s="138"/>
    </row>
    <row r="213" spans="1:76" x14ac:dyDescent="0.3">
      <c r="A213" s="102" t="s">
        <v>228</v>
      </c>
      <c r="B213" s="109"/>
      <c r="C213" s="20"/>
      <c r="D213" s="116"/>
      <c r="E213" s="117"/>
      <c r="F213" s="109"/>
      <c r="G213" s="118"/>
      <c r="H213" s="39">
        <v>40</v>
      </c>
      <c r="I213" s="44">
        <f>IF(CheckDay&gt;=Q213,1,IF(CheckDay&lt;P213,0,IF(P213=CheckDay,(NETWORKDAYS(P213,CheckDay))/V213,NETWORKDAYS(P213,CheckDay)/V213)))</f>
        <v>1</v>
      </c>
      <c r="J213" s="33">
        <v>1</v>
      </c>
      <c r="K213" s="119">
        <f t="shared" si="203"/>
        <v>0.4</v>
      </c>
      <c r="L213" s="119">
        <f t="shared" si="204"/>
        <v>0.4</v>
      </c>
      <c r="M213" s="119">
        <f t="shared" si="205"/>
        <v>0</v>
      </c>
      <c r="N213" s="34">
        <f t="shared" si="206"/>
        <v>1</v>
      </c>
      <c r="O213" s="119" t="str">
        <f t="shared" si="207"/>
        <v>종료</v>
      </c>
      <c r="P213" s="104">
        <v>42982</v>
      </c>
      <c r="Q213" s="104">
        <v>43007</v>
      </c>
      <c r="R213" s="104"/>
      <c r="S213" s="104"/>
      <c r="T213" s="105"/>
      <c r="U213" s="106" t="str">
        <f>IF(ISBLANK(T213),"",(NETWORKDAYS(VLOOKUP(T213,$A$6:$Q$20,15,FALSE),P213)-1))</f>
        <v/>
      </c>
      <c r="V213" s="107">
        <f t="shared" si="208"/>
        <v>20</v>
      </c>
      <c r="W213" s="108">
        <f t="shared" si="202"/>
        <v>0</v>
      </c>
      <c r="X213" s="108">
        <f t="shared" si="202"/>
        <v>0</v>
      </c>
      <c r="Y213" s="108">
        <f t="shared" si="202"/>
        <v>0</v>
      </c>
      <c r="Z213" s="108">
        <f t="shared" si="202"/>
        <v>0</v>
      </c>
      <c r="AA213" s="108">
        <f t="shared" si="202"/>
        <v>0</v>
      </c>
      <c r="AB213" s="108">
        <f t="shared" si="202"/>
        <v>0</v>
      </c>
      <c r="AC213" s="108">
        <f t="shared" si="202"/>
        <v>0</v>
      </c>
      <c r="AD213" s="108">
        <f t="shared" si="202"/>
        <v>0</v>
      </c>
      <c r="AE213" s="108">
        <f t="shared" si="202"/>
        <v>0</v>
      </c>
      <c r="AF213" s="108">
        <f t="shared" si="202"/>
        <v>0</v>
      </c>
      <c r="AG213" s="108">
        <f t="shared" si="202"/>
        <v>0</v>
      </c>
      <c r="AH213" s="108">
        <f t="shared" si="202"/>
        <v>0</v>
      </c>
      <c r="AI213" s="108">
        <f t="shared" si="202"/>
        <v>0</v>
      </c>
      <c r="AJ213" s="108">
        <f t="shared" si="202"/>
        <v>0</v>
      </c>
      <c r="AK213" s="108">
        <f t="shared" si="202"/>
        <v>0</v>
      </c>
      <c r="AL213" s="108">
        <f t="shared" si="202"/>
        <v>0</v>
      </c>
      <c r="AM213" s="108">
        <f t="shared" si="202"/>
        <v>0</v>
      </c>
      <c r="AN213" s="108">
        <f t="shared" si="202"/>
        <v>0</v>
      </c>
      <c r="AO213" s="108">
        <f t="shared" si="202"/>
        <v>0</v>
      </c>
      <c r="AP213" s="108">
        <f t="shared" si="202"/>
        <v>0</v>
      </c>
      <c r="AQ213" s="108">
        <f t="shared" si="202"/>
        <v>0</v>
      </c>
      <c r="AR213" s="108">
        <f t="shared" si="202"/>
        <v>0</v>
      </c>
      <c r="AS213" s="108">
        <f t="shared" si="202"/>
        <v>0</v>
      </c>
      <c r="AT213" s="108">
        <f t="shared" si="209"/>
        <v>0</v>
      </c>
      <c r="AU213" s="108">
        <f t="shared" si="209"/>
        <v>0</v>
      </c>
      <c r="AV213" s="108">
        <f t="shared" si="209"/>
        <v>0</v>
      </c>
      <c r="AW213" s="108">
        <f t="shared" si="209"/>
        <v>0</v>
      </c>
      <c r="AX213" s="108">
        <f t="shared" si="209"/>
        <v>0</v>
      </c>
      <c r="AY213" s="108">
        <f t="shared" si="209"/>
        <v>0</v>
      </c>
      <c r="AZ213" s="108">
        <f t="shared" si="209"/>
        <v>0</v>
      </c>
      <c r="BA213" s="108">
        <f t="shared" si="209"/>
        <v>0</v>
      </c>
      <c r="BB213" s="108">
        <f t="shared" si="209"/>
        <v>0</v>
      </c>
      <c r="BC213" s="108">
        <f t="shared" si="209"/>
        <v>0</v>
      </c>
      <c r="BD213" s="108">
        <f t="shared" si="209"/>
        <v>0</v>
      </c>
      <c r="BE213" s="108">
        <f t="shared" si="209"/>
        <v>0</v>
      </c>
      <c r="BF213" s="108">
        <f t="shared" si="209"/>
        <v>0</v>
      </c>
      <c r="BG213" s="108">
        <f t="shared" si="209"/>
        <v>0</v>
      </c>
      <c r="BH213" s="108">
        <f t="shared" si="209"/>
        <v>0</v>
      </c>
      <c r="BI213" s="108">
        <f t="shared" si="209"/>
        <v>0</v>
      </c>
      <c r="BJ213" s="108">
        <f t="shared" si="210"/>
        <v>0</v>
      </c>
      <c r="BK213" s="108">
        <f t="shared" si="210"/>
        <v>0</v>
      </c>
      <c r="BL213" s="108">
        <f t="shared" si="210"/>
        <v>0</v>
      </c>
      <c r="BM213" s="108">
        <f t="shared" si="210"/>
        <v>0</v>
      </c>
      <c r="BN213" s="108">
        <f t="shared" si="210"/>
        <v>0</v>
      </c>
      <c r="BO213" s="108">
        <f t="shared" si="210"/>
        <v>0</v>
      </c>
      <c r="BP213" s="108">
        <f t="shared" si="210"/>
        <v>0</v>
      </c>
      <c r="BQ213" s="108">
        <f t="shared" si="210"/>
        <v>0</v>
      </c>
      <c r="BR213" s="108">
        <f t="shared" si="210"/>
        <v>0</v>
      </c>
      <c r="BS213" s="108">
        <f t="shared" si="200"/>
        <v>0</v>
      </c>
      <c r="BT213" s="138"/>
      <c r="BU213" s="138"/>
      <c r="BV213" s="138"/>
      <c r="BW213" s="138"/>
      <c r="BX213" s="138"/>
    </row>
    <row r="214" spans="1:76" x14ac:dyDescent="0.3">
      <c r="A214" s="102" t="s">
        <v>229</v>
      </c>
      <c r="B214" s="109"/>
      <c r="C214" s="20"/>
      <c r="D214" s="116"/>
      <c r="E214" s="117"/>
      <c r="F214" s="109"/>
      <c r="G214" s="118"/>
      <c r="H214" s="39">
        <v>20</v>
      </c>
      <c r="I214" s="44">
        <f>IF(CheckDay&gt;=Q214,1,IF(CheckDay&lt;P214,0,IF(P214=CheckDay,(NETWORKDAYS(P214,CheckDay))/V214,NETWORKDAYS(P214,CheckDay)/V214)))</f>
        <v>1</v>
      </c>
      <c r="J214" s="33">
        <v>1</v>
      </c>
      <c r="K214" s="119">
        <f t="shared" si="203"/>
        <v>0.2</v>
      </c>
      <c r="L214" s="119">
        <f t="shared" si="204"/>
        <v>0.2</v>
      </c>
      <c r="M214" s="119">
        <f t="shared" si="205"/>
        <v>0</v>
      </c>
      <c r="N214" s="34">
        <f t="shared" si="206"/>
        <v>1</v>
      </c>
      <c r="O214" s="119" t="str">
        <f t="shared" si="207"/>
        <v>종료</v>
      </c>
      <c r="P214" s="104">
        <v>42982</v>
      </c>
      <c r="Q214" s="104">
        <v>43007</v>
      </c>
      <c r="R214" s="104"/>
      <c r="S214" s="104"/>
      <c r="T214" s="105"/>
      <c r="U214" s="106"/>
      <c r="V214" s="107">
        <f t="shared" si="208"/>
        <v>20</v>
      </c>
      <c r="W214" s="108">
        <f t="shared" si="202"/>
        <v>0</v>
      </c>
      <c r="X214" s="108">
        <f t="shared" si="202"/>
        <v>0</v>
      </c>
      <c r="Y214" s="108">
        <f t="shared" si="202"/>
        <v>0</v>
      </c>
      <c r="Z214" s="108">
        <f t="shared" si="202"/>
        <v>0</v>
      </c>
      <c r="AA214" s="108">
        <f t="shared" si="202"/>
        <v>0</v>
      </c>
      <c r="AB214" s="108">
        <f t="shared" si="202"/>
        <v>0</v>
      </c>
      <c r="AC214" s="108">
        <f t="shared" si="202"/>
        <v>0</v>
      </c>
      <c r="AD214" s="108">
        <f t="shared" si="202"/>
        <v>0</v>
      </c>
      <c r="AE214" s="108">
        <f t="shared" si="202"/>
        <v>0</v>
      </c>
      <c r="AF214" s="108">
        <f t="shared" si="202"/>
        <v>0</v>
      </c>
      <c r="AG214" s="108">
        <f t="shared" si="202"/>
        <v>0</v>
      </c>
      <c r="AH214" s="108">
        <f t="shared" si="202"/>
        <v>0</v>
      </c>
      <c r="AI214" s="108">
        <f t="shared" si="202"/>
        <v>0</v>
      </c>
      <c r="AJ214" s="108">
        <f t="shared" si="202"/>
        <v>0</v>
      </c>
      <c r="AK214" s="108">
        <f t="shared" si="202"/>
        <v>0</v>
      </c>
      <c r="AL214" s="108">
        <f t="shared" si="202"/>
        <v>0</v>
      </c>
      <c r="AM214" s="108">
        <f t="shared" si="202"/>
        <v>0</v>
      </c>
      <c r="AN214" s="108">
        <f t="shared" si="202"/>
        <v>0</v>
      </c>
      <c r="AO214" s="108">
        <f t="shared" si="202"/>
        <v>0</v>
      </c>
      <c r="AP214" s="108">
        <f t="shared" si="202"/>
        <v>0</v>
      </c>
      <c r="AQ214" s="108">
        <f t="shared" si="202"/>
        <v>0</v>
      </c>
      <c r="AR214" s="108">
        <f t="shared" si="202"/>
        <v>0</v>
      </c>
      <c r="AS214" s="108">
        <f t="shared" si="202"/>
        <v>0</v>
      </c>
      <c r="AT214" s="108">
        <f t="shared" si="209"/>
        <v>0</v>
      </c>
      <c r="AU214" s="108">
        <f t="shared" si="209"/>
        <v>0</v>
      </c>
      <c r="AV214" s="108">
        <f t="shared" si="209"/>
        <v>0</v>
      </c>
      <c r="AW214" s="108">
        <f t="shared" si="209"/>
        <v>0</v>
      </c>
      <c r="AX214" s="108">
        <f t="shared" si="209"/>
        <v>0</v>
      </c>
      <c r="AY214" s="108">
        <f t="shared" si="209"/>
        <v>0</v>
      </c>
      <c r="AZ214" s="108">
        <f t="shared" si="209"/>
        <v>0</v>
      </c>
      <c r="BA214" s="108">
        <f t="shared" si="209"/>
        <v>0</v>
      </c>
      <c r="BB214" s="108">
        <f t="shared" si="209"/>
        <v>0</v>
      </c>
      <c r="BC214" s="108">
        <f t="shared" si="209"/>
        <v>0</v>
      </c>
      <c r="BD214" s="108">
        <f t="shared" si="209"/>
        <v>0</v>
      </c>
      <c r="BE214" s="108">
        <f t="shared" si="209"/>
        <v>0</v>
      </c>
      <c r="BF214" s="108">
        <f t="shared" si="209"/>
        <v>0</v>
      </c>
      <c r="BG214" s="108">
        <f t="shared" si="209"/>
        <v>0</v>
      </c>
      <c r="BH214" s="108">
        <f t="shared" si="209"/>
        <v>0</v>
      </c>
      <c r="BI214" s="108">
        <f t="shared" si="209"/>
        <v>0</v>
      </c>
      <c r="BJ214" s="108">
        <f t="shared" si="210"/>
        <v>0</v>
      </c>
      <c r="BK214" s="108">
        <f t="shared" si="210"/>
        <v>0</v>
      </c>
      <c r="BL214" s="108">
        <f t="shared" si="210"/>
        <v>0</v>
      </c>
      <c r="BM214" s="108">
        <f t="shared" si="210"/>
        <v>0</v>
      </c>
      <c r="BN214" s="108">
        <f t="shared" si="210"/>
        <v>0</v>
      </c>
      <c r="BO214" s="108">
        <f t="shared" si="210"/>
        <v>0</v>
      </c>
      <c r="BP214" s="108">
        <f t="shared" si="210"/>
        <v>0</v>
      </c>
      <c r="BQ214" s="108">
        <f t="shared" si="210"/>
        <v>0</v>
      </c>
      <c r="BR214" s="108">
        <f t="shared" si="210"/>
        <v>0</v>
      </c>
      <c r="BS214" s="108">
        <f t="shared" si="200"/>
        <v>0</v>
      </c>
      <c r="BT214" s="138"/>
      <c r="BU214" s="138"/>
      <c r="BV214" s="138"/>
      <c r="BW214" s="138"/>
      <c r="BX214" s="138"/>
    </row>
    <row r="215" spans="1:76" x14ac:dyDescent="0.3">
      <c r="A215" s="102" t="s">
        <v>230</v>
      </c>
      <c r="B215" s="109"/>
      <c r="C215" s="20"/>
      <c r="D215" s="116"/>
      <c r="E215" s="117"/>
      <c r="F215" s="109"/>
      <c r="G215" s="118"/>
      <c r="H215" s="39">
        <v>20</v>
      </c>
      <c r="I215" s="44">
        <f>IF(CheckDay&gt;=Q215,1,IF(CheckDay&lt;P215,0,IF(P215=CheckDay,(NETWORKDAYS(P215,CheckDay))/V215,NETWORKDAYS(P215,CheckDay)/V215)))</f>
        <v>1</v>
      </c>
      <c r="J215" s="33">
        <v>1</v>
      </c>
      <c r="K215" s="119">
        <f t="shared" si="203"/>
        <v>0.2</v>
      </c>
      <c r="L215" s="119">
        <f t="shared" si="204"/>
        <v>0.2</v>
      </c>
      <c r="M215" s="119">
        <f t="shared" si="205"/>
        <v>0</v>
      </c>
      <c r="N215" s="34">
        <f t="shared" si="206"/>
        <v>1</v>
      </c>
      <c r="O215" s="119" t="str">
        <f t="shared" si="207"/>
        <v>종료</v>
      </c>
      <c r="P215" s="104">
        <v>42982</v>
      </c>
      <c r="Q215" s="104">
        <v>43007</v>
      </c>
      <c r="R215" s="104"/>
      <c r="S215" s="104"/>
      <c r="T215" s="105"/>
      <c r="U215" s="106"/>
      <c r="V215" s="107">
        <f t="shared" si="208"/>
        <v>20</v>
      </c>
      <c r="W215" s="108">
        <f t="shared" si="202"/>
        <v>0</v>
      </c>
      <c r="X215" s="108">
        <f t="shared" si="202"/>
        <v>0</v>
      </c>
      <c r="Y215" s="108">
        <f t="shared" si="202"/>
        <v>0</v>
      </c>
      <c r="Z215" s="108">
        <f t="shared" si="202"/>
        <v>0</v>
      </c>
      <c r="AA215" s="108">
        <f t="shared" si="202"/>
        <v>0</v>
      </c>
      <c r="AB215" s="108">
        <f t="shared" si="202"/>
        <v>0</v>
      </c>
      <c r="AC215" s="108">
        <f t="shared" si="202"/>
        <v>0</v>
      </c>
      <c r="AD215" s="108">
        <f t="shared" si="202"/>
        <v>0</v>
      </c>
      <c r="AE215" s="108">
        <f t="shared" si="202"/>
        <v>0</v>
      </c>
      <c r="AF215" s="108">
        <f t="shared" si="202"/>
        <v>0</v>
      </c>
      <c r="AG215" s="108">
        <f t="shared" si="202"/>
        <v>0</v>
      </c>
      <c r="AH215" s="108">
        <f t="shared" si="202"/>
        <v>0</v>
      </c>
      <c r="AI215" s="108">
        <f t="shared" si="202"/>
        <v>0</v>
      </c>
      <c r="AJ215" s="108">
        <f t="shared" si="202"/>
        <v>0</v>
      </c>
      <c r="AK215" s="108">
        <f t="shared" si="202"/>
        <v>0</v>
      </c>
      <c r="AL215" s="108">
        <f t="shared" si="202"/>
        <v>0</v>
      </c>
      <c r="AM215" s="108">
        <f t="shared" si="202"/>
        <v>0</v>
      </c>
      <c r="AN215" s="108">
        <f t="shared" si="202"/>
        <v>0</v>
      </c>
      <c r="AO215" s="108">
        <f t="shared" si="202"/>
        <v>0</v>
      </c>
      <c r="AP215" s="108">
        <f t="shared" si="202"/>
        <v>0</v>
      </c>
      <c r="AQ215" s="108">
        <f t="shared" si="202"/>
        <v>0</v>
      </c>
      <c r="AR215" s="108">
        <f t="shared" si="202"/>
        <v>0</v>
      </c>
      <c r="AS215" s="108">
        <f t="shared" si="202"/>
        <v>0</v>
      </c>
      <c r="AT215" s="108">
        <f t="shared" si="209"/>
        <v>0</v>
      </c>
      <c r="AU215" s="108">
        <f t="shared" si="209"/>
        <v>0</v>
      </c>
      <c r="AV215" s="108">
        <f t="shared" si="209"/>
        <v>0</v>
      </c>
      <c r="AW215" s="108">
        <f t="shared" si="209"/>
        <v>0</v>
      </c>
      <c r="AX215" s="108">
        <f t="shared" si="209"/>
        <v>0</v>
      </c>
      <c r="AY215" s="108">
        <f t="shared" si="209"/>
        <v>0</v>
      </c>
      <c r="AZ215" s="108">
        <f t="shared" si="209"/>
        <v>0</v>
      </c>
      <c r="BA215" s="108">
        <f t="shared" si="209"/>
        <v>0</v>
      </c>
      <c r="BB215" s="108">
        <f t="shared" si="209"/>
        <v>0</v>
      </c>
      <c r="BC215" s="108">
        <f t="shared" si="209"/>
        <v>0</v>
      </c>
      <c r="BD215" s="108">
        <f t="shared" si="209"/>
        <v>0</v>
      </c>
      <c r="BE215" s="108">
        <f t="shared" si="209"/>
        <v>0</v>
      </c>
      <c r="BF215" s="108">
        <f t="shared" si="209"/>
        <v>0</v>
      </c>
      <c r="BG215" s="108">
        <f t="shared" si="209"/>
        <v>0</v>
      </c>
      <c r="BH215" s="108">
        <f t="shared" si="209"/>
        <v>0</v>
      </c>
      <c r="BI215" s="108">
        <f t="shared" si="209"/>
        <v>0</v>
      </c>
      <c r="BJ215" s="108">
        <f t="shared" si="210"/>
        <v>0</v>
      </c>
      <c r="BK215" s="108">
        <f t="shared" si="210"/>
        <v>0</v>
      </c>
      <c r="BL215" s="108">
        <f t="shared" si="210"/>
        <v>0</v>
      </c>
      <c r="BM215" s="108">
        <f t="shared" si="210"/>
        <v>0</v>
      </c>
      <c r="BN215" s="108">
        <f t="shared" si="210"/>
        <v>0</v>
      </c>
      <c r="BO215" s="108">
        <f t="shared" si="210"/>
        <v>0</v>
      </c>
      <c r="BP215" s="108">
        <f t="shared" si="210"/>
        <v>0</v>
      </c>
      <c r="BQ215" s="108">
        <f t="shared" si="210"/>
        <v>0</v>
      </c>
      <c r="BR215" s="108">
        <f t="shared" si="210"/>
        <v>0</v>
      </c>
      <c r="BS215" s="108">
        <f t="shared" si="200"/>
        <v>0</v>
      </c>
      <c r="BT215" s="138"/>
      <c r="BU215" s="138"/>
      <c r="BV215" s="138"/>
      <c r="BW215" s="138"/>
      <c r="BX215" s="138"/>
    </row>
    <row r="216" spans="1:76" x14ac:dyDescent="0.3">
      <c r="A216" s="102" t="s">
        <v>231</v>
      </c>
      <c r="B216" s="109"/>
      <c r="C216" s="20"/>
      <c r="D216" s="116"/>
      <c r="E216" s="117"/>
      <c r="F216" s="109"/>
      <c r="G216" s="118"/>
      <c r="H216" s="39">
        <v>20</v>
      </c>
      <c r="I216" s="44">
        <f>IF(CheckDay&gt;=Q216,1,IF(CheckDay&lt;P216,0,IF(P216=CheckDay,(NETWORKDAYS(P216,CheckDay))/V216,NETWORKDAYS(P216,CheckDay)/V216)))</f>
        <v>1</v>
      </c>
      <c r="J216" s="33">
        <v>1</v>
      </c>
      <c r="K216" s="119">
        <f t="shared" si="203"/>
        <v>0.2</v>
      </c>
      <c r="L216" s="119">
        <f t="shared" si="204"/>
        <v>0.2</v>
      </c>
      <c r="M216" s="119">
        <f t="shared" si="205"/>
        <v>0</v>
      </c>
      <c r="N216" s="34">
        <f t="shared" si="206"/>
        <v>1</v>
      </c>
      <c r="O216" s="119" t="str">
        <f t="shared" si="207"/>
        <v>종료</v>
      </c>
      <c r="P216" s="104">
        <v>42982</v>
      </c>
      <c r="Q216" s="104">
        <v>43007</v>
      </c>
      <c r="R216" s="104"/>
      <c r="S216" s="104"/>
      <c r="T216" s="105"/>
      <c r="U216" s="106"/>
      <c r="V216" s="107">
        <f t="shared" si="208"/>
        <v>20</v>
      </c>
      <c r="W216" s="108">
        <f t="shared" si="202"/>
        <v>0</v>
      </c>
      <c r="X216" s="108">
        <f t="shared" si="202"/>
        <v>0</v>
      </c>
      <c r="Y216" s="108">
        <f t="shared" si="202"/>
        <v>0</v>
      </c>
      <c r="Z216" s="108">
        <f t="shared" si="202"/>
        <v>0</v>
      </c>
      <c r="AA216" s="108">
        <f t="shared" si="202"/>
        <v>0</v>
      </c>
      <c r="AB216" s="108">
        <f t="shared" si="202"/>
        <v>0</v>
      </c>
      <c r="AC216" s="108">
        <f t="shared" si="202"/>
        <v>0</v>
      </c>
      <c r="AD216" s="108">
        <f t="shared" si="202"/>
        <v>0</v>
      </c>
      <c r="AE216" s="108">
        <f t="shared" si="202"/>
        <v>0</v>
      </c>
      <c r="AF216" s="108">
        <f t="shared" si="202"/>
        <v>0</v>
      </c>
      <c r="AG216" s="108">
        <f t="shared" si="202"/>
        <v>0</v>
      </c>
      <c r="AH216" s="108">
        <f t="shared" si="202"/>
        <v>0</v>
      </c>
      <c r="AI216" s="108">
        <f t="shared" si="202"/>
        <v>0</v>
      </c>
      <c r="AJ216" s="108">
        <f t="shared" si="202"/>
        <v>0</v>
      </c>
      <c r="AK216" s="108">
        <f t="shared" si="202"/>
        <v>0</v>
      </c>
      <c r="AL216" s="108">
        <f t="shared" si="202"/>
        <v>0</v>
      </c>
      <c r="AM216" s="108">
        <f t="shared" si="202"/>
        <v>0</v>
      </c>
      <c r="AN216" s="108">
        <f t="shared" si="202"/>
        <v>0</v>
      </c>
      <c r="AO216" s="108">
        <f t="shared" si="202"/>
        <v>0</v>
      </c>
      <c r="AP216" s="108">
        <f t="shared" si="202"/>
        <v>0</v>
      </c>
      <c r="AQ216" s="108">
        <f t="shared" si="202"/>
        <v>0</v>
      </c>
      <c r="AR216" s="108">
        <f t="shared" si="202"/>
        <v>0</v>
      </c>
      <c r="AS216" s="108">
        <f t="shared" si="202"/>
        <v>0</v>
      </c>
      <c r="AT216" s="108">
        <f t="shared" si="209"/>
        <v>0</v>
      </c>
      <c r="AU216" s="108">
        <f t="shared" si="209"/>
        <v>0</v>
      </c>
      <c r="AV216" s="108">
        <f t="shared" si="209"/>
        <v>0</v>
      </c>
      <c r="AW216" s="108">
        <f t="shared" si="209"/>
        <v>0</v>
      </c>
      <c r="AX216" s="108">
        <f t="shared" si="209"/>
        <v>0</v>
      </c>
      <c r="AY216" s="108">
        <f t="shared" si="209"/>
        <v>0</v>
      </c>
      <c r="AZ216" s="108">
        <f t="shared" si="209"/>
        <v>0</v>
      </c>
      <c r="BA216" s="108">
        <f t="shared" si="209"/>
        <v>0</v>
      </c>
      <c r="BB216" s="108">
        <f t="shared" si="209"/>
        <v>0</v>
      </c>
      <c r="BC216" s="108">
        <f t="shared" si="209"/>
        <v>0</v>
      </c>
      <c r="BD216" s="108">
        <f t="shared" si="209"/>
        <v>0</v>
      </c>
      <c r="BE216" s="108">
        <f t="shared" si="209"/>
        <v>0</v>
      </c>
      <c r="BF216" s="108">
        <f t="shared" si="209"/>
        <v>0</v>
      </c>
      <c r="BG216" s="108">
        <f t="shared" si="209"/>
        <v>0</v>
      </c>
      <c r="BH216" s="108">
        <f t="shared" si="209"/>
        <v>0</v>
      </c>
      <c r="BI216" s="108">
        <f t="shared" si="209"/>
        <v>0</v>
      </c>
      <c r="BJ216" s="108">
        <f t="shared" si="210"/>
        <v>0</v>
      </c>
      <c r="BK216" s="108">
        <f t="shared" si="210"/>
        <v>0</v>
      </c>
      <c r="BL216" s="108">
        <f t="shared" si="210"/>
        <v>0</v>
      </c>
      <c r="BM216" s="108">
        <f t="shared" si="210"/>
        <v>0</v>
      </c>
      <c r="BN216" s="108">
        <f t="shared" si="210"/>
        <v>0</v>
      </c>
      <c r="BO216" s="108">
        <f t="shared" si="210"/>
        <v>0</v>
      </c>
      <c r="BP216" s="108">
        <f t="shared" si="210"/>
        <v>0</v>
      </c>
      <c r="BQ216" s="108">
        <f t="shared" si="210"/>
        <v>0</v>
      </c>
      <c r="BR216" s="108">
        <f t="shared" si="210"/>
        <v>0</v>
      </c>
      <c r="BS216" s="108">
        <f t="shared" si="210"/>
        <v>0</v>
      </c>
      <c r="BT216" s="138"/>
      <c r="BU216" s="138"/>
      <c r="BV216" s="138"/>
      <c r="BW216" s="138"/>
      <c r="BX216" s="138"/>
    </row>
    <row r="217" spans="1:76" x14ac:dyDescent="0.3">
      <c r="A217" s="102" t="s">
        <v>245</v>
      </c>
      <c r="B217" s="31" t="s">
        <v>246</v>
      </c>
      <c r="C217" s="31" t="s">
        <v>247</v>
      </c>
      <c r="D217" s="79"/>
      <c r="E217" s="80"/>
      <c r="F217" s="31"/>
      <c r="G217" s="103"/>
      <c r="H217" s="35">
        <v>10</v>
      </c>
      <c r="I217" s="36">
        <f>SUM(K218,K225,K235,K247)</f>
        <v>1</v>
      </c>
      <c r="J217" s="36">
        <f>SUM(L218,L225,L235,L247)</f>
        <v>1</v>
      </c>
      <c r="K217" s="28">
        <f t="shared" ref="K217:K256" si="211">H217*I217/100</f>
        <v>0.1</v>
      </c>
      <c r="L217" s="28">
        <f t="shared" ref="L217:L256" si="212">H217*J217/100</f>
        <v>0.1</v>
      </c>
      <c r="M217" s="28">
        <f t="shared" ref="M217:M248" si="213">L217-K217</f>
        <v>0</v>
      </c>
      <c r="N217" s="37">
        <f t="shared" ref="N217:N248" si="214">IF(AND(I217=0,J217=0),"",IF(I217=0,J217,J217/I217))</f>
        <v>1</v>
      </c>
      <c r="O217" s="28" t="str">
        <f t="shared" ref="O217:O248" si="215">IF(AND(J217=0%,M217=0),"",IF(M217&lt;0,"지연",IF(J217=100%,"종료","진행")))</f>
        <v>종료</v>
      </c>
      <c r="P217" s="32">
        <f>MIN(P218:P256)</f>
        <v>43087</v>
      </c>
      <c r="Q217" s="32">
        <f>MAX(Q218:Q256)</f>
        <v>43189</v>
      </c>
      <c r="R217" s="104"/>
      <c r="S217" s="104"/>
      <c r="T217" s="105"/>
      <c r="U217" s="106" t="str">
        <f t="shared" ref="U217:U257" si="216">IF(ISBLANK(T217),"",(NETWORKDAYS(VLOOKUP(T217,$A$6:$Q$20,15,FALSE),P217)-1))</f>
        <v/>
      </c>
      <c r="V217" s="107">
        <f t="shared" ref="V217:V248" si="217">NETWORKDAYS(P217,Q217)</f>
        <v>75</v>
      </c>
      <c r="W217" s="108">
        <f t="shared" ref="W217:AS226" si="218">IF(OR((AND($P217&lt;=W$4,AND($Q217&lt;=W$5,$Q217&gt;=W$4))),(AND(AND($P217&gt;=W$4,$P217&lt;=W$5),$Q217&gt;=W$5)),AND($P217&gt;=W$4,$Q217&lt;=W$5),AND($P217&lt;=W$4,$Q217&gt;=W$5)),1,0)</f>
        <v>0</v>
      </c>
      <c r="X217" s="108">
        <f t="shared" si="218"/>
        <v>0</v>
      </c>
      <c r="Y217" s="108">
        <f t="shared" si="218"/>
        <v>0</v>
      </c>
      <c r="Z217" s="108">
        <f t="shared" si="218"/>
        <v>0</v>
      </c>
      <c r="AA217" s="108">
        <f t="shared" si="218"/>
        <v>0</v>
      </c>
      <c r="AB217" s="108">
        <f t="shared" si="218"/>
        <v>0</v>
      </c>
      <c r="AC217" s="108">
        <f t="shared" si="218"/>
        <v>0</v>
      </c>
      <c r="AD217" s="108">
        <f t="shared" si="218"/>
        <v>0</v>
      </c>
      <c r="AE217" s="108">
        <f t="shared" si="218"/>
        <v>0</v>
      </c>
      <c r="AF217" s="108">
        <f t="shared" si="218"/>
        <v>0</v>
      </c>
      <c r="AG217" s="108">
        <f t="shared" si="218"/>
        <v>0</v>
      </c>
      <c r="AH217" s="108">
        <f t="shared" si="218"/>
        <v>0</v>
      </c>
      <c r="AI217" s="108">
        <f t="shared" si="218"/>
        <v>0</v>
      </c>
      <c r="AJ217" s="108">
        <f t="shared" si="218"/>
        <v>0</v>
      </c>
      <c r="AK217" s="108">
        <f t="shared" si="218"/>
        <v>0</v>
      </c>
      <c r="AL217" s="108">
        <f t="shared" si="218"/>
        <v>0</v>
      </c>
      <c r="AM217" s="108">
        <f t="shared" si="218"/>
        <v>0</v>
      </c>
      <c r="AN217" s="108">
        <f t="shared" si="218"/>
        <v>0</v>
      </c>
      <c r="AO217" s="108">
        <f t="shared" si="218"/>
        <v>0</v>
      </c>
      <c r="AP217" s="108">
        <f t="shared" si="218"/>
        <v>0</v>
      </c>
      <c r="AQ217" s="108">
        <f t="shared" si="218"/>
        <v>0</v>
      </c>
      <c r="AR217" s="108">
        <f t="shared" si="218"/>
        <v>0</v>
      </c>
      <c r="AS217" s="108">
        <f t="shared" si="218"/>
        <v>0</v>
      </c>
      <c r="AT217" s="108">
        <f t="shared" ref="AT217:BF229" si="219">IF(OR((AND($P217&lt;=AT$4,AND($Q217&lt;=AT$5,$Q217&gt;=AT$4))),(AND(AND($P217&gt;=AT$4,$P217&lt;=AT$5),$Q217&gt;=AT$5)),AND($P217&gt;=AT$4,$Q217&lt;=AT$5),AND($P217&lt;=AT$4,$Q217&gt;=AT$5)),1,0)</f>
        <v>0</v>
      </c>
      <c r="AU217" s="108">
        <f t="shared" si="219"/>
        <v>0</v>
      </c>
      <c r="AV217" s="108">
        <f t="shared" si="219"/>
        <v>0</v>
      </c>
      <c r="AW217" s="108">
        <f t="shared" si="219"/>
        <v>0</v>
      </c>
      <c r="AX217" s="108">
        <f t="shared" si="219"/>
        <v>0</v>
      </c>
      <c r="AY217" s="108">
        <f t="shared" si="219"/>
        <v>0</v>
      </c>
      <c r="AZ217" s="108">
        <f t="shared" si="219"/>
        <v>0</v>
      </c>
      <c r="BA217" s="108">
        <f t="shared" si="219"/>
        <v>0</v>
      </c>
      <c r="BB217" s="108">
        <f t="shared" si="219"/>
        <v>0</v>
      </c>
      <c r="BC217" s="108">
        <f t="shared" si="219"/>
        <v>0</v>
      </c>
      <c r="BD217" s="108">
        <f t="shared" si="219"/>
        <v>0</v>
      </c>
      <c r="BE217" s="108">
        <f t="shared" si="219"/>
        <v>0</v>
      </c>
      <c r="BF217" s="108">
        <f t="shared" si="219"/>
        <v>0</v>
      </c>
      <c r="BG217" s="108">
        <f t="shared" ref="BG217:BS224" si="220">IF(OR((AND($P217&lt;=BG$4,AND($Q217&lt;=BG$5,$Q217&gt;=BG$4))),(AND(AND($P217&gt;=BG$4,$P217&lt;=BG$5),$Q217&gt;=BG$5)),AND($P217&gt;=BG$4,$Q217&lt;=BG$5),AND($P217&lt;=BG$4,$Q217&gt;=BG$5)),1,0)</f>
        <v>0</v>
      </c>
      <c r="BH217" s="108">
        <f t="shared" si="220"/>
        <v>0</v>
      </c>
      <c r="BI217" s="108">
        <f t="shared" si="220"/>
        <v>0</v>
      </c>
      <c r="BJ217" s="108">
        <f t="shared" si="220"/>
        <v>0</v>
      </c>
      <c r="BK217" s="108">
        <f t="shared" si="220"/>
        <v>0</v>
      </c>
      <c r="BL217" s="108">
        <f t="shared" si="220"/>
        <v>0</v>
      </c>
      <c r="BM217" s="108">
        <f t="shared" si="220"/>
        <v>0</v>
      </c>
      <c r="BN217" s="108">
        <f t="shared" si="220"/>
        <v>0</v>
      </c>
      <c r="BO217" s="108">
        <f t="shared" si="220"/>
        <v>0</v>
      </c>
      <c r="BP217" s="108">
        <f t="shared" si="220"/>
        <v>0</v>
      </c>
      <c r="BQ217" s="108">
        <f t="shared" si="220"/>
        <v>0</v>
      </c>
      <c r="BR217" s="108">
        <f t="shared" si="220"/>
        <v>0</v>
      </c>
      <c r="BS217" s="108">
        <f t="shared" si="220"/>
        <v>0</v>
      </c>
      <c r="BT217" s="138"/>
      <c r="BU217" s="138"/>
      <c r="BV217" s="138"/>
      <c r="BW217" s="138"/>
      <c r="BX217" s="138"/>
    </row>
    <row r="218" spans="1:76" x14ac:dyDescent="0.3">
      <c r="A218" s="102" t="s">
        <v>248</v>
      </c>
      <c r="B218" s="109"/>
      <c r="C218" s="43" t="s">
        <v>249</v>
      </c>
      <c r="D218" s="110" t="s">
        <v>254</v>
      </c>
      <c r="E218" s="111"/>
      <c r="F218" s="43"/>
      <c r="G218" s="112"/>
      <c r="H218" s="45">
        <v>20</v>
      </c>
      <c r="I218" s="40">
        <f>SUM(K219,K221,K223)</f>
        <v>1</v>
      </c>
      <c r="J218" s="40">
        <f>SUM(L219,L221,L223)</f>
        <v>1</v>
      </c>
      <c r="K218" s="41">
        <f t="shared" si="211"/>
        <v>0.2</v>
      </c>
      <c r="L218" s="41">
        <f t="shared" si="212"/>
        <v>0.2</v>
      </c>
      <c r="M218" s="41">
        <f t="shared" si="213"/>
        <v>0</v>
      </c>
      <c r="N218" s="42">
        <f t="shared" si="214"/>
        <v>1</v>
      </c>
      <c r="O218" s="41" t="str">
        <f t="shared" si="215"/>
        <v>종료</v>
      </c>
      <c r="P218" s="47">
        <f>MIN(P219:P224)</f>
        <v>43087</v>
      </c>
      <c r="Q218" s="47">
        <f>MAX(Q219:Q224)</f>
        <v>43161</v>
      </c>
      <c r="R218" s="104"/>
      <c r="S218" s="104"/>
      <c r="T218" s="105"/>
      <c r="U218" s="106" t="str">
        <f t="shared" si="216"/>
        <v/>
      </c>
      <c r="V218" s="107">
        <f t="shared" si="217"/>
        <v>55</v>
      </c>
      <c r="W218" s="108">
        <f t="shared" si="218"/>
        <v>0</v>
      </c>
      <c r="X218" s="108">
        <f t="shared" si="218"/>
        <v>0</v>
      </c>
      <c r="Y218" s="108">
        <f t="shared" si="218"/>
        <v>0</v>
      </c>
      <c r="Z218" s="108">
        <f t="shared" si="218"/>
        <v>0</v>
      </c>
      <c r="AA218" s="108">
        <f t="shared" si="218"/>
        <v>0</v>
      </c>
      <c r="AB218" s="108">
        <f t="shared" si="218"/>
        <v>0</v>
      </c>
      <c r="AC218" s="108">
        <f t="shared" si="218"/>
        <v>0</v>
      </c>
      <c r="AD218" s="108">
        <f t="shared" si="218"/>
        <v>0</v>
      </c>
      <c r="AE218" s="108">
        <f t="shared" si="218"/>
        <v>0</v>
      </c>
      <c r="AF218" s="108">
        <f t="shared" si="218"/>
        <v>0</v>
      </c>
      <c r="AG218" s="108">
        <f t="shared" si="218"/>
        <v>0</v>
      </c>
      <c r="AH218" s="108">
        <f t="shared" si="218"/>
        <v>0</v>
      </c>
      <c r="AI218" s="108">
        <f t="shared" si="218"/>
        <v>0</v>
      </c>
      <c r="AJ218" s="108">
        <f t="shared" si="218"/>
        <v>0</v>
      </c>
      <c r="AK218" s="108">
        <f t="shared" si="218"/>
        <v>0</v>
      </c>
      <c r="AL218" s="108">
        <f t="shared" si="218"/>
        <v>0</v>
      </c>
      <c r="AM218" s="108">
        <f t="shared" si="218"/>
        <v>0</v>
      </c>
      <c r="AN218" s="108">
        <f t="shared" si="218"/>
        <v>0</v>
      </c>
      <c r="AO218" s="108">
        <f t="shared" si="218"/>
        <v>0</v>
      </c>
      <c r="AP218" s="108">
        <f t="shared" si="218"/>
        <v>0</v>
      </c>
      <c r="AQ218" s="108">
        <f t="shared" si="218"/>
        <v>0</v>
      </c>
      <c r="AR218" s="108">
        <f t="shared" si="218"/>
        <v>0</v>
      </c>
      <c r="AS218" s="108">
        <f>IF(OR((AND($P218&lt;=AS$4,AND($Q218&lt;=AS$5,$Q218&gt;=AS$4))),(AND(AND($P218&gt;=AS$4,$P218&lt;=AS$5),$Q218&gt;=AS$5)),AND($P218&gt;=AS$4,$Q218&lt;=AS$5),AND($P218&lt;=AS$4,$Q218&gt;=AS$5)),1,0)</f>
        <v>0</v>
      </c>
      <c r="AT218" s="108">
        <f t="shared" si="219"/>
        <v>0</v>
      </c>
      <c r="AU218" s="108">
        <f t="shared" si="219"/>
        <v>0</v>
      </c>
      <c r="AV218" s="108">
        <f t="shared" si="219"/>
        <v>0</v>
      </c>
      <c r="AW218" s="108">
        <f t="shared" si="219"/>
        <v>0</v>
      </c>
      <c r="AX218" s="108">
        <f t="shared" si="219"/>
        <v>0</v>
      </c>
      <c r="AY218" s="108">
        <f t="shared" si="219"/>
        <v>0</v>
      </c>
      <c r="AZ218" s="108">
        <f t="shared" si="219"/>
        <v>0</v>
      </c>
      <c r="BA218" s="108">
        <f t="shared" si="219"/>
        <v>0</v>
      </c>
      <c r="BB218" s="108">
        <f t="shared" si="219"/>
        <v>0</v>
      </c>
      <c r="BC218" s="108">
        <f t="shared" si="219"/>
        <v>0</v>
      </c>
      <c r="BD218" s="108">
        <f t="shared" si="219"/>
        <v>0</v>
      </c>
      <c r="BE218" s="108">
        <f t="shared" si="219"/>
        <v>0</v>
      </c>
      <c r="BF218" s="108">
        <f t="shared" si="219"/>
        <v>0</v>
      </c>
      <c r="BG218" s="108">
        <f t="shared" si="220"/>
        <v>0</v>
      </c>
      <c r="BH218" s="108">
        <f t="shared" si="220"/>
        <v>0</v>
      </c>
      <c r="BI218" s="108">
        <f t="shared" si="220"/>
        <v>0</v>
      </c>
      <c r="BJ218" s="108">
        <f t="shared" si="220"/>
        <v>0</v>
      </c>
      <c r="BK218" s="108">
        <f t="shared" si="220"/>
        <v>0</v>
      </c>
      <c r="BL218" s="108">
        <f t="shared" si="220"/>
        <v>0</v>
      </c>
      <c r="BM218" s="108">
        <f t="shared" si="220"/>
        <v>0</v>
      </c>
      <c r="BN218" s="108">
        <f t="shared" si="220"/>
        <v>0</v>
      </c>
      <c r="BO218" s="108">
        <f t="shared" si="220"/>
        <v>0</v>
      </c>
      <c r="BP218" s="108">
        <f t="shared" si="220"/>
        <v>0</v>
      </c>
      <c r="BQ218" s="108">
        <f t="shared" si="220"/>
        <v>0</v>
      </c>
      <c r="BR218" s="108">
        <f t="shared" si="220"/>
        <v>0</v>
      </c>
      <c r="BS218" s="108">
        <f t="shared" si="220"/>
        <v>0</v>
      </c>
      <c r="BT218" s="138"/>
      <c r="BU218" s="138"/>
      <c r="BV218" s="138"/>
      <c r="BW218" s="138"/>
      <c r="BX218" s="138"/>
    </row>
    <row r="219" spans="1:76" x14ac:dyDescent="0.3">
      <c r="A219" s="102" t="s">
        <v>250</v>
      </c>
      <c r="B219" s="109"/>
      <c r="C219" s="20"/>
      <c r="D219" s="113" t="s">
        <v>251</v>
      </c>
      <c r="E219" s="114"/>
      <c r="F219" s="53"/>
      <c r="G219" s="115"/>
      <c r="H219" s="38">
        <v>30</v>
      </c>
      <c r="I219" s="48">
        <f>SUM(K220:K220)</f>
        <v>1</v>
      </c>
      <c r="J219" s="48">
        <f>SUM(L220:L220)</f>
        <v>1</v>
      </c>
      <c r="K219" s="50">
        <f t="shared" si="211"/>
        <v>0.3</v>
      </c>
      <c r="L219" s="50">
        <f t="shared" si="212"/>
        <v>0.3</v>
      </c>
      <c r="M219" s="50">
        <f t="shared" si="213"/>
        <v>0</v>
      </c>
      <c r="N219" s="51">
        <f t="shared" si="214"/>
        <v>1</v>
      </c>
      <c r="O219" s="50" t="str">
        <f t="shared" si="215"/>
        <v>종료</v>
      </c>
      <c r="P219" s="26">
        <f>MIN(P220:P220)</f>
        <v>43087</v>
      </c>
      <c r="Q219" s="26">
        <f>MAX(Q220:Q220)</f>
        <v>43098</v>
      </c>
      <c r="R219" s="104"/>
      <c r="S219" s="104"/>
      <c r="T219" s="105"/>
      <c r="U219" s="106" t="str">
        <f t="shared" si="216"/>
        <v/>
      </c>
      <c r="V219" s="107">
        <f t="shared" si="217"/>
        <v>10</v>
      </c>
      <c r="W219" s="108">
        <f t="shared" si="218"/>
        <v>0</v>
      </c>
      <c r="X219" s="108">
        <f t="shared" si="218"/>
        <v>0</v>
      </c>
      <c r="Y219" s="108">
        <f t="shared" si="218"/>
        <v>0</v>
      </c>
      <c r="Z219" s="108">
        <f t="shared" si="218"/>
        <v>0</v>
      </c>
      <c r="AA219" s="108">
        <f t="shared" si="218"/>
        <v>0</v>
      </c>
      <c r="AB219" s="108">
        <f t="shared" si="218"/>
        <v>0</v>
      </c>
      <c r="AC219" s="108">
        <f t="shared" si="218"/>
        <v>0</v>
      </c>
      <c r="AD219" s="108">
        <f t="shared" si="218"/>
        <v>0</v>
      </c>
      <c r="AE219" s="108">
        <f t="shared" si="218"/>
        <v>0</v>
      </c>
      <c r="AF219" s="108">
        <f t="shared" si="218"/>
        <v>0</v>
      </c>
      <c r="AG219" s="108">
        <f t="shared" si="218"/>
        <v>0</v>
      </c>
      <c r="AH219" s="108">
        <f t="shared" si="218"/>
        <v>0</v>
      </c>
      <c r="AI219" s="108">
        <f t="shared" si="218"/>
        <v>0</v>
      </c>
      <c r="AJ219" s="108">
        <f t="shared" si="218"/>
        <v>0</v>
      </c>
      <c r="AK219" s="108">
        <f t="shared" si="218"/>
        <v>0</v>
      </c>
      <c r="AL219" s="108">
        <f t="shared" si="218"/>
        <v>0</v>
      </c>
      <c r="AM219" s="108">
        <f t="shared" si="218"/>
        <v>0</v>
      </c>
      <c r="AN219" s="108">
        <f t="shared" si="218"/>
        <v>0</v>
      </c>
      <c r="AO219" s="108">
        <f t="shared" si="218"/>
        <v>0</v>
      </c>
      <c r="AP219" s="108">
        <f t="shared" si="218"/>
        <v>0</v>
      </c>
      <c r="AQ219" s="108">
        <f t="shared" si="218"/>
        <v>0</v>
      </c>
      <c r="AR219" s="108">
        <f t="shared" si="218"/>
        <v>0</v>
      </c>
      <c r="AS219" s="108">
        <f t="shared" si="218"/>
        <v>0</v>
      </c>
      <c r="AT219" s="108">
        <f t="shared" si="219"/>
        <v>0</v>
      </c>
      <c r="AU219" s="108">
        <f t="shared" si="219"/>
        <v>0</v>
      </c>
      <c r="AV219" s="108">
        <f t="shared" si="219"/>
        <v>0</v>
      </c>
      <c r="AW219" s="108">
        <f t="shared" si="219"/>
        <v>0</v>
      </c>
      <c r="AX219" s="108">
        <f t="shared" si="219"/>
        <v>0</v>
      </c>
      <c r="AY219" s="108">
        <f t="shared" si="219"/>
        <v>0</v>
      </c>
      <c r="AZ219" s="108">
        <f t="shared" si="219"/>
        <v>0</v>
      </c>
      <c r="BA219" s="108">
        <f t="shared" si="219"/>
        <v>0</v>
      </c>
      <c r="BB219" s="108">
        <f t="shared" si="219"/>
        <v>0</v>
      </c>
      <c r="BC219" s="108">
        <f t="shared" si="219"/>
        <v>0</v>
      </c>
      <c r="BD219" s="108">
        <f t="shared" si="219"/>
        <v>0</v>
      </c>
      <c r="BE219" s="108">
        <f t="shared" si="219"/>
        <v>0</v>
      </c>
      <c r="BF219" s="108">
        <f t="shared" si="219"/>
        <v>0</v>
      </c>
      <c r="BG219" s="108">
        <f t="shared" si="220"/>
        <v>0</v>
      </c>
      <c r="BH219" s="108">
        <f t="shared" si="220"/>
        <v>0</v>
      </c>
      <c r="BI219" s="108">
        <f t="shared" si="220"/>
        <v>0</v>
      </c>
      <c r="BJ219" s="108">
        <f t="shared" si="220"/>
        <v>0</v>
      </c>
      <c r="BK219" s="108">
        <f t="shared" si="220"/>
        <v>0</v>
      </c>
      <c r="BL219" s="108">
        <f t="shared" si="220"/>
        <v>0</v>
      </c>
      <c r="BM219" s="108">
        <f t="shared" si="220"/>
        <v>0</v>
      </c>
      <c r="BN219" s="108">
        <f t="shared" si="220"/>
        <v>0</v>
      </c>
      <c r="BO219" s="108">
        <f t="shared" si="220"/>
        <v>0</v>
      </c>
      <c r="BP219" s="108">
        <f t="shared" si="220"/>
        <v>0</v>
      </c>
      <c r="BQ219" s="108">
        <f t="shared" si="220"/>
        <v>0</v>
      </c>
      <c r="BR219" s="108">
        <f t="shared" si="220"/>
        <v>0</v>
      </c>
      <c r="BS219" s="108">
        <f t="shared" si="220"/>
        <v>0</v>
      </c>
      <c r="BT219" s="138"/>
      <c r="BU219" s="138"/>
      <c r="BV219" s="138"/>
      <c r="BW219" s="138"/>
      <c r="BX219" s="138"/>
    </row>
    <row r="220" spans="1:76" x14ac:dyDescent="0.3">
      <c r="A220" s="102" t="s">
        <v>252</v>
      </c>
      <c r="B220" s="109"/>
      <c r="C220" s="20"/>
      <c r="D220" s="116"/>
      <c r="E220" s="117"/>
      <c r="F220" s="109"/>
      <c r="G220" s="118"/>
      <c r="H220" s="39">
        <v>100</v>
      </c>
      <c r="I220" s="44">
        <f>IF(CheckDay&gt;=Q220,1,IF(CheckDay&lt;P220,0,IF(P220=CheckDay,(NETWORKDAYS(P220,CheckDay))/V220,NETWORKDAYS(P220,CheckDay)/V220)))</f>
        <v>1</v>
      </c>
      <c r="J220" s="33">
        <v>1</v>
      </c>
      <c r="K220" s="119">
        <f t="shared" si="211"/>
        <v>1</v>
      </c>
      <c r="L220" s="119">
        <f t="shared" si="212"/>
        <v>1</v>
      </c>
      <c r="M220" s="119">
        <f t="shared" si="213"/>
        <v>0</v>
      </c>
      <c r="N220" s="34">
        <f t="shared" si="214"/>
        <v>1</v>
      </c>
      <c r="O220" s="119" t="str">
        <f t="shared" si="215"/>
        <v>종료</v>
      </c>
      <c r="P220" s="104">
        <v>43087</v>
      </c>
      <c r="Q220" s="104">
        <v>43098</v>
      </c>
      <c r="R220" s="104"/>
      <c r="S220" s="104"/>
      <c r="T220" s="105"/>
      <c r="U220" s="106" t="str">
        <f t="shared" si="216"/>
        <v/>
      </c>
      <c r="V220" s="107">
        <f t="shared" si="217"/>
        <v>10</v>
      </c>
      <c r="W220" s="108">
        <f t="shared" si="218"/>
        <v>0</v>
      </c>
      <c r="X220" s="108">
        <f t="shared" si="218"/>
        <v>0</v>
      </c>
      <c r="Y220" s="108">
        <f t="shared" si="218"/>
        <v>0</v>
      </c>
      <c r="Z220" s="108">
        <f t="shared" si="218"/>
        <v>0</v>
      </c>
      <c r="AA220" s="108">
        <f t="shared" si="218"/>
        <v>0</v>
      </c>
      <c r="AB220" s="108">
        <f t="shared" si="218"/>
        <v>0</v>
      </c>
      <c r="AC220" s="108">
        <f t="shared" si="218"/>
        <v>0</v>
      </c>
      <c r="AD220" s="108">
        <f t="shared" si="218"/>
        <v>0</v>
      </c>
      <c r="AE220" s="108">
        <f t="shared" si="218"/>
        <v>0</v>
      </c>
      <c r="AF220" s="108">
        <f t="shared" si="218"/>
        <v>0</v>
      </c>
      <c r="AG220" s="108">
        <f t="shared" si="218"/>
        <v>0</v>
      </c>
      <c r="AH220" s="108">
        <f t="shared" si="218"/>
        <v>0</v>
      </c>
      <c r="AI220" s="108">
        <f t="shared" si="218"/>
        <v>0</v>
      </c>
      <c r="AJ220" s="108">
        <f t="shared" si="218"/>
        <v>0</v>
      </c>
      <c r="AK220" s="108">
        <f t="shared" si="218"/>
        <v>0</v>
      </c>
      <c r="AL220" s="108">
        <f t="shared" si="218"/>
        <v>0</v>
      </c>
      <c r="AM220" s="108">
        <f t="shared" si="218"/>
        <v>0</v>
      </c>
      <c r="AN220" s="108">
        <f t="shared" si="218"/>
        <v>0</v>
      </c>
      <c r="AO220" s="108">
        <f t="shared" si="218"/>
        <v>0</v>
      </c>
      <c r="AP220" s="108">
        <f t="shared" si="218"/>
        <v>0</v>
      </c>
      <c r="AQ220" s="108">
        <f t="shared" si="218"/>
        <v>0</v>
      </c>
      <c r="AR220" s="108">
        <f t="shared" si="218"/>
        <v>0</v>
      </c>
      <c r="AS220" s="108">
        <f t="shared" si="218"/>
        <v>0</v>
      </c>
      <c r="AT220" s="108">
        <f t="shared" si="219"/>
        <v>0</v>
      </c>
      <c r="AU220" s="108">
        <f t="shared" si="219"/>
        <v>0</v>
      </c>
      <c r="AV220" s="108">
        <f t="shared" si="219"/>
        <v>0</v>
      </c>
      <c r="AW220" s="108">
        <f t="shared" si="219"/>
        <v>0</v>
      </c>
      <c r="AX220" s="108">
        <f t="shared" si="219"/>
        <v>0</v>
      </c>
      <c r="AY220" s="108">
        <f t="shared" si="219"/>
        <v>0</v>
      </c>
      <c r="AZ220" s="108">
        <f t="shared" si="219"/>
        <v>0</v>
      </c>
      <c r="BA220" s="108">
        <f t="shared" si="219"/>
        <v>0</v>
      </c>
      <c r="BB220" s="108">
        <f t="shared" si="219"/>
        <v>0</v>
      </c>
      <c r="BC220" s="108">
        <f t="shared" si="219"/>
        <v>0</v>
      </c>
      <c r="BD220" s="108">
        <f t="shared" si="219"/>
        <v>0</v>
      </c>
      <c r="BE220" s="108">
        <f t="shared" si="219"/>
        <v>0</v>
      </c>
      <c r="BF220" s="108">
        <f t="shared" si="219"/>
        <v>0</v>
      </c>
      <c r="BG220" s="108">
        <f t="shared" si="220"/>
        <v>0</v>
      </c>
      <c r="BH220" s="108">
        <f t="shared" si="220"/>
        <v>0</v>
      </c>
      <c r="BI220" s="108">
        <f t="shared" si="220"/>
        <v>0</v>
      </c>
      <c r="BJ220" s="108">
        <f t="shared" si="220"/>
        <v>0</v>
      </c>
      <c r="BK220" s="108">
        <f t="shared" si="220"/>
        <v>0</v>
      </c>
      <c r="BL220" s="108">
        <f t="shared" si="220"/>
        <v>0</v>
      </c>
      <c r="BM220" s="108">
        <f t="shared" si="220"/>
        <v>0</v>
      </c>
      <c r="BN220" s="108">
        <f t="shared" si="220"/>
        <v>0</v>
      </c>
      <c r="BO220" s="108">
        <f t="shared" si="220"/>
        <v>0</v>
      </c>
      <c r="BP220" s="108">
        <f t="shared" si="220"/>
        <v>0</v>
      </c>
      <c r="BQ220" s="108">
        <f t="shared" si="220"/>
        <v>0</v>
      </c>
      <c r="BR220" s="108">
        <f t="shared" si="220"/>
        <v>0</v>
      </c>
      <c r="BS220" s="108">
        <f t="shared" si="220"/>
        <v>0</v>
      </c>
      <c r="BT220" s="138"/>
      <c r="BU220" s="138"/>
      <c r="BV220" s="138"/>
      <c r="BW220" s="138"/>
      <c r="BX220" s="138"/>
    </row>
    <row r="221" spans="1:76" x14ac:dyDescent="0.3">
      <c r="A221" s="102" t="s">
        <v>253</v>
      </c>
      <c r="B221" s="109"/>
      <c r="C221" s="20"/>
      <c r="D221" s="113" t="s">
        <v>254</v>
      </c>
      <c r="E221" s="114"/>
      <c r="F221" s="53"/>
      <c r="G221" s="115"/>
      <c r="H221" s="38">
        <v>40</v>
      </c>
      <c r="I221" s="48">
        <f>SUM(K222:K222)</f>
        <v>1</v>
      </c>
      <c r="J221" s="49">
        <f>SUM(L222:L222)</f>
        <v>1</v>
      </c>
      <c r="K221" s="50">
        <f t="shared" si="211"/>
        <v>0.4</v>
      </c>
      <c r="L221" s="50">
        <f t="shared" si="212"/>
        <v>0.4</v>
      </c>
      <c r="M221" s="50">
        <f t="shared" si="213"/>
        <v>0</v>
      </c>
      <c r="N221" s="51">
        <f t="shared" si="214"/>
        <v>1</v>
      </c>
      <c r="O221" s="50" t="str">
        <f t="shared" si="215"/>
        <v>종료</v>
      </c>
      <c r="P221" s="26">
        <f>MIN(P222:P222)</f>
        <v>43150</v>
      </c>
      <c r="Q221" s="26">
        <f>MAX(Q222:Q222)</f>
        <v>43154</v>
      </c>
      <c r="R221" s="104"/>
      <c r="S221" s="104"/>
      <c r="T221" s="105"/>
      <c r="U221" s="106" t="str">
        <f t="shared" si="216"/>
        <v/>
      </c>
      <c r="V221" s="107">
        <f t="shared" si="217"/>
        <v>5</v>
      </c>
      <c r="W221" s="108">
        <f t="shared" si="218"/>
        <v>0</v>
      </c>
      <c r="X221" s="108">
        <f t="shared" si="218"/>
        <v>0</v>
      </c>
      <c r="Y221" s="108">
        <f t="shared" si="218"/>
        <v>0</v>
      </c>
      <c r="Z221" s="108">
        <f t="shared" si="218"/>
        <v>0</v>
      </c>
      <c r="AA221" s="108">
        <f t="shared" si="218"/>
        <v>0</v>
      </c>
      <c r="AB221" s="108">
        <f t="shared" si="218"/>
        <v>0</v>
      </c>
      <c r="AC221" s="108">
        <f t="shared" si="218"/>
        <v>0</v>
      </c>
      <c r="AD221" s="108">
        <f t="shared" si="218"/>
        <v>0</v>
      </c>
      <c r="AE221" s="108">
        <f t="shared" si="218"/>
        <v>0</v>
      </c>
      <c r="AF221" s="108">
        <f t="shared" si="218"/>
        <v>0</v>
      </c>
      <c r="AG221" s="108">
        <f t="shared" si="218"/>
        <v>0</v>
      </c>
      <c r="AH221" s="108">
        <f t="shared" si="218"/>
        <v>0</v>
      </c>
      <c r="AI221" s="108">
        <f t="shared" si="218"/>
        <v>0</v>
      </c>
      <c r="AJ221" s="108">
        <f t="shared" si="218"/>
        <v>0</v>
      </c>
      <c r="AK221" s="108">
        <f t="shared" si="218"/>
        <v>0</v>
      </c>
      <c r="AL221" s="108">
        <f t="shared" si="218"/>
        <v>0</v>
      </c>
      <c r="AM221" s="108">
        <f t="shared" si="218"/>
        <v>0</v>
      </c>
      <c r="AN221" s="108">
        <f t="shared" si="218"/>
        <v>0</v>
      </c>
      <c r="AO221" s="108">
        <f t="shared" si="218"/>
        <v>0</v>
      </c>
      <c r="AP221" s="108">
        <f t="shared" si="218"/>
        <v>0</v>
      </c>
      <c r="AQ221" s="108">
        <f t="shared" si="218"/>
        <v>0</v>
      </c>
      <c r="AR221" s="108">
        <f t="shared" si="218"/>
        <v>0</v>
      </c>
      <c r="AS221" s="108">
        <f t="shared" si="218"/>
        <v>0</v>
      </c>
      <c r="AT221" s="108">
        <f t="shared" si="219"/>
        <v>0</v>
      </c>
      <c r="AU221" s="108">
        <f t="shared" si="219"/>
        <v>0</v>
      </c>
      <c r="AV221" s="108">
        <f t="shared" si="219"/>
        <v>0</v>
      </c>
      <c r="AW221" s="108">
        <f t="shared" si="219"/>
        <v>0</v>
      </c>
      <c r="AX221" s="108">
        <f t="shared" si="219"/>
        <v>0</v>
      </c>
      <c r="AY221" s="108">
        <f t="shared" si="219"/>
        <v>0</v>
      </c>
      <c r="AZ221" s="108">
        <f t="shared" si="219"/>
        <v>0</v>
      </c>
      <c r="BA221" s="108">
        <f t="shared" si="219"/>
        <v>0</v>
      </c>
      <c r="BB221" s="108">
        <f t="shared" si="219"/>
        <v>0</v>
      </c>
      <c r="BC221" s="108">
        <f t="shared" si="219"/>
        <v>0</v>
      </c>
      <c r="BD221" s="108">
        <f t="shared" si="219"/>
        <v>0</v>
      </c>
      <c r="BE221" s="108">
        <f t="shared" si="219"/>
        <v>0</v>
      </c>
      <c r="BF221" s="108">
        <f t="shared" si="219"/>
        <v>0</v>
      </c>
      <c r="BG221" s="108">
        <f t="shared" si="220"/>
        <v>0</v>
      </c>
      <c r="BH221" s="108">
        <f t="shared" si="220"/>
        <v>0</v>
      </c>
      <c r="BI221" s="108">
        <f t="shared" si="220"/>
        <v>0</v>
      </c>
      <c r="BJ221" s="108">
        <f t="shared" si="220"/>
        <v>0</v>
      </c>
      <c r="BK221" s="108">
        <f t="shared" si="220"/>
        <v>0</v>
      </c>
      <c r="BL221" s="108">
        <f t="shared" si="220"/>
        <v>0</v>
      </c>
      <c r="BM221" s="108">
        <f t="shared" si="220"/>
        <v>0</v>
      </c>
      <c r="BN221" s="108">
        <f t="shared" si="220"/>
        <v>0</v>
      </c>
      <c r="BO221" s="108">
        <f t="shared" si="220"/>
        <v>0</v>
      </c>
      <c r="BP221" s="108">
        <f t="shared" si="220"/>
        <v>0</v>
      </c>
      <c r="BQ221" s="108">
        <f t="shared" si="220"/>
        <v>0</v>
      </c>
      <c r="BR221" s="108">
        <f t="shared" si="220"/>
        <v>0</v>
      </c>
      <c r="BS221" s="108">
        <f t="shared" si="220"/>
        <v>0</v>
      </c>
      <c r="BT221" s="138"/>
      <c r="BU221" s="138"/>
      <c r="BV221" s="138"/>
      <c r="BW221" s="138"/>
      <c r="BX221" s="138"/>
    </row>
    <row r="222" spans="1:76" x14ac:dyDescent="0.3">
      <c r="A222" s="102" t="s">
        <v>255</v>
      </c>
      <c r="B222" s="109"/>
      <c r="C222" s="20"/>
      <c r="D222" s="116"/>
      <c r="E222" s="117"/>
      <c r="F222" s="109"/>
      <c r="G222" s="118"/>
      <c r="H222" s="39">
        <v>100</v>
      </c>
      <c r="I222" s="44">
        <f>IF(CheckDay&gt;=Q222,1,IF(CheckDay&lt;P222,0,IF(P222=CheckDay,(NETWORKDAYS(P222,CheckDay))/V222,NETWORKDAYS(P222,CheckDay)/V222)))</f>
        <v>1</v>
      </c>
      <c r="J222" s="33">
        <v>1</v>
      </c>
      <c r="K222" s="119">
        <f t="shared" si="211"/>
        <v>1</v>
      </c>
      <c r="L222" s="119">
        <f t="shared" si="212"/>
        <v>1</v>
      </c>
      <c r="M222" s="119">
        <f t="shared" si="213"/>
        <v>0</v>
      </c>
      <c r="N222" s="34">
        <f t="shared" si="214"/>
        <v>1</v>
      </c>
      <c r="O222" s="119" t="str">
        <f t="shared" si="215"/>
        <v>종료</v>
      </c>
      <c r="P222" s="104">
        <v>43150</v>
      </c>
      <c r="Q222" s="104">
        <v>43154</v>
      </c>
      <c r="R222" s="104"/>
      <c r="S222" s="104"/>
      <c r="T222" s="105"/>
      <c r="U222" s="106" t="str">
        <f t="shared" si="216"/>
        <v/>
      </c>
      <c r="V222" s="107">
        <f t="shared" si="217"/>
        <v>5</v>
      </c>
      <c r="W222" s="108">
        <f t="shared" si="218"/>
        <v>0</v>
      </c>
      <c r="X222" s="108">
        <f t="shared" si="218"/>
        <v>0</v>
      </c>
      <c r="Y222" s="108">
        <f t="shared" si="218"/>
        <v>0</v>
      </c>
      <c r="Z222" s="108">
        <f t="shared" si="218"/>
        <v>0</v>
      </c>
      <c r="AA222" s="108">
        <f t="shared" si="218"/>
        <v>0</v>
      </c>
      <c r="AB222" s="108">
        <f t="shared" si="218"/>
        <v>0</v>
      </c>
      <c r="AC222" s="108">
        <f t="shared" si="218"/>
        <v>0</v>
      </c>
      <c r="AD222" s="108">
        <f t="shared" si="218"/>
        <v>0</v>
      </c>
      <c r="AE222" s="108">
        <f t="shared" si="218"/>
        <v>0</v>
      </c>
      <c r="AF222" s="108">
        <f t="shared" si="218"/>
        <v>0</v>
      </c>
      <c r="AG222" s="108">
        <f t="shared" si="218"/>
        <v>0</v>
      </c>
      <c r="AH222" s="108">
        <f t="shared" si="218"/>
        <v>0</v>
      </c>
      <c r="AI222" s="108">
        <f t="shared" si="218"/>
        <v>0</v>
      </c>
      <c r="AJ222" s="108">
        <f t="shared" si="218"/>
        <v>0</v>
      </c>
      <c r="AK222" s="108">
        <f t="shared" si="218"/>
        <v>0</v>
      </c>
      <c r="AL222" s="108">
        <f t="shared" si="218"/>
        <v>0</v>
      </c>
      <c r="AM222" s="108">
        <f t="shared" si="218"/>
        <v>0</v>
      </c>
      <c r="AN222" s="108">
        <f t="shared" si="218"/>
        <v>0</v>
      </c>
      <c r="AO222" s="108">
        <f t="shared" si="218"/>
        <v>0</v>
      </c>
      <c r="AP222" s="108">
        <f t="shared" si="218"/>
        <v>0</v>
      </c>
      <c r="AQ222" s="108">
        <f t="shared" si="218"/>
        <v>0</v>
      </c>
      <c r="AR222" s="108">
        <f t="shared" si="218"/>
        <v>0</v>
      </c>
      <c r="AS222" s="108">
        <f t="shared" si="218"/>
        <v>0</v>
      </c>
      <c r="AT222" s="108">
        <f t="shared" si="219"/>
        <v>0</v>
      </c>
      <c r="AU222" s="108">
        <f t="shared" si="219"/>
        <v>0</v>
      </c>
      <c r="AV222" s="108">
        <f t="shared" si="219"/>
        <v>0</v>
      </c>
      <c r="AW222" s="108">
        <f t="shared" si="219"/>
        <v>0</v>
      </c>
      <c r="AX222" s="108">
        <f t="shared" si="219"/>
        <v>0</v>
      </c>
      <c r="AY222" s="108">
        <f t="shared" si="219"/>
        <v>0</v>
      </c>
      <c r="AZ222" s="108">
        <f t="shared" si="219"/>
        <v>0</v>
      </c>
      <c r="BA222" s="108">
        <f t="shared" si="219"/>
        <v>0</v>
      </c>
      <c r="BB222" s="108">
        <f t="shared" si="219"/>
        <v>0</v>
      </c>
      <c r="BC222" s="108">
        <f t="shared" si="219"/>
        <v>0</v>
      </c>
      <c r="BD222" s="108">
        <f t="shared" si="219"/>
        <v>0</v>
      </c>
      <c r="BE222" s="108">
        <f t="shared" si="219"/>
        <v>0</v>
      </c>
      <c r="BF222" s="108">
        <f t="shared" si="219"/>
        <v>0</v>
      </c>
      <c r="BG222" s="108">
        <f t="shared" si="220"/>
        <v>0</v>
      </c>
      <c r="BH222" s="108">
        <f t="shared" si="220"/>
        <v>0</v>
      </c>
      <c r="BI222" s="108">
        <f t="shared" si="220"/>
        <v>0</v>
      </c>
      <c r="BJ222" s="108">
        <f t="shared" si="220"/>
        <v>0</v>
      </c>
      <c r="BK222" s="108">
        <f t="shared" si="220"/>
        <v>0</v>
      </c>
      <c r="BL222" s="108">
        <f t="shared" si="220"/>
        <v>0</v>
      </c>
      <c r="BM222" s="108">
        <f t="shared" si="220"/>
        <v>0</v>
      </c>
      <c r="BN222" s="108">
        <f t="shared" si="220"/>
        <v>0</v>
      </c>
      <c r="BO222" s="108">
        <f t="shared" si="220"/>
        <v>0</v>
      </c>
      <c r="BP222" s="108">
        <f t="shared" si="220"/>
        <v>0</v>
      </c>
      <c r="BQ222" s="108">
        <f t="shared" si="220"/>
        <v>0</v>
      </c>
      <c r="BR222" s="108">
        <f t="shared" si="220"/>
        <v>0</v>
      </c>
      <c r="BS222" s="108">
        <f t="shared" si="220"/>
        <v>0</v>
      </c>
      <c r="BT222" s="138"/>
      <c r="BU222" s="138"/>
      <c r="BV222" s="138"/>
      <c r="BW222" s="138"/>
      <c r="BX222" s="138"/>
    </row>
    <row r="223" spans="1:76" x14ac:dyDescent="0.3">
      <c r="A223" s="102" t="s">
        <v>256</v>
      </c>
      <c r="B223" s="109"/>
      <c r="C223" s="20"/>
      <c r="D223" s="113" t="s">
        <v>257</v>
      </c>
      <c r="E223" s="114"/>
      <c r="F223" s="53"/>
      <c r="G223" s="115"/>
      <c r="H223" s="38">
        <v>30</v>
      </c>
      <c r="I223" s="48">
        <f>SUM(K224:K224)</f>
        <v>1</v>
      </c>
      <c r="J223" s="49">
        <f>SUM(L224:L224)</f>
        <v>1</v>
      </c>
      <c r="K223" s="50">
        <f t="shared" si="211"/>
        <v>0.3</v>
      </c>
      <c r="L223" s="50">
        <f t="shared" si="212"/>
        <v>0.3</v>
      </c>
      <c r="M223" s="50">
        <f t="shared" si="213"/>
        <v>0</v>
      </c>
      <c r="N223" s="51">
        <f t="shared" si="214"/>
        <v>1</v>
      </c>
      <c r="O223" s="50" t="str">
        <f t="shared" si="215"/>
        <v>종료</v>
      </c>
      <c r="P223" s="26">
        <f>MIN(P224:P224)</f>
        <v>43157</v>
      </c>
      <c r="Q223" s="26">
        <f>MAX(Q224:Q224)</f>
        <v>43161</v>
      </c>
      <c r="R223" s="104"/>
      <c r="S223" s="104"/>
      <c r="T223" s="105"/>
      <c r="U223" s="106" t="str">
        <f t="shared" si="216"/>
        <v/>
      </c>
      <c r="V223" s="107">
        <f t="shared" si="217"/>
        <v>5</v>
      </c>
      <c r="W223" s="108">
        <f t="shared" si="218"/>
        <v>0</v>
      </c>
      <c r="X223" s="108">
        <f t="shared" si="218"/>
        <v>0</v>
      </c>
      <c r="Y223" s="108">
        <f t="shared" si="218"/>
        <v>0</v>
      </c>
      <c r="Z223" s="108">
        <f t="shared" si="218"/>
        <v>0</v>
      </c>
      <c r="AA223" s="108">
        <f t="shared" si="218"/>
        <v>0</v>
      </c>
      <c r="AB223" s="108">
        <f t="shared" si="218"/>
        <v>0</v>
      </c>
      <c r="AC223" s="108">
        <f t="shared" si="218"/>
        <v>0</v>
      </c>
      <c r="AD223" s="108">
        <f t="shared" si="218"/>
        <v>0</v>
      </c>
      <c r="AE223" s="108">
        <f t="shared" si="218"/>
        <v>0</v>
      </c>
      <c r="AF223" s="108">
        <f t="shared" si="218"/>
        <v>0</v>
      </c>
      <c r="AG223" s="108">
        <f t="shared" si="218"/>
        <v>0</v>
      </c>
      <c r="AH223" s="108">
        <f t="shared" si="218"/>
        <v>0</v>
      </c>
      <c r="AI223" s="108">
        <f t="shared" si="218"/>
        <v>0</v>
      </c>
      <c r="AJ223" s="108">
        <f t="shared" si="218"/>
        <v>0</v>
      </c>
      <c r="AK223" s="108">
        <f t="shared" si="218"/>
        <v>0</v>
      </c>
      <c r="AL223" s="108">
        <f t="shared" si="218"/>
        <v>0</v>
      </c>
      <c r="AM223" s="108">
        <f t="shared" si="218"/>
        <v>0</v>
      </c>
      <c r="AN223" s="108">
        <f t="shared" si="218"/>
        <v>0</v>
      </c>
      <c r="AO223" s="108">
        <f t="shared" si="218"/>
        <v>0</v>
      </c>
      <c r="AP223" s="108">
        <f t="shared" si="218"/>
        <v>0</v>
      </c>
      <c r="AQ223" s="108">
        <f t="shared" si="218"/>
        <v>0</v>
      </c>
      <c r="AR223" s="108">
        <f t="shared" si="218"/>
        <v>0</v>
      </c>
      <c r="AS223" s="108">
        <f t="shared" si="218"/>
        <v>0</v>
      </c>
      <c r="AT223" s="108">
        <f t="shared" si="219"/>
        <v>0</v>
      </c>
      <c r="AU223" s="108">
        <f t="shared" si="219"/>
        <v>0</v>
      </c>
      <c r="AV223" s="108">
        <f t="shared" si="219"/>
        <v>0</v>
      </c>
      <c r="AW223" s="108">
        <f t="shared" si="219"/>
        <v>0</v>
      </c>
      <c r="AX223" s="108">
        <f t="shared" si="219"/>
        <v>0</v>
      </c>
      <c r="AY223" s="108">
        <f t="shared" si="219"/>
        <v>0</v>
      </c>
      <c r="AZ223" s="108">
        <f t="shared" si="219"/>
        <v>0</v>
      </c>
      <c r="BA223" s="108">
        <f t="shared" si="219"/>
        <v>0</v>
      </c>
      <c r="BB223" s="108">
        <f t="shared" si="219"/>
        <v>0</v>
      </c>
      <c r="BC223" s="108">
        <f t="shared" si="219"/>
        <v>0</v>
      </c>
      <c r="BD223" s="108">
        <f t="shared" si="219"/>
        <v>0</v>
      </c>
      <c r="BE223" s="108">
        <f t="shared" si="219"/>
        <v>0</v>
      </c>
      <c r="BF223" s="108">
        <f t="shared" si="219"/>
        <v>0</v>
      </c>
      <c r="BG223" s="108">
        <f t="shared" si="220"/>
        <v>0</v>
      </c>
      <c r="BH223" s="108">
        <f t="shared" si="220"/>
        <v>0</v>
      </c>
      <c r="BI223" s="108">
        <f t="shared" si="220"/>
        <v>0</v>
      </c>
      <c r="BJ223" s="108">
        <f t="shared" si="220"/>
        <v>0</v>
      </c>
      <c r="BK223" s="108">
        <f t="shared" si="220"/>
        <v>0</v>
      </c>
      <c r="BL223" s="108">
        <f t="shared" si="220"/>
        <v>0</v>
      </c>
      <c r="BM223" s="108">
        <f t="shared" si="220"/>
        <v>0</v>
      </c>
      <c r="BN223" s="108">
        <f t="shared" si="220"/>
        <v>0</v>
      </c>
      <c r="BO223" s="108">
        <f t="shared" si="220"/>
        <v>0</v>
      </c>
      <c r="BP223" s="108">
        <f t="shared" si="220"/>
        <v>0</v>
      </c>
      <c r="BQ223" s="108">
        <f t="shared" si="220"/>
        <v>0</v>
      </c>
      <c r="BR223" s="108">
        <f t="shared" si="220"/>
        <v>0</v>
      </c>
      <c r="BS223" s="108">
        <f t="shared" si="220"/>
        <v>0</v>
      </c>
      <c r="BT223" s="138"/>
      <c r="BU223" s="138"/>
      <c r="BV223" s="138"/>
      <c r="BW223" s="138"/>
      <c r="BX223" s="138"/>
    </row>
    <row r="224" spans="1:76" x14ac:dyDescent="0.3">
      <c r="A224" s="102" t="s">
        <v>258</v>
      </c>
      <c r="B224" s="109"/>
      <c r="C224" s="20"/>
      <c r="D224" s="116"/>
      <c r="E224" s="117"/>
      <c r="F224" s="109"/>
      <c r="G224" s="118"/>
      <c r="H224" s="39">
        <v>100</v>
      </c>
      <c r="I224" s="44">
        <f>IF(CheckDay&gt;=Q224,1,IF(CheckDay&lt;P224,0,IF(P224=CheckDay,(NETWORKDAYS(P224,CheckDay))/V224,NETWORKDAYS(P224,CheckDay)/V224)))</f>
        <v>1</v>
      </c>
      <c r="J224" s="33">
        <v>1</v>
      </c>
      <c r="K224" s="119">
        <f t="shared" si="211"/>
        <v>1</v>
      </c>
      <c r="L224" s="119">
        <f t="shared" si="212"/>
        <v>1</v>
      </c>
      <c r="M224" s="119">
        <f t="shared" si="213"/>
        <v>0</v>
      </c>
      <c r="N224" s="34">
        <f t="shared" si="214"/>
        <v>1</v>
      </c>
      <c r="O224" s="119" t="str">
        <f t="shared" si="215"/>
        <v>종료</v>
      </c>
      <c r="P224" s="104">
        <v>43157</v>
      </c>
      <c r="Q224" s="104">
        <v>43161</v>
      </c>
      <c r="R224" s="104"/>
      <c r="S224" s="104"/>
      <c r="T224" s="105"/>
      <c r="U224" s="106" t="str">
        <f t="shared" si="216"/>
        <v/>
      </c>
      <c r="V224" s="107">
        <f t="shared" si="217"/>
        <v>5</v>
      </c>
      <c r="W224" s="108">
        <f t="shared" si="218"/>
        <v>0</v>
      </c>
      <c r="X224" s="108">
        <f t="shared" si="218"/>
        <v>0</v>
      </c>
      <c r="Y224" s="108">
        <f t="shared" si="218"/>
        <v>0</v>
      </c>
      <c r="Z224" s="108">
        <f t="shared" si="218"/>
        <v>0</v>
      </c>
      <c r="AA224" s="108">
        <f t="shared" si="218"/>
        <v>0</v>
      </c>
      <c r="AB224" s="108">
        <f t="shared" si="218"/>
        <v>0</v>
      </c>
      <c r="AC224" s="108">
        <f t="shared" si="218"/>
        <v>0</v>
      </c>
      <c r="AD224" s="108">
        <f t="shared" si="218"/>
        <v>0</v>
      </c>
      <c r="AE224" s="108">
        <f t="shared" si="218"/>
        <v>0</v>
      </c>
      <c r="AF224" s="108">
        <f t="shared" si="218"/>
        <v>0</v>
      </c>
      <c r="AG224" s="108">
        <f t="shared" si="218"/>
        <v>0</v>
      </c>
      <c r="AH224" s="108">
        <f t="shared" si="218"/>
        <v>0</v>
      </c>
      <c r="AI224" s="108">
        <f t="shared" si="218"/>
        <v>0</v>
      </c>
      <c r="AJ224" s="108">
        <f t="shared" si="218"/>
        <v>0</v>
      </c>
      <c r="AK224" s="108">
        <f t="shared" si="218"/>
        <v>0</v>
      </c>
      <c r="AL224" s="108">
        <f t="shared" si="218"/>
        <v>0</v>
      </c>
      <c r="AM224" s="108">
        <f t="shared" si="218"/>
        <v>0</v>
      </c>
      <c r="AN224" s="108">
        <f t="shared" si="218"/>
        <v>0</v>
      </c>
      <c r="AO224" s="108">
        <f t="shared" si="218"/>
        <v>0</v>
      </c>
      <c r="AP224" s="108">
        <f t="shared" si="218"/>
        <v>0</v>
      </c>
      <c r="AQ224" s="108">
        <f t="shared" si="218"/>
        <v>0</v>
      </c>
      <c r="AR224" s="108">
        <f t="shared" si="218"/>
        <v>0</v>
      </c>
      <c r="AS224" s="108">
        <f t="shared" si="218"/>
        <v>0</v>
      </c>
      <c r="AT224" s="108">
        <f t="shared" si="219"/>
        <v>0</v>
      </c>
      <c r="AU224" s="108">
        <f t="shared" si="219"/>
        <v>0</v>
      </c>
      <c r="AV224" s="108">
        <f t="shared" si="219"/>
        <v>0</v>
      </c>
      <c r="AW224" s="108">
        <f t="shared" si="219"/>
        <v>0</v>
      </c>
      <c r="AX224" s="108">
        <f t="shared" si="219"/>
        <v>0</v>
      </c>
      <c r="AY224" s="108">
        <f t="shared" si="219"/>
        <v>0</v>
      </c>
      <c r="AZ224" s="108">
        <f t="shared" si="219"/>
        <v>0</v>
      </c>
      <c r="BA224" s="108">
        <f t="shared" si="219"/>
        <v>0</v>
      </c>
      <c r="BB224" s="108">
        <f t="shared" si="219"/>
        <v>0</v>
      </c>
      <c r="BC224" s="108">
        <f t="shared" si="219"/>
        <v>0</v>
      </c>
      <c r="BD224" s="108">
        <f t="shared" si="219"/>
        <v>0</v>
      </c>
      <c r="BE224" s="108">
        <f t="shared" si="219"/>
        <v>0</v>
      </c>
      <c r="BF224" s="108">
        <f t="shared" si="219"/>
        <v>0</v>
      </c>
      <c r="BG224" s="108">
        <f t="shared" si="220"/>
        <v>0</v>
      </c>
      <c r="BH224" s="108">
        <f t="shared" si="220"/>
        <v>0</v>
      </c>
      <c r="BI224" s="108">
        <f t="shared" si="220"/>
        <v>0</v>
      </c>
      <c r="BJ224" s="108">
        <f t="shared" si="220"/>
        <v>0</v>
      </c>
      <c r="BK224" s="108">
        <f t="shared" si="220"/>
        <v>0</v>
      </c>
      <c r="BL224" s="108">
        <f t="shared" si="220"/>
        <v>0</v>
      </c>
      <c r="BM224" s="108">
        <f t="shared" si="220"/>
        <v>0</v>
      </c>
      <c r="BN224" s="108">
        <f t="shared" si="220"/>
        <v>0</v>
      </c>
      <c r="BO224" s="108">
        <f t="shared" si="220"/>
        <v>0</v>
      </c>
      <c r="BP224" s="108">
        <f t="shared" si="220"/>
        <v>0</v>
      </c>
      <c r="BQ224" s="108">
        <f t="shared" si="220"/>
        <v>0</v>
      </c>
      <c r="BR224" s="108">
        <f t="shared" si="220"/>
        <v>0</v>
      </c>
      <c r="BS224" s="108">
        <f t="shared" si="220"/>
        <v>0</v>
      </c>
      <c r="BT224" s="138"/>
      <c r="BU224" s="138"/>
      <c r="BV224" s="138"/>
      <c r="BW224" s="138"/>
      <c r="BX224" s="138"/>
    </row>
    <row r="225" spans="1:76" x14ac:dyDescent="0.3">
      <c r="A225" s="102" t="s">
        <v>259</v>
      </c>
      <c r="B225" s="109"/>
      <c r="C225" s="43" t="s">
        <v>260</v>
      </c>
      <c r="D225" s="110"/>
      <c r="E225" s="111"/>
      <c r="F225" s="43"/>
      <c r="G225" s="112"/>
      <c r="H225" s="45">
        <v>20</v>
      </c>
      <c r="I225" s="40">
        <f>SUM(K226,K228,K230,K232)</f>
        <v>0.99999999999999989</v>
      </c>
      <c r="J225" s="40">
        <f>SUM(L226,L228,L230,L232)</f>
        <v>0.99999999999999989</v>
      </c>
      <c r="K225" s="41">
        <f t="shared" si="211"/>
        <v>0.19999999999999996</v>
      </c>
      <c r="L225" s="41">
        <f t="shared" si="212"/>
        <v>0.19999999999999996</v>
      </c>
      <c r="M225" s="41">
        <f t="shared" si="213"/>
        <v>0</v>
      </c>
      <c r="N225" s="42">
        <f t="shared" si="214"/>
        <v>1</v>
      </c>
      <c r="O225" s="41" t="str">
        <f t="shared" si="215"/>
        <v>종료</v>
      </c>
      <c r="P225" s="47">
        <f>MIN(P226:P234)</f>
        <v>43115</v>
      </c>
      <c r="Q225" s="47">
        <f>MAX(Q226:Q234)</f>
        <v>43189</v>
      </c>
      <c r="R225" s="104"/>
      <c r="S225" s="104"/>
      <c r="T225" s="105"/>
      <c r="U225" s="106" t="str">
        <f t="shared" si="216"/>
        <v/>
      </c>
      <c r="V225" s="107">
        <f t="shared" si="217"/>
        <v>55</v>
      </c>
      <c r="W225" s="108">
        <f t="shared" si="218"/>
        <v>0</v>
      </c>
      <c r="X225" s="108">
        <f t="shared" si="218"/>
        <v>0</v>
      </c>
      <c r="Y225" s="108">
        <f t="shared" si="218"/>
        <v>0</v>
      </c>
      <c r="Z225" s="108">
        <f t="shared" si="218"/>
        <v>0</v>
      </c>
      <c r="AA225" s="108">
        <f t="shared" si="218"/>
        <v>0</v>
      </c>
      <c r="AB225" s="108">
        <f t="shared" si="218"/>
        <v>0</v>
      </c>
      <c r="AC225" s="108">
        <f t="shared" si="218"/>
        <v>0</v>
      </c>
      <c r="AD225" s="108">
        <f t="shared" si="218"/>
        <v>0</v>
      </c>
      <c r="AE225" s="108">
        <f t="shared" si="218"/>
        <v>0</v>
      </c>
      <c r="AF225" s="108">
        <f t="shared" si="218"/>
        <v>0</v>
      </c>
      <c r="AG225" s="108">
        <f t="shared" si="218"/>
        <v>0</v>
      </c>
      <c r="AH225" s="108">
        <f t="shared" si="218"/>
        <v>0</v>
      </c>
      <c r="AI225" s="108">
        <f t="shared" si="218"/>
        <v>0</v>
      </c>
      <c r="AJ225" s="108">
        <f t="shared" si="218"/>
        <v>0</v>
      </c>
      <c r="AK225" s="108">
        <f t="shared" si="218"/>
        <v>0</v>
      </c>
      <c r="AL225" s="108">
        <f t="shared" si="218"/>
        <v>0</v>
      </c>
      <c r="AM225" s="108">
        <f t="shared" si="218"/>
        <v>0</v>
      </c>
      <c r="AN225" s="108">
        <f t="shared" si="218"/>
        <v>0</v>
      </c>
      <c r="AO225" s="108">
        <f t="shared" si="218"/>
        <v>0</v>
      </c>
      <c r="AP225" s="108">
        <f t="shared" si="218"/>
        <v>0</v>
      </c>
      <c r="AQ225" s="108">
        <f t="shared" si="218"/>
        <v>0</v>
      </c>
      <c r="AR225" s="108">
        <f t="shared" si="218"/>
        <v>0</v>
      </c>
      <c r="AS225" s="108">
        <f>IF(OR((AND($P225&lt;=AS$4,AND($Q225&lt;=AS$5,$Q225&gt;=AS$4))),(AND(AND($P225&gt;=AS$4,$P225&lt;=AS$5),$Q225&gt;=AS$5)),AND($P225&gt;=AS$4,$Q225&lt;=AS$5),AND($P225&lt;=AS$4,$Q225&gt;=AS$5)),1,0)</f>
        <v>0</v>
      </c>
      <c r="AT225" s="108">
        <f t="shared" si="219"/>
        <v>0</v>
      </c>
      <c r="AU225" s="108">
        <f t="shared" si="219"/>
        <v>0</v>
      </c>
      <c r="AV225" s="108">
        <f t="shared" si="219"/>
        <v>0</v>
      </c>
      <c r="AW225" s="108">
        <f t="shared" si="219"/>
        <v>0</v>
      </c>
      <c r="AX225" s="108">
        <f t="shared" si="219"/>
        <v>0</v>
      </c>
      <c r="AY225" s="108">
        <f t="shared" si="219"/>
        <v>0</v>
      </c>
      <c r="AZ225" s="108">
        <f t="shared" si="219"/>
        <v>0</v>
      </c>
      <c r="BA225" s="108">
        <f t="shared" si="219"/>
        <v>0</v>
      </c>
      <c r="BB225" s="108">
        <f t="shared" si="219"/>
        <v>0</v>
      </c>
      <c r="BC225" s="108">
        <f t="shared" si="219"/>
        <v>0</v>
      </c>
      <c r="BD225" s="108">
        <f t="shared" si="219"/>
        <v>0</v>
      </c>
      <c r="BE225" s="108">
        <f t="shared" si="219"/>
        <v>0</v>
      </c>
      <c r="BF225" s="108">
        <f t="shared" si="219"/>
        <v>0</v>
      </c>
      <c r="BG225" s="108">
        <f t="shared" ref="BG225:BS238" si="221">IF(OR((AND($P225&lt;=BG$4,AND($Q225&lt;=BG$5,$Q225&gt;=BG$4))),(AND(AND($P225&gt;=BG$4,$P225&lt;=BG$5),$Q225&gt;=BG$5)),AND($P225&gt;=BG$4,$Q225&lt;=BG$5),AND($P225&lt;=BG$4,$Q225&gt;=BG$5)),1,0)</f>
        <v>0</v>
      </c>
      <c r="BH225" s="108">
        <f t="shared" si="221"/>
        <v>0</v>
      </c>
      <c r="BI225" s="108">
        <f t="shared" si="221"/>
        <v>0</v>
      </c>
      <c r="BJ225" s="108">
        <f t="shared" si="221"/>
        <v>0</v>
      </c>
      <c r="BK225" s="108">
        <f t="shared" si="221"/>
        <v>0</v>
      </c>
      <c r="BL225" s="108">
        <f t="shared" si="221"/>
        <v>0</v>
      </c>
      <c r="BM225" s="108">
        <f t="shared" si="221"/>
        <v>0</v>
      </c>
      <c r="BN225" s="108">
        <f t="shared" si="221"/>
        <v>0</v>
      </c>
      <c r="BO225" s="108">
        <f t="shared" si="221"/>
        <v>0</v>
      </c>
      <c r="BP225" s="108">
        <f t="shared" si="221"/>
        <v>0</v>
      </c>
      <c r="BQ225" s="108">
        <f t="shared" si="221"/>
        <v>0</v>
      </c>
      <c r="BR225" s="108">
        <f t="shared" si="221"/>
        <v>0</v>
      </c>
      <c r="BS225" s="108">
        <f t="shared" si="221"/>
        <v>0</v>
      </c>
      <c r="BT225" s="138"/>
      <c r="BU225" s="138"/>
      <c r="BV225" s="138"/>
      <c r="BW225" s="138"/>
      <c r="BX225" s="138"/>
    </row>
    <row r="226" spans="1:76" x14ac:dyDescent="0.3">
      <c r="A226" s="102" t="s">
        <v>261</v>
      </c>
      <c r="B226" s="109"/>
      <c r="C226" s="20"/>
      <c r="D226" s="113" t="s">
        <v>262</v>
      </c>
      <c r="E226" s="114"/>
      <c r="F226" s="53"/>
      <c r="G226" s="115"/>
      <c r="H226" s="38">
        <v>30</v>
      </c>
      <c r="I226" s="48">
        <f>SUM(K227:K227)</f>
        <v>1</v>
      </c>
      <c r="J226" s="48">
        <f>SUM(L227:L227)</f>
        <v>1</v>
      </c>
      <c r="K226" s="50">
        <f t="shared" si="211"/>
        <v>0.3</v>
      </c>
      <c r="L226" s="50">
        <f t="shared" si="212"/>
        <v>0.3</v>
      </c>
      <c r="M226" s="50">
        <f t="shared" si="213"/>
        <v>0</v>
      </c>
      <c r="N226" s="51">
        <f t="shared" si="214"/>
        <v>1</v>
      </c>
      <c r="O226" s="50" t="str">
        <f t="shared" si="215"/>
        <v>종료</v>
      </c>
      <c r="P226" s="26">
        <f>MIN(P227:P227)</f>
        <v>43115</v>
      </c>
      <c r="Q226" s="26">
        <f>MAX(Q227:Q227)</f>
        <v>43119</v>
      </c>
      <c r="R226" s="104"/>
      <c r="S226" s="104"/>
      <c r="T226" s="105"/>
      <c r="U226" s="106" t="str">
        <f t="shared" si="216"/>
        <v/>
      </c>
      <c r="V226" s="107">
        <f t="shared" si="217"/>
        <v>5</v>
      </c>
      <c r="W226" s="108">
        <f t="shared" si="218"/>
        <v>0</v>
      </c>
      <c r="X226" s="108">
        <f t="shared" si="218"/>
        <v>0</v>
      </c>
      <c r="Y226" s="108">
        <f t="shared" si="218"/>
        <v>0</v>
      </c>
      <c r="Z226" s="108">
        <f t="shared" si="218"/>
        <v>0</v>
      </c>
      <c r="AA226" s="108">
        <f t="shared" si="218"/>
        <v>0</v>
      </c>
      <c r="AB226" s="108">
        <f t="shared" si="218"/>
        <v>0</v>
      </c>
      <c r="AC226" s="108">
        <f t="shared" si="218"/>
        <v>0</v>
      </c>
      <c r="AD226" s="108">
        <f t="shared" si="218"/>
        <v>0</v>
      </c>
      <c r="AE226" s="108">
        <f t="shared" si="218"/>
        <v>0</v>
      </c>
      <c r="AF226" s="108">
        <f t="shared" si="218"/>
        <v>0</v>
      </c>
      <c r="AG226" s="108">
        <f t="shared" si="218"/>
        <v>0</v>
      </c>
      <c r="AH226" s="108">
        <f t="shared" si="218"/>
        <v>0</v>
      </c>
      <c r="AI226" s="108">
        <f t="shared" si="218"/>
        <v>0</v>
      </c>
      <c r="AJ226" s="108">
        <f t="shared" si="218"/>
        <v>0</v>
      </c>
      <c r="AK226" s="108">
        <f t="shared" ref="AK226:AS226" si="222">IF(OR((AND($P226&lt;=AK$4,AND($Q226&lt;=AK$5,$Q226&gt;=AK$4))),(AND(AND($P226&gt;=AK$4,$P226&lt;=AK$5),$Q226&gt;=AK$5)),AND($P226&gt;=AK$4,$Q226&lt;=AK$5),AND($P226&lt;=AK$4,$Q226&gt;=AK$5)),1,0)</f>
        <v>0</v>
      </c>
      <c r="AL226" s="108">
        <f t="shared" si="222"/>
        <v>0</v>
      </c>
      <c r="AM226" s="108">
        <f t="shared" si="222"/>
        <v>0</v>
      </c>
      <c r="AN226" s="108">
        <f t="shared" si="222"/>
        <v>0</v>
      </c>
      <c r="AO226" s="108">
        <f t="shared" si="222"/>
        <v>0</v>
      </c>
      <c r="AP226" s="108">
        <f t="shared" si="222"/>
        <v>0</v>
      </c>
      <c r="AQ226" s="108">
        <f t="shared" si="222"/>
        <v>0</v>
      </c>
      <c r="AR226" s="108">
        <f t="shared" si="222"/>
        <v>0</v>
      </c>
      <c r="AS226" s="108">
        <f t="shared" si="222"/>
        <v>0</v>
      </c>
      <c r="AT226" s="108">
        <f t="shared" si="219"/>
        <v>0</v>
      </c>
      <c r="AU226" s="108">
        <f t="shared" si="219"/>
        <v>0</v>
      </c>
      <c r="AV226" s="108">
        <f t="shared" si="219"/>
        <v>0</v>
      </c>
      <c r="AW226" s="108">
        <f t="shared" si="219"/>
        <v>0</v>
      </c>
      <c r="AX226" s="108">
        <f t="shared" si="219"/>
        <v>0</v>
      </c>
      <c r="AY226" s="108">
        <f t="shared" si="219"/>
        <v>0</v>
      </c>
      <c r="AZ226" s="108">
        <f t="shared" si="219"/>
        <v>0</v>
      </c>
      <c r="BA226" s="108">
        <f t="shared" si="219"/>
        <v>0</v>
      </c>
      <c r="BB226" s="108">
        <f t="shared" si="219"/>
        <v>0</v>
      </c>
      <c r="BC226" s="108">
        <f t="shared" si="219"/>
        <v>0</v>
      </c>
      <c r="BD226" s="108">
        <f t="shared" si="219"/>
        <v>0</v>
      </c>
      <c r="BE226" s="108">
        <f t="shared" si="219"/>
        <v>0</v>
      </c>
      <c r="BF226" s="108">
        <f t="shared" si="219"/>
        <v>0</v>
      </c>
      <c r="BG226" s="108">
        <f t="shared" si="221"/>
        <v>0</v>
      </c>
      <c r="BH226" s="108">
        <f t="shared" si="221"/>
        <v>0</v>
      </c>
      <c r="BI226" s="108">
        <f t="shared" si="221"/>
        <v>0</v>
      </c>
      <c r="BJ226" s="108">
        <f t="shared" si="221"/>
        <v>0</v>
      </c>
      <c r="BK226" s="108">
        <f t="shared" si="221"/>
        <v>0</v>
      </c>
      <c r="BL226" s="108">
        <f t="shared" si="221"/>
        <v>0</v>
      </c>
      <c r="BM226" s="108">
        <f t="shared" si="221"/>
        <v>0</v>
      </c>
      <c r="BN226" s="108">
        <f t="shared" si="221"/>
        <v>0</v>
      </c>
      <c r="BO226" s="108">
        <f t="shared" si="221"/>
        <v>0</v>
      </c>
      <c r="BP226" s="108">
        <f t="shared" si="221"/>
        <v>0</v>
      </c>
      <c r="BQ226" s="108">
        <f t="shared" si="221"/>
        <v>0</v>
      </c>
      <c r="BR226" s="108">
        <f t="shared" si="221"/>
        <v>0</v>
      </c>
      <c r="BS226" s="108">
        <f t="shared" si="221"/>
        <v>0</v>
      </c>
      <c r="BT226" s="138"/>
      <c r="BU226" s="138"/>
      <c r="BV226" s="138"/>
      <c r="BW226" s="138"/>
      <c r="BX226" s="138"/>
    </row>
    <row r="227" spans="1:76" x14ac:dyDescent="0.3">
      <c r="A227" s="102" t="s">
        <v>263</v>
      </c>
      <c r="B227" s="109"/>
      <c r="C227" s="20"/>
      <c r="D227" s="116"/>
      <c r="E227" s="117"/>
      <c r="F227" s="109"/>
      <c r="G227" s="118"/>
      <c r="H227" s="39">
        <v>100</v>
      </c>
      <c r="I227" s="44">
        <f>IF(CheckDay&gt;=Q227,1,IF(CheckDay&lt;P227,0,IF(P227=CheckDay,(NETWORKDAYS(P227,CheckDay))/V227,NETWORKDAYS(P227,CheckDay)/V227)))</f>
        <v>1</v>
      </c>
      <c r="J227" s="33">
        <v>1</v>
      </c>
      <c r="K227" s="119">
        <f t="shared" si="211"/>
        <v>1</v>
      </c>
      <c r="L227" s="119">
        <f t="shared" si="212"/>
        <v>1</v>
      </c>
      <c r="M227" s="119">
        <f t="shared" si="213"/>
        <v>0</v>
      </c>
      <c r="N227" s="34">
        <f t="shared" si="214"/>
        <v>1</v>
      </c>
      <c r="O227" s="119" t="str">
        <f t="shared" si="215"/>
        <v>종료</v>
      </c>
      <c r="P227" s="104">
        <v>43115</v>
      </c>
      <c r="Q227" s="104">
        <v>43119</v>
      </c>
      <c r="R227" s="104"/>
      <c r="S227" s="104"/>
      <c r="T227" s="105"/>
      <c r="U227" s="106" t="str">
        <f t="shared" si="216"/>
        <v/>
      </c>
      <c r="V227" s="107">
        <f t="shared" si="217"/>
        <v>5</v>
      </c>
      <c r="W227" s="108">
        <f t="shared" ref="W227:AS238" si="223">IF(OR((AND($P227&lt;=W$4,AND($Q227&lt;=W$5,$Q227&gt;=W$4))),(AND(AND($P227&gt;=W$4,$P227&lt;=W$5),$Q227&gt;=W$5)),AND($P227&gt;=W$4,$Q227&lt;=W$5),AND($P227&lt;=W$4,$Q227&gt;=W$5)),1,0)</f>
        <v>0</v>
      </c>
      <c r="X227" s="108">
        <f t="shared" si="223"/>
        <v>0</v>
      </c>
      <c r="Y227" s="108">
        <f t="shared" si="223"/>
        <v>0</v>
      </c>
      <c r="Z227" s="108">
        <f t="shared" si="223"/>
        <v>0</v>
      </c>
      <c r="AA227" s="108">
        <f t="shared" si="223"/>
        <v>0</v>
      </c>
      <c r="AB227" s="108">
        <f t="shared" si="223"/>
        <v>0</v>
      </c>
      <c r="AC227" s="108">
        <f t="shared" si="223"/>
        <v>0</v>
      </c>
      <c r="AD227" s="108">
        <f t="shared" si="223"/>
        <v>0</v>
      </c>
      <c r="AE227" s="108">
        <f t="shared" si="223"/>
        <v>0</v>
      </c>
      <c r="AF227" s="108">
        <f t="shared" si="223"/>
        <v>0</v>
      </c>
      <c r="AG227" s="108">
        <f t="shared" si="223"/>
        <v>0</v>
      </c>
      <c r="AH227" s="108">
        <f t="shared" si="223"/>
        <v>0</v>
      </c>
      <c r="AI227" s="108">
        <f t="shared" si="223"/>
        <v>0</v>
      </c>
      <c r="AJ227" s="108">
        <f t="shared" si="223"/>
        <v>0</v>
      </c>
      <c r="AK227" s="108">
        <f t="shared" si="223"/>
        <v>0</v>
      </c>
      <c r="AL227" s="108">
        <f t="shared" si="223"/>
        <v>0</v>
      </c>
      <c r="AM227" s="108">
        <f t="shared" si="223"/>
        <v>0</v>
      </c>
      <c r="AN227" s="108">
        <f t="shared" si="223"/>
        <v>0</v>
      </c>
      <c r="AO227" s="108">
        <f t="shared" si="223"/>
        <v>0</v>
      </c>
      <c r="AP227" s="108">
        <f t="shared" si="223"/>
        <v>0</v>
      </c>
      <c r="AQ227" s="108">
        <f t="shared" si="223"/>
        <v>0</v>
      </c>
      <c r="AR227" s="108">
        <f t="shared" si="223"/>
        <v>0</v>
      </c>
      <c r="AS227" s="108">
        <f t="shared" si="223"/>
        <v>0</v>
      </c>
      <c r="AT227" s="108">
        <f t="shared" si="219"/>
        <v>0</v>
      </c>
      <c r="AU227" s="108">
        <f t="shared" si="219"/>
        <v>0</v>
      </c>
      <c r="AV227" s="108">
        <f t="shared" si="219"/>
        <v>0</v>
      </c>
      <c r="AW227" s="108">
        <f t="shared" si="219"/>
        <v>0</v>
      </c>
      <c r="AX227" s="108">
        <f t="shared" si="219"/>
        <v>0</v>
      </c>
      <c r="AY227" s="108">
        <f t="shared" si="219"/>
        <v>0</v>
      </c>
      <c r="AZ227" s="108">
        <f t="shared" si="219"/>
        <v>0</v>
      </c>
      <c r="BA227" s="108">
        <f t="shared" si="219"/>
        <v>0</v>
      </c>
      <c r="BB227" s="108">
        <f t="shared" si="219"/>
        <v>0</v>
      </c>
      <c r="BC227" s="108">
        <f t="shared" si="219"/>
        <v>0</v>
      </c>
      <c r="BD227" s="108">
        <f t="shared" si="219"/>
        <v>0</v>
      </c>
      <c r="BE227" s="108">
        <f t="shared" si="219"/>
        <v>0</v>
      </c>
      <c r="BF227" s="108">
        <f t="shared" si="219"/>
        <v>0</v>
      </c>
      <c r="BG227" s="108">
        <f t="shared" si="221"/>
        <v>0</v>
      </c>
      <c r="BH227" s="108">
        <f t="shared" si="221"/>
        <v>0</v>
      </c>
      <c r="BI227" s="108">
        <f t="shared" si="221"/>
        <v>0</v>
      </c>
      <c r="BJ227" s="108">
        <f t="shared" si="221"/>
        <v>0</v>
      </c>
      <c r="BK227" s="108">
        <f t="shared" si="221"/>
        <v>0</v>
      </c>
      <c r="BL227" s="108">
        <f t="shared" si="221"/>
        <v>0</v>
      </c>
      <c r="BM227" s="108">
        <f t="shared" si="221"/>
        <v>0</v>
      </c>
      <c r="BN227" s="108">
        <f t="shared" si="221"/>
        <v>0</v>
      </c>
      <c r="BO227" s="108">
        <f t="shared" si="221"/>
        <v>0</v>
      </c>
      <c r="BP227" s="108">
        <f t="shared" si="221"/>
        <v>0</v>
      </c>
      <c r="BQ227" s="108">
        <f t="shared" si="221"/>
        <v>0</v>
      </c>
      <c r="BR227" s="108">
        <f t="shared" si="221"/>
        <v>0</v>
      </c>
      <c r="BS227" s="108">
        <f t="shared" si="221"/>
        <v>0</v>
      </c>
      <c r="BT227" s="138"/>
      <c r="BU227" s="138"/>
      <c r="BV227" s="138"/>
      <c r="BW227" s="138"/>
      <c r="BX227" s="138"/>
    </row>
    <row r="228" spans="1:76" x14ac:dyDescent="0.3">
      <c r="A228" s="102" t="s">
        <v>264</v>
      </c>
      <c r="B228" s="109"/>
      <c r="C228" s="20"/>
      <c r="D228" s="113" t="s">
        <v>265</v>
      </c>
      <c r="E228" s="114"/>
      <c r="F228" s="53"/>
      <c r="G228" s="115"/>
      <c r="H228" s="38">
        <v>40</v>
      </c>
      <c r="I228" s="48">
        <f>SUM(K229:K229)</f>
        <v>1</v>
      </c>
      <c r="J228" s="49">
        <f>SUM(L229:L229)</f>
        <v>1</v>
      </c>
      <c r="K228" s="50">
        <f t="shared" si="211"/>
        <v>0.4</v>
      </c>
      <c r="L228" s="50">
        <f t="shared" si="212"/>
        <v>0.4</v>
      </c>
      <c r="M228" s="50">
        <f t="shared" si="213"/>
        <v>0</v>
      </c>
      <c r="N228" s="51">
        <f t="shared" si="214"/>
        <v>1</v>
      </c>
      <c r="O228" s="50" t="str">
        <f t="shared" si="215"/>
        <v>종료</v>
      </c>
      <c r="P228" s="26">
        <f>MIN(P229:P229)</f>
        <v>43157</v>
      </c>
      <c r="Q228" s="26">
        <f>MAX(Q229:Q229)</f>
        <v>43161</v>
      </c>
      <c r="R228" s="104"/>
      <c r="S228" s="104"/>
      <c r="T228" s="105"/>
      <c r="U228" s="106" t="str">
        <f t="shared" si="216"/>
        <v/>
      </c>
      <c r="V228" s="107">
        <f t="shared" si="217"/>
        <v>5</v>
      </c>
      <c r="W228" s="108">
        <f t="shared" si="223"/>
        <v>0</v>
      </c>
      <c r="X228" s="108">
        <f t="shared" si="223"/>
        <v>0</v>
      </c>
      <c r="Y228" s="108">
        <f t="shared" si="223"/>
        <v>0</v>
      </c>
      <c r="Z228" s="108">
        <f t="shared" si="223"/>
        <v>0</v>
      </c>
      <c r="AA228" s="108">
        <f t="shared" si="223"/>
        <v>0</v>
      </c>
      <c r="AB228" s="108">
        <f t="shared" si="223"/>
        <v>0</v>
      </c>
      <c r="AC228" s="108">
        <f t="shared" si="223"/>
        <v>0</v>
      </c>
      <c r="AD228" s="108">
        <f t="shared" si="223"/>
        <v>0</v>
      </c>
      <c r="AE228" s="108">
        <f t="shared" si="223"/>
        <v>0</v>
      </c>
      <c r="AF228" s="108">
        <f t="shared" si="223"/>
        <v>0</v>
      </c>
      <c r="AG228" s="108">
        <f t="shared" si="223"/>
        <v>0</v>
      </c>
      <c r="AH228" s="108">
        <f t="shared" si="223"/>
        <v>0</v>
      </c>
      <c r="AI228" s="108">
        <f t="shared" si="223"/>
        <v>0</v>
      </c>
      <c r="AJ228" s="108">
        <f t="shared" si="223"/>
        <v>0</v>
      </c>
      <c r="AK228" s="108">
        <f t="shared" si="223"/>
        <v>0</v>
      </c>
      <c r="AL228" s="108">
        <f t="shared" si="223"/>
        <v>0</v>
      </c>
      <c r="AM228" s="108">
        <f t="shared" si="223"/>
        <v>0</v>
      </c>
      <c r="AN228" s="108">
        <f t="shared" si="223"/>
        <v>0</v>
      </c>
      <c r="AO228" s="108">
        <f t="shared" si="223"/>
        <v>0</v>
      </c>
      <c r="AP228" s="108">
        <f t="shared" si="223"/>
        <v>0</v>
      </c>
      <c r="AQ228" s="108">
        <f t="shared" si="223"/>
        <v>0</v>
      </c>
      <c r="AR228" s="108">
        <f t="shared" si="223"/>
        <v>0</v>
      </c>
      <c r="AS228" s="108">
        <f t="shared" si="223"/>
        <v>0</v>
      </c>
      <c r="AT228" s="108">
        <f t="shared" si="219"/>
        <v>0</v>
      </c>
      <c r="AU228" s="108">
        <f t="shared" si="219"/>
        <v>0</v>
      </c>
      <c r="AV228" s="108">
        <f t="shared" si="219"/>
        <v>0</v>
      </c>
      <c r="AW228" s="108">
        <f t="shared" si="219"/>
        <v>0</v>
      </c>
      <c r="AX228" s="108">
        <f t="shared" si="219"/>
        <v>0</v>
      </c>
      <c r="AY228" s="108">
        <f t="shared" si="219"/>
        <v>0</v>
      </c>
      <c r="AZ228" s="108">
        <f t="shared" si="219"/>
        <v>0</v>
      </c>
      <c r="BA228" s="108">
        <f t="shared" si="219"/>
        <v>0</v>
      </c>
      <c r="BB228" s="108">
        <f t="shared" si="219"/>
        <v>0</v>
      </c>
      <c r="BC228" s="108">
        <f t="shared" si="219"/>
        <v>0</v>
      </c>
      <c r="BD228" s="108">
        <f t="shared" si="219"/>
        <v>0</v>
      </c>
      <c r="BE228" s="108">
        <f t="shared" si="219"/>
        <v>0</v>
      </c>
      <c r="BF228" s="108">
        <f t="shared" si="219"/>
        <v>0</v>
      </c>
      <c r="BG228" s="108">
        <f t="shared" si="221"/>
        <v>0</v>
      </c>
      <c r="BH228" s="108">
        <f t="shared" si="221"/>
        <v>0</v>
      </c>
      <c r="BI228" s="108">
        <f t="shared" si="221"/>
        <v>0</v>
      </c>
      <c r="BJ228" s="108">
        <f t="shared" si="221"/>
        <v>0</v>
      </c>
      <c r="BK228" s="108">
        <f t="shared" si="221"/>
        <v>0</v>
      </c>
      <c r="BL228" s="108">
        <f t="shared" si="221"/>
        <v>0</v>
      </c>
      <c r="BM228" s="108">
        <f t="shared" si="221"/>
        <v>0</v>
      </c>
      <c r="BN228" s="108">
        <f t="shared" si="221"/>
        <v>0</v>
      </c>
      <c r="BO228" s="108">
        <f t="shared" si="221"/>
        <v>0</v>
      </c>
      <c r="BP228" s="108">
        <f t="shared" si="221"/>
        <v>0</v>
      </c>
      <c r="BQ228" s="108">
        <f t="shared" si="221"/>
        <v>0</v>
      </c>
      <c r="BR228" s="108">
        <f t="shared" si="221"/>
        <v>0</v>
      </c>
      <c r="BS228" s="108">
        <f t="shared" si="221"/>
        <v>0</v>
      </c>
      <c r="BT228" s="138"/>
      <c r="BU228" s="138"/>
      <c r="BV228" s="138"/>
      <c r="BW228" s="138"/>
      <c r="BX228" s="138"/>
    </row>
    <row r="229" spans="1:76" x14ac:dyDescent="0.3">
      <c r="A229" s="102" t="s">
        <v>266</v>
      </c>
      <c r="B229" s="109"/>
      <c r="C229" s="20"/>
      <c r="D229" s="116"/>
      <c r="E229" s="117"/>
      <c r="F229" s="109"/>
      <c r="G229" s="118"/>
      <c r="H229" s="39">
        <v>100</v>
      </c>
      <c r="I229" s="44">
        <f>IF(CheckDay&gt;=Q229,1,IF(CheckDay&lt;P229,0,IF(P229=CheckDay,(NETWORKDAYS(P229,CheckDay))/V229,NETWORKDAYS(P229,CheckDay)/V229)))</f>
        <v>1</v>
      </c>
      <c r="J229" s="33">
        <v>1</v>
      </c>
      <c r="K229" s="119">
        <f t="shared" si="211"/>
        <v>1</v>
      </c>
      <c r="L229" s="119">
        <f t="shared" si="212"/>
        <v>1</v>
      </c>
      <c r="M229" s="119">
        <f t="shared" si="213"/>
        <v>0</v>
      </c>
      <c r="N229" s="34">
        <f t="shared" si="214"/>
        <v>1</v>
      </c>
      <c r="O229" s="119" t="str">
        <f t="shared" si="215"/>
        <v>종료</v>
      </c>
      <c r="P229" s="104">
        <v>43157</v>
      </c>
      <c r="Q229" s="104">
        <v>43161</v>
      </c>
      <c r="R229" s="104"/>
      <c r="S229" s="104"/>
      <c r="T229" s="105"/>
      <c r="U229" s="106" t="str">
        <f t="shared" si="216"/>
        <v/>
      </c>
      <c r="V229" s="107">
        <f t="shared" si="217"/>
        <v>5</v>
      </c>
      <c r="W229" s="108">
        <f t="shared" si="223"/>
        <v>0</v>
      </c>
      <c r="X229" s="108">
        <f t="shared" si="223"/>
        <v>0</v>
      </c>
      <c r="Y229" s="108">
        <f t="shared" si="223"/>
        <v>0</v>
      </c>
      <c r="Z229" s="108">
        <f t="shared" si="223"/>
        <v>0</v>
      </c>
      <c r="AA229" s="108">
        <f t="shared" si="223"/>
        <v>0</v>
      </c>
      <c r="AB229" s="108">
        <f t="shared" si="223"/>
        <v>0</v>
      </c>
      <c r="AC229" s="108">
        <f t="shared" si="223"/>
        <v>0</v>
      </c>
      <c r="AD229" s="108">
        <f t="shared" si="223"/>
        <v>0</v>
      </c>
      <c r="AE229" s="108">
        <f t="shared" si="223"/>
        <v>0</v>
      </c>
      <c r="AF229" s="108">
        <f t="shared" si="223"/>
        <v>0</v>
      </c>
      <c r="AG229" s="108">
        <f t="shared" si="223"/>
        <v>0</v>
      </c>
      <c r="AH229" s="108">
        <f t="shared" si="223"/>
        <v>0</v>
      </c>
      <c r="AI229" s="108">
        <f t="shared" si="223"/>
        <v>0</v>
      </c>
      <c r="AJ229" s="108">
        <f t="shared" si="223"/>
        <v>0</v>
      </c>
      <c r="AK229" s="108">
        <f t="shared" si="223"/>
        <v>0</v>
      </c>
      <c r="AL229" s="108">
        <f t="shared" si="223"/>
        <v>0</v>
      </c>
      <c r="AM229" s="108">
        <f t="shared" si="223"/>
        <v>0</v>
      </c>
      <c r="AN229" s="108">
        <f t="shared" si="223"/>
        <v>0</v>
      </c>
      <c r="AO229" s="108">
        <f t="shared" si="223"/>
        <v>0</v>
      </c>
      <c r="AP229" s="108">
        <f t="shared" si="223"/>
        <v>0</v>
      </c>
      <c r="AQ229" s="108">
        <f t="shared" si="223"/>
        <v>0</v>
      </c>
      <c r="AR229" s="108">
        <f t="shared" si="223"/>
        <v>0</v>
      </c>
      <c r="AS229" s="108">
        <f t="shared" si="223"/>
        <v>0</v>
      </c>
      <c r="AT229" s="108">
        <f t="shared" si="219"/>
        <v>0</v>
      </c>
      <c r="AU229" s="108">
        <f t="shared" si="219"/>
        <v>0</v>
      </c>
      <c r="AV229" s="108">
        <f t="shared" si="219"/>
        <v>0</v>
      </c>
      <c r="AW229" s="108">
        <f t="shared" si="219"/>
        <v>0</v>
      </c>
      <c r="AX229" s="108">
        <f t="shared" si="219"/>
        <v>0</v>
      </c>
      <c r="AY229" s="108">
        <f t="shared" si="219"/>
        <v>0</v>
      </c>
      <c r="AZ229" s="108">
        <f t="shared" si="219"/>
        <v>0</v>
      </c>
      <c r="BA229" s="108">
        <f t="shared" si="219"/>
        <v>0</v>
      </c>
      <c r="BB229" s="108">
        <f t="shared" si="219"/>
        <v>0</v>
      </c>
      <c r="BC229" s="108">
        <f t="shared" si="219"/>
        <v>0</v>
      </c>
      <c r="BD229" s="108">
        <f t="shared" si="219"/>
        <v>0</v>
      </c>
      <c r="BE229" s="108">
        <f t="shared" si="219"/>
        <v>0</v>
      </c>
      <c r="BF229" s="108">
        <f t="shared" si="219"/>
        <v>0</v>
      </c>
      <c r="BG229" s="108">
        <f t="shared" si="221"/>
        <v>0</v>
      </c>
      <c r="BH229" s="108">
        <f t="shared" si="221"/>
        <v>0</v>
      </c>
      <c r="BI229" s="108">
        <f t="shared" si="221"/>
        <v>0</v>
      </c>
      <c r="BJ229" s="108">
        <f t="shared" si="221"/>
        <v>0</v>
      </c>
      <c r="BK229" s="108">
        <f t="shared" si="221"/>
        <v>0</v>
      </c>
      <c r="BL229" s="108">
        <f t="shared" si="221"/>
        <v>0</v>
      </c>
      <c r="BM229" s="108">
        <f t="shared" si="221"/>
        <v>0</v>
      </c>
      <c r="BN229" s="108">
        <f t="shared" si="221"/>
        <v>0</v>
      </c>
      <c r="BO229" s="108">
        <f t="shared" si="221"/>
        <v>0</v>
      </c>
      <c r="BP229" s="108">
        <f t="shared" si="221"/>
        <v>0</v>
      </c>
      <c r="BQ229" s="108">
        <f t="shared" si="221"/>
        <v>0</v>
      </c>
      <c r="BR229" s="108">
        <f t="shared" si="221"/>
        <v>0</v>
      </c>
      <c r="BS229" s="108">
        <f t="shared" si="221"/>
        <v>0</v>
      </c>
      <c r="BT229" s="138"/>
      <c r="BU229" s="138"/>
      <c r="BV229" s="138"/>
      <c r="BW229" s="138"/>
      <c r="BX229" s="138"/>
    </row>
    <row r="230" spans="1:76" x14ac:dyDescent="0.3">
      <c r="A230" s="102" t="s">
        <v>267</v>
      </c>
      <c r="B230" s="109"/>
      <c r="C230" s="20"/>
      <c r="D230" s="113" t="s">
        <v>268</v>
      </c>
      <c r="E230" s="114"/>
      <c r="F230" s="53"/>
      <c r="G230" s="115"/>
      <c r="H230" s="38">
        <v>20</v>
      </c>
      <c r="I230" s="48">
        <f>SUM(K231:K231)</f>
        <v>1</v>
      </c>
      <c r="J230" s="49">
        <f>SUM(L231:L231)</f>
        <v>1</v>
      </c>
      <c r="K230" s="50">
        <f t="shared" si="211"/>
        <v>0.2</v>
      </c>
      <c r="L230" s="50">
        <f t="shared" si="212"/>
        <v>0.2</v>
      </c>
      <c r="M230" s="50">
        <f t="shared" si="213"/>
        <v>0</v>
      </c>
      <c r="N230" s="51">
        <f t="shared" si="214"/>
        <v>1</v>
      </c>
      <c r="O230" s="50" t="str">
        <f t="shared" si="215"/>
        <v>종료</v>
      </c>
      <c r="P230" s="26">
        <f>MIN(P231:P231)</f>
        <v>43157</v>
      </c>
      <c r="Q230" s="26">
        <f>MAX(Q231:Q231)</f>
        <v>43161</v>
      </c>
      <c r="R230" s="104"/>
      <c r="S230" s="104"/>
      <c r="T230" s="105"/>
      <c r="U230" s="106" t="str">
        <f t="shared" si="216"/>
        <v/>
      </c>
      <c r="V230" s="107">
        <f t="shared" si="217"/>
        <v>5</v>
      </c>
      <c r="W230" s="108">
        <f t="shared" si="223"/>
        <v>0</v>
      </c>
      <c r="X230" s="108">
        <f t="shared" si="223"/>
        <v>0</v>
      </c>
      <c r="Y230" s="108">
        <f t="shared" si="223"/>
        <v>0</v>
      </c>
      <c r="Z230" s="108">
        <f t="shared" si="223"/>
        <v>0</v>
      </c>
      <c r="AA230" s="108">
        <f t="shared" si="223"/>
        <v>0</v>
      </c>
      <c r="AB230" s="108">
        <f t="shared" si="223"/>
        <v>0</v>
      </c>
      <c r="AC230" s="108">
        <f t="shared" si="223"/>
        <v>0</v>
      </c>
      <c r="AD230" s="108">
        <f t="shared" si="223"/>
        <v>0</v>
      </c>
      <c r="AE230" s="108">
        <f t="shared" si="223"/>
        <v>0</v>
      </c>
      <c r="AF230" s="108">
        <f t="shared" si="223"/>
        <v>0</v>
      </c>
      <c r="AG230" s="108">
        <f t="shared" si="223"/>
        <v>0</v>
      </c>
      <c r="AH230" s="108">
        <f t="shared" si="223"/>
        <v>0</v>
      </c>
      <c r="AI230" s="108">
        <f t="shared" si="223"/>
        <v>0</v>
      </c>
      <c r="AJ230" s="108">
        <f t="shared" si="223"/>
        <v>0</v>
      </c>
      <c r="AK230" s="108">
        <f t="shared" si="223"/>
        <v>0</v>
      </c>
      <c r="AL230" s="108">
        <f t="shared" si="223"/>
        <v>0</v>
      </c>
      <c r="AM230" s="108">
        <f t="shared" si="223"/>
        <v>0</v>
      </c>
      <c r="AN230" s="108">
        <f t="shared" si="223"/>
        <v>0</v>
      </c>
      <c r="AO230" s="108">
        <f t="shared" si="223"/>
        <v>0</v>
      </c>
      <c r="AP230" s="108">
        <f t="shared" si="223"/>
        <v>0</v>
      </c>
      <c r="AQ230" s="108">
        <f t="shared" si="223"/>
        <v>0</v>
      </c>
      <c r="AR230" s="108">
        <f t="shared" si="223"/>
        <v>0</v>
      </c>
      <c r="AS230" s="108">
        <f t="shared" si="223"/>
        <v>0</v>
      </c>
      <c r="AT230" s="108">
        <f t="shared" ref="AT230:BF249" si="224">IF(OR((AND($P230&lt;=AT$4,AND($Q230&lt;=AT$5,$Q230&gt;=AT$4))),(AND(AND($P230&gt;=AT$4,$P230&lt;=AT$5),$Q230&gt;=AT$5)),AND($P230&gt;=AT$4,$Q230&lt;=AT$5),AND($P230&lt;=AT$4,$Q230&gt;=AT$5)),1,0)</f>
        <v>0</v>
      </c>
      <c r="AU230" s="108">
        <f t="shared" si="224"/>
        <v>0</v>
      </c>
      <c r="AV230" s="108">
        <f t="shared" si="224"/>
        <v>0</v>
      </c>
      <c r="AW230" s="108">
        <f t="shared" si="224"/>
        <v>0</v>
      </c>
      <c r="AX230" s="108">
        <f t="shared" si="224"/>
        <v>0</v>
      </c>
      <c r="AY230" s="108">
        <f t="shared" si="224"/>
        <v>0</v>
      </c>
      <c r="AZ230" s="108">
        <f t="shared" si="224"/>
        <v>0</v>
      </c>
      <c r="BA230" s="108">
        <f t="shared" si="224"/>
        <v>0</v>
      </c>
      <c r="BB230" s="108">
        <f t="shared" si="224"/>
        <v>0</v>
      </c>
      <c r="BC230" s="108">
        <f t="shared" si="224"/>
        <v>0</v>
      </c>
      <c r="BD230" s="108">
        <f t="shared" si="224"/>
        <v>0</v>
      </c>
      <c r="BE230" s="108">
        <f t="shared" si="224"/>
        <v>0</v>
      </c>
      <c r="BF230" s="108">
        <f t="shared" si="224"/>
        <v>0</v>
      </c>
      <c r="BG230" s="108">
        <f t="shared" si="221"/>
        <v>0</v>
      </c>
      <c r="BH230" s="108">
        <f t="shared" si="221"/>
        <v>0</v>
      </c>
      <c r="BI230" s="108">
        <f t="shared" si="221"/>
        <v>0</v>
      </c>
      <c r="BJ230" s="108">
        <f t="shared" si="221"/>
        <v>0</v>
      </c>
      <c r="BK230" s="108">
        <f t="shared" si="221"/>
        <v>0</v>
      </c>
      <c r="BL230" s="108">
        <f t="shared" si="221"/>
        <v>0</v>
      </c>
      <c r="BM230" s="108">
        <f t="shared" si="221"/>
        <v>0</v>
      </c>
      <c r="BN230" s="108">
        <f t="shared" si="221"/>
        <v>0</v>
      </c>
      <c r="BO230" s="108">
        <f t="shared" si="221"/>
        <v>0</v>
      </c>
      <c r="BP230" s="108">
        <f t="shared" si="221"/>
        <v>0</v>
      </c>
      <c r="BQ230" s="108">
        <f t="shared" si="221"/>
        <v>0</v>
      </c>
      <c r="BR230" s="108">
        <f t="shared" si="221"/>
        <v>0</v>
      </c>
      <c r="BS230" s="108">
        <f t="shared" si="221"/>
        <v>0</v>
      </c>
      <c r="BT230" s="138"/>
      <c r="BU230" s="138"/>
      <c r="BV230" s="138"/>
      <c r="BW230" s="138"/>
      <c r="BX230" s="138"/>
    </row>
    <row r="231" spans="1:76" x14ac:dyDescent="0.3">
      <c r="A231" s="102" t="s">
        <v>269</v>
      </c>
      <c r="B231" s="109"/>
      <c r="C231" s="20"/>
      <c r="D231" s="116"/>
      <c r="E231" s="117"/>
      <c r="F231" s="109"/>
      <c r="G231" s="118"/>
      <c r="H231" s="39">
        <v>100</v>
      </c>
      <c r="I231" s="44">
        <f>IF(CheckDay&gt;=Q231,1,IF(CheckDay&lt;P231,0,IF(P231=CheckDay,(NETWORKDAYS(P231,CheckDay))/V231,NETWORKDAYS(P231,CheckDay)/V231)))</f>
        <v>1</v>
      </c>
      <c r="J231" s="33">
        <v>1</v>
      </c>
      <c r="K231" s="119">
        <f t="shared" si="211"/>
        <v>1</v>
      </c>
      <c r="L231" s="119">
        <f t="shared" si="212"/>
        <v>1</v>
      </c>
      <c r="M231" s="119">
        <f t="shared" si="213"/>
        <v>0</v>
      </c>
      <c r="N231" s="34">
        <f t="shared" si="214"/>
        <v>1</v>
      </c>
      <c r="O231" s="119" t="str">
        <f t="shared" si="215"/>
        <v>종료</v>
      </c>
      <c r="P231" s="104">
        <v>43157</v>
      </c>
      <c r="Q231" s="104">
        <v>43161</v>
      </c>
      <c r="R231" s="104"/>
      <c r="S231" s="104"/>
      <c r="T231" s="105"/>
      <c r="U231" s="106" t="str">
        <f t="shared" si="216"/>
        <v/>
      </c>
      <c r="V231" s="107">
        <f t="shared" si="217"/>
        <v>5</v>
      </c>
      <c r="W231" s="108">
        <f t="shared" si="223"/>
        <v>0</v>
      </c>
      <c r="X231" s="108">
        <f t="shared" si="223"/>
        <v>0</v>
      </c>
      <c r="Y231" s="108">
        <f t="shared" si="223"/>
        <v>0</v>
      </c>
      <c r="Z231" s="108">
        <f t="shared" si="223"/>
        <v>0</v>
      </c>
      <c r="AA231" s="108">
        <f t="shared" si="223"/>
        <v>0</v>
      </c>
      <c r="AB231" s="108">
        <f t="shared" si="223"/>
        <v>0</v>
      </c>
      <c r="AC231" s="108">
        <f t="shared" si="223"/>
        <v>0</v>
      </c>
      <c r="AD231" s="108">
        <f t="shared" si="223"/>
        <v>0</v>
      </c>
      <c r="AE231" s="108">
        <f t="shared" si="223"/>
        <v>0</v>
      </c>
      <c r="AF231" s="108">
        <f t="shared" si="223"/>
        <v>0</v>
      </c>
      <c r="AG231" s="108">
        <f t="shared" si="223"/>
        <v>0</v>
      </c>
      <c r="AH231" s="108">
        <f t="shared" si="223"/>
        <v>0</v>
      </c>
      <c r="AI231" s="108">
        <f t="shared" si="223"/>
        <v>0</v>
      </c>
      <c r="AJ231" s="108">
        <f t="shared" si="223"/>
        <v>0</v>
      </c>
      <c r="AK231" s="108">
        <f t="shared" si="223"/>
        <v>0</v>
      </c>
      <c r="AL231" s="108">
        <f t="shared" si="223"/>
        <v>0</v>
      </c>
      <c r="AM231" s="108">
        <f t="shared" si="223"/>
        <v>0</v>
      </c>
      <c r="AN231" s="108">
        <f t="shared" si="223"/>
        <v>0</v>
      </c>
      <c r="AO231" s="108">
        <f t="shared" si="223"/>
        <v>0</v>
      </c>
      <c r="AP231" s="108">
        <f t="shared" si="223"/>
        <v>0</v>
      </c>
      <c r="AQ231" s="108">
        <f t="shared" si="223"/>
        <v>0</v>
      </c>
      <c r="AR231" s="108">
        <f t="shared" si="223"/>
        <v>0</v>
      </c>
      <c r="AS231" s="108">
        <f t="shared" si="223"/>
        <v>0</v>
      </c>
      <c r="AT231" s="108">
        <f t="shared" si="224"/>
        <v>0</v>
      </c>
      <c r="AU231" s="108">
        <f t="shared" si="224"/>
        <v>0</v>
      </c>
      <c r="AV231" s="108">
        <f t="shared" si="224"/>
        <v>0</v>
      </c>
      <c r="AW231" s="108">
        <f t="shared" si="224"/>
        <v>0</v>
      </c>
      <c r="AX231" s="108">
        <f t="shared" si="224"/>
        <v>0</v>
      </c>
      <c r="AY231" s="108">
        <f t="shared" si="224"/>
        <v>0</v>
      </c>
      <c r="AZ231" s="108">
        <f t="shared" si="224"/>
        <v>0</v>
      </c>
      <c r="BA231" s="108">
        <f t="shared" si="224"/>
        <v>0</v>
      </c>
      <c r="BB231" s="108">
        <f t="shared" si="224"/>
        <v>0</v>
      </c>
      <c r="BC231" s="108">
        <f t="shared" si="224"/>
        <v>0</v>
      </c>
      <c r="BD231" s="108">
        <f t="shared" si="224"/>
        <v>0</v>
      </c>
      <c r="BE231" s="108">
        <f t="shared" si="224"/>
        <v>0</v>
      </c>
      <c r="BF231" s="108">
        <f t="shared" si="224"/>
        <v>0</v>
      </c>
      <c r="BG231" s="108">
        <f t="shared" si="221"/>
        <v>0</v>
      </c>
      <c r="BH231" s="108">
        <f t="shared" si="221"/>
        <v>0</v>
      </c>
      <c r="BI231" s="108">
        <f t="shared" si="221"/>
        <v>0</v>
      </c>
      <c r="BJ231" s="108">
        <f t="shared" si="221"/>
        <v>0</v>
      </c>
      <c r="BK231" s="108">
        <f t="shared" si="221"/>
        <v>0</v>
      </c>
      <c r="BL231" s="108">
        <f t="shared" si="221"/>
        <v>0</v>
      </c>
      <c r="BM231" s="108">
        <f t="shared" si="221"/>
        <v>0</v>
      </c>
      <c r="BN231" s="108">
        <f t="shared" si="221"/>
        <v>0</v>
      </c>
      <c r="BO231" s="108">
        <f t="shared" si="221"/>
        <v>0</v>
      </c>
      <c r="BP231" s="108">
        <f t="shared" si="221"/>
        <v>0</v>
      </c>
      <c r="BQ231" s="108">
        <f t="shared" si="221"/>
        <v>0</v>
      </c>
      <c r="BR231" s="108">
        <f t="shared" si="221"/>
        <v>0</v>
      </c>
      <c r="BS231" s="108">
        <f t="shared" si="221"/>
        <v>0</v>
      </c>
      <c r="BT231" s="138"/>
      <c r="BU231" s="138"/>
      <c r="BV231" s="138"/>
      <c r="BW231" s="138"/>
      <c r="BX231" s="138"/>
    </row>
    <row r="232" spans="1:76" x14ac:dyDescent="0.3">
      <c r="A232" s="102" t="s">
        <v>270</v>
      </c>
      <c r="B232" s="109"/>
      <c r="C232" s="20"/>
      <c r="D232" s="113" t="s">
        <v>142</v>
      </c>
      <c r="E232" s="114"/>
      <c r="F232" s="53"/>
      <c r="G232" s="115"/>
      <c r="H232" s="38">
        <v>10</v>
      </c>
      <c r="I232" s="48">
        <f>SUM(K233:K234)</f>
        <v>1</v>
      </c>
      <c r="J232" s="49">
        <f>SUM(L233:L234)</f>
        <v>1</v>
      </c>
      <c r="K232" s="50">
        <f t="shared" si="211"/>
        <v>0.1</v>
      </c>
      <c r="L232" s="50">
        <f t="shared" si="212"/>
        <v>0.1</v>
      </c>
      <c r="M232" s="50">
        <f t="shared" si="213"/>
        <v>0</v>
      </c>
      <c r="N232" s="51">
        <f t="shared" si="214"/>
        <v>1</v>
      </c>
      <c r="O232" s="50" t="str">
        <f t="shared" si="215"/>
        <v>종료</v>
      </c>
      <c r="P232" s="26">
        <f>MIN(P233:P234)</f>
        <v>43164</v>
      </c>
      <c r="Q232" s="26">
        <f>MAX(Q233:Q234)</f>
        <v>43189</v>
      </c>
      <c r="R232" s="104"/>
      <c r="S232" s="104"/>
      <c r="T232" s="105"/>
      <c r="U232" s="106" t="str">
        <f t="shared" si="216"/>
        <v/>
      </c>
      <c r="V232" s="107">
        <f t="shared" si="217"/>
        <v>20</v>
      </c>
      <c r="W232" s="108">
        <f t="shared" si="223"/>
        <v>0</v>
      </c>
      <c r="X232" s="108">
        <f t="shared" si="223"/>
        <v>0</v>
      </c>
      <c r="Y232" s="108">
        <f t="shared" si="223"/>
        <v>0</v>
      </c>
      <c r="Z232" s="108">
        <f t="shared" si="223"/>
        <v>0</v>
      </c>
      <c r="AA232" s="108">
        <f t="shared" si="223"/>
        <v>0</v>
      </c>
      <c r="AB232" s="108">
        <f t="shared" si="223"/>
        <v>0</v>
      </c>
      <c r="AC232" s="108">
        <f t="shared" si="223"/>
        <v>0</v>
      </c>
      <c r="AD232" s="108">
        <f t="shared" si="223"/>
        <v>0</v>
      </c>
      <c r="AE232" s="108">
        <f t="shared" si="223"/>
        <v>0</v>
      </c>
      <c r="AF232" s="108">
        <f t="shared" si="223"/>
        <v>0</v>
      </c>
      <c r="AG232" s="108">
        <f t="shared" si="223"/>
        <v>0</v>
      </c>
      <c r="AH232" s="108">
        <f t="shared" si="223"/>
        <v>0</v>
      </c>
      <c r="AI232" s="108">
        <f t="shared" si="223"/>
        <v>0</v>
      </c>
      <c r="AJ232" s="108">
        <f t="shared" si="223"/>
        <v>0</v>
      </c>
      <c r="AK232" s="108">
        <f t="shared" si="223"/>
        <v>0</v>
      </c>
      <c r="AL232" s="108">
        <f t="shared" si="223"/>
        <v>0</v>
      </c>
      <c r="AM232" s="108">
        <f t="shared" si="223"/>
        <v>0</v>
      </c>
      <c r="AN232" s="108">
        <f t="shared" si="223"/>
        <v>0</v>
      </c>
      <c r="AO232" s="108">
        <f t="shared" si="223"/>
        <v>0</v>
      </c>
      <c r="AP232" s="108">
        <f t="shared" si="223"/>
        <v>0</v>
      </c>
      <c r="AQ232" s="108">
        <f t="shared" si="223"/>
        <v>0</v>
      </c>
      <c r="AR232" s="108">
        <f t="shared" si="223"/>
        <v>0</v>
      </c>
      <c r="AS232" s="108">
        <f t="shared" si="223"/>
        <v>0</v>
      </c>
      <c r="AT232" s="108">
        <f t="shared" si="224"/>
        <v>0</v>
      </c>
      <c r="AU232" s="108">
        <f t="shared" si="224"/>
        <v>0</v>
      </c>
      <c r="AV232" s="108">
        <f t="shared" si="224"/>
        <v>0</v>
      </c>
      <c r="AW232" s="108">
        <f t="shared" si="224"/>
        <v>0</v>
      </c>
      <c r="AX232" s="108">
        <f t="shared" si="224"/>
        <v>0</v>
      </c>
      <c r="AY232" s="108">
        <f t="shared" si="224"/>
        <v>0</v>
      </c>
      <c r="AZ232" s="108">
        <f t="shared" si="224"/>
        <v>0</v>
      </c>
      <c r="BA232" s="108">
        <f t="shared" si="224"/>
        <v>0</v>
      </c>
      <c r="BB232" s="108">
        <f t="shared" si="224"/>
        <v>0</v>
      </c>
      <c r="BC232" s="108">
        <f t="shared" si="224"/>
        <v>0</v>
      </c>
      <c r="BD232" s="108">
        <f t="shared" si="224"/>
        <v>0</v>
      </c>
      <c r="BE232" s="108">
        <f t="shared" si="224"/>
        <v>0</v>
      </c>
      <c r="BF232" s="108">
        <f t="shared" si="224"/>
        <v>0</v>
      </c>
      <c r="BG232" s="108">
        <f t="shared" si="221"/>
        <v>0</v>
      </c>
      <c r="BH232" s="108">
        <f t="shared" si="221"/>
        <v>0</v>
      </c>
      <c r="BI232" s="108">
        <f t="shared" si="221"/>
        <v>0</v>
      </c>
      <c r="BJ232" s="108">
        <f t="shared" si="221"/>
        <v>0</v>
      </c>
      <c r="BK232" s="108">
        <f t="shared" si="221"/>
        <v>0</v>
      </c>
      <c r="BL232" s="108">
        <f t="shared" si="221"/>
        <v>0</v>
      </c>
      <c r="BM232" s="108">
        <f t="shared" si="221"/>
        <v>0</v>
      </c>
      <c r="BN232" s="108">
        <f t="shared" si="221"/>
        <v>0</v>
      </c>
      <c r="BO232" s="108">
        <f t="shared" si="221"/>
        <v>0</v>
      </c>
      <c r="BP232" s="108">
        <f t="shared" si="221"/>
        <v>0</v>
      </c>
      <c r="BQ232" s="108">
        <f t="shared" si="221"/>
        <v>0</v>
      </c>
      <c r="BR232" s="108">
        <f t="shared" si="221"/>
        <v>0</v>
      </c>
      <c r="BS232" s="108">
        <f t="shared" si="221"/>
        <v>0</v>
      </c>
      <c r="BT232" s="138"/>
      <c r="BU232" s="138"/>
      <c r="BV232" s="138"/>
      <c r="BW232" s="138"/>
      <c r="BX232" s="138"/>
    </row>
    <row r="233" spans="1:76" x14ac:dyDescent="0.3">
      <c r="A233" s="102" t="s">
        <v>271</v>
      </c>
      <c r="B233" s="109"/>
      <c r="C233" s="20"/>
      <c r="D233" s="116"/>
      <c r="E233" s="121"/>
      <c r="F233" s="109"/>
      <c r="G233" s="118"/>
      <c r="H233" s="39">
        <v>50</v>
      </c>
      <c r="I233" s="44">
        <f>IF(CheckDay&gt;=Q233,1,IF(CheckDay&lt;P233,0,IF(P233=CheckDay,(NETWORKDAYS(P233,CheckDay))/V233,NETWORKDAYS(P233,CheckDay)/V233)))</f>
        <v>1</v>
      </c>
      <c r="J233" s="33">
        <v>1</v>
      </c>
      <c r="K233" s="119">
        <f t="shared" si="211"/>
        <v>0.5</v>
      </c>
      <c r="L233" s="119">
        <f t="shared" si="212"/>
        <v>0.5</v>
      </c>
      <c r="M233" s="119">
        <f t="shared" si="213"/>
        <v>0</v>
      </c>
      <c r="N233" s="34">
        <f t="shared" si="214"/>
        <v>1</v>
      </c>
      <c r="O233" s="119" t="str">
        <f t="shared" si="215"/>
        <v>종료</v>
      </c>
      <c r="P233" s="104">
        <v>43164</v>
      </c>
      <c r="Q233" s="104">
        <v>43189</v>
      </c>
      <c r="R233" s="104"/>
      <c r="S233" s="104"/>
      <c r="T233" s="105"/>
      <c r="U233" s="106" t="str">
        <f t="shared" si="216"/>
        <v/>
      </c>
      <c r="V233" s="107">
        <f t="shared" si="217"/>
        <v>20</v>
      </c>
      <c r="W233" s="108">
        <f t="shared" si="223"/>
        <v>0</v>
      </c>
      <c r="X233" s="108">
        <f t="shared" si="223"/>
        <v>0</v>
      </c>
      <c r="Y233" s="108">
        <f t="shared" si="223"/>
        <v>0</v>
      </c>
      <c r="Z233" s="108">
        <f t="shared" si="223"/>
        <v>0</v>
      </c>
      <c r="AA233" s="108">
        <f t="shared" si="223"/>
        <v>0</v>
      </c>
      <c r="AB233" s="108">
        <f t="shared" si="223"/>
        <v>0</v>
      </c>
      <c r="AC233" s="108">
        <f t="shared" si="223"/>
        <v>0</v>
      </c>
      <c r="AD233" s="108">
        <f t="shared" si="223"/>
        <v>0</v>
      </c>
      <c r="AE233" s="108">
        <f t="shared" si="223"/>
        <v>0</v>
      </c>
      <c r="AF233" s="108">
        <f t="shared" si="223"/>
        <v>0</v>
      </c>
      <c r="AG233" s="108">
        <f t="shared" si="223"/>
        <v>0</v>
      </c>
      <c r="AH233" s="108">
        <f t="shared" si="223"/>
        <v>0</v>
      </c>
      <c r="AI233" s="108">
        <f t="shared" si="223"/>
        <v>0</v>
      </c>
      <c r="AJ233" s="108">
        <f t="shared" si="223"/>
        <v>0</v>
      </c>
      <c r="AK233" s="108">
        <f t="shared" si="223"/>
        <v>0</v>
      </c>
      <c r="AL233" s="108">
        <f t="shared" si="223"/>
        <v>0</v>
      </c>
      <c r="AM233" s="108">
        <f t="shared" si="223"/>
        <v>0</v>
      </c>
      <c r="AN233" s="108">
        <f t="shared" si="223"/>
        <v>0</v>
      </c>
      <c r="AO233" s="108">
        <f t="shared" si="223"/>
        <v>0</v>
      </c>
      <c r="AP233" s="108">
        <f t="shared" si="223"/>
        <v>0</v>
      </c>
      <c r="AQ233" s="108">
        <f t="shared" si="223"/>
        <v>0</v>
      </c>
      <c r="AR233" s="108">
        <f t="shared" si="223"/>
        <v>0</v>
      </c>
      <c r="AS233" s="108">
        <f t="shared" si="223"/>
        <v>0</v>
      </c>
      <c r="AT233" s="108">
        <f t="shared" si="224"/>
        <v>0</v>
      </c>
      <c r="AU233" s="108">
        <f t="shared" si="224"/>
        <v>0</v>
      </c>
      <c r="AV233" s="108">
        <f t="shared" si="224"/>
        <v>0</v>
      </c>
      <c r="AW233" s="108">
        <f t="shared" si="224"/>
        <v>0</v>
      </c>
      <c r="AX233" s="108">
        <f t="shared" si="224"/>
        <v>0</v>
      </c>
      <c r="AY233" s="108">
        <f t="shared" si="224"/>
        <v>0</v>
      </c>
      <c r="AZ233" s="108">
        <f t="shared" si="224"/>
        <v>0</v>
      </c>
      <c r="BA233" s="108">
        <f t="shared" si="224"/>
        <v>0</v>
      </c>
      <c r="BB233" s="108">
        <f t="shared" si="224"/>
        <v>0</v>
      </c>
      <c r="BC233" s="108">
        <f t="shared" si="224"/>
        <v>0</v>
      </c>
      <c r="BD233" s="108">
        <f t="shared" si="224"/>
        <v>0</v>
      </c>
      <c r="BE233" s="108">
        <f t="shared" si="224"/>
        <v>0</v>
      </c>
      <c r="BF233" s="108">
        <f t="shared" si="224"/>
        <v>0</v>
      </c>
      <c r="BG233" s="108">
        <f t="shared" si="221"/>
        <v>0</v>
      </c>
      <c r="BH233" s="108">
        <f t="shared" si="221"/>
        <v>0</v>
      </c>
      <c r="BI233" s="108">
        <f t="shared" si="221"/>
        <v>0</v>
      </c>
      <c r="BJ233" s="108">
        <f t="shared" si="221"/>
        <v>0</v>
      </c>
      <c r="BK233" s="108">
        <f t="shared" si="221"/>
        <v>0</v>
      </c>
      <c r="BL233" s="108">
        <f t="shared" si="221"/>
        <v>0</v>
      </c>
      <c r="BM233" s="108">
        <f t="shared" si="221"/>
        <v>0</v>
      </c>
      <c r="BN233" s="108">
        <f t="shared" si="221"/>
        <v>0</v>
      </c>
      <c r="BO233" s="108">
        <f t="shared" si="221"/>
        <v>0</v>
      </c>
      <c r="BP233" s="108">
        <f t="shared" si="221"/>
        <v>0</v>
      </c>
      <c r="BQ233" s="108">
        <f t="shared" si="221"/>
        <v>0</v>
      </c>
      <c r="BR233" s="108">
        <f t="shared" si="221"/>
        <v>0</v>
      </c>
      <c r="BS233" s="108">
        <f t="shared" si="221"/>
        <v>0</v>
      </c>
      <c r="BT233" s="138"/>
      <c r="BU233" s="138"/>
      <c r="BV233" s="138"/>
      <c r="BW233" s="138"/>
      <c r="BX233" s="138"/>
    </row>
    <row r="234" spans="1:76" x14ac:dyDescent="0.3">
      <c r="A234" s="102" t="s">
        <v>272</v>
      </c>
      <c r="B234" s="109"/>
      <c r="C234" s="20"/>
      <c r="D234" s="116"/>
      <c r="E234" s="121"/>
      <c r="F234" s="109"/>
      <c r="G234" s="118"/>
      <c r="H234" s="39">
        <v>50</v>
      </c>
      <c r="I234" s="44">
        <f>IF(CheckDay&gt;=Q234,1,IF(CheckDay&lt;P234,0,IF(P234=CheckDay,(NETWORKDAYS(P234,CheckDay))/V234,NETWORKDAYS(P234,CheckDay)/V234)))</f>
        <v>1</v>
      </c>
      <c r="J234" s="33">
        <v>1</v>
      </c>
      <c r="K234" s="119">
        <f t="shared" si="211"/>
        <v>0.5</v>
      </c>
      <c r="L234" s="119">
        <f t="shared" si="212"/>
        <v>0.5</v>
      </c>
      <c r="M234" s="119">
        <f t="shared" si="213"/>
        <v>0</v>
      </c>
      <c r="N234" s="34">
        <f t="shared" si="214"/>
        <v>1</v>
      </c>
      <c r="O234" s="119" t="str">
        <f t="shared" si="215"/>
        <v>종료</v>
      </c>
      <c r="P234" s="104">
        <v>43164</v>
      </c>
      <c r="Q234" s="104">
        <v>43189</v>
      </c>
      <c r="R234" s="104"/>
      <c r="S234" s="104"/>
      <c r="T234" s="105"/>
      <c r="U234" s="106" t="str">
        <f t="shared" si="216"/>
        <v/>
      </c>
      <c r="V234" s="107">
        <f t="shared" si="217"/>
        <v>20</v>
      </c>
      <c r="W234" s="108">
        <f t="shared" si="223"/>
        <v>0</v>
      </c>
      <c r="X234" s="108">
        <f t="shared" si="223"/>
        <v>0</v>
      </c>
      <c r="Y234" s="108">
        <f t="shared" si="223"/>
        <v>0</v>
      </c>
      <c r="Z234" s="108">
        <f t="shared" si="223"/>
        <v>0</v>
      </c>
      <c r="AA234" s="108">
        <f t="shared" si="223"/>
        <v>0</v>
      </c>
      <c r="AB234" s="108">
        <f t="shared" si="223"/>
        <v>0</v>
      </c>
      <c r="AC234" s="108">
        <f t="shared" si="223"/>
        <v>0</v>
      </c>
      <c r="AD234" s="108">
        <f t="shared" si="223"/>
        <v>0</v>
      </c>
      <c r="AE234" s="108">
        <f t="shared" si="223"/>
        <v>0</v>
      </c>
      <c r="AF234" s="108">
        <f t="shared" si="223"/>
        <v>0</v>
      </c>
      <c r="AG234" s="108">
        <f t="shared" si="223"/>
        <v>0</v>
      </c>
      <c r="AH234" s="108">
        <f t="shared" si="223"/>
        <v>0</v>
      </c>
      <c r="AI234" s="108">
        <f t="shared" si="223"/>
        <v>0</v>
      </c>
      <c r="AJ234" s="108">
        <f t="shared" si="223"/>
        <v>0</v>
      </c>
      <c r="AK234" s="108">
        <f t="shared" si="223"/>
        <v>0</v>
      </c>
      <c r="AL234" s="108">
        <f t="shared" si="223"/>
        <v>0</v>
      </c>
      <c r="AM234" s="108">
        <f t="shared" si="223"/>
        <v>0</v>
      </c>
      <c r="AN234" s="108">
        <f t="shared" si="223"/>
        <v>0</v>
      </c>
      <c r="AO234" s="108">
        <f t="shared" si="223"/>
        <v>0</v>
      </c>
      <c r="AP234" s="108">
        <f t="shared" si="223"/>
        <v>0</v>
      </c>
      <c r="AQ234" s="108">
        <f t="shared" si="223"/>
        <v>0</v>
      </c>
      <c r="AR234" s="108">
        <f t="shared" si="223"/>
        <v>0</v>
      </c>
      <c r="AS234" s="108">
        <f t="shared" si="223"/>
        <v>0</v>
      </c>
      <c r="AT234" s="108">
        <f t="shared" si="224"/>
        <v>0</v>
      </c>
      <c r="AU234" s="108">
        <f t="shared" si="224"/>
        <v>0</v>
      </c>
      <c r="AV234" s="108">
        <f t="shared" si="224"/>
        <v>0</v>
      </c>
      <c r="AW234" s="108">
        <f t="shared" si="224"/>
        <v>0</v>
      </c>
      <c r="AX234" s="108">
        <f t="shared" si="224"/>
        <v>0</v>
      </c>
      <c r="AY234" s="108">
        <f t="shared" si="224"/>
        <v>0</v>
      </c>
      <c r="AZ234" s="108">
        <f t="shared" si="224"/>
        <v>0</v>
      </c>
      <c r="BA234" s="108">
        <f t="shared" si="224"/>
        <v>0</v>
      </c>
      <c r="BB234" s="108">
        <f t="shared" si="224"/>
        <v>0</v>
      </c>
      <c r="BC234" s="108">
        <f t="shared" si="224"/>
        <v>0</v>
      </c>
      <c r="BD234" s="108">
        <f t="shared" si="224"/>
        <v>0</v>
      </c>
      <c r="BE234" s="108">
        <f t="shared" si="224"/>
        <v>0</v>
      </c>
      <c r="BF234" s="108">
        <f t="shared" si="224"/>
        <v>0</v>
      </c>
      <c r="BG234" s="108">
        <f t="shared" si="221"/>
        <v>0</v>
      </c>
      <c r="BH234" s="108">
        <f t="shared" si="221"/>
        <v>0</v>
      </c>
      <c r="BI234" s="108">
        <f t="shared" si="221"/>
        <v>0</v>
      </c>
      <c r="BJ234" s="108">
        <f t="shared" si="221"/>
        <v>0</v>
      </c>
      <c r="BK234" s="108">
        <f t="shared" si="221"/>
        <v>0</v>
      </c>
      <c r="BL234" s="108">
        <f t="shared" si="221"/>
        <v>0</v>
      </c>
      <c r="BM234" s="108">
        <f t="shared" si="221"/>
        <v>0</v>
      </c>
      <c r="BN234" s="108">
        <f t="shared" si="221"/>
        <v>0</v>
      </c>
      <c r="BO234" s="108">
        <f t="shared" si="221"/>
        <v>0</v>
      </c>
      <c r="BP234" s="108">
        <f t="shared" si="221"/>
        <v>0</v>
      </c>
      <c r="BQ234" s="108">
        <f t="shared" si="221"/>
        <v>0</v>
      </c>
      <c r="BR234" s="108">
        <f t="shared" si="221"/>
        <v>0</v>
      </c>
      <c r="BS234" s="108">
        <f t="shared" si="221"/>
        <v>0</v>
      </c>
      <c r="BT234" s="138"/>
      <c r="BU234" s="138"/>
      <c r="BV234" s="138"/>
      <c r="BW234" s="138"/>
      <c r="BX234" s="138"/>
    </row>
    <row r="235" spans="1:76" x14ac:dyDescent="0.3">
      <c r="A235" s="102" t="s">
        <v>273</v>
      </c>
      <c r="B235" s="109"/>
      <c r="C235" s="43" t="s">
        <v>274</v>
      </c>
      <c r="D235" s="110" t="s">
        <v>479</v>
      </c>
      <c r="E235" s="111"/>
      <c r="F235" s="43"/>
      <c r="G235" s="112"/>
      <c r="H235" s="45">
        <v>30</v>
      </c>
      <c r="I235" s="40">
        <f>SUM(K236,K238,K245)</f>
        <v>1</v>
      </c>
      <c r="J235" s="40">
        <f>SUM(L236,L238,L245)</f>
        <v>1</v>
      </c>
      <c r="K235" s="41">
        <f t="shared" si="211"/>
        <v>0.3</v>
      </c>
      <c r="L235" s="41">
        <f t="shared" si="212"/>
        <v>0.3</v>
      </c>
      <c r="M235" s="41">
        <f t="shared" si="213"/>
        <v>0</v>
      </c>
      <c r="N235" s="42">
        <f t="shared" si="214"/>
        <v>1</v>
      </c>
      <c r="O235" s="41" t="str">
        <f t="shared" si="215"/>
        <v>종료</v>
      </c>
      <c r="P235" s="47">
        <f>MIN(P236:P246)</f>
        <v>43129</v>
      </c>
      <c r="Q235" s="47">
        <f>MAX(Q236:Q246)</f>
        <v>43159</v>
      </c>
      <c r="R235" s="104"/>
      <c r="S235" s="104"/>
      <c r="T235" s="105"/>
      <c r="U235" s="106" t="str">
        <f t="shared" si="216"/>
        <v/>
      </c>
      <c r="V235" s="107">
        <f t="shared" si="217"/>
        <v>23</v>
      </c>
      <c r="W235" s="108">
        <f t="shared" si="223"/>
        <v>0</v>
      </c>
      <c r="X235" s="108">
        <f t="shared" si="223"/>
        <v>0</v>
      </c>
      <c r="Y235" s="108">
        <f t="shared" si="223"/>
        <v>0</v>
      </c>
      <c r="Z235" s="108">
        <f t="shared" si="223"/>
        <v>0</v>
      </c>
      <c r="AA235" s="108">
        <f t="shared" si="223"/>
        <v>0</v>
      </c>
      <c r="AB235" s="108">
        <f t="shared" si="223"/>
        <v>0</v>
      </c>
      <c r="AC235" s="108">
        <f t="shared" si="223"/>
        <v>0</v>
      </c>
      <c r="AD235" s="108">
        <f t="shared" si="223"/>
        <v>0</v>
      </c>
      <c r="AE235" s="108">
        <f t="shared" si="223"/>
        <v>0</v>
      </c>
      <c r="AF235" s="108">
        <f t="shared" si="223"/>
        <v>0</v>
      </c>
      <c r="AG235" s="108">
        <f t="shared" si="223"/>
        <v>0</v>
      </c>
      <c r="AH235" s="108">
        <f t="shared" si="223"/>
        <v>0</v>
      </c>
      <c r="AI235" s="108">
        <f t="shared" si="223"/>
        <v>0</v>
      </c>
      <c r="AJ235" s="108">
        <f t="shared" si="223"/>
        <v>0</v>
      </c>
      <c r="AK235" s="108">
        <f t="shared" si="223"/>
        <v>0</v>
      </c>
      <c r="AL235" s="108">
        <f t="shared" si="223"/>
        <v>0</v>
      </c>
      <c r="AM235" s="108">
        <f t="shared" si="223"/>
        <v>0</v>
      </c>
      <c r="AN235" s="108">
        <f t="shared" si="223"/>
        <v>0</v>
      </c>
      <c r="AO235" s="108">
        <f t="shared" si="223"/>
        <v>0</v>
      </c>
      <c r="AP235" s="108">
        <f t="shared" si="223"/>
        <v>0</v>
      </c>
      <c r="AQ235" s="108">
        <f t="shared" si="223"/>
        <v>0</v>
      </c>
      <c r="AR235" s="108">
        <f t="shared" si="223"/>
        <v>0</v>
      </c>
      <c r="AS235" s="108">
        <f>IF(OR((AND($P235&lt;=AS$4,AND($Q235&lt;=AS$5,$Q235&gt;=AS$4))),(AND(AND($P235&gt;=AS$4,$P235&lt;=AS$5),$Q235&gt;=AS$5)),AND($P235&gt;=AS$4,$Q235&lt;=AS$5),AND($P235&lt;=AS$4,$Q235&gt;=AS$5)),1,0)</f>
        <v>0</v>
      </c>
      <c r="AT235" s="108">
        <f t="shared" si="224"/>
        <v>0</v>
      </c>
      <c r="AU235" s="108">
        <f t="shared" si="224"/>
        <v>0</v>
      </c>
      <c r="AV235" s="108">
        <f t="shared" si="224"/>
        <v>0</v>
      </c>
      <c r="AW235" s="108">
        <f t="shared" si="224"/>
        <v>0</v>
      </c>
      <c r="AX235" s="108">
        <f t="shared" si="224"/>
        <v>0</v>
      </c>
      <c r="AY235" s="108">
        <f t="shared" si="224"/>
        <v>0</v>
      </c>
      <c r="AZ235" s="108">
        <f t="shared" si="224"/>
        <v>0</v>
      </c>
      <c r="BA235" s="108">
        <f t="shared" si="224"/>
        <v>0</v>
      </c>
      <c r="BB235" s="108">
        <f t="shared" si="224"/>
        <v>0</v>
      </c>
      <c r="BC235" s="108">
        <f t="shared" si="224"/>
        <v>0</v>
      </c>
      <c r="BD235" s="108">
        <f t="shared" si="224"/>
        <v>0</v>
      </c>
      <c r="BE235" s="108">
        <f t="shared" si="224"/>
        <v>0</v>
      </c>
      <c r="BF235" s="108">
        <f t="shared" si="224"/>
        <v>0</v>
      </c>
      <c r="BG235" s="108">
        <f t="shared" si="221"/>
        <v>0</v>
      </c>
      <c r="BH235" s="108">
        <f t="shared" si="221"/>
        <v>0</v>
      </c>
      <c r="BI235" s="108">
        <f t="shared" si="221"/>
        <v>0</v>
      </c>
      <c r="BJ235" s="108">
        <f t="shared" si="221"/>
        <v>0</v>
      </c>
      <c r="BK235" s="108">
        <f t="shared" si="221"/>
        <v>0</v>
      </c>
      <c r="BL235" s="108">
        <f t="shared" si="221"/>
        <v>0</v>
      </c>
      <c r="BM235" s="108">
        <f t="shared" si="221"/>
        <v>0</v>
      </c>
      <c r="BN235" s="108">
        <f t="shared" si="221"/>
        <v>0</v>
      </c>
      <c r="BO235" s="108">
        <f t="shared" si="221"/>
        <v>0</v>
      </c>
      <c r="BP235" s="108">
        <f t="shared" si="221"/>
        <v>0</v>
      </c>
      <c r="BQ235" s="108">
        <f t="shared" si="221"/>
        <v>0</v>
      </c>
      <c r="BR235" s="108">
        <f t="shared" si="221"/>
        <v>0</v>
      </c>
      <c r="BS235" s="108">
        <f t="shared" si="221"/>
        <v>0</v>
      </c>
      <c r="BT235" s="138"/>
      <c r="BU235" s="138"/>
      <c r="BV235" s="138"/>
      <c r="BW235" s="138"/>
      <c r="BX235" s="138"/>
    </row>
    <row r="236" spans="1:76" x14ac:dyDescent="0.3">
      <c r="A236" s="102" t="s">
        <v>275</v>
      </c>
      <c r="B236" s="109"/>
      <c r="C236" s="20"/>
      <c r="D236" s="113" t="s">
        <v>251</v>
      </c>
      <c r="E236" s="114"/>
      <c r="F236" s="53"/>
      <c r="G236" s="115"/>
      <c r="H236" s="38">
        <v>30</v>
      </c>
      <c r="I236" s="48">
        <f>SUM(K237:K237)</f>
        <v>1</v>
      </c>
      <c r="J236" s="48">
        <f>SUM(L237:L237)</f>
        <v>1</v>
      </c>
      <c r="K236" s="50">
        <f t="shared" si="211"/>
        <v>0.3</v>
      </c>
      <c r="L236" s="50">
        <f t="shared" si="212"/>
        <v>0.3</v>
      </c>
      <c r="M236" s="50">
        <f t="shared" si="213"/>
        <v>0</v>
      </c>
      <c r="N236" s="51">
        <f t="shared" si="214"/>
        <v>1</v>
      </c>
      <c r="O236" s="50" t="str">
        <f t="shared" si="215"/>
        <v>종료</v>
      </c>
      <c r="P236" s="26">
        <f>MIN(P237)</f>
        <v>43129</v>
      </c>
      <c r="Q236" s="26">
        <f>MAX(Q237)</f>
        <v>43140</v>
      </c>
      <c r="R236" s="104"/>
      <c r="S236" s="104"/>
      <c r="T236" s="105"/>
      <c r="U236" s="106" t="str">
        <f t="shared" si="216"/>
        <v/>
      </c>
      <c r="V236" s="107">
        <f t="shared" si="217"/>
        <v>10</v>
      </c>
      <c r="W236" s="108">
        <f t="shared" si="223"/>
        <v>0</v>
      </c>
      <c r="X236" s="108">
        <f t="shared" si="223"/>
        <v>0</v>
      </c>
      <c r="Y236" s="108">
        <f t="shared" si="223"/>
        <v>0</v>
      </c>
      <c r="Z236" s="108">
        <f t="shared" si="223"/>
        <v>0</v>
      </c>
      <c r="AA236" s="108">
        <f t="shared" si="223"/>
        <v>0</v>
      </c>
      <c r="AB236" s="108">
        <f t="shared" si="223"/>
        <v>0</v>
      </c>
      <c r="AC236" s="108">
        <f t="shared" si="223"/>
        <v>0</v>
      </c>
      <c r="AD236" s="108">
        <f t="shared" si="223"/>
        <v>0</v>
      </c>
      <c r="AE236" s="108">
        <f t="shared" si="223"/>
        <v>0</v>
      </c>
      <c r="AF236" s="108">
        <f t="shared" si="223"/>
        <v>0</v>
      </c>
      <c r="AG236" s="108">
        <f t="shared" si="223"/>
        <v>0</v>
      </c>
      <c r="AH236" s="108">
        <f t="shared" si="223"/>
        <v>0</v>
      </c>
      <c r="AI236" s="108">
        <f t="shared" si="223"/>
        <v>0</v>
      </c>
      <c r="AJ236" s="108">
        <f t="shared" si="223"/>
        <v>0</v>
      </c>
      <c r="AK236" s="108">
        <f t="shared" si="223"/>
        <v>0</v>
      </c>
      <c r="AL236" s="108">
        <f t="shared" si="223"/>
        <v>0</v>
      </c>
      <c r="AM236" s="108">
        <f t="shared" si="223"/>
        <v>0</v>
      </c>
      <c r="AN236" s="108">
        <f t="shared" si="223"/>
        <v>0</v>
      </c>
      <c r="AO236" s="108">
        <f t="shared" si="223"/>
        <v>0</v>
      </c>
      <c r="AP236" s="108">
        <f t="shared" si="223"/>
        <v>0</v>
      </c>
      <c r="AQ236" s="108">
        <f t="shared" si="223"/>
        <v>0</v>
      </c>
      <c r="AR236" s="108">
        <f t="shared" si="223"/>
        <v>0</v>
      </c>
      <c r="AS236" s="108">
        <f t="shared" si="223"/>
        <v>0</v>
      </c>
      <c r="AT236" s="108">
        <f t="shared" si="224"/>
        <v>0</v>
      </c>
      <c r="AU236" s="108">
        <f t="shared" si="224"/>
        <v>0</v>
      </c>
      <c r="AV236" s="108">
        <f t="shared" si="224"/>
        <v>0</v>
      </c>
      <c r="AW236" s="108">
        <f t="shared" si="224"/>
        <v>0</v>
      </c>
      <c r="AX236" s="108">
        <f t="shared" si="224"/>
        <v>0</v>
      </c>
      <c r="AY236" s="108">
        <f t="shared" si="224"/>
        <v>0</v>
      </c>
      <c r="AZ236" s="108">
        <f t="shared" si="224"/>
        <v>0</v>
      </c>
      <c r="BA236" s="108">
        <f t="shared" si="224"/>
        <v>0</v>
      </c>
      <c r="BB236" s="108">
        <f t="shared" si="224"/>
        <v>0</v>
      </c>
      <c r="BC236" s="108">
        <f t="shared" si="224"/>
        <v>0</v>
      </c>
      <c r="BD236" s="108">
        <f t="shared" si="224"/>
        <v>0</v>
      </c>
      <c r="BE236" s="108">
        <f t="shared" si="224"/>
        <v>0</v>
      </c>
      <c r="BF236" s="108">
        <f t="shared" si="224"/>
        <v>0</v>
      </c>
      <c r="BG236" s="108">
        <f t="shared" si="221"/>
        <v>0</v>
      </c>
      <c r="BH236" s="108">
        <f t="shared" si="221"/>
        <v>0</v>
      </c>
      <c r="BI236" s="108">
        <f t="shared" si="221"/>
        <v>0</v>
      </c>
      <c r="BJ236" s="108">
        <f t="shared" si="221"/>
        <v>0</v>
      </c>
      <c r="BK236" s="108">
        <f t="shared" si="221"/>
        <v>0</v>
      </c>
      <c r="BL236" s="108">
        <f t="shared" si="221"/>
        <v>0</v>
      </c>
      <c r="BM236" s="108">
        <f t="shared" si="221"/>
        <v>0</v>
      </c>
      <c r="BN236" s="108">
        <f t="shared" si="221"/>
        <v>0</v>
      </c>
      <c r="BO236" s="108">
        <f t="shared" si="221"/>
        <v>0</v>
      </c>
      <c r="BP236" s="108">
        <f t="shared" si="221"/>
        <v>0</v>
      </c>
      <c r="BQ236" s="108">
        <f t="shared" si="221"/>
        <v>0</v>
      </c>
      <c r="BR236" s="108">
        <f t="shared" si="221"/>
        <v>0</v>
      </c>
      <c r="BS236" s="108">
        <f t="shared" si="221"/>
        <v>0</v>
      </c>
      <c r="BT236" s="138"/>
      <c r="BU236" s="138"/>
      <c r="BV236" s="138"/>
      <c r="BW236" s="138"/>
      <c r="BX236" s="138"/>
    </row>
    <row r="237" spans="1:76" x14ac:dyDescent="0.3">
      <c r="A237" s="102" t="s">
        <v>276</v>
      </c>
      <c r="B237" s="109"/>
      <c r="C237" s="20"/>
      <c r="D237" s="116"/>
      <c r="E237" s="117"/>
      <c r="F237" s="109"/>
      <c r="G237" s="118"/>
      <c r="H237" s="39">
        <v>100</v>
      </c>
      <c r="I237" s="44">
        <f>IF(CheckDay&gt;=Q237,1,IF(CheckDay&lt;P237,0,IF(P237=CheckDay,(NETWORKDAYS(P237,CheckDay))/V237,NETWORKDAYS(P237,CheckDay)/V237)))</f>
        <v>1</v>
      </c>
      <c r="J237" s="33">
        <v>1</v>
      </c>
      <c r="K237" s="119">
        <f t="shared" si="211"/>
        <v>1</v>
      </c>
      <c r="L237" s="119">
        <f t="shared" si="212"/>
        <v>1</v>
      </c>
      <c r="M237" s="119">
        <f t="shared" si="213"/>
        <v>0</v>
      </c>
      <c r="N237" s="34">
        <f t="shared" si="214"/>
        <v>1</v>
      </c>
      <c r="O237" s="119" t="str">
        <f t="shared" si="215"/>
        <v>종료</v>
      </c>
      <c r="P237" s="104">
        <v>43129</v>
      </c>
      <c r="Q237" s="104">
        <v>43140</v>
      </c>
      <c r="R237" s="104"/>
      <c r="S237" s="104"/>
      <c r="T237" s="105"/>
      <c r="U237" s="106" t="str">
        <f t="shared" si="216"/>
        <v/>
      </c>
      <c r="V237" s="107">
        <f t="shared" si="217"/>
        <v>10</v>
      </c>
      <c r="W237" s="108">
        <f t="shared" si="223"/>
        <v>0</v>
      </c>
      <c r="X237" s="108">
        <f t="shared" si="223"/>
        <v>0</v>
      </c>
      <c r="Y237" s="108">
        <f t="shared" si="223"/>
        <v>0</v>
      </c>
      <c r="Z237" s="108">
        <f t="shared" si="223"/>
        <v>0</v>
      </c>
      <c r="AA237" s="108">
        <f t="shared" si="223"/>
        <v>0</v>
      </c>
      <c r="AB237" s="108">
        <f t="shared" si="223"/>
        <v>0</v>
      </c>
      <c r="AC237" s="108">
        <f t="shared" si="223"/>
        <v>0</v>
      </c>
      <c r="AD237" s="108">
        <f t="shared" si="223"/>
        <v>0</v>
      </c>
      <c r="AE237" s="108">
        <f t="shared" si="223"/>
        <v>0</v>
      </c>
      <c r="AF237" s="108">
        <f t="shared" si="223"/>
        <v>0</v>
      </c>
      <c r="AG237" s="108">
        <f t="shared" si="223"/>
        <v>0</v>
      </c>
      <c r="AH237" s="108">
        <f t="shared" si="223"/>
        <v>0</v>
      </c>
      <c r="AI237" s="108">
        <f t="shared" si="223"/>
        <v>0</v>
      </c>
      <c r="AJ237" s="108">
        <f t="shared" si="223"/>
        <v>0</v>
      </c>
      <c r="AK237" s="108">
        <f t="shared" si="223"/>
        <v>0</v>
      </c>
      <c r="AL237" s="108">
        <f t="shared" si="223"/>
        <v>0</v>
      </c>
      <c r="AM237" s="108">
        <f t="shared" si="223"/>
        <v>0</v>
      </c>
      <c r="AN237" s="108">
        <f t="shared" si="223"/>
        <v>0</v>
      </c>
      <c r="AO237" s="108">
        <f t="shared" si="223"/>
        <v>0</v>
      </c>
      <c r="AP237" s="108">
        <f t="shared" si="223"/>
        <v>0</v>
      </c>
      <c r="AQ237" s="108">
        <f t="shared" si="223"/>
        <v>0</v>
      </c>
      <c r="AR237" s="108">
        <f t="shared" si="223"/>
        <v>0</v>
      </c>
      <c r="AS237" s="108">
        <f t="shared" si="223"/>
        <v>0</v>
      </c>
      <c r="AT237" s="108">
        <f t="shared" si="224"/>
        <v>0</v>
      </c>
      <c r="AU237" s="108">
        <f t="shared" si="224"/>
        <v>0</v>
      </c>
      <c r="AV237" s="108">
        <f t="shared" si="224"/>
        <v>0</v>
      </c>
      <c r="AW237" s="108">
        <f t="shared" si="224"/>
        <v>0</v>
      </c>
      <c r="AX237" s="108">
        <f t="shared" si="224"/>
        <v>0</v>
      </c>
      <c r="AY237" s="108">
        <f t="shared" si="224"/>
        <v>0</v>
      </c>
      <c r="AZ237" s="108">
        <f t="shared" si="224"/>
        <v>0</v>
      </c>
      <c r="BA237" s="108">
        <f t="shared" si="224"/>
        <v>0</v>
      </c>
      <c r="BB237" s="108">
        <f t="shared" si="224"/>
        <v>0</v>
      </c>
      <c r="BC237" s="108">
        <f t="shared" si="224"/>
        <v>0</v>
      </c>
      <c r="BD237" s="108">
        <f t="shared" si="224"/>
        <v>0</v>
      </c>
      <c r="BE237" s="108">
        <f t="shared" si="224"/>
        <v>0</v>
      </c>
      <c r="BF237" s="108">
        <f t="shared" si="224"/>
        <v>0</v>
      </c>
      <c r="BG237" s="108">
        <f t="shared" si="221"/>
        <v>0</v>
      </c>
      <c r="BH237" s="108">
        <f t="shared" si="221"/>
        <v>0</v>
      </c>
      <c r="BI237" s="108">
        <f t="shared" si="221"/>
        <v>0</v>
      </c>
      <c r="BJ237" s="108">
        <f t="shared" si="221"/>
        <v>0</v>
      </c>
      <c r="BK237" s="108">
        <f t="shared" si="221"/>
        <v>0</v>
      </c>
      <c r="BL237" s="108">
        <f t="shared" si="221"/>
        <v>0</v>
      </c>
      <c r="BM237" s="108">
        <f t="shared" si="221"/>
        <v>0</v>
      </c>
      <c r="BN237" s="108">
        <f t="shared" si="221"/>
        <v>0</v>
      </c>
      <c r="BO237" s="108">
        <f t="shared" si="221"/>
        <v>0</v>
      </c>
      <c r="BP237" s="108">
        <f t="shared" si="221"/>
        <v>0</v>
      </c>
      <c r="BQ237" s="108">
        <f t="shared" si="221"/>
        <v>0</v>
      </c>
      <c r="BR237" s="108">
        <f t="shared" si="221"/>
        <v>0</v>
      </c>
      <c r="BS237" s="108">
        <f t="shared" si="221"/>
        <v>0</v>
      </c>
      <c r="BT237" s="138"/>
      <c r="BU237" s="138"/>
      <c r="BV237" s="138"/>
      <c r="BW237" s="138"/>
      <c r="BX237" s="138"/>
    </row>
    <row r="238" spans="1:76" x14ac:dyDescent="0.3">
      <c r="A238" s="102" t="s">
        <v>277</v>
      </c>
      <c r="B238" s="109"/>
      <c r="C238" s="20"/>
      <c r="D238" s="113" t="s">
        <v>254</v>
      </c>
      <c r="E238" s="114"/>
      <c r="F238" s="53"/>
      <c r="G238" s="115"/>
      <c r="H238" s="38">
        <v>40</v>
      </c>
      <c r="I238" s="48">
        <f>SUM(K239:K244)</f>
        <v>1</v>
      </c>
      <c r="J238" s="49">
        <f>SUM(L239:L244)</f>
        <v>1</v>
      </c>
      <c r="K238" s="50">
        <f t="shared" si="211"/>
        <v>0.4</v>
      </c>
      <c r="L238" s="50">
        <f t="shared" si="212"/>
        <v>0.4</v>
      </c>
      <c r="M238" s="50">
        <f t="shared" si="213"/>
        <v>0</v>
      </c>
      <c r="N238" s="51">
        <f t="shared" si="214"/>
        <v>1</v>
      </c>
      <c r="O238" s="50" t="str">
        <f t="shared" si="215"/>
        <v>종료</v>
      </c>
      <c r="P238" s="26">
        <f>MIN(P239)</f>
        <v>43143</v>
      </c>
      <c r="Q238" s="26">
        <f>MAX(Q239)</f>
        <v>43159</v>
      </c>
      <c r="R238" s="104"/>
      <c r="S238" s="104"/>
      <c r="T238" s="105"/>
      <c r="U238" s="106" t="str">
        <f t="shared" si="216"/>
        <v/>
      </c>
      <c r="V238" s="107">
        <f t="shared" si="217"/>
        <v>13</v>
      </c>
      <c r="W238" s="108">
        <f t="shared" si="223"/>
        <v>0</v>
      </c>
      <c r="X238" s="108">
        <f t="shared" si="223"/>
        <v>0</v>
      </c>
      <c r="Y238" s="108">
        <f t="shared" si="223"/>
        <v>0</v>
      </c>
      <c r="Z238" s="108">
        <f t="shared" ref="Z238:AS238" si="225">IF(OR((AND($P238&lt;=Z$4,AND($Q238&lt;=Z$5,$Q238&gt;=Z$4))),(AND(AND($P238&gt;=Z$4,$P238&lt;=Z$5),$Q238&gt;=Z$5)),AND($P238&gt;=Z$4,$Q238&lt;=Z$5),AND($P238&lt;=Z$4,$Q238&gt;=Z$5)),1,0)</f>
        <v>0</v>
      </c>
      <c r="AA238" s="108">
        <f t="shared" si="225"/>
        <v>0</v>
      </c>
      <c r="AB238" s="108">
        <f t="shared" si="225"/>
        <v>0</v>
      </c>
      <c r="AC238" s="108">
        <f t="shared" si="225"/>
        <v>0</v>
      </c>
      <c r="AD238" s="108">
        <f t="shared" si="225"/>
        <v>0</v>
      </c>
      <c r="AE238" s="108">
        <f t="shared" si="225"/>
        <v>0</v>
      </c>
      <c r="AF238" s="108">
        <f t="shared" si="225"/>
        <v>0</v>
      </c>
      <c r="AG238" s="108">
        <f t="shared" si="225"/>
        <v>0</v>
      </c>
      <c r="AH238" s="108">
        <f t="shared" si="225"/>
        <v>0</v>
      </c>
      <c r="AI238" s="108">
        <f t="shared" si="225"/>
        <v>0</v>
      </c>
      <c r="AJ238" s="108">
        <f t="shared" si="225"/>
        <v>0</v>
      </c>
      <c r="AK238" s="108">
        <f t="shared" si="225"/>
        <v>0</v>
      </c>
      <c r="AL238" s="108">
        <f t="shared" si="225"/>
        <v>0</v>
      </c>
      <c r="AM238" s="108">
        <f t="shared" si="225"/>
        <v>0</v>
      </c>
      <c r="AN238" s="108">
        <f t="shared" si="225"/>
        <v>0</v>
      </c>
      <c r="AO238" s="108">
        <f t="shared" si="225"/>
        <v>0</v>
      </c>
      <c r="AP238" s="108">
        <f t="shared" si="225"/>
        <v>0</v>
      </c>
      <c r="AQ238" s="108">
        <f t="shared" si="225"/>
        <v>0</v>
      </c>
      <c r="AR238" s="108">
        <f t="shared" si="225"/>
        <v>0</v>
      </c>
      <c r="AS238" s="108">
        <f t="shared" si="225"/>
        <v>0</v>
      </c>
      <c r="AT238" s="108">
        <f t="shared" si="224"/>
        <v>0</v>
      </c>
      <c r="AU238" s="108">
        <f t="shared" si="224"/>
        <v>0</v>
      </c>
      <c r="AV238" s="108">
        <f t="shared" si="224"/>
        <v>0</v>
      </c>
      <c r="AW238" s="108">
        <f t="shared" si="224"/>
        <v>0</v>
      </c>
      <c r="AX238" s="108">
        <f t="shared" si="224"/>
        <v>0</v>
      </c>
      <c r="AY238" s="108">
        <f t="shared" si="224"/>
        <v>0</v>
      </c>
      <c r="AZ238" s="108">
        <f t="shared" si="224"/>
        <v>0</v>
      </c>
      <c r="BA238" s="108">
        <f t="shared" si="224"/>
        <v>0</v>
      </c>
      <c r="BB238" s="108">
        <f t="shared" si="224"/>
        <v>0</v>
      </c>
      <c r="BC238" s="108">
        <f t="shared" si="224"/>
        <v>0</v>
      </c>
      <c r="BD238" s="108">
        <f t="shared" si="224"/>
        <v>0</v>
      </c>
      <c r="BE238" s="108">
        <f t="shared" si="224"/>
        <v>0</v>
      </c>
      <c r="BF238" s="108">
        <f t="shared" si="224"/>
        <v>0</v>
      </c>
      <c r="BG238" s="108">
        <f t="shared" si="221"/>
        <v>0</v>
      </c>
      <c r="BH238" s="108">
        <f t="shared" si="221"/>
        <v>0</v>
      </c>
      <c r="BI238" s="108">
        <f t="shared" si="221"/>
        <v>0</v>
      </c>
      <c r="BJ238" s="108">
        <f t="shared" si="221"/>
        <v>0</v>
      </c>
      <c r="BK238" s="108">
        <f t="shared" si="221"/>
        <v>0</v>
      </c>
      <c r="BL238" s="108">
        <f t="shared" si="221"/>
        <v>0</v>
      </c>
      <c r="BM238" s="108">
        <f t="shared" si="221"/>
        <v>0</v>
      </c>
      <c r="BN238" s="108">
        <f t="shared" si="221"/>
        <v>0</v>
      </c>
      <c r="BO238" s="108">
        <f t="shared" si="221"/>
        <v>0</v>
      </c>
      <c r="BP238" s="108">
        <f t="shared" si="221"/>
        <v>0</v>
      </c>
      <c r="BQ238" s="108">
        <f t="shared" si="221"/>
        <v>0</v>
      </c>
      <c r="BR238" s="108">
        <f t="shared" si="221"/>
        <v>0</v>
      </c>
      <c r="BS238" s="108">
        <f t="shared" si="221"/>
        <v>0</v>
      </c>
      <c r="BT238" s="138"/>
      <c r="BU238" s="138"/>
      <c r="BV238" s="138"/>
      <c r="BW238" s="138"/>
      <c r="BX238" s="138"/>
    </row>
    <row r="239" spans="1:76" x14ac:dyDescent="0.3">
      <c r="A239" s="102" t="s">
        <v>278</v>
      </c>
      <c r="B239" s="109"/>
      <c r="C239" s="20"/>
      <c r="D239" s="116"/>
      <c r="E239" s="117"/>
      <c r="F239" s="109"/>
      <c r="G239" s="118"/>
      <c r="H239" s="39">
        <v>20</v>
      </c>
      <c r="I239" s="44">
        <f t="shared" ref="I239:I244" si="226">IF(CheckDay&gt;=Q239,1,IF(CheckDay&lt;P239,0,IF(P239=CheckDay,(NETWORKDAYS(P239,CheckDay))/V239,NETWORKDAYS(P239,CheckDay)/V239)))</f>
        <v>1</v>
      </c>
      <c r="J239" s="33">
        <v>1</v>
      </c>
      <c r="K239" s="119">
        <f t="shared" si="211"/>
        <v>0.2</v>
      </c>
      <c r="L239" s="119">
        <f t="shared" si="212"/>
        <v>0.2</v>
      </c>
      <c r="M239" s="119">
        <f t="shared" si="213"/>
        <v>0</v>
      </c>
      <c r="N239" s="34">
        <f t="shared" si="214"/>
        <v>1</v>
      </c>
      <c r="O239" s="119" t="str">
        <f t="shared" si="215"/>
        <v>종료</v>
      </c>
      <c r="P239" s="104">
        <v>43143</v>
      </c>
      <c r="Q239" s="104">
        <v>43159</v>
      </c>
      <c r="R239" s="104"/>
      <c r="S239" s="104"/>
      <c r="T239" s="105"/>
      <c r="U239" s="106" t="str">
        <f t="shared" si="216"/>
        <v/>
      </c>
      <c r="V239" s="107">
        <f t="shared" si="217"/>
        <v>13</v>
      </c>
      <c r="W239" s="108">
        <f t="shared" ref="W239:AS250" si="227">IF(OR((AND($P239&lt;=W$4,AND($Q239&lt;=W$5,$Q239&gt;=W$4))),(AND(AND($P239&gt;=W$4,$P239&lt;=W$5),$Q239&gt;=W$5)),AND($P239&gt;=W$4,$Q239&lt;=W$5),AND($P239&lt;=W$4,$Q239&gt;=W$5)),1,0)</f>
        <v>0</v>
      </c>
      <c r="X239" s="108">
        <f t="shared" si="227"/>
        <v>0</v>
      </c>
      <c r="Y239" s="108">
        <f t="shared" si="227"/>
        <v>0</v>
      </c>
      <c r="Z239" s="108">
        <f t="shared" si="227"/>
        <v>0</v>
      </c>
      <c r="AA239" s="108">
        <f t="shared" si="227"/>
        <v>0</v>
      </c>
      <c r="AB239" s="108">
        <f t="shared" si="227"/>
        <v>0</v>
      </c>
      <c r="AC239" s="108">
        <f t="shared" si="227"/>
        <v>0</v>
      </c>
      <c r="AD239" s="108">
        <f t="shared" si="227"/>
        <v>0</v>
      </c>
      <c r="AE239" s="108">
        <f t="shared" si="227"/>
        <v>0</v>
      </c>
      <c r="AF239" s="108">
        <f t="shared" si="227"/>
        <v>0</v>
      </c>
      <c r="AG239" s="108">
        <f t="shared" si="227"/>
        <v>0</v>
      </c>
      <c r="AH239" s="108">
        <f t="shared" si="227"/>
        <v>0</v>
      </c>
      <c r="AI239" s="108">
        <f t="shared" si="227"/>
        <v>0</v>
      </c>
      <c r="AJ239" s="108">
        <f t="shared" si="227"/>
        <v>0</v>
      </c>
      <c r="AK239" s="108">
        <f t="shared" si="227"/>
        <v>0</v>
      </c>
      <c r="AL239" s="108">
        <f t="shared" si="227"/>
        <v>0</v>
      </c>
      <c r="AM239" s="108">
        <f t="shared" si="227"/>
        <v>0</v>
      </c>
      <c r="AN239" s="108">
        <f t="shared" si="227"/>
        <v>0</v>
      </c>
      <c r="AO239" s="108">
        <f t="shared" si="227"/>
        <v>0</v>
      </c>
      <c r="AP239" s="108">
        <f t="shared" si="227"/>
        <v>0</v>
      </c>
      <c r="AQ239" s="108">
        <f t="shared" si="227"/>
        <v>0</v>
      </c>
      <c r="AR239" s="108">
        <f t="shared" si="227"/>
        <v>0</v>
      </c>
      <c r="AS239" s="108">
        <f t="shared" si="227"/>
        <v>0</v>
      </c>
      <c r="AT239" s="108">
        <f t="shared" si="224"/>
        <v>0</v>
      </c>
      <c r="AU239" s="108">
        <f t="shared" si="224"/>
        <v>0</v>
      </c>
      <c r="AV239" s="108">
        <f t="shared" si="224"/>
        <v>0</v>
      </c>
      <c r="AW239" s="108">
        <f t="shared" si="224"/>
        <v>0</v>
      </c>
      <c r="AX239" s="108">
        <f t="shared" si="224"/>
        <v>0</v>
      </c>
      <c r="AY239" s="108">
        <f t="shared" si="224"/>
        <v>0</v>
      </c>
      <c r="AZ239" s="108">
        <f t="shared" si="224"/>
        <v>0</v>
      </c>
      <c r="BA239" s="108">
        <f t="shared" si="224"/>
        <v>0</v>
      </c>
      <c r="BB239" s="108">
        <f t="shared" si="224"/>
        <v>0</v>
      </c>
      <c r="BC239" s="108">
        <f t="shared" si="224"/>
        <v>0</v>
      </c>
      <c r="BD239" s="108">
        <f t="shared" si="224"/>
        <v>0</v>
      </c>
      <c r="BE239" s="108">
        <f t="shared" si="224"/>
        <v>0</v>
      </c>
      <c r="BF239" s="108">
        <f t="shared" si="224"/>
        <v>0</v>
      </c>
      <c r="BG239" s="108">
        <f t="shared" ref="BG239:BS253" si="228">IF(OR((AND($P239&lt;=BG$4,AND($Q239&lt;=BG$5,$Q239&gt;=BG$4))),(AND(AND($P239&gt;=BG$4,$P239&lt;=BG$5),$Q239&gt;=BG$5)),AND($P239&gt;=BG$4,$Q239&lt;=BG$5),AND($P239&lt;=BG$4,$Q239&gt;=BG$5)),1,0)</f>
        <v>0</v>
      </c>
      <c r="BH239" s="108">
        <f t="shared" si="228"/>
        <v>0</v>
      </c>
      <c r="BI239" s="108">
        <f t="shared" si="228"/>
        <v>0</v>
      </c>
      <c r="BJ239" s="108">
        <f t="shared" si="228"/>
        <v>0</v>
      </c>
      <c r="BK239" s="108">
        <f t="shared" si="228"/>
        <v>0</v>
      </c>
      <c r="BL239" s="108">
        <f t="shared" si="228"/>
        <v>0</v>
      </c>
      <c r="BM239" s="108">
        <f t="shared" si="228"/>
        <v>0</v>
      </c>
      <c r="BN239" s="108">
        <f t="shared" si="228"/>
        <v>0</v>
      </c>
      <c r="BO239" s="108">
        <f t="shared" si="228"/>
        <v>0</v>
      </c>
      <c r="BP239" s="108">
        <f t="shared" si="228"/>
        <v>0</v>
      </c>
      <c r="BQ239" s="108">
        <f t="shared" si="228"/>
        <v>0</v>
      </c>
      <c r="BR239" s="108">
        <f t="shared" si="228"/>
        <v>0</v>
      </c>
      <c r="BS239" s="108">
        <f t="shared" si="228"/>
        <v>0</v>
      </c>
      <c r="BT239" s="138"/>
      <c r="BU239" s="138"/>
      <c r="BV239" s="138"/>
      <c r="BW239" s="138"/>
      <c r="BX239" s="138"/>
    </row>
    <row r="240" spans="1:76" x14ac:dyDescent="0.3">
      <c r="A240" s="102" t="s">
        <v>279</v>
      </c>
      <c r="B240" s="109"/>
      <c r="C240" s="20"/>
      <c r="D240" s="116"/>
      <c r="E240" s="117"/>
      <c r="F240" s="109"/>
      <c r="G240" s="118"/>
      <c r="H240" s="39">
        <v>20</v>
      </c>
      <c r="I240" s="44">
        <f t="shared" si="226"/>
        <v>1</v>
      </c>
      <c r="J240" s="33">
        <v>1</v>
      </c>
      <c r="K240" s="119">
        <f t="shared" si="211"/>
        <v>0.2</v>
      </c>
      <c r="L240" s="119">
        <f t="shared" si="212"/>
        <v>0.2</v>
      </c>
      <c r="M240" s="119">
        <f t="shared" si="213"/>
        <v>0</v>
      </c>
      <c r="N240" s="34">
        <f t="shared" si="214"/>
        <v>1</v>
      </c>
      <c r="O240" s="119" t="str">
        <f t="shared" si="215"/>
        <v>종료</v>
      </c>
      <c r="P240" s="104">
        <v>43143</v>
      </c>
      <c r="Q240" s="104">
        <v>43159</v>
      </c>
      <c r="R240" s="104"/>
      <c r="S240" s="104"/>
      <c r="T240" s="105"/>
      <c r="U240" s="106" t="str">
        <f t="shared" si="216"/>
        <v/>
      </c>
      <c r="V240" s="107">
        <f t="shared" si="217"/>
        <v>13</v>
      </c>
      <c r="W240" s="108">
        <f t="shared" si="227"/>
        <v>0</v>
      </c>
      <c r="X240" s="108">
        <f t="shared" si="227"/>
        <v>0</v>
      </c>
      <c r="Y240" s="108">
        <f t="shared" si="227"/>
        <v>0</v>
      </c>
      <c r="Z240" s="108">
        <f t="shared" si="227"/>
        <v>0</v>
      </c>
      <c r="AA240" s="108">
        <f t="shared" si="227"/>
        <v>0</v>
      </c>
      <c r="AB240" s="108">
        <f t="shared" si="227"/>
        <v>0</v>
      </c>
      <c r="AC240" s="108">
        <f t="shared" si="227"/>
        <v>0</v>
      </c>
      <c r="AD240" s="108">
        <f t="shared" si="227"/>
        <v>0</v>
      </c>
      <c r="AE240" s="108">
        <f t="shared" si="227"/>
        <v>0</v>
      </c>
      <c r="AF240" s="108">
        <f t="shared" si="227"/>
        <v>0</v>
      </c>
      <c r="AG240" s="108">
        <f t="shared" si="227"/>
        <v>0</v>
      </c>
      <c r="AH240" s="108">
        <f t="shared" si="227"/>
        <v>0</v>
      </c>
      <c r="AI240" s="108">
        <f t="shared" si="227"/>
        <v>0</v>
      </c>
      <c r="AJ240" s="108">
        <f t="shared" si="227"/>
        <v>0</v>
      </c>
      <c r="AK240" s="108">
        <f t="shared" si="227"/>
        <v>0</v>
      </c>
      <c r="AL240" s="108">
        <f t="shared" si="227"/>
        <v>0</v>
      </c>
      <c r="AM240" s="108">
        <f t="shared" si="227"/>
        <v>0</v>
      </c>
      <c r="AN240" s="108">
        <f t="shared" si="227"/>
        <v>0</v>
      </c>
      <c r="AO240" s="108">
        <f t="shared" si="227"/>
        <v>0</v>
      </c>
      <c r="AP240" s="108">
        <f t="shared" si="227"/>
        <v>0</v>
      </c>
      <c r="AQ240" s="108">
        <f t="shared" si="227"/>
        <v>0</v>
      </c>
      <c r="AR240" s="108">
        <f t="shared" si="227"/>
        <v>0</v>
      </c>
      <c r="AS240" s="108">
        <f t="shared" si="227"/>
        <v>0</v>
      </c>
      <c r="AT240" s="108">
        <f t="shared" si="224"/>
        <v>0</v>
      </c>
      <c r="AU240" s="108">
        <f t="shared" si="224"/>
        <v>0</v>
      </c>
      <c r="AV240" s="108">
        <f t="shared" si="224"/>
        <v>0</v>
      </c>
      <c r="AW240" s="108">
        <f t="shared" si="224"/>
        <v>0</v>
      </c>
      <c r="AX240" s="108">
        <f t="shared" si="224"/>
        <v>0</v>
      </c>
      <c r="AY240" s="108">
        <f t="shared" si="224"/>
        <v>0</v>
      </c>
      <c r="AZ240" s="108">
        <f t="shared" si="224"/>
        <v>0</v>
      </c>
      <c r="BA240" s="108">
        <f t="shared" si="224"/>
        <v>0</v>
      </c>
      <c r="BB240" s="108">
        <f t="shared" si="224"/>
        <v>0</v>
      </c>
      <c r="BC240" s="108">
        <f t="shared" si="224"/>
        <v>0</v>
      </c>
      <c r="BD240" s="108">
        <f t="shared" si="224"/>
        <v>0</v>
      </c>
      <c r="BE240" s="108">
        <f t="shared" si="224"/>
        <v>0</v>
      </c>
      <c r="BF240" s="108">
        <f t="shared" si="224"/>
        <v>0</v>
      </c>
      <c r="BG240" s="108">
        <f t="shared" si="228"/>
        <v>0</v>
      </c>
      <c r="BH240" s="108">
        <f t="shared" si="228"/>
        <v>0</v>
      </c>
      <c r="BI240" s="108">
        <f t="shared" si="228"/>
        <v>0</v>
      </c>
      <c r="BJ240" s="108">
        <f t="shared" si="228"/>
        <v>0</v>
      </c>
      <c r="BK240" s="108">
        <f t="shared" si="228"/>
        <v>0</v>
      </c>
      <c r="BL240" s="108">
        <f t="shared" si="228"/>
        <v>0</v>
      </c>
      <c r="BM240" s="108">
        <f t="shared" si="228"/>
        <v>0</v>
      </c>
      <c r="BN240" s="108">
        <f t="shared" si="228"/>
        <v>0</v>
      </c>
      <c r="BO240" s="108">
        <f t="shared" si="228"/>
        <v>0</v>
      </c>
      <c r="BP240" s="108">
        <f t="shared" si="228"/>
        <v>0</v>
      </c>
      <c r="BQ240" s="108">
        <f t="shared" si="228"/>
        <v>0</v>
      </c>
      <c r="BR240" s="108">
        <f t="shared" si="228"/>
        <v>0</v>
      </c>
      <c r="BS240" s="108">
        <f t="shared" si="228"/>
        <v>0</v>
      </c>
      <c r="BT240" s="138"/>
      <c r="BU240" s="138"/>
      <c r="BV240" s="138"/>
      <c r="BW240" s="138"/>
      <c r="BX240" s="138"/>
    </row>
    <row r="241" spans="1:76" x14ac:dyDescent="0.3">
      <c r="A241" s="102" t="s">
        <v>280</v>
      </c>
      <c r="B241" s="109"/>
      <c r="C241" s="20"/>
      <c r="D241" s="116"/>
      <c r="E241" s="117"/>
      <c r="F241" s="109"/>
      <c r="G241" s="118"/>
      <c r="H241" s="39">
        <v>20</v>
      </c>
      <c r="I241" s="44">
        <f t="shared" si="226"/>
        <v>1</v>
      </c>
      <c r="J241" s="33">
        <v>1</v>
      </c>
      <c r="K241" s="119">
        <f t="shared" si="211"/>
        <v>0.2</v>
      </c>
      <c r="L241" s="119">
        <f t="shared" si="212"/>
        <v>0.2</v>
      </c>
      <c r="M241" s="119">
        <f t="shared" si="213"/>
        <v>0</v>
      </c>
      <c r="N241" s="34">
        <f t="shared" si="214"/>
        <v>1</v>
      </c>
      <c r="O241" s="119" t="str">
        <f t="shared" si="215"/>
        <v>종료</v>
      </c>
      <c r="P241" s="104">
        <v>43143</v>
      </c>
      <c r="Q241" s="104">
        <v>43159</v>
      </c>
      <c r="R241" s="104"/>
      <c r="S241" s="104"/>
      <c r="T241" s="105"/>
      <c r="U241" s="106" t="str">
        <f t="shared" si="216"/>
        <v/>
      </c>
      <c r="V241" s="107">
        <f t="shared" si="217"/>
        <v>13</v>
      </c>
      <c r="W241" s="108">
        <f t="shared" si="227"/>
        <v>0</v>
      </c>
      <c r="X241" s="108">
        <f t="shared" si="227"/>
        <v>0</v>
      </c>
      <c r="Y241" s="108">
        <f t="shared" si="227"/>
        <v>0</v>
      </c>
      <c r="Z241" s="108">
        <f t="shared" si="227"/>
        <v>0</v>
      </c>
      <c r="AA241" s="108">
        <f t="shared" si="227"/>
        <v>0</v>
      </c>
      <c r="AB241" s="108">
        <f t="shared" si="227"/>
        <v>0</v>
      </c>
      <c r="AC241" s="108">
        <f t="shared" si="227"/>
        <v>0</v>
      </c>
      <c r="AD241" s="108">
        <f t="shared" si="227"/>
        <v>0</v>
      </c>
      <c r="AE241" s="108">
        <f t="shared" si="227"/>
        <v>0</v>
      </c>
      <c r="AF241" s="108">
        <f t="shared" si="227"/>
        <v>0</v>
      </c>
      <c r="AG241" s="108">
        <f t="shared" si="227"/>
        <v>0</v>
      </c>
      <c r="AH241" s="108">
        <f t="shared" si="227"/>
        <v>0</v>
      </c>
      <c r="AI241" s="108">
        <f t="shared" si="227"/>
        <v>0</v>
      </c>
      <c r="AJ241" s="108">
        <f t="shared" si="227"/>
        <v>0</v>
      </c>
      <c r="AK241" s="108">
        <f t="shared" si="227"/>
        <v>0</v>
      </c>
      <c r="AL241" s="108">
        <f t="shared" si="227"/>
        <v>0</v>
      </c>
      <c r="AM241" s="108">
        <f t="shared" si="227"/>
        <v>0</v>
      </c>
      <c r="AN241" s="108">
        <f t="shared" si="227"/>
        <v>0</v>
      </c>
      <c r="AO241" s="108">
        <f t="shared" si="227"/>
        <v>0</v>
      </c>
      <c r="AP241" s="108">
        <f t="shared" si="227"/>
        <v>0</v>
      </c>
      <c r="AQ241" s="108">
        <f t="shared" si="227"/>
        <v>0</v>
      </c>
      <c r="AR241" s="108">
        <f t="shared" si="227"/>
        <v>0</v>
      </c>
      <c r="AS241" s="108">
        <f t="shared" si="227"/>
        <v>0</v>
      </c>
      <c r="AT241" s="108">
        <f t="shared" si="224"/>
        <v>0</v>
      </c>
      <c r="AU241" s="108">
        <f t="shared" si="224"/>
        <v>0</v>
      </c>
      <c r="AV241" s="108">
        <f t="shared" si="224"/>
        <v>0</v>
      </c>
      <c r="AW241" s="108">
        <f t="shared" si="224"/>
        <v>0</v>
      </c>
      <c r="AX241" s="108">
        <f t="shared" si="224"/>
        <v>0</v>
      </c>
      <c r="AY241" s="108">
        <f t="shared" si="224"/>
        <v>0</v>
      </c>
      <c r="AZ241" s="108">
        <f t="shared" si="224"/>
        <v>0</v>
      </c>
      <c r="BA241" s="108">
        <f t="shared" si="224"/>
        <v>0</v>
      </c>
      <c r="BB241" s="108">
        <f t="shared" si="224"/>
        <v>0</v>
      </c>
      <c r="BC241" s="108">
        <f t="shared" si="224"/>
        <v>0</v>
      </c>
      <c r="BD241" s="108">
        <f t="shared" si="224"/>
        <v>0</v>
      </c>
      <c r="BE241" s="108">
        <f t="shared" si="224"/>
        <v>0</v>
      </c>
      <c r="BF241" s="108">
        <f t="shared" si="224"/>
        <v>0</v>
      </c>
      <c r="BG241" s="108">
        <f t="shared" si="228"/>
        <v>0</v>
      </c>
      <c r="BH241" s="108">
        <f t="shared" si="228"/>
        <v>0</v>
      </c>
      <c r="BI241" s="108">
        <f t="shared" si="228"/>
        <v>0</v>
      </c>
      <c r="BJ241" s="108">
        <f t="shared" si="228"/>
        <v>0</v>
      </c>
      <c r="BK241" s="108">
        <f t="shared" si="228"/>
        <v>0</v>
      </c>
      <c r="BL241" s="108">
        <f t="shared" si="228"/>
        <v>0</v>
      </c>
      <c r="BM241" s="108">
        <f t="shared" si="228"/>
        <v>0</v>
      </c>
      <c r="BN241" s="108">
        <f t="shared" si="228"/>
        <v>0</v>
      </c>
      <c r="BO241" s="108">
        <f t="shared" si="228"/>
        <v>0</v>
      </c>
      <c r="BP241" s="108">
        <f t="shared" si="228"/>
        <v>0</v>
      </c>
      <c r="BQ241" s="108">
        <f t="shared" si="228"/>
        <v>0</v>
      </c>
      <c r="BR241" s="108">
        <f t="shared" si="228"/>
        <v>0</v>
      </c>
      <c r="BS241" s="108">
        <f t="shared" si="228"/>
        <v>0</v>
      </c>
      <c r="BT241" s="138"/>
      <c r="BU241" s="138"/>
      <c r="BV241" s="138"/>
      <c r="BW241" s="138"/>
      <c r="BX241" s="138"/>
    </row>
    <row r="242" spans="1:76" x14ac:dyDescent="0.3">
      <c r="A242" s="102" t="s">
        <v>281</v>
      </c>
      <c r="B242" s="109"/>
      <c r="C242" s="20"/>
      <c r="D242" s="116"/>
      <c r="E242" s="117"/>
      <c r="F242" s="109"/>
      <c r="G242" s="118"/>
      <c r="H242" s="39">
        <v>20</v>
      </c>
      <c r="I242" s="44">
        <f t="shared" si="226"/>
        <v>1</v>
      </c>
      <c r="J242" s="33">
        <v>1</v>
      </c>
      <c r="K242" s="119">
        <f t="shared" si="211"/>
        <v>0.2</v>
      </c>
      <c r="L242" s="119">
        <f t="shared" si="212"/>
        <v>0.2</v>
      </c>
      <c r="M242" s="119">
        <f t="shared" si="213"/>
        <v>0</v>
      </c>
      <c r="N242" s="34">
        <f t="shared" si="214"/>
        <v>1</v>
      </c>
      <c r="O242" s="119" t="str">
        <f t="shared" si="215"/>
        <v>종료</v>
      </c>
      <c r="P242" s="104">
        <v>43143</v>
      </c>
      <c r="Q242" s="104">
        <v>43159</v>
      </c>
      <c r="R242" s="104"/>
      <c r="S242" s="104"/>
      <c r="T242" s="105"/>
      <c r="U242" s="106" t="str">
        <f t="shared" si="216"/>
        <v/>
      </c>
      <c r="V242" s="107">
        <f t="shared" si="217"/>
        <v>13</v>
      </c>
      <c r="W242" s="108">
        <f t="shared" si="227"/>
        <v>0</v>
      </c>
      <c r="X242" s="108">
        <f t="shared" si="227"/>
        <v>0</v>
      </c>
      <c r="Y242" s="108">
        <f t="shared" si="227"/>
        <v>0</v>
      </c>
      <c r="Z242" s="108">
        <f t="shared" si="227"/>
        <v>0</v>
      </c>
      <c r="AA242" s="108">
        <f t="shared" si="227"/>
        <v>0</v>
      </c>
      <c r="AB242" s="108">
        <f t="shared" si="227"/>
        <v>0</v>
      </c>
      <c r="AC242" s="108">
        <f t="shared" si="227"/>
        <v>0</v>
      </c>
      <c r="AD242" s="108">
        <f t="shared" si="227"/>
        <v>0</v>
      </c>
      <c r="AE242" s="108">
        <f t="shared" si="227"/>
        <v>0</v>
      </c>
      <c r="AF242" s="108">
        <f t="shared" si="227"/>
        <v>0</v>
      </c>
      <c r="AG242" s="108">
        <f t="shared" si="227"/>
        <v>0</v>
      </c>
      <c r="AH242" s="108">
        <f t="shared" si="227"/>
        <v>0</v>
      </c>
      <c r="AI242" s="108">
        <f t="shared" si="227"/>
        <v>0</v>
      </c>
      <c r="AJ242" s="108">
        <f t="shared" si="227"/>
        <v>0</v>
      </c>
      <c r="AK242" s="108">
        <f t="shared" si="227"/>
        <v>0</v>
      </c>
      <c r="AL242" s="108">
        <f t="shared" si="227"/>
        <v>0</v>
      </c>
      <c r="AM242" s="108">
        <f t="shared" si="227"/>
        <v>0</v>
      </c>
      <c r="AN242" s="108">
        <f t="shared" si="227"/>
        <v>0</v>
      </c>
      <c r="AO242" s="108">
        <f t="shared" si="227"/>
        <v>0</v>
      </c>
      <c r="AP242" s="108">
        <f t="shared" si="227"/>
        <v>0</v>
      </c>
      <c r="AQ242" s="108">
        <f t="shared" si="227"/>
        <v>0</v>
      </c>
      <c r="AR242" s="108">
        <f t="shared" si="227"/>
        <v>0</v>
      </c>
      <c r="AS242" s="108">
        <f t="shared" si="227"/>
        <v>0</v>
      </c>
      <c r="AT242" s="108">
        <f t="shared" si="224"/>
        <v>0</v>
      </c>
      <c r="AU242" s="108">
        <f t="shared" si="224"/>
        <v>0</v>
      </c>
      <c r="AV242" s="108">
        <f t="shared" si="224"/>
        <v>0</v>
      </c>
      <c r="AW242" s="108">
        <f t="shared" si="224"/>
        <v>0</v>
      </c>
      <c r="AX242" s="108">
        <f t="shared" si="224"/>
        <v>0</v>
      </c>
      <c r="AY242" s="108">
        <f t="shared" si="224"/>
        <v>0</v>
      </c>
      <c r="AZ242" s="108">
        <f t="shared" si="224"/>
        <v>0</v>
      </c>
      <c r="BA242" s="108">
        <f t="shared" si="224"/>
        <v>0</v>
      </c>
      <c r="BB242" s="108">
        <f t="shared" si="224"/>
        <v>0</v>
      </c>
      <c r="BC242" s="108">
        <f t="shared" si="224"/>
        <v>0</v>
      </c>
      <c r="BD242" s="108">
        <f t="shared" si="224"/>
        <v>0</v>
      </c>
      <c r="BE242" s="108">
        <f t="shared" si="224"/>
        <v>0</v>
      </c>
      <c r="BF242" s="108">
        <f t="shared" si="224"/>
        <v>0</v>
      </c>
      <c r="BG242" s="108">
        <f t="shared" si="228"/>
        <v>0</v>
      </c>
      <c r="BH242" s="108">
        <f t="shared" si="228"/>
        <v>0</v>
      </c>
      <c r="BI242" s="108">
        <f t="shared" si="228"/>
        <v>0</v>
      </c>
      <c r="BJ242" s="108">
        <f t="shared" si="228"/>
        <v>0</v>
      </c>
      <c r="BK242" s="108">
        <f t="shared" si="228"/>
        <v>0</v>
      </c>
      <c r="BL242" s="108">
        <f t="shared" si="228"/>
        <v>0</v>
      </c>
      <c r="BM242" s="108">
        <f t="shared" si="228"/>
        <v>0</v>
      </c>
      <c r="BN242" s="108">
        <f t="shared" si="228"/>
        <v>0</v>
      </c>
      <c r="BO242" s="108">
        <f t="shared" si="228"/>
        <v>0</v>
      </c>
      <c r="BP242" s="108">
        <f t="shared" si="228"/>
        <v>0</v>
      </c>
      <c r="BQ242" s="108">
        <f t="shared" si="228"/>
        <v>0</v>
      </c>
      <c r="BR242" s="108">
        <f t="shared" si="228"/>
        <v>0</v>
      </c>
      <c r="BS242" s="108">
        <f t="shared" si="228"/>
        <v>0</v>
      </c>
      <c r="BT242" s="138"/>
      <c r="BU242" s="138"/>
      <c r="BV242" s="138"/>
      <c r="BW242" s="138"/>
      <c r="BX242" s="138"/>
    </row>
    <row r="243" spans="1:76" x14ac:dyDescent="0.3">
      <c r="A243" s="102" t="s">
        <v>282</v>
      </c>
      <c r="B243" s="109"/>
      <c r="C243" s="20"/>
      <c r="D243" s="116"/>
      <c r="E243" s="117"/>
      <c r="F243" s="109"/>
      <c r="G243" s="118"/>
      <c r="H243" s="39">
        <v>10</v>
      </c>
      <c r="I243" s="44">
        <f t="shared" si="226"/>
        <v>1</v>
      </c>
      <c r="J243" s="33">
        <v>1</v>
      </c>
      <c r="K243" s="119">
        <f t="shared" si="211"/>
        <v>0.1</v>
      </c>
      <c r="L243" s="119">
        <f t="shared" si="212"/>
        <v>0.1</v>
      </c>
      <c r="M243" s="119">
        <f t="shared" si="213"/>
        <v>0</v>
      </c>
      <c r="N243" s="34">
        <f t="shared" si="214"/>
        <v>1</v>
      </c>
      <c r="O243" s="119" t="str">
        <f t="shared" si="215"/>
        <v>종료</v>
      </c>
      <c r="P243" s="104">
        <v>43143</v>
      </c>
      <c r="Q243" s="104">
        <v>43159</v>
      </c>
      <c r="R243" s="104"/>
      <c r="S243" s="104"/>
      <c r="T243" s="105"/>
      <c r="U243" s="106" t="str">
        <f t="shared" si="216"/>
        <v/>
      </c>
      <c r="V243" s="107">
        <f t="shared" si="217"/>
        <v>13</v>
      </c>
      <c r="W243" s="108">
        <f t="shared" si="227"/>
        <v>0</v>
      </c>
      <c r="X243" s="108">
        <f t="shared" si="227"/>
        <v>0</v>
      </c>
      <c r="Y243" s="108">
        <f t="shared" si="227"/>
        <v>0</v>
      </c>
      <c r="Z243" s="108">
        <f t="shared" si="227"/>
        <v>0</v>
      </c>
      <c r="AA243" s="108">
        <f t="shared" si="227"/>
        <v>0</v>
      </c>
      <c r="AB243" s="108">
        <f t="shared" si="227"/>
        <v>0</v>
      </c>
      <c r="AC243" s="108">
        <f t="shared" si="227"/>
        <v>0</v>
      </c>
      <c r="AD243" s="108">
        <f t="shared" si="227"/>
        <v>0</v>
      </c>
      <c r="AE243" s="108">
        <f t="shared" si="227"/>
        <v>0</v>
      </c>
      <c r="AF243" s="108">
        <f t="shared" si="227"/>
        <v>0</v>
      </c>
      <c r="AG243" s="108">
        <f t="shared" si="227"/>
        <v>0</v>
      </c>
      <c r="AH243" s="108">
        <f t="shared" si="227"/>
        <v>0</v>
      </c>
      <c r="AI243" s="108">
        <f t="shared" si="227"/>
        <v>0</v>
      </c>
      <c r="AJ243" s="108">
        <f t="shared" si="227"/>
        <v>0</v>
      </c>
      <c r="AK243" s="108">
        <f t="shared" si="227"/>
        <v>0</v>
      </c>
      <c r="AL243" s="108">
        <f t="shared" si="227"/>
        <v>0</v>
      </c>
      <c r="AM243" s="108">
        <f t="shared" si="227"/>
        <v>0</v>
      </c>
      <c r="AN243" s="108">
        <f t="shared" si="227"/>
        <v>0</v>
      </c>
      <c r="AO243" s="108">
        <f t="shared" si="227"/>
        <v>0</v>
      </c>
      <c r="AP243" s="108">
        <f t="shared" si="227"/>
        <v>0</v>
      </c>
      <c r="AQ243" s="108">
        <f t="shared" si="227"/>
        <v>0</v>
      </c>
      <c r="AR243" s="108">
        <f t="shared" si="227"/>
        <v>0</v>
      </c>
      <c r="AS243" s="108">
        <f t="shared" si="227"/>
        <v>0</v>
      </c>
      <c r="AT243" s="108">
        <f t="shared" si="224"/>
        <v>0</v>
      </c>
      <c r="AU243" s="108">
        <f t="shared" si="224"/>
        <v>0</v>
      </c>
      <c r="AV243" s="108">
        <f t="shared" si="224"/>
        <v>0</v>
      </c>
      <c r="AW243" s="108">
        <f t="shared" si="224"/>
        <v>0</v>
      </c>
      <c r="AX243" s="108">
        <f t="shared" si="224"/>
        <v>0</v>
      </c>
      <c r="AY243" s="108">
        <f t="shared" si="224"/>
        <v>0</v>
      </c>
      <c r="AZ243" s="108">
        <f t="shared" si="224"/>
        <v>0</v>
      </c>
      <c r="BA243" s="108">
        <f t="shared" si="224"/>
        <v>0</v>
      </c>
      <c r="BB243" s="108">
        <f t="shared" si="224"/>
        <v>0</v>
      </c>
      <c r="BC243" s="108">
        <f t="shared" si="224"/>
        <v>0</v>
      </c>
      <c r="BD243" s="108">
        <f t="shared" si="224"/>
        <v>0</v>
      </c>
      <c r="BE243" s="108">
        <f t="shared" si="224"/>
        <v>0</v>
      </c>
      <c r="BF243" s="108">
        <f t="shared" si="224"/>
        <v>0</v>
      </c>
      <c r="BG243" s="108">
        <f t="shared" si="228"/>
        <v>0</v>
      </c>
      <c r="BH243" s="108">
        <f t="shared" si="228"/>
        <v>0</v>
      </c>
      <c r="BI243" s="108">
        <f t="shared" si="228"/>
        <v>0</v>
      </c>
      <c r="BJ243" s="108">
        <f t="shared" si="228"/>
        <v>0</v>
      </c>
      <c r="BK243" s="108">
        <f t="shared" si="228"/>
        <v>0</v>
      </c>
      <c r="BL243" s="108">
        <f t="shared" si="228"/>
        <v>0</v>
      </c>
      <c r="BM243" s="108">
        <f t="shared" si="228"/>
        <v>0</v>
      </c>
      <c r="BN243" s="108">
        <f t="shared" si="228"/>
        <v>0</v>
      </c>
      <c r="BO243" s="108">
        <f t="shared" si="228"/>
        <v>0</v>
      </c>
      <c r="BP243" s="108">
        <f t="shared" si="228"/>
        <v>0</v>
      </c>
      <c r="BQ243" s="108">
        <f t="shared" si="228"/>
        <v>0</v>
      </c>
      <c r="BR243" s="108">
        <f t="shared" si="228"/>
        <v>0</v>
      </c>
      <c r="BS243" s="108">
        <f t="shared" si="228"/>
        <v>0</v>
      </c>
      <c r="BT243" s="138"/>
      <c r="BU243" s="138"/>
      <c r="BV243" s="138"/>
      <c r="BW243" s="138"/>
      <c r="BX243" s="138"/>
    </row>
    <row r="244" spans="1:76" x14ac:dyDescent="0.3">
      <c r="A244" s="102" t="s">
        <v>283</v>
      </c>
      <c r="B244" s="109"/>
      <c r="C244" s="20"/>
      <c r="D244" s="116"/>
      <c r="E244" s="117"/>
      <c r="F244" s="109"/>
      <c r="G244" s="118"/>
      <c r="H244" s="39">
        <v>10</v>
      </c>
      <c r="I244" s="44">
        <f t="shared" si="226"/>
        <v>1</v>
      </c>
      <c r="J244" s="33">
        <v>1</v>
      </c>
      <c r="K244" s="119">
        <f t="shared" si="211"/>
        <v>0.1</v>
      </c>
      <c r="L244" s="119">
        <f t="shared" si="212"/>
        <v>0.1</v>
      </c>
      <c r="M244" s="119">
        <f t="shared" si="213"/>
        <v>0</v>
      </c>
      <c r="N244" s="34">
        <f t="shared" si="214"/>
        <v>1</v>
      </c>
      <c r="O244" s="119" t="str">
        <f t="shared" si="215"/>
        <v>종료</v>
      </c>
      <c r="P244" s="104">
        <v>43143</v>
      </c>
      <c r="Q244" s="104">
        <v>43159</v>
      </c>
      <c r="R244" s="104"/>
      <c r="S244" s="104"/>
      <c r="T244" s="105"/>
      <c r="U244" s="106" t="str">
        <f t="shared" si="216"/>
        <v/>
      </c>
      <c r="V244" s="107">
        <f t="shared" si="217"/>
        <v>13</v>
      </c>
      <c r="W244" s="108">
        <f t="shared" si="227"/>
        <v>0</v>
      </c>
      <c r="X244" s="108">
        <f t="shared" si="227"/>
        <v>0</v>
      </c>
      <c r="Y244" s="108">
        <f t="shared" si="227"/>
        <v>0</v>
      </c>
      <c r="Z244" s="108">
        <f t="shared" si="227"/>
        <v>0</v>
      </c>
      <c r="AA244" s="108">
        <f t="shared" si="227"/>
        <v>0</v>
      </c>
      <c r="AB244" s="108">
        <f t="shared" si="227"/>
        <v>0</v>
      </c>
      <c r="AC244" s="108">
        <f t="shared" si="227"/>
        <v>0</v>
      </c>
      <c r="AD244" s="108">
        <f t="shared" si="227"/>
        <v>0</v>
      </c>
      <c r="AE244" s="108">
        <f t="shared" si="227"/>
        <v>0</v>
      </c>
      <c r="AF244" s="108">
        <f t="shared" si="227"/>
        <v>0</v>
      </c>
      <c r="AG244" s="108">
        <f t="shared" si="227"/>
        <v>0</v>
      </c>
      <c r="AH244" s="108">
        <f t="shared" si="227"/>
        <v>0</v>
      </c>
      <c r="AI244" s="108">
        <f t="shared" si="227"/>
        <v>0</v>
      </c>
      <c r="AJ244" s="108">
        <f t="shared" si="227"/>
        <v>0</v>
      </c>
      <c r="AK244" s="108">
        <f t="shared" si="227"/>
        <v>0</v>
      </c>
      <c r="AL244" s="108">
        <f t="shared" si="227"/>
        <v>0</v>
      </c>
      <c r="AM244" s="108">
        <f t="shared" si="227"/>
        <v>0</v>
      </c>
      <c r="AN244" s="108">
        <f t="shared" si="227"/>
        <v>0</v>
      </c>
      <c r="AO244" s="108">
        <f t="shared" si="227"/>
        <v>0</v>
      </c>
      <c r="AP244" s="108">
        <f t="shared" si="227"/>
        <v>0</v>
      </c>
      <c r="AQ244" s="108">
        <f t="shared" si="227"/>
        <v>0</v>
      </c>
      <c r="AR244" s="108">
        <f t="shared" si="227"/>
        <v>0</v>
      </c>
      <c r="AS244" s="108">
        <f t="shared" si="227"/>
        <v>0</v>
      </c>
      <c r="AT244" s="108">
        <f t="shared" si="224"/>
        <v>0</v>
      </c>
      <c r="AU244" s="108">
        <f t="shared" si="224"/>
        <v>0</v>
      </c>
      <c r="AV244" s="108">
        <f t="shared" si="224"/>
        <v>0</v>
      </c>
      <c r="AW244" s="108">
        <f t="shared" si="224"/>
        <v>0</v>
      </c>
      <c r="AX244" s="108">
        <f t="shared" si="224"/>
        <v>0</v>
      </c>
      <c r="AY244" s="108">
        <f t="shared" si="224"/>
        <v>0</v>
      </c>
      <c r="AZ244" s="108">
        <f t="shared" si="224"/>
        <v>0</v>
      </c>
      <c r="BA244" s="108">
        <f t="shared" si="224"/>
        <v>0</v>
      </c>
      <c r="BB244" s="108">
        <f t="shared" si="224"/>
        <v>0</v>
      </c>
      <c r="BC244" s="108">
        <f t="shared" si="224"/>
        <v>0</v>
      </c>
      <c r="BD244" s="108">
        <f t="shared" si="224"/>
        <v>0</v>
      </c>
      <c r="BE244" s="108">
        <f t="shared" si="224"/>
        <v>0</v>
      </c>
      <c r="BF244" s="108">
        <f t="shared" si="224"/>
        <v>0</v>
      </c>
      <c r="BG244" s="108">
        <f t="shared" si="228"/>
        <v>0</v>
      </c>
      <c r="BH244" s="108">
        <f t="shared" si="228"/>
        <v>0</v>
      </c>
      <c r="BI244" s="108">
        <f t="shared" si="228"/>
        <v>0</v>
      </c>
      <c r="BJ244" s="108">
        <f t="shared" si="228"/>
        <v>0</v>
      </c>
      <c r="BK244" s="108">
        <f t="shared" si="228"/>
        <v>0</v>
      </c>
      <c r="BL244" s="108">
        <f t="shared" si="228"/>
        <v>0</v>
      </c>
      <c r="BM244" s="108">
        <f t="shared" si="228"/>
        <v>0</v>
      </c>
      <c r="BN244" s="108">
        <f t="shared" si="228"/>
        <v>0</v>
      </c>
      <c r="BO244" s="108">
        <f t="shared" si="228"/>
        <v>0</v>
      </c>
      <c r="BP244" s="108">
        <f t="shared" si="228"/>
        <v>0</v>
      </c>
      <c r="BQ244" s="108">
        <f t="shared" si="228"/>
        <v>0</v>
      </c>
      <c r="BR244" s="108">
        <f t="shared" si="228"/>
        <v>0</v>
      </c>
      <c r="BS244" s="108">
        <f t="shared" si="228"/>
        <v>0</v>
      </c>
      <c r="BT244" s="138"/>
      <c r="BU244" s="138"/>
      <c r="BV244" s="138"/>
      <c r="BW244" s="138"/>
      <c r="BX244" s="138"/>
    </row>
    <row r="245" spans="1:76" x14ac:dyDescent="0.3">
      <c r="A245" s="102" t="s">
        <v>284</v>
      </c>
      <c r="B245" s="109"/>
      <c r="C245" s="20"/>
      <c r="D245" s="113" t="s">
        <v>257</v>
      </c>
      <c r="E245" s="114"/>
      <c r="F245" s="53"/>
      <c r="G245" s="115"/>
      <c r="H245" s="38">
        <v>30</v>
      </c>
      <c r="I245" s="48">
        <f>SUM(K246:K246)</f>
        <v>1</v>
      </c>
      <c r="J245" s="49">
        <f>SUM(L246:L246)</f>
        <v>1</v>
      </c>
      <c r="K245" s="50">
        <f t="shared" si="211"/>
        <v>0.3</v>
      </c>
      <c r="L245" s="50">
        <f t="shared" si="212"/>
        <v>0.3</v>
      </c>
      <c r="M245" s="50">
        <f t="shared" si="213"/>
        <v>0</v>
      </c>
      <c r="N245" s="51">
        <f t="shared" si="214"/>
        <v>1</v>
      </c>
      <c r="O245" s="50" t="str">
        <f t="shared" si="215"/>
        <v>종료</v>
      </c>
      <c r="P245" s="26">
        <f>MIN(P246)</f>
        <v>43143</v>
      </c>
      <c r="Q245" s="26">
        <f>MAX(Q246)</f>
        <v>43159</v>
      </c>
      <c r="R245" s="104"/>
      <c r="S245" s="104"/>
      <c r="T245" s="105"/>
      <c r="U245" s="106" t="str">
        <f t="shared" si="216"/>
        <v/>
      </c>
      <c r="V245" s="107">
        <f t="shared" si="217"/>
        <v>13</v>
      </c>
      <c r="W245" s="108">
        <f t="shared" si="227"/>
        <v>0</v>
      </c>
      <c r="X245" s="108">
        <f t="shared" si="227"/>
        <v>0</v>
      </c>
      <c r="Y245" s="108">
        <f t="shared" si="227"/>
        <v>0</v>
      </c>
      <c r="Z245" s="108">
        <f t="shared" si="227"/>
        <v>0</v>
      </c>
      <c r="AA245" s="108">
        <f t="shared" si="227"/>
        <v>0</v>
      </c>
      <c r="AB245" s="108">
        <f t="shared" si="227"/>
        <v>0</v>
      </c>
      <c r="AC245" s="108">
        <f t="shared" si="227"/>
        <v>0</v>
      </c>
      <c r="AD245" s="108">
        <f t="shared" si="227"/>
        <v>0</v>
      </c>
      <c r="AE245" s="108">
        <f t="shared" si="227"/>
        <v>0</v>
      </c>
      <c r="AF245" s="108">
        <f t="shared" si="227"/>
        <v>0</v>
      </c>
      <c r="AG245" s="108">
        <f t="shared" si="227"/>
        <v>0</v>
      </c>
      <c r="AH245" s="108">
        <f t="shared" si="227"/>
        <v>0</v>
      </c>
      <c r="AI245" s="108">
        <f t="shared" si="227"/>
        <v>0</v>
      </c>
      <c r="AJ245" s="108">
        <f t="shared" si="227"/>
        <v>0</v>
      </c>
      <c r="AK245" s="108">
        <f t="shared" si="227"/>
        <v>0</v>
      </c>
      <c r="AL245" s="108">
        <f t="shared" si="227"/>
        <v>0</v>
      </c>
      <c r="AM245" s="108">
        <f t="shared" si="227"/>
        <v>0</v>
      </c>
      <c r="AN245" s="108">
        <f t="shared" si="227"/>
        <v>0</v>
      </c>
      <c r="AO245" s="108">
        <f t="shared" si="227"/>
        <v>0</v>
      </c>
      <c r="AP245" s="108">
        <f t="shared" si="227"/>
        <v>0</v>
      </c>
      <c r="AQ245" s="108">
        <f t="shared" si="227"/>
        <v>0</v>
      </c>
      <c r="AR245" s="108">
        <f t="shared" si="227"/>
        <v>0</v>
      </c>
      <c r="AS245" s="108">
        <f t="shared" si="227"/>
        <v>0</v>
      </c>
      <c r="AT245" s="108">
        <f t="shared" si="224"/>
        <v>0</v>
      </c>
      <c r="AU245" s="108">
        <f t="shared" si="224"/>
        <v>0</v>
      </c>
      <c r="AV245" s="108">
        <f t="shared" si="224"/>
        <v>0</v>
      </c>
      <c r="AW245" s="108">
        <f t="shared" si="224"/>
        <v>0</v>
      </c>
      <c r="AX245" s="108">
        <f t="shared" si="224"/>
        <v>0</v>
      </c>
      <c r="AY245" s="108">
        <f t="shared" si="224"/>
        <v>0</v>
      </c>
      <c r="AZ245" s="108">
        <f t="shared" si="224"/>
        <v>0</v>
      </c>
      <c r="BA245" s="108">
        <f t="shared" si="224"/>
        <v>0</v>
      </c>
      <c r="BB245" s="108">
        <f t="shared" si="224"/>
        <v>0</v>
      </c>
      <c r="BC245" s="108">
        <f t="shared" si="224"/>
        <v>0</v>
      </c>
      <c r="BD245" s="108">
        <f t="shared" si="224"/>
        <v>0</v>
      </c>
      <c r="BE245" s="108">
        <f t="shared" si="224"/>
        <v>0</v>
      </c>
      <c r="BF245" s="108">
        <f t="shared" si="224"/>
        <v>0</v>
      </c>
      <c r="BG245" s="108">
        <f t="shared" si="228"/>
        <v>0</v>
      </c>
      <c r="BH245" s="108">
        <f t="shared" si="228"/>
        <v>0</v>
      </c>
      <c r="BI245" s="108">
        <f t="shared" si="228"/>
        <v>0</v>
      </c>
      <c r="BJ245" s="108">
        <f t="shared" si="228"/>
        <v>0</v>
      </c>
      <c r="BK245" s="108">
        <f t="shared" si="228"/>
        <v>0</v>
      </c>
      <c r="BL245" s="108">
        <f t="shared" si="228"/>
        <v>0</v>
      </c>
      <c r="BM245" s="108">
        <f t="shared" si="228"/>
        <v>0</v>
      </c>
      <c r="BN245" s="108">
        <f t="shared" si="228"/>
        <v>0</v>
      </c>
      <c r="BO245" s="108">
        <f t="shared" si="228"/>
        <v>0</v>
      </c>
      <c r="BP245" s="108">
        <f t="shared" si="228"/>
        <v>0</v>
      </c>
      <c r="BQ245" s="108">
        <f t="shared" si="228"/>
        <v>0</v>
      </c>
      <c r="BR245" s="108">
        <f t="shared" si="228"/>
        <v>0</v>
      </c>
      <c r="BS245" s="108">
        <f t="shared" si="228"/>
        <v>0</v>
      </c>
      <c r="BT245" s="138"/>
      <c r="BU245" s="138"/>
      <c r="BV245" s="138"/>
      <c r="BW245" s="138"/>
      <c r="BX245" s="138"/>
    </row>
    <row r="246" spans="1:76" x14ac:dyDescent="0.3">
      <c r="A246" s="102" t="s">
        <v>285</v>
      </c>
      <c r="B246" s="109"/>
      <c r="C246" s="20"/>
      <c r="D246" s="116"/>
      <c r="E246" s="117"/>
      <c r="F246" s="109"/>
      <c r="G246" s="118"/>
      <c r="H246" s="39">
        <v>100</v>
      </c>
      <c r="I246" s="44">
        <f>IF(CheckDay&gt;=Q246,1,IF(CheckDay&lt;P246,0,IF(P246=CheckDay,(NETWORKDAYS(P246,CheckDay))/V246,NETWORKDAYS(P246,CheckDay)/V246)))</f>
        <v>1</v>
      </c>
      <c r="J246" s="33">
        <v>1</v>
      </c>
      <c r="K246" s="119">
        <f t="shared" si="211"/>
        <v>1</v>
      </c>
      <c r="L246" s="119">
        <f t="shared" si="212"/>
        <v>1</v>
      </c>
      <c r="M246" s="119">
        <f t="shared" si="213"/>
        <v>0</v>
      </c>
      <c r="N246" s="34">
        <f t="shared" si="214"/>
        <v>1</v>
      </c>
      <c r="O246" s="119" t="str">
        <f t="shared" si="215"/>
        <v>종료</v>
      </c>
      <c r="P246" s="104">
        <v>43143</v>
      </c>
      <c r="Q246" s="104">
        <v>43159</v>
      </c>
      <c r="R246" s="104"/>
      <c r="S246" s="104"/>
      <c r="T246" s="105"/>
      <c r="U246" s="106" t="str">
        <f t="shared" si="216"/>
        <v/>
      </c>
      <c r="V246" s="107">
        <f t="shared" si="217"/>
        <v>13</v>
      </c>
      <c r="W246" s="108">
        <f t="shared" si="227"/>
        <v>0</v>
      </c>
      <c r="X246" s="108">
        <f t="shared" si="227"/>
        <v>0</v>
      </c>
      <c r="Y246" s="108">
        <f t="shared" si="227"/>
        <v>0</v>
      </c>
      <c r="Z246" s="108">
        <f t="shared" si="227"/>
        <v>0</v>
      </c>
      <c r="AA246" s="108">
        <f t="shared" si="227"/>
        <v>0</v>
      </c>
      <c r="AB246" s="108">
        <f t="shared" si="227"/>
        <v>0</v>
      </c>
      <c r="AC246" s="108">
        <f t="shared" si="227"/>
        <v>0</v>
      </c>
      <c r="AD246" s="108">
        <f t="shared" si="227"/>
        <v>0</v>
      </c>
      <c r="AE246" s="108">
        <f t="shared" si="227"/>
        <v>0</v>
      </c>
      <c r="AF246" s="108">
        <f t="shared" si="227"/>
        <v>0</v>
      </c>
      <c r="AG246" s="108">
        <f t="shared" si="227"/>
        <v>0</v>
      </c>
      <c r="AH246" s="108">
        <f t="shared" si="227"/>
        <v>0</v>
      </c>
      <c r="AI246" s="108">
        <f t="shared" si="227"/>
        <v>0</v>
      </c>
      <c r="AJ246" s="108">
        <f t="shared" si="227"/>
        <v>0</v>
      </c>
      <c r="AK246" s="108">
        <f t="shared" si="227"/>
        <v>0</v>
      </c>
      <c r="AL246" s="108">
        <f t="shared" si="227"/>
        <v>0</v>
      </c>
      <c r="AM246" s="108">
        <f t="shared" si="227"/>
        <v>0</v>
      </c>
      <c r="AN246" s="108">
        <f t="shared" si="227"/>
        <v>0</v>
      </c>
      <c r="AO246" s="108">
        <f t="shared" si="227"/>
        <v>0</v>
      </c>
      <c r="AP246" s="108">
        <f t="shared" si="227"/>
        <v>0</v>
      </c>
      <c r="AQ246" s="108">
        <f t="shared" si="227"/>
        <v>0</v>
      </c>
      <c r="AR246" s="108">
        <f t="shared" si="227"/>
        <v>0</v>
      </c>
      <c r="AS246" s="108">
        <f t="shared" si="227"/>
        <v>0</v>
      </c>
      <c r="AT246" s="108">
        <f t="shared" si="224"/>
        <v>0</v>
      </c>
      <c r="AU246" s="108">
        <f t="shared" si="224"/>
        <v>0</v>
      </c>
      <c r="AV246" s="108">
        <f t="shared" si="224"/>
        <v>0</v>
      </c>
      <c r="AW246" s="108">
        <f t="shared" si="224"/>
        <v>0</v>
      </c>
      <c r="AX246" s="108">
        <f t="shared" si="224"/>
        <v>0</v>
      </c>
      <c r="AY246" s="108">
        <f t="shared" si="224"/>
        <v>0</v>
      </c>
      <c r="AZ246" s="108">
        <f t="shared" si="224"/>
        <v>0</v>
      </c>
      <c r="BA246" s="108">
        <f t="shared" si="224"/>
        <v>0</v>
      </c>
      <c r="BB246" s="108">
        <f t="shared" si="224"/>
        <v>0</v>
      </c>
      <c r="BC246" s="108">
        <f t="shared" si="224"/>
        <v>0</v>
      </c>
      <c r="BD246" s="108">
        <f t="shared" si="224"/>
        <v>0</v>
      </c>
      <c r="BE246" s="108">
        <f t="shared" si="224"/>
        <v>0</v>
      </c>
      <c r="BF246" s="108">
        <f t="shared" si="224"/>
        <v>0</v>
      </c>
      <c r="BG246" s="108">
        <f t="shared" si="228"/>
        <v>0</v>
      </c>
      <c r="BH246" s="108">
        <f t="shared" si="228"/>
        <v>0</v>
      </c>
      <c r="BI246" s="108">
        <f t="shared" si="228"/>
        <v>0</v>
      </c>
      <c r="BJ246" s="108">
        <f t="shared" si="228"/>
        <v>0</v>
      </c>
      <c r="BK246" s="108">
        <f t="shared" si="228"/>
        <v>0</v>
      </c>
      <c r="BL246" s="108">
        <f t="shared" si="228"/>
        <v>0</v>
      </c>
      <c r="BM246" s="108">
        <f t="shared" si="228"/>
        <v>0</v>
      </c>
      <c r="BN246" s="108">
        <f t="shared" si="228"/>
        <v>0</v>
      </c>
      <c r="BO246" s="108">
        <f t="shared" si="228"/>
        <v>0</v>
      </c>
      <c r="BP246" s="108">
        <f t="shared" si="228"/>
        <v>0</v>
      </c>
      <c r="BQ246" s="108">
        <f t="shared" si="228"/>
        <v>0</v>
      </c>
      <c r="BR246" s="108">
        <f t="shared" si="228"/>
        <v>0</v>
      </c>
      <c r="BS246" s="108">
        <f t="shared" si="228"/>
        <v>0</v>
      </c>
      <c r="BT246" s="138"/>
      <c r="BU246" s="138"/>
      <c r="BV246" s="138"/>
      <c r="BW246" s="138"/>
      <c r="BX246" s="138"/>
    </row>
    <row r="247" spans="1:76" x14ac:dyDescent="0.3">
      <c r="A247" s="102" t="s">
        <v>286</v>
      </c>
      <c r="B247" s="109"/>
      <c r="C247" s="43" t="s">
        <v>287</v>
      </c>
      <c r="D247" s="110" t="s">
        <v>480</v>
      </c>
      <c r="E247" s="111"/>
      <c r="F247" s="43"/>
      <c r="G247" s="112"/>
      <c r="H247" s="45">
        <v>30</v>
      </c>
      <c r="I247" s="40">
        <f>SUM(K248,K250,K252,K254)</f>
        <v>0.99999999999999989</v>
      </c>
      <c r="J247" s="40">
        <f>SUM(L248,L250,L252,L254)</f>
        <v>0.99999999999999989</v>
      </c>
      <c r="K247" s="41">
        <f t="shared" si="211"/>
        <v>0.3</v>
      </c>
      <c r="L247" s="41">
        <f t="shared" si="212"/>
        <v>0.3</v>
      </c>
      <c r="M247" s="41">
        <f t="shared" si="213"/>
        <v>0</v>
      </c>
      <c r="N247" s="42">
        <f t="shared" si="214"/>
        <v>1</v>
      </c>
      <c r="O247" s="41" t="str">
        <f t="shared" si="215"/>
        <v>종료</v>
      </c>
      <c r="P247" s="47">
        <f>MIN(P248:P256)</f>
        <v>43143</v>
      </c>
      <c r="Q247" s="47">
        <f>MAX(Q248:Q256)</f>
        <v>43159</v>
      </c>
      <c r="R247" s="104"/>
      <c r="S247" s="104"/>
      <c r="T247" s="105"/>
      <c r="U247" s="106" t="str">
        <f t="shared" si="216"/>
        <v/>
      </c>
      <c r="V247" s="107">
        <f t="shared" si="217"/>
        <v>13</v>
      </c>
      <c r="W247" s="108">
        <f t="shared" si="227"/>
        <v>0</v>
      </c>
      <c r="X247" s="108">
        <f t="shared" si="227"/>
        <v>0</v>
      </c>
      <c r="Y247" s="108">
        <f t="shared" si="227"/>
        <v>0</v>
      </c>
      <c r="Z247" s="108">
        <f t="shared" si="227"/>
        <v>0</v>
      </c>
      <c r="AA247" s="108">
        <f t="shared" si="227"/>
        <v>0</v>
      </c>
      <c r="AB247" s="108">
        <f t="shared" si="227"/>
        <v>0</v>
      </c>
      <c r="AC247" s="108">
        <f t="shared" si="227"/>
        <v>0</v>
      </c>
      <c r="AD247" s="108">
        <f t="shared" si="227"/>
        <v>0</v>
      </c>
      <c r="AE247" s="108">
        <f t="shared" si="227"/>
        <v>0</v>
      </c>
      <c r="AF247" s="108">
        <f t="shared" si="227"/>
        <v>0</v>
      </c>
      <c r="AG247" s="108">
        <f t="shared" si="227"/>
        <v>0</v>
      </c>
      <c r="AH247" s="108">
        <f t="shared" si="227"/>
        <v>0</v>
      </c>
      <c r="AI247" s="108">
        <f t="shared" si="227"/>
        <v>0</v>
      </c>
      <c r="AJ247" s="108">
        <f t="shared" si="227"/>
        <v>0</v>
      </c>
      <c r="AK247" s="108">
        <f t="shared" si="227"/>
        <v>0</v>
      </c>
      <c r="AL247" s="108">
        <f t="shared" si="227"/>
        <v>0</v>
      </c>
      <c r="AM247" s="108">
        <f t="shared" si="227"/>
        <v>0</v>
      </c>
      <c r="AN247" s="108">
        <f t="shared" si="227"/>
        <v>0</v>
      </c>
      <c r="AO247" s="108">
        <f t="shared" si="227"/>
        <v>0</v>
      </c>
      <c r="AP247" s="108">
        <f t="shared" si="227"/>
        <v>0</v>
      </c>
      <c r="AQ247" s="108">
        <f t="shared" si="227"/>
        <v>0</v>
      </c>
      <c r="AR247" s="108">
        <f t="shared" si="227"/>
        <v>0</v>
      </c>
      <c r="AS247" s="108">
        <f>IF(OR((AND($P247&lt;=AS$4,AND($Q247&lt;=AS$5,$Q247&gt;=AS$4))),(AND(AND($P247&gt;=AS$4,$P247&lt;=AS$5),$Q247&gt;=AS$5)),AND($P247&gt;=AS$4,$Q247&lt;=AS$5),AND($P247&lt;=AS$4,$Q247&gt;=AS$5)),1,0)</f>
        <v>0</v>
      </c>
      <c r="AT247" s="108">
        <f t="shared" si="224"/>
        <v>0</v>
      </c>
      <c r="AU247" s="108">
        <f t="shared" si="224"/>
        <v>0</v>
      </c>
      <c r="AV247" s="108">
        <f t="shared" si="224"/>
        <v>0</v>
      </c>
      <c r="AW247" s="108">
        <f t="shared" si="224"/>
        <v>0</v>
      </c>
      <c r="AX247" s="108">
        <f t="shared" si="224"/>
        <v>0</v>
      </c>
      <c r="AY247" s="108">
        <f t="shared" si="224"/>
        <v>0</v>
      </c>
      <c r="AZ247" s="108">
        <f t="shared" si="224"/>
        <v>0</v>
      </c>
      <c r="BA247" s="108">
        <f t="shared" si="224"/>
        <v>0</v>
      </c>
      <c r="BB247" s="108">
        <f t="shared" si="224"/>
        <v>0</v>
      </c>
      <c r="BC247" s="108">
        <f t="shared" si="224"/>
        <v>0</v>
      </c>
      <c r="BD247" s="108">
        <f t="shared" si="224"/>
        <v>0</v>
      </c>
      <c r="BE247" s="108">
        <f t="shared" si="224"/>
        <v>0</v>
      </c>
      <c r="BF247" s="108">
        <f t="shared" si="224"/>
        <v>0</v>
      </c>
      <c r="BG247" s="108">
        <f t="shared" si="228"/>
        <v>0</v>
      </c>
      <c r="BH247" s="108">
        <f t="shared" si="228"/>
        <v>0</v>
      </c>
      <c r="BI247" s="108">
        <f t="shared" si="228"/>
        <v>0</v>
      </c>
      <c r="BJ247" s="108">
        <f t="shared" si="228"/>
        <v>0</v>
      </c>
      <c r="BK247" s="108">
        <f t="shared" si="228"/>
        <v>0</v>
      </c>
      <c r="BL247" s="108">
        <f t="shared" si="228"/>
        <v>0</v>
      </c>
      <c r="BM247" s="108">
        <f t="shared" si="228"/>
        <v>0</v>
      </c>
      <c r="BN247" s="108">
        <f t="shared" si="228"/>
        <v>0</v>
      </c>
      <c r="BO247" s="108">
        <f t="shared" si="228"/>
        <v>0</v>
      </c>
      <c r="BP247" s="108">
        <f t="shared" si="228"/>
        <v>0</v>
      </c>
      <c r="BQ247" s="108">
        <f t="shared" si="228"/>
        <v>0</v>
      </c>
      <c r="BR247" s="108">
        <f t="shared" si="228"/>
        <v>0</v>
      </c>
      <c r="BS247" s="108">
        <f t="shared" si="228"/>
        <v>0</v>
      </c>
      <c r="BT247" s="138"/>
      <c r="BU247" s="138"/>
      <c r="BV247" s="138"/>
      <c r="BW247" s="138"/>
      <c r="BX247" s="138"/>
    </row>
    <row r="248" spans="1:76" x14ac:dyDescent="0.3">
      <c r="A248" s="102" t="s">
        <v>288</v>
      </c>
      <c r="B248" s="109"/>
      <c r="C248" s="20"/>
      <c r="D248" s="113" t="s">
        <v>251</v>
      </c>
      <c r="E248" s="114"/>
      <c r="F248" s="53"/>
      <c r="G248" s="115"/>
      <c r="H248" s="38">
        <v>30</v>
      </c>
      <c r="I248" s="48">
        <f>SUM(K249:K249)</f>
        <v>1</v>
      </c>
      <c r="J248" s="48">
        <f>SUM(L249:L249)</f>
        <v>1</v>
      </c>
      <c r="K248" s="50">
        <f t="shared" si="211"/>
        <v>0.3</v>
      </c>
      <c r="L248" s="50">
        <f t="shared" si="212"/>
        <v>0.3</v>
      </c>
      <c r="M248" s="50">
        <f t="shared" si="213"/>
        <v>0</v>
      </c>
      <c r="N248" s="51">
        <f t="shared" si="214"/>
        <v>1</v>
      </c>
      <c r="O248" s="50" t="str">
        <f t="shared" si="215"/>
        <v>종료</v>
      </c>
      <c r="P248" s="26">
        <f>MIN(P249)</f>
        <v>43143</v>
      </c>
      <c r="Q248" s="26">
        <f>MAX(Q249)</f>
        <v>43159</v>
      </c>
      <c r="R248" s="104"/>
      <c r="S248" s="104"/>
      <c r="T248" s="105"/>
      <c r="U248" s="106" t="str">
        <f t="shared" si="216"/>
        <v/>
      </c>
      <c r="V248" s="107">
        <f t="shared" si="217"/>
        <v>13</v>
      </c>
      <c r="W248" s="108">
        <f t="shared" si="227"/>
        <v>0</v>
      </c>
      <c r="X248" s="108">
        <f t="shared" si="227"/>
        <v>0</v>
      </c>
      <c r="Y248" s="108">
        <f t="shared" si="227"/>
        <v>0</v>
      </c>
      <c r="Z248" s="108">
        <f t="shared" si="227"/>
        <v>0</v>
      </c>
      <c r="AA248" s="108">
        <f t="shared" si="227"/>
        <v>0</v>
      </c>
      <c r="AB248" s="108">
        <f t="shared" si="227"/>
        <v>0</v>
      </c>
      <c r="AC248" s="108">
        <f t="shared" si="227"/>
        <v>0</v>
      </c>
      <c r="AD248" s="108">
        <f t="shared" si="227"/>
        <v>0</v>
      </c>
      <c r="AE248" s="108">
        <f t="shared" si="227"/>
        <v>0</v>
      </c>
      <c r="AF248" s="108">
        <f t="shared" si="227"/>
        <v>0</v>
      </c>
      <c r="AG248" s="108">
        <f t="shared" si="227"/>
        <v>0</v>
      </c>
      <c r="AH248" s="108">
        <f t="shared" si="227"/>
        <v>0</v>
      </c>
      <c r="AI248" s="108">
        <f t="shared" si="227"/>
        <v>0</v>
      </c>
      <c r="AJ248" s="108">
        <f t="shared" si="227"/>
        <v>0</v>
      </c>
      <c r="AK248" s="108">
        <f t="shared" si="227"/>
        <v>0</v>
      </c>
      <c r="AL248" s="108">
        <f t="shared" si="227"/>
        <v>0</v>
      </c>
      <c r="AM248" s="108">
        <f t="shared" si="227"/>
        <v>0</v>
      </c>
      <c r="AN248" s="108">
        <f t="shared" si="227"/>
        <v>0</v>
      </c>
      <c r="AO248" s="108">
        <f t="shared" si="227"/>
        <v>0</v>
      </c>
      <c r="AP248" s="108">
        <f t="shared" si="227"/>
        <v>0</v>
      </c>
      <c r="AQ248" s="108">
        <f t="shared" si="227"/>
        <v>0</v>
      </c>
      <c r="AR248" s="108">
        <f t="shared" si="227"/>
        <v>0</v>
      </c>
      <c r="AS248" s="108">
        <f t="shared" si="227"/>
        <v>0</v>
      </c>
      <c r="AT248" s="108">
        <f t="shared" si="224"/>
        <v>0</v>
      </c>
      <c r="AU248" s="108">
        <f t="shared" si="224"/>
        <v>0</v>
      </c>
      <c r="AV248" s="108">
        <f t="shared" si="224"/>
        <v>0</v>
      </c>
      <c r="AW248" s="108">
        <f t="shared" si="224"/>
        <v>0</v>
      </c>
      <c r="AX248" s="108">
        <f t="shared" si="224"/>
        <v>0</v>
      </c>
      <c r="AY248" s="108">
        <f t="shared" si="224"/>
        <v>0</v>
      </c>
      <c r="AZ248" s="108">
        <f t="shared" si="224"/>
        <v>0</v>
      </c>
      <c r="BA248" s="108">
        <f t="shared" si="224"/>
        <v>0</v>
      </c>
      <c r="BB248" s="108">
        <f t="shared" si="224"/>
        <v>0</v>
      </c>
      <c r="BC248" s="108">
        <f t="shared" si="224"/>
        <v>0</v>
      </c>
      <c r="BD248" s="108">
        <f t="shared" si="224"/>
        <v>0</v>
      </c>
      <c r="BE248" s="108">
        <f t="shared" si="224"/>
        <v>0</v>
      </c>
      <c r="BF248" s="108">
        <f t="shared" si="224"/>
        <v>0</v>
      </c>
      <c r="BG248" s="108">
        <f t="shared" si="228"/>
        <v>0</v>
      </c>
      <c r="BH248" s="108">
        <f t="shared" si="228"/>
        <v>0</v>
      </c>
      <c r="BI248" s="108">
        <f t="shared" si="228"/>
        <v>0</v>
      </c>
      <c r="BJ248" s="108">
        <f t="shared" si="228"/>
        <v>0</v>
      </c>
      <c r="BK248" s="108">
        <f t="shared" si="228"/>
        <v>0</v>
      </c>
      <c r="BL248" s="108">
        <f t="shared" si="228"/>
        <v>0</v>
      </c>
      <c r="BM248" s="108">
        <f t="shared" si="228"/>
        <v>0</v>
      </c>
      <c r="BN248" s="108">
        <f t="shared" si="228"/>
        <v>0</v>
      </c>
      <c r="BO248" s="108">
        <f t="shared" si="228"/>
        <v>0</v>
      </c>
      <c r="BP248" s="108">
        <f t="shared" si="228"/>
        <v>0</v>
      </c>
      <c r="BQ248" s="108">
        <f t="shared" si="228"/>
        <v>0</v>
      </c>
      <c r="BR248" s="108">
        <f t="shared" si="228"/>
        <v>0</v>
      </c>
      <c r="BS248" s="108">
        <f t="shared" si="228"/>
        <v>0</v>
      </c>
      <c r="BT248" s="138"/>
      <c r="BU248" s="138"/>
      <c r="BV248" s="138"/>
      <c r="BW248" s="138"/>
      <c r="BX248" s="138"/>
    </row>
    <row r="249" spans="1:76" x14ac:dyDescent="0.3">
      <c r="A249" s="102" t="s">
        <v>289</v>
      </c>
      <c r="B249" s="109"/>
      <c r="C249" s="20"/>
      <c r="D249" s="116"/>
      <c r="E249" s="117"/>
      <c r="F249" s="109"/>
      <c r="G249" s="118"/>
      <c r="H249" s="39">
        <v>100</v>
      </c>
      <c r="I249" s="44">
        <f>IF(CheckDay&gt;=Q249,1,IF(CheckDay&lt;P249,0,IF(P249=CheckDay,(NETWORKDAYS(P249,CheckDay))/V249,NETWORKDAYS(P249,CheckDay)/V249)))</f>
        <v>1</v>
      </c>
      <c r="J249" s="33">
        <v>1</v>
      </c>
      <c r="K249" s="119">
        <f t="shared" si="211"/>
        <v>1</v>
      </c>
      <c r="L249" s="119">
        <f t="shared" si="212"/>
        <v>1</v>
      </c>
      <c r="M249" s="119">
        <f t="shared" ref="M249:M288" si="229">L249-K249</f>
        <v>0</v>
      </c>
      <c r="N249" s="34">
        <f t="shared" ref="N249:N288" si="230">IF(AND(I249=0,J249=0),"",IF(I249=0,J249,J249/I249))</f>
        <v>1</v>
      </c>
      <c r="O249" s="119" t="str">
        <f t="shared" ref="O249:O288" si="231">IF(AND(J249=0%,M249=0),"",IF(M249&lt;0,"지연",IF(J249=100%,"종료","진행")))</f>
        <v>종료</v>
      </c>
      <c r="P249" s="104">
        <v>43143</v>
      </c>
      <c r="Q249" s="104">
        <v>43159</v>
      </c>
      <c r="R249" s="104"/>
      <c r="S249" s="104"/>
      <c r="T249" s="105"/>
      <c r="U249" s="106" t="str">
        <f t="shared" si="216"/>
        <v/>
      </c>
      <c r="V249" s="107">
        <f t="shared" ref="V249:V288" si="232">NETWORKDAYS(P249,Q249)</f>
        <v>13</v>
      </c>
      <c r="W249" s="108">
        <f t="shared" si="227"/>
        <v>0</v>
      </c>
      <c r="X249" s="108">
        <f t="shared" si="227"/>
        <v>0</v>
      </c>
      <c r="Y249" s="108">
        <f t="shared" si="227"/>
        <v>0</v>
      </c>
      <c r="Z249" s="108">
        <f t="shared" si="227"/>
        <v>0</v>
      </c>
      <c r="AA249" s="108">
        <f t="shared" si="227"/>
        <v>0</v>
      </c>
      <c r="AB249" s="108">
        <f t="shared" si="227"/>
        <v>0</v>
      </c>
      <c r="AC249" s="108">
        <f t="shared" si="227"/>
        <v>0</v>
      </c>
      <c r="AD249" s="108">
        <f t="shared" si="227"/>
        <v>0</v>
      </c>
      <c r="AE249" s="108">
        <f t="shared" si="227"/>
        <v>0</v>
      </c>
      <c r="AF249" s="108">
        <f t="shared" si="227"/>
        <v>0</v>
      </c>
      <c r="AG249" s="108">
        <f t="shared" si="227"/>
        <v>0</v>
      </c>
      <c r="AH249" s="108">
        <f t="shared" si="227"/>
        <v>0</v>
      </c>
      <c r="AI249" s="108">
        <f t="shared" si="227"/>
        <v>0</v>
      </c>
      <c r="AJ249" s="108">
        <f t="shared" si="227"/>
        <v>0</v>
      </c>
      <c r="AK249" s="108">
        <f t="shared" si="227"/>
        <v>0</v>
      </c>
      <c r="AL249" s="108">
        <f t="shared" si="227"/>
        <v>0</v>
      </c>
      <c r="AM249" s="108">
        <f t="shared" si="227"/>
        <v>0</v>
      </c>
      <c r="AN249" s="108">
        <f t="shared" si="227"/>
        <v>0</v>
      </c>
      <c r="AO249" s="108">
        <f t="shared" si="227"/>
        <v>0</v>
      </c>
      <c r="AP249" s="108">
        <f t="shared" si="227"/>
        <v>0</v>
      </c>
      <c r="AQ249" s="108">
        <f t="shared" si="227"/>
        <v>0</v>
      </c>
      <c r="AR249" s="108">
        <f t="shared" si="227"/>
        <v>0</v>
      </c>
      <c r="AS249" s="108">
        <f t="shared" si="227"/>
        <v>0</v>
      </c>
      <c r="AT249" s="108">
        <f t="shared" si="224"/>
        <v>0</v>
      </c>
      <c r="AU249" s="108">
        <f t="shared" si="224"/>
        <v>0</v>
      </c>
      <c r="AV249" s="108">
        <f t="shared" si="224"/>
        <v>0</v>
      </c>
      <c r="AW249" s="108">
        <f t="shared" si="224"/>
        <v>0</v>
      </c>
      <c r="AX249" s="108">
        <f t="shared" si="224"/>
        <v>0</v>
      </c>
      <c r="AY249" s="108">
        <f t="shared" si="224"/>
        <v>0</v>
      </c>
      <c r="AZ249" s="108">
        <f t="shared" si="224"/>
        <v>0</v>
      </c>
      <c r="BA249" s="108">
        <f t="shared" si="224"/>
        <v>0</v>
      </c>
      <c r="BB249" s="108">
        <f t="shared" ref="AR249:BF273" si="233">IF(OR((AND($P249&lt;=BB$4,AND($Q249&lt;=BB$5,$Q249&gt;=BB$4))),(AND(AND($P249&gt;=BB$4,$P249&lt;=BB$5),$Q249&gt;=BB$5)),AND($P249&gt;=BB$4,$Q249&lt;=BB$5),AND($P249&lt;=BB$4,$Q249&gt;=BB$5)),1,0)</f>
        <v>0</v>
      </c>
      <c r="BC249" s="108">
        <f t="shared" si="233"/>
        <v>0</v>
      </c>
      <c r="BD249" s="108">
        <f t="shared" si="233"/>
        <v>0</v>
      </c>
      <c r="BE249" s="108">
        <f t="shared" si="233"/>
        <v>0</v>
      </c>
      <c r="BF249" s="108">
        <f t="shared" si="233"/>
        <v>0</v>
      </c>
      <c r="BG249" s="108">
        <f t="shared" si="228"/>
        <v>0</v>
      </c>
      <c r="BH249" s="108">
        <f t="shared" si="228"/>
        <v>0</v>
      </c>
      <c r="BI249" s="108">
        <f t="shared" si="228"/>
        <v>0</v>
      </c>
      <c r="BJ249" s="108">
        <f t="shared" si="228"/>
        <v>0</v>
      </c>
      <c r="BK249" s="108">
        <f t="shared" si="228"/>
        <v>0</v>
      </c>
      <c r="BL249" s="108">
        <f t="shared" si="228"/>
        <v>0</v>
      </c>
      <c r="BM249" s="108">
        <f t="shared" si="228"/>
        <v>0</v>
      </c>
      <c r="BN249" s="108">
        <f t="shared" si="228"/>
        <v>0</v>
      </c>
      <c r="BO249" s="108">
        <f t="shared" si="228"/>
        <v>0</v>
      </c>
      <c r="BP249" s="108">
        <f t="shared" si="228"/>
        <v>0</v>
      </c>
      <c r="BQ249" s="108">
        <f t="shared" si="228"/>
        <v>0</v>
      </c>
      <c r="BR249" s="108">
        <f t="shared" si="228"/>
        <v>0</v>
      </c>
      <c r="BS249" s="108">
        <f t="shared" si="228"/>
        <v>0</v>
      </c>
      <c r="BT249" s="138"/>
      <c r="BU249" s="138"/>
      <c r="BV249" s="138"/>
      <c r="BW249" s="138"/>
      <c r="BX249" s="138"/>
    </row>
    <row r="250" spans="1:76" x14ac:dyDescent="0.3">
      <c r="A250" s="102" t="s">
        <v>290</v>
      </c>
      <c r="B250" s="109"/>
      <c r="C250" s="20"/>
      <c r="D250" s="113" t="s">
        <v>254</v>
      </c>
      <c r="E250" s="114"/>
      <c r="F250" s="53"/>
      <c r="G250" s="115"/>
      <c r="H250" s="38">
        <v>40</v>
      </c>
      <c r="I250" s="48">
        <f>SUM(K251:K251)</f>
        <v>1</v>
      </c>
      <c r="J250" s="49">
        <f>SUM(L251:L251)</f>
        <v>1</v>
      </c>
      <c r="K250" s="50">
        <f t="shared" si="211"/>
        <v>0.4</v>
      </c>
      <c r="L250" s="50">
        <f t="shared" si="212"/>
        <v>0.4</v>
      </c>
      <c r="M250" s="50">
        <f t="shared" si="229"/>
        <v>0</v>
      </c>
      <c r="N250" s="51">
        <f t="shared" si="230"/>
        <v>1</v>
      </c>
      <c r="O250" s="50" t="str">
        <f t="shared" si="231"/>
        <v>종료</v>
      </c>
      <c r="P250" s="26">
        <f>MIN(P251)</f>
        <v>43143</v>
      </c>
      <c r="Q250" s="26">
        <f>MAX(Q251)</f>
        <v>43159</v>
      </c>
      <c r="R250" s="104"/>
      <c r="S250" s="104"/>
      <c r="T250" s="105"/>
      <c r="U250" s="106" t="str">
        <f t="shared" si="216"/>
        <v/>
      </c>
      <c r="V250" s="107">
        <f t="shared" si="232"/>
        <v>13</v>
      </c>
      <c r="W250" s="108">
        <f t="shared" si="227"/>
        <v>0</v>
      </c>
      <c r="X250" s="108">
        <f t="shared" si="227"/>
        <v>0</v>
      </c>
      <c r="Y250" s="108">
        <f t="shared" si="227"/>
        <v>0</v>
      </c>
      <c r="Z250" s="108">
        <f t="shared" ref="Z250:AS250" si="234">IF(OR((AND($P250&lt;=Z$4,AND($Q250&lt;=Z$5,$Q250&gt;=Z$4))),(AND(AND($P250&gt;=Z$4,$P250&lt;=Z$5),$Q250&gt;=Z$5)),AND($P250&gt;=Z$4,$Q250&lt;=Z$5),AND($P250&lt;=Z$4,$Q250&gt;=Z$5)),1,0)</f>
        <v>0</v>
      </c>
      <c r="AA250" s="108">
        <f t="shared" si="234"/>
        <v>0</v>
      </c>
      <c r="AB250" s="108">
        <f t="shared" si="234"/>
        <v>0</v>
      </c>
      <c r="AC250" s="108">
        <f t="shared" si="234"/>
        <v>0</v>
      </c>
      <c r="AD250" s="108">
        <f t="shared" si="234"/>
        <v>0</v>
      </c>
      <c r="AE250" s="108">
        <f t="shared" si="234"/>
        <v>0</v>
      </c>
      <c r="AF250" s="108">
        <f t="shared" si="234"/>
        <v>0</v>
      </c>
      <c r="AG250" s="108">
        <f t="shared" si="234"/>
        <v>0</v>
      </c>
      <c r="AH250" s="108">
        <f t="shared" si="234"/>
        <v>0</v>
      </c>
      <c r="AI250" s="108">
        <f t="shared" si="234"/>
        <v>0</v>
      </c>
      <c r="AJ250" s="108">
        <f t="shared" si="234"/>
        <v>0</v>
      </c>
      <c r="AK250" s="108">
        <f t="shared" si="234"/>
        <v>0</v>
      </c>
      <c r="AL250" s="108">
        <f t="shared" si="234"/>
        <v>0</v>
      </c>
      <c r="AM250" s="108">
        <f t="shared" si="234"/>
        <v>0</v>
      </c>
      <c r="AN250" s="108">
        <f t="shared" si="234"/>
        <v>0</v>
      </c>
      <c r="AO250" s="108">
        <f t="shared" si="234"/>
        <v>0</v>
      </c>
      <c r="AP250" s="108">
        <f t="shared" si="234"/>
        <v>0</v>
      </c>
      <c r="AQ250" s="108">
        <f t="shared" si="234"/>
        <v>0</v>
      </c>
      <c r="AR250" s="108">
        <f t="shared" si="234"/>
        <v>0</v>
      </c>
      <c r="AS250" s="108">
        <f t="shared" si="234"/>
        <v>0</v>
      </c>
      <c r="AT250" s="108">
        <f t="shared" si="233"/>
        <v>0</v>
      </c>
      <c r="AU250" s="108">
        <f t="shared" si="233"/>
        <v>0</v>
      </c>
      <c r="AV250" s="108">
        <f t="shared" si="233"/>
        <v>0</v>
      </c>
      <c r="AW250" s="108">
        <f t="shared" si="233"/>
        <v>0</v>
      </c>
      <c r="AX250" s="108">
        <f t="shared" si="233"/>
        <v>0</v>
      </c>
      <c r="AY250" s="108">
        <f t="shared" si="233"/>
        <v>0</v>
      </c>
      <c r="AZ250" s="108">
        <f t="shared" si="233"/>
        <v>0</v>
      </c>
      <c r="BA250" s="108">
        <f t="shared" si="233"/>
        <v>0</v>
      </c>
      <c r="BB250" s="108">
        <f t="shared" si="233"/>
        <v>0</v>
      </c>
      <c r="BC250" s="108">
        <f t="shared" si="233"/>
        <v>0</v>
      </c>
      <c r="BD250" s="108">
        <f t="shared" si="233"/>
        <v>0</v>
      </c>
      <c r="BE250" s="108">
        <f t="shared" si="233"/>
        <v>0</v>
      </c>
      <c r="BF250" s="108">
        <f t="shared" si="233"/>
        <v>0</v>
      </c>
      <c r="BG250" s="108">
        <f t="shared" si="228"/>
        <v>0</v>
      </c>
      <c r="BH250" s="108">
        <f t="shared" si="228"/>
        <v>0</v>
      </c>
      <c r="BI250" s="108">
        <f t="shared" si="228"/>
        <v>0</v>
      </c>
      <c r="BJ250" s="108">
        <f t="shared" si="228"/>
        <v>0</v>
      </c>
      <c r="BK250" s="108">
        <f t="shared" si="228"/>
        <v>0</v>
      </c>
      <c r="BL250" s="108">
        <f t="shared" si="228"/>
        <v>0</v>
      </c>
      <c r="BM250" s="108">
        <f t="shared" si="228"/>
        <v>0</v>
      </c>
      <c r="BN250" s="108">
        <f t="shared" si="228"/>
        <v>0</v>
      </c>
      <c r="BO250" s="108">
        <f t="shared" si="228"/>
        <v>0</v>
      </c>
      <c r="BP250" s="108">
        <f t="shared" si="228"/>
        <v>0</v>
      </c>
      <c r="BQ250" s="108">
        <f t="shared" si="228"/>
        <v>0</v>
      </c>
      <c r="BR250" s="108">
        <f t="shared" si="228"/>
        <v>0</v>
      </c>
      <c r="BS250" s="108">
        <f t="shared" si="228"/>
        <v>0</v>
      </c>
      <c r="BT250" s="138"/>
      <c r="BU250" s="138"/>
      <c r="BV250" s="138"/>
      <c r="BW250" s="138"/>
      <c r="BX250" s="138"/>
    </row>
    <row r="251" spans="1:76" x14ac:dyDescent="0.3">
      <c r="A251" s="102" t="s">
        <v>291</v>
      </c>
      <c r="B251" s="109"/>
      <c r="C251" s="20"/>
      <c r="D251" s="116"/>
      <c r="E251" s="117"/>
      <c r="F251" s="109"/>
      <c r="G251" s="118"/>
      <c r="H251" s="39">
        <v>100</v>
      </c>
      <c r="I251" s="44">
        <f>IF(CheckDay&gt;=Q251,1,IF(CheckDay&lt;P251,0,IF(P251=CheckDay,(NETWORKDAYS(P251,CheckDay))/V251,NETWORKDAYS(P251,CheckDay)/V251)))</f>
        <v>1</v>
      </c>
      <c r="J251" s="33">
        <v>1</v>
      </c>
      <c r="K251" s="119">
        <f t="shared" si="211"/>
        <v>1</v>
      </c>
      <c r="L251" s="119">
        <f t="shared" si="212"/>
        <v>1</v>
      </c>
      <c r="M251" s="119">
        <f t="shared" si="229"/>
        <v>0</v>
      </c>
      <c r="N251" s="34">
        <f t="shared" si="230"/>
        <v>1</v>
      </c>
      <c r="O251" s="119" t="str">
        <f t="shared" si="231"/>
        <v>종료</v>
      </c>
      <c r="P251" s="104">
        <v>43143</v>
      </c>
      <c r="Q251" s="104">
        <v>43159</v>
      </c>
      <c r="R251" s="104"/>
      <c r="S251" s="104"/>
      <c r="T251" s="105"/>
      <c r="U251" s="106" t="str">
        <f t="shared" si="216"/>
        <v/>
      </c>
      <c r="V251" s="107">
        <f t="shared" si="232"/>
        <v>13</v>
      </c>
      <c r="W251" s="108">
        <f t="shared" ref="W251:AS262" si="235">IF(OR((AND($P251&lt;=W$4,AND($Q251&lt;=W$5,$Q251&gt;=W$4))),(AND(AND($P251&gt;=W$4,$P251&lt;=W$5),$Q251&gt;=W$5)),AND($P251&gt;=W$4,$Q251&lt;=W$5),AND($P251&lt;=W$4,$Q251&gt;=W$5)),1,0)</f>
        <v>0</v>
      </c>
      <c r="X251" s="108">
        <f t="shared" si="235"/>
        <v>0</v>
      </c>
      <c r="Y251" s="108">
        <f t="shared" si="235"/>
        <v>0</v>
      </c>
      <c r="Z251" s="108">
        <f t="shared" si="235"/>
        <v>0</v>
      </c>
      <c r="AA251" s="108">
        <f t="shared" si="235"/>
        <v>0</v>
      </c>
      <c r="AB251" s="108">
        <f t="shared" si="235"/>
        <v>0</v>
      </c>
      <c r="AC251" s="108">
        <f t="shared" si="235"/>
        <v>0</v>
      </c>
      <c r="AD251" s="108">
        <f t="shared" si="235"/>
        <v>0</v>
      </c>
      <c r="AE251" s="108">
        <f t="shared" si="235"/>
        <v>0</v>
      </c>
      <c r="AF251" s="108">
        <f t="shared" si="235"/>
        <v>0</v>
      </c>
      <c r="AG251" s="108">
        <f t="shared" si="235"/>
        <v>0</v>
      </c>
      <c r="AH251" s="108">
        <f t="shared" si="235"/>
        <v>0</v>
      </c>
      <c r="AI251" s="108">
        <f t="shared" si="235"/>
        <v>0</v>
      </c>
      <c r="AJ251" s="108">
        <f t="shared" si="235"/>
        <v>0</v>
      </c>
      <c r="AK251" s="108">
        <f t="shared" si="235"/>
        <v>0</v>
      </c>
      <c r="AL251" s="108">
        <f t="shared" si="235"/>
        <v>0</v>
      </c>
      <c r="AM251" s="108">
        <f t="shared" si="235"/>
        <v>0</v>
      </c>
      <c r="AN251" s="108">
        <f t="shared" si="235"/>
        <v>0</v>
      </c>
      <c r="AO251" s="108">
        <f t="shared" si="235"/>
        <v>0</v>
      </c>
      <c r="AP251" s="108">
        <f t="shared" si="235"/>
        <v>0</v>
      </c>
      <c r="AQ251" s="108">
        <f t="shared" si="235"/>
        <v>0</v>
      </c>
      <c r="AR251" s="108">
        <f t="shared" si="235"/>
        <v>0</v>
      </c>
      <c r="AS251" s="108">
        <f t="shared" si="235"/>
        <v>0</v>
      </c>
      <c r="AT251" s="108">
        <f t="shared" si="233"/>
        <v>0</v>
      </c>
      <c r="AU251" s="108">
        <f t="shared" si="233"/>
        <v>0</v>
      </c>
      <c r="AV251" s="108">
        <f t="shared" si="233"/>
        <v>0</v>
      </c>
      <c r="AW251" s="108">
        <f t="shared" si="233"/>
        <v>0</v>
      </c>
      <c r="AX251" s="108">
        <f t="shared" si="233"/>
        <v>0</v>
      </c>
      <c r="AY251" s="108">
        <f t="shared" si="233"/>
        <v>0</v>
      </c>
      <c r="AZ251" s="108">
        <f t="shared" si="233"/>
        <v>0</v>
      </c>
      <c r="BA251" s="108">
        <f t="shared" si="233"/>
        <v>0</v>
      </c>
      <c r="BB251" s="108">
        <f t="shared" si="233"/>
        <v>0</v>
      </c>
      <c r="BC251" s="108">
        <f t="shared" si="233"/>
        <v>0</v>
      </c>
      <c r="BD251" s="108">
        <f t="shared" si="233"/>
        <v>0</v>
      </c>
      <c r="BE251" s="108">
        <f t="shared" si="233"/>
        <v>0</v>
      </c>
      <c r="BF251" s="108">
        <f t="shared" si="233"/>
        <v>0</v>
      </c>
      <c r="BG251" s="108">
        <f t="shared" si="228"/>
        <v>0</v>
      </c>
      <c r="BH251" s="108">
        <f t="shared" si="228"/>
        <v>0</v>
      </c>
      <c r="BI251" s="108">
        <f t="shared" si="228"/>
        <v>0</v>
      </c>
      <c r="BJ251" s="108">
        <f t="shared" si="228"/>
        <v>0</v>
      </c>
      <c r="BK251" s="108">
        <f t="shared" si="228"/>
        <v>0</v>
      </c>
      <c r="BL251" s="108">
        <f t="shared" si="228"/>
        <v>0</v>
      </c>
      <c r="BM251" s="108">
        <f t="shared" si="228"/>
        <v>0</v>
      </c>
      <c r="BN251" s="108">
        <f t="shared" si="228"/>
        <v>0</v>
      </c>
      <c r="BO251" s="108">
        <f t="shared" si="228"/>
        <v>0</v>
      </c>
      <c r="BP251" s="108">
        <f t="shared" si="228"/>
        <v>0</v>
      </c>
      <c r="BQ251" s="108">
        <f t="shared" si="228"/>
        <v>0</v>
      </c>
      <c r="BR251" s="108">
        <f t="shared" si="228"/>
        <v>0</v>
      </c>
      <c r="BS251" s="108">
        <f t="shared" si="228"/>
        <v>0</v>
      </c>
      <c r="BT251" s="138"/>
      <c r="BU251" s="138"/>
      <c r="BV251" s="138"/>
      <c r="BW251" s="138"/>
      <c r="BX251" s="138"/>
    </row>
    <row r="252" spans="1:76" x14ac:dyDescent="0.3">
      <c r="A252" s="102" t="s">
        <v>292</v>
      </c>
      <c r="B252" s="109"/>
      <c r="C252" s="20"/>
      <c r="D252" s="113" t="s">
        <v>257</v>
      </c>
      <c r="E252" s="114"/>
      <c r="F252" s="53"/>
      <c r="G252" s="115"/>
      <c r="H252" s="38">
        <v>20</v>
      </c>
      <c r="I252" s="48">
        <f>SUM(K253:K253)</f>
        <v>1</v>
      </c>
      <c r="J252" s="49">
        <f>SUM(L253:L253)</f>
        <v>1</v>
      </c>
      <c r="K252" s="50">
        <f t="shared" si="211"/>
        <v>0.2</v>
      </c>
      <c r="L252" s="50">
        <f t="shared" si="212"/>
        <v>0.2</v>
      </c>
      <c r="M252" s="50">
        <f t="shared" si="229"/>
        <v>0</v>
      </c>
      <c r="N252" s="51">
        <f t="shared" si="230"/>
        <v>1</v>
      </c>
      <c r="O252" s="50" t="str">
        <f t="shared" si="231"/>
        <v>종료</v>
      </c>
      <c r="P252" s="26">
        <f>MIN(P253)</f>
        <v>43143</v>
      </c>
      <c r="Q252" s="26">
        <f>MAX(Q253)</f>
        <v>43159</v>
      </c>
      <c r="R252" s="104"/>
      <c r="S252" s="104"/>
      <c r="T252" s="105"/>
      <c r="U252" s="106" t="str">
        <f t="shared" si="216"/>
        <v/>
      </c>
      <c r="V252" s="107">
        <f t="shared" si="232"/>
        <v>13</v>
      </c>
      <c r="W252" s="108">
        <f t="shared" si="235"/>
        <v>0</v>
      </c>
      <c r="X252" s="108">
        <f t="shared" si="235"/>
        <v>0</v>
      </c>
      <c r="Y252" s="108">
        <f t="shared" si="235"/>
        <v>0</v>
      </c>
      <c r="Z252" s="108">
        <f t="shared" si="235"/>
        <v>0</v>
      </c>
      <c r="AA252" s="108">
        <f t="shared" si="235"/>
        <v>0</v>
      </c>
      <c r="AB252" s="108">
        <f t="shared" si="235"/>
        <v>0</v>
      </c>
      <c r="AC252" s="108">
        <f t="shared" si="235"/>
        <v>0</v>
      </c>
      <c r="AD252" s="108">
        <f t="shared" si="235"/>
        <v>0</v>
      </c>
      <c r="AE252" s="108">
        <f t="shared" si="235"/>
        <v>0</v>
      </c>
      <c r="AF252" s="108">
        <f t="shared" si="235"/>
        <v>0</v>
      </c>
      <c r="AG252" s="108">
        <f t="shared" si="235"/>
        <v>0</v>
      </c>
      <c r="AH252" s="108">
        <f t="shared" si="235"/>
        <v>0</v>
      </c>
      <c r="AI252" s="108">
        <f t="shared" si="235"/>
        <v>0</v>
      </c>
      <c r="AJ252" s="108">
        <f t="shared" si="235"/>
        <v>0</v>
      </c>
      <c r="AK252" s="108">
        <f t="shared" si="235"/>
        <v>0</v>
      </c>
      <c r="AL252" s="108">
        <f t="shared" si="235"/>
        <v>0</v>
      </c>
      <c r="AM252" s="108">
        <f t="shared" si="235"/>
        <v>0</v>
      </c>
      <c r="AN252" s="108">
        <f t="shared" si="235"/>
        <v>0</v>
      </c>
      <c r="AO252" s="108">
        <f t="shared" si="235"/>
        <v>0</v>
      </c>
      <c r="AP252" s="108">
        <f t="shared" si="235"/>
        <v>0</v>
      </c>
      <c r="AQ252" s="108">
        <f t="shared" si="235"/>
        <v>0</v>
      </c>
      <c r="AR252" s="108">
        <f t="shared" si="235"/>
        <v>0</v>
      </c>
      <c r="AS252" s="108">
        <f t="shared" si="235"/>
        <v>0</v>
      </c>
      <c r="AT252" s="108">
        <f t="shared" si="233"/>
        <v>0</v>
      </c>
      <c r="AU252" s="108">
        <f t="shared" si="233"/>
        <v>0</v>
      </c>
      <c r="AV252" s="108">
        <f t="shared" si="233"/>
        <v>0</v>
      </c>
      <c r="AW252" s="108">
        <f t="shared" si="233"/>
        <v>0</v>
      </c>
      <c r="AX252" s="108">
        <f t="shared" si="233"/>
        <v>0</v>
      </c>
      <c r="AY252" s="108">
        <f t="shared" si="233"/>
        <v>0</v>
      </c>
      <c r="AZ252" s="108">
        <f t="shared" si="233"/>
        <v>0</v>
      </c>
      <c r="BA252" s="108">
        <f t="shared" si="233"/>
        <v>0</v>
      </c>
      <c r="BB252" s="108">
        <f t="shared" si="233"/>
        <v>0</v>
      </c>
      <c r="BC252" s="108">
        <f t="shared" si="233"/>
        <v>0</v>
      </c>
      <c r="BD252" s="108">
        <f t="shared" si="233"/>
        <v>0</v>
      </c>
      <c r="BE252" s="108">
        <f t="shared" si="233"/>
        <v>0</v>
      </c>
      <c r="BF252" s="108">
        <f t="shared" si="233"/>
        <v>0</v>
      </c>
      <c r="BG252" s="108">
        <f t="shared" si="228"/>
        <v>0</v>
      </c>
      <c r="BH252" s="108">
        <f t="shared" si="228"/>
        <v>0</v>
      </c>
      <c r="BI252" s="108">
        <f t="shared" si="228"/>
        <v>0</v>
      </c>
      <c r="BJ252" s="108">
        <f t="shared" si="228"/>
        <v>0</v>
      </c>
      <c r="BK252" s="108">
        <f t="shared" si="228"/>
        <v>0</v>
      </c>
      <c r="BL252" s="108">
        <f t="shared" si="228"/>
        <v>0</v>
      </c>
      <c r="BM252" s="108">
        <f t="shared" si="228"/>
        <v>0</v>
      </c>
      <c r="BN252" s="108">
        <f t="shared" si="228"/>
        <v>0</v>
      </c>
      <c r="BO252" s="108">
        <f t="shared" si="228"/>
        <v>0</v>
      </c>
      <c r="BP252" s="108">
        <f t="shared" si="228"/>
        <v>0</v>
      </c>
      <c r="BQ252" s="108">
        <f t="shared" si="228"/>
        <v>0</v>
      </c>
      <c r="BR252" s="108">
        <f t="shared" si="228"/>
        <v>0</v>
      </c>
      <c r="BS252" s="108">
        <f t="shared" si="228"/>
        <v>0</v>
      </c>
      <c r="BT252" s="138"/>
      <c r="BU252" s="138"/>
      <c r="BV252" s="138"/>
      <c r="BW252" s="138"/>
      <c r="BX252" s="138"/>
    </row>
    <row r="253" spans="1:76" x14ac:dyDescent="0.3">
      <c r="A253" s="102" t="s">
        <v>293</v>
      </c>
      <c r="B253" s="109"/>
      <c r="C253" s="20"/>
      <c r="D253" s="116"/>
      <c r="E253" s="117"/>
      <c r="F253" s="109"/>
      <c r="G253" s="118"/>
      <c r="H253" s="39">
        <v>100</v>
      </c>
      <c r="I253" s="44">
        <f>IF(CheckDay&gt;=Q253,1,IF(CheckDay&lt;P253,0,IF(P253=CheckDay,(NETWORKDAYS(P253,CheckDay))/V253,NETWORKDAYS(P253,CheckDay)/V253)))</f>
        <v>1</v>
      </c>
      <c r="J253" s="33">
        <v>1</v>
      </c>
      <c r="K253" s="119">
        <f t="shared" si="211"/>
        <v>1</v>
      </c>
      <c r="L253" s="119">
        <f t="shared" si="212"/>
        <v>1</v>
      </c>
      <c r="M253" s="119">
        <f t="shared" si="229"/>
        <v>0</v>
      </c>
      <c r="N253" s="34">
        <f t="shared" si="230"/>
        <v>1</v>
      </c>
      <c r="O253" s="119" t="str">
        <f t="shared" si="231"/>
        <v>종료</v>
      </c>
      <c r="P253" s="104">
        <v>43143</v>
      </c>
      <c r="Q253" s="104">
        <v>43159</v>
      </c>
      <c r="R253" s="104"/>
      <c r="S253" s="104"/>
      <c r="T253" s="105"/>
      <c r="U253" s="106" t="str">
        <f t="shared" si="216"/>
        <v/>
      </c>
      <c r="V253" s="107">
        <f t="shared" si="232"/>
        <v>13</v>
      </c>
      <c r="W253" s="108">
        <f t="shared" si="235"/>
        <v>0</v>
      </c>
      <c r="X253" s="108">
        <f t="shared" si="235"/>
        <v>0</v>
      </c>
      <c r="Y253" s="108">
        <f t="shared" si="235"/>
        <v>0</v>
      </c>
      <c r="Z253" s="108">
        <f t="shared" si="235"/>
        <v>0</v>
      </c>
      <c r="AA253" s="108">
        <f t="shared" si="235"/>
        <v>0</v>
      </c>
      <c r="AB253" s="108">
        <f t="shared" si="235"/>
        <v>0</v>
      </c>
      <c r="AC253" s="108">
        <f t="shared" si="235"/>
        <v>0</v>
      </c>
      <c r="AD253" s="108">
        <f t="shared" si="235"/>
        <v>0</v>
      </c>
      <c r="AE253" s="108">
        <f t="shared" si="235"/>
        <v>0</v>
      </c>
      <c r="AF253" s="108">
        <f t="shared" si="235"/>
        <v>0</v>
      </c>
      <c r="AG253" s="108">
        <f t="shared" si="235"/>
        <v>0</v>
      </c>
      <c r="AH253" s="108">
        <f t="shared" si="235"/>
        <v>0</v>
      </c>
      <c r="AI253" s="108">
        <f t="shared" si="235"/>
        <v>0</v>
      </c>
      <c r="AJ253" s="108">
        <f t="shared" si="235"/>
        <v>0</v>
      </c>
      <c r="AK253" s="108">
        <f t="shared" si="235"/>
        <v>0</v>
      </c>
      <c r="AL253" s="108">
        <f t="shared" si="235"/>
        <v>0</v>
      </c>
      <c r="AM253" s="108">
        <f t="shared" si="235"/>
        <v>0</v>
      </c>
      <c r="AN253" s="108">
        <f t="shared" si="235"/>
        <v>0</v>
      </c>
      <c r="AO253" s="108">
        <f t="shared" si="235"/>
        <v>0</v>
      </c>
      <c r="AP253" s="108">
        <f t="shared" si="235"/>
        <v>0</v>
      </c>
      <c r="AQ253" s="108">
        <f t="shared" si="235"/>
        <v>0</v>
      </c>
      <c r="AR253" s="108">
        <f t="shared" si="235"/>
        <v>0</v>
      </c>
      <c r="AS253" s="108">
        <f t="shared" si="235"/>
        <v>0</v>
      </c>
      <c r="AT253" s="108">
        <f t="shared" si="233"/>
        <v>0</v>
      </c>
      <c r="AU253" s="108">
        <f t="shared" si="233"/>
        <v>0</v>
      </c>
      <c r="AV253" s="108">
        <f t="shared" si="233"/>
        <v>0</v>
      </c>
      <c r="AW253" s="108">
        <f t="shared" si="233"/>
        <v>0</v>
      </c>
      <c r="AX253" s="108">
        <f t="shared" si="233"/>
        <v>0</v>
      </c>
      <c r="AY253" s="108">
        <f t="shared" si="233"/>
        <v>0</v>
      </c>
      <c r="AZ253" s="108">
        <f t="shared" si="233"/>
        <v>0</v>
      </c>
      <c r="BA253" s="108">
        <f t="shared" si="233"/>
        <v>0</v>
      </c>
      <c r="BB253" s="108">
        <f t="shared" si="233"/>
        <v>0</v>
      </c>
      <c r="BC253" s="108">
        <f t="shared" si="233"/>
        <v>0</v>
      </c>
      <c r="BD253" s="108">
        <f t="shared" si="233"/>
        <v>0</v>
      </c>
      <c r="BE253" s="108">
        <f t="shared" si="233"/>
        <v>0</v>
      </c>
      <c r="BF253" s="108">
        <f t="shared" si="233"/>
        <v>0</v>
      </c>
      <c r="BG253" s="108">
        <f t="shared" si="228"/>
        <v>0</v>
      </c>
      <c r="BH253" s="108">
        <f t="shared" ref="BG253:BS267" si="236">IF(OR((AND($P253&lt;=BH$4,AND($Q253&lt;=BH$5,$Q253&gt;=BH$4))),(AND(AND($P253&gt;=BH$4,$P253&lt;=BH$5),$Q253&gt;=BH$5)),AND($P253&gt;=BH$4,$Q253&lt;=BH$5),AND($P253&lt;=BH$4,$Q253&gt;=BH$5)),1,0)</f>
        <v>0</v>
      </c>
      <c r="BI253" s="108">
        <f t="shared" si="236"/>
        <v>0</v>
      </c>
      <c r="BJ253" s="108">
        <f t="shared" si="236"/>
        <v>0</v>
      </c>
      <c r="BK253" s="108">
        <f t="shared" si="236"/>
        <v>0</v>
      </c>
      <c r="BL253" s="108">
        <f t="shared" si="236"/>
        <v>0</v>
      </c>
      <c r="BM253" s="108">
        <f t="shared" si="236"/>
        <v>0</v>
      </c>
      <c r="BN253" s="108">
        <f t="shared" si="236"/>
        <v>0</v>
      </c>
      <c r="BO253" s="108">
        <f t="shared" si="236"/>
        <v>0</v>
      </c>
      <c r="BP253" s="108">
        <f t="shared" si="236"/>
        <v>0</v>
      </c>
      <c r="BQ253" s="108">
        <f t="shared" si="236"/>
        <v>0</v>
      </c>
      <c r="BR253" s="108">
        <f t="shared" si="236"/>
        <v>0</v>
      </c>
      <c r="BS253" s="108">
        <f t="shared" si="236"/>
        <v>0</v>
      </c>
      <c r="BT253" s="138"/>
      <c r="BU253" s="138"/>
      <c r="BV253" s="138"/>
      <c r="BW253" s="138"/>
      <c r="BX253" s="138"/>
    </row>
    <row r="254" spans="1:76" x14ac:dyDescent="0.3">
      <c r="A254" s="102" t="s">
        <v>294</v>
      </c>
      <c r="B254" s="109"/>
      <c r="C254" s="20"/>
      <c r="D254" s="113" t="s">
        <v>142</v>
      </c>
      <c r="E254" s="114"/>
      <c r="F254" s="53"/>
      <c r="G254" s="115"/>
      <c r="H254" s="38">
        <v>10</v>
      </c>
      <c r="I254" s="48">
        <f>SUM(K255:K256)</f>
        <v>1</v>
      </c>
      <c r="J254" s="49">
        <f>SUM(L255:L256)</f>
        <v>1</v>
      </c>
      <c r="K254" s="50">
        <f t="shared" si="211"/>
        <v>0.1</v>
      </c>
      <c r="L254" s="50">
        <f t="shared" si="212"/>
        <v>0.1</v>
      </c>
      <c r="M254" s="50">
        <f t="shared" si="229"/>
        <v>0</v>
      </c>
      <c r="N254" s="51">
        <f t="shared" si="230"/>
        <v>1</v>
      </c>
      <c r="O254" s="50" t="str">
        <f t="shared" si="231"/>
        <v>종료</v>
      </c>
      <c r="P254" s="26">
        <f>MIN(P255:P256)</f>
        <v>43143</v>
      </c>
      <c r="Q254" s="26">
        <f>MAX(Q255:U256)</f>
        <v>43159</v>
      </c>
      <c r="R254" s="104"/>
      <c r="S254" s="104"/>
      <c r="T254" s="105"/>
      <c r="U254" s="106" t="str">
        <f t="shared" si="216"/>
        <v/>
      </c>
      <c r="V254" s="107">
        <f t="shared" si="232"/>
        <v>13</v>
      </c>
      <c r="W254" s="108">
        <f t="shared" si="235"/>
        <v>0</v>
      </c>
      <c r="X254" s="108">
        <f t="shared" si="235"/>
        <v>0</v>
      </c>
      <c r="Y254" s="108">
        <f t="shared" si="235"/>
        <v>0</v>
      </c>
      <c r="Z254" s="108">
        <f t="shared" si="235"/>
        <v>0</v>
      </c>
      <c r="AA254" s="108">
        <f t="shared" si="235"/>
        <v>0</v>
      </c>
      <c r="AB254" s="108">
        <f t="shared" si="235"/>
        <v>0</v>
      </c>
      <c r="AC254" s="108">
        <f t="shared" si="235"/>
        <v>0</v>
      </c>
      <c r="AD254" s="108">
        <f t="shared" si="235"/>
        <v>0</v>
      </c>
      <c r="AE254" s="108">
        <f t="shared" si="235"/>
        <v>0</v>
      </c>
      <c r="AF254" s="108">
        <f t="shared" si="235"/>
        <v>0</v>
      </c>
      <c r="AG254" s="108">
        <f t="shared" si="235"/>
        <v>0</v>
      </c>
      <c r="AH254" s="108">
        <f t="shared" si="235"/>
        <v>0</v>
      </c>
      <c r="AI254" s="108">
        <f t="shared" si="235"/>
        <v>0</v>
      </c>
      <c r="AJ254" s="108">
        <f t="shared" si="235"/>
        <v>0</v>
      </c>
      <c r="AK254" s="108">
        <f t="shared" si="235"/>
        <v>0</v>
      </c>
      <c r="AL254" s="108">
        <f t="shared" si="235"/>
        <v>0</v>
      </c>
      <c r="AM254" s="108">
        <f t="shared" si="235"/>
        <v>0</v>
      </c>
      <c r="AN254" s="108">
        <f t="shared" si="235"/>
        <v>0</v>
      </c>
      <c r="AO254" s="108">
        <f t="shared" si="235"/>
        <v>0</v>
      </c>
      <c r="AP254" s="108">
        <f t="shared" si="235"/>
        <v>0</v>
      </c>
      <c r="AQ254" s="108">
        <f t="shared" si="235"/>
        <v>0</v>
      </c>
      <c r="AR254" s="108">
        <f t="shared" si="235"/>
        <v>0</v>
      </c>
      <c r="AS254" s="108">
        <f t="shared" si="235"/>
        <v>0</v>
      </c>
      <c r="AT254" s="108">
        <f t="shared" si="233"/>
        <v>0</v>
      </c>
      <c r="AU254" s="108">
        <f t="shared" si="233"/>
        <v>0</v>
      </c>
      <c r="AV254" s="108">
        <f t="shared" si="233"/>
        <v>0</v>
      </c>
      <c r="AW254" s="108">
        <f t="shared" si="233"/>
        <v>0</v>
      </c>
      <c r="AX254" s="108">
        <f t="shared" si="233"/>
        <v>0</v>
      </c>
      <c r="AY254" s="108">
        <f t="shared" si="233"/>
        <v>0</v>
      </c>
      <c r="AZ254" s="108">
        <f t="shared" si="233"/>
        <v>0</v>
      </c>
      <c r="BA254" s="108">
        <f t="shared" si="233"/>
        <v>0</v>
      </c>
      <c r="BB254" s="108">
        <f t="shared" si="233"/>
        <v>0</v>
      </c>
      <c r="BC254" s="108">
        <f t="shared" si="233"/>
        <v>0</v>
      </c>
      <c r="BD254" s="108">
        <f t="shared" si="233"/>
        <v>0</v>
      </c>
      <c r="BE254" s="108">
        <f t="shared" si="233"/>
        <v>0</v>
      </c>
      <c r="BF254" s="108">
        <f t="shared" si="233"/>
        <v>0</v>
      </c>
      <c r="BG254" s="108">
        <f t="shared" si="236"/>
        <v>0</v>
      </c>
      <c r="BH254" s="108">
        <f t="shared" si="236"/>
        <v>0</v>
      </c>
      <c r="BI254" s="108">
        <f t="shared" si="236"/>
        <v>0</v>
      </c>
      <c r="BJ254" s="108">
        <f t="shared" si="236"/>
        <v>0</v>
      </c>
      <c r="BK254" s="108">
        <f t="shared" si="236"/>
        <v>0</v>
      </c>
      <c r="BL254" s="108">
        <f t="shared" si="236"/>
        <v>0</v>
      </c>
      <c r="BM254" s="108">
        <f t="shared" si="236"/>
        <v>0</v>
      </c>
      <c r="BN254" s="108">
        <f t="shared" si="236"/>
        <v>0</v>
      </c>
      <c r="BO254" s="108">
        <f t="shared" si="236"/>
        <v>0</v>
      </c>
      <c r="BP254" s="108">
        <f t="shared" si="236"/>
        <v>0</v>
      </c>
      <c r="BQ254" s="108">
        <f t="shared" si="236"/>
        <v>0</v>
      </c>
      <c r="BR254" s="108">
        <f t="shared" si="236"/>
        <v>0</v>
      </c>
      <c r="BS254" s="108">
        <f t="shared" si="236"/>
        <v>0</v>
      </c>
      <c r="BT254" s="138"/>
      <c r="BU254" s="138"/>
      <c r="BV254" s="138"/>
      <c r="BW254" s="138"/>
      <c r="BX254" s="138"/>
    </row>
    <row r="255" spans="1:76" x14ac:dyDescent="0.3">
      <c r="A255" s="102" t="s">
        <v>295</v>
      </c>
      <c r="B255" s="109"/>
      <c r="C255" s="20"/>
      <c r="D255" s="116"/>
      <c r="E255" s="121"/>
      <c r="F255" s="109"/>
      <c r="G255" s="118"/>
      <c r="H255" s="39">
        <v>50</v>
      </c>
      <c r="I255" s="44">
        <f>IF(CheckDay&gt;=Q255,1,IF(CheckDay&lt;P255,0,IF(P255=CheckDay,(NETWORKDAYS(P255,CheckDay))/V255,NETWORKDAYS(P255,CheckDay)/V255)))</f>
        <v>1</v>
      </c>
      <c r="J255" s="33">
        <v>1</v>
      </c>
      <c r="K255" s="119">
        <f t="shared" si="211"/>
        <v>0.5</v>
      </c>
      <c r="L255" s="119">
        <f t="shared" si="212"/>
        <v>0.5</v>
      </c>
      <c r="M255" s="119">
        <f t="shared" si="229"/>
        <v>0</v>
      </c>
      <c r="N255" s="34">
        <f t="shared" si="230"/>
        <v>1</v>
      </c>
      <c r="O255" s="119" t="str">
        <f t="shared" si="231"/>
        <v>종료</v>
      </c>
      <c r="P255" s="104">
        <v>43143</v>
      </c>
      <c r="Q255" s="104">
        <v>43159</v>
      </c>
      <c r="R255" s="104"/>
      <c r="S255" s="104"/>
      <c r="T255" s="105"/>
      <c r="U255" s="106" t="str">
        <f t="shared" si="216"/>
        <v/>
      </c>
      <c r="V255" s="107">
        <f t="shared" si="232"/>
        <v>13</v>
      </c>
      <c r="W255" s="108">
        <f t="shared" si="235"/>
        <v>0</v>
      </c>
      <c r="X255" s="108">
        <f t="shared" si="235"/>
        <v>0</v>
      </c>
      <c r="Y255" s="108">
        <f t="shared" si="235"/>
        <v>0</v>
      </c>
      <c r="Z255" s="108">
        <f t="shared" si="235"/>
        <v>0</v>
      </c>
      <c r="AA255" s="108">
        <f t="shared" si="235"/>
        <v>0</v>
      </c>
      <c r="AB255" s="108">
        <f t="shared" si="235"/>
        <v>0</v>
      </c>
      <c r="AC255" s="108">
        <f t="shared" si="235"/>
        <v>0</v>
      </c>
      <c r="AD255" s="108">
        <f t="shared" si="235"/>
        <v>0</v>
      </c>
      <c r="AE255" s="108">
        <f t="shared" si="235"/>
        <v>0</v>
      </c>
      <c r="AF255" s="108">
        <f t="shared" si="235"/>
        <v>0</v>
      </c>
      <c r="AG255" s="108">
        <f t="shared" si="235"/>
        <v>0</v>
      </c>
      <c r="AH255" s="108">
        <f t="shared" si="235"/>
        <v>0</v>
      </c>
      <c r="AI255" s="108">
        <f t="shared" si="235"/>
        <v>0</v>
      </c>
      <c r="AJ255" s="108">
        <f t="shared" si="235"/>
        <v>0</v>
      </c>
      <c r="AK255" s="108">
        <f t="shared" si="235"/>
        <v>0</v>
      </c>
      <c r="AL255" s="108">
        <f t="shared" si="235"/>
        <v>0</v>
      </c>
      <c r="AM255" s="108">
        <f t="shared" si="235"/>
        <v>0</v>
      </c>
      <c r="AN255" s="108">
        <f t="shared" si="235"/>
        <v>0</v>
      </c>
      <c r="AO255" s="108">
        <f t="shared" si="235"/>
        <v>0</v>
      </c>
      <c r="AP255" s="108">
        <f t="shared" si="235"/>
        <v>0</v>
      </c>
      <c r="AQ255" s="108">
        <f t="shared" si="235"/>
        <v>0</v>
      </c>
      <c r="AR255" s="108">
        <f t="shared" si="235"/>
        <v>0</v>
      </c>
      <c r="AS255" s="108">
        <f t="shared" si="235"/>
        <v>0</v>
      </c>
      <c r="AT255" s="108">
        <f t="shared" si="233"/>
        <v>0</v>
      </c>
      <c r="AU255" s="108">
        <f t="shared" si="233"/>
        <v>0</v>
      </c>
      <c r="AV255" s="108">
        <f t="shared" si="233"/>
        <v>0</v>
      </c>
      <c r="AW255" s="108">
        <f t="shared" si="233"/>
        <v>0</v>
      </c>
      <c r="AX255" s="108">
        <f t="shared" si="233"/>
        <v>0</v>
      </c>
      <c r="AY255" s="108">
        <f t="shared" si="233"/>
        <v>0</v>
      </c>
      <c r="AZ255" s="108">
        <f t="shared" si="233"/>
        <v>0</v>
      </c>
      <c r="BA255" s="108">
        <f t="shared" si="233"/>
        <v>0</v>
      </c>
      <c r="BB255" s="108">
        <f t="shared" si="233"/>
        <v>0</v>
      </c>
      <c r="BC255" s="108">
        <f t="shared" si="233"/>
        <v>0</v>
      </c>
      <c r="BD255" s="108">
        <f t="shared" si="233"/>
        <v>0</v>
      </c>
      <c r="BE255" s="108">
        <f t="shared" si="233"/>
        <v>0</v>
      </c>
      <c r="BF255" s="108">
        <f t="shared" si="233"/>
        <v>0</v>
      </c>
      <c r="BG255" s="108">
        <f t="shared" si="236"/>
        <v>0</v>
      </c>
      <c r="BH255" s="108">
        <f t="shared" si="236"/>
        <v>0</v>
      </c>
      <c r="BI255" s="108">
        <f t="shared" si="236"/>
        <v>0</v>
      </c>
      <c r="BJ255" s="108">
        <f t="shared" si="236"/>
        <v>0</v>
      </c>
      <c r="BK255" s="108">
        <f t="shared" si="236"/>
        <v>0</v>
      </c>
      <c r="BL255" s="108">
        <f t="shared" si="236"/>
        <v>0</v>
      </c>
      <c r="BM255" s="108">
        <f t="shared" si="236"/>
        <v>0</v>
      </c>
      <c r="BN255" s="108">
        <f t="shared" si="236"/>
        <v>0</v>
      </c>
      <c r="BO255" s="108">
        <f t="shared" si="236"/>
        <v>0</v>
      </c>
      <c r="BP255" s="108">
        <f t="shared" si="236"/>
        <v>0</v>
      </c>
      <c r="BQ255" s="108">
        <f t="shared" si="236"/>
        <v>0</v>
      </c>
      <c r="BR255" s="108">
        <f t="shared" si="236"/>
        <v>0</v>
      </c>
      <c r="BS255" s="108">
        <f t="shared" si="236"/>
        <v>0</v>
      </c>
      <c r="BT255" s="138"/>
      <c r="BU255" s="138"/>
      <c r="BV255" s="138"/>
      <c r="BW255" s="138"/>
      <c r="BX255" s="138"/>
    </row>
    <row r="256" spans="1:76" x14ac:dyDescent="0.3">
      <c r="A256" s="102" t="s">
        <v>296</v>
      </c>
      <c r="B256" s="109"/>
      <c r="C256" s="20"/>
      <c r="D256" s="116"/>
      <c r="E256" s="121"/>
      <c r="F256" s="109"/>
      <c r="G256" s="118"/>
      <c r="H256" s="39">
        <v>50</v>
      </c>
      <c r="I256" s="44">
        <f>IF(CheckDay&gt;=Q256,1,IF(CheckDay&lt;P256,0,IF(P256=CheckDay,(NETWORKDAYS(P256,CheckDay))/V256,NETWORKDAYS(P256,CheckDay)/V256)))</f>
        <v>1</v>
      </c>
      <c r="J256" s="33">
        <v>1</v>
      </c>
      <c r="K256" s="119">
        <f t="shared" si="211"/>
        <v>0.5</v>
      </c>
      <c r="L256" s="119">
        <f t="shared" si="212"/>
        <v>0.5</v>
      </c>
      <c r="M256" s="119">
        <f t="shared" si="229"/>
        <v>0</v>
      </c>
      <c r="N256" s="34">
        <f t="shared" si="230"/>
        <v>1</v>
      </c>
      <c r="O256" s="119" t="str">
        <f t="shared" si="231"/>
        <v>종료</v>
      </c>
      <c r="P256" s="104">
        <v>43143</v>
      </c>
      <c r="Q256" s="104">
        <v>43159</v>
      </c>
      <c r="R256" s="104"/>
      <c r="S256" s="104"/>
      <c r="T256" s="105"/>
      <c r="U256" s="106" t="str">
        <f t="shared" si="216"/>
        <v/>
      </c>
      <c r="V256" s="107">
        <f t="shared" si="232"/>
        <v>13</v>
      </c>
      <c r="W256" s="108">
        <f t="shared" si="235"/>
        <v>0</v>
      </c>
      <c r="X256" s="108">
        <f t="shared" si="235"/>
        <v>0</v>
      </c>
      <c r="Y256" s="108">
        <f t="shared" si="235"/>
        <v>0</v>
      </c>
      <c r="Z256" s="108">
        <f t="shared" si="235"/>
        <v>0</v>
      </c>
      <c r="AA256" s="108">
        <f t="shared" si="235"/>
        <v>0</v>
      </c>
      <c r="AB256" s="108">
        <f t="shared" si="235"/>
        <v>0</v>
      </c>
      <c r="AC256" s="108">
        <f t="shared" si="235"/>
        <v>0</v>
      </c>
      <c r="AD256" s="108">
        <f t="shared" si="235"/>
        <v>0</v>
      </c>
      <c r="AE256" s="108">
        <f t="shared" si="235"/>
        <v>0</v>
      </c>
      <c r="AF256" s="108">
        <f t="shared" si="235"/>
        <v>0</v>
      </c>
      <c r="AG256" s="108">
        <f t="shared" si="235"/>
        <v>0</v>
      </c>
      <c r="AH256" s="108">
        <f t="shared" si="235"/>
        <v>0</v>
      </c>
      <c r="AI256" s="108">
        <f t="shared" si="235"/>
        <v>0</v>
      </c>
      <c r="AJ256" s="108">
        <f t="shared" si="235"/>
        <v>0</v>
      </c>
      <c r="AK256" s="108">
        <f t="shared" si="235"/>
        <v>0</v>
      </c>
      <c r="AL256" s="108">
        <f t="shared" si="235"/>
        <v>0</v>
      </c>
      <c r="AM256" s="108">
        <f t="shared" si="235"/>
        <v>0</v>
      </c>
      <c r="AN256" s="108">
        <f t="shared" si="235"/>
        <v>0</v>
      </c>
      <c r="AO256" s="108">
        <f t="shared" si="235"/>
        <v>0</v>
      </c>
      <c r="AP256" s="108">
        <f t="shared" si="235"/>
        <v>0</v>
      </c>
      <c r="AQ256" s="108">
        <f t="shared" si="235"/>
        <v>0</v>
      </c>
      <c r="AR256" s="108">
        <f t="shared" si="235"/>
        <v>0</v>
      </c>
      <c r="AS256" s="108">
        <f t="shared" si="235"/>
        <v>0</v>
      </c>
      <c r="AT256" s="108">
        <f t="shared" si="233"/>
        <v>0</v>
      </c>
      <c r="AU256" s="108">
        <f t="shared" si="233"/>
        <v>0</v>
      </c>
      <c r="AV256" s="108">
        <f t="shared" si="233"/>
        <v>0</v>
      </c>
      <c r="AW256" s="108">
        <f t="shared" si="233"/>
        <v>0</v>
      </c>
      <c r="AX256" s="108">
        <f t="shared" si="233"/>
        <v>0</v>
      </c>
      <c r="AY256" s="108">
        <f t="shared" si="233"/>
        <v>0</v>
      </c>
      <c r="AZ256" s="108">
        <f t="shared" si="233"/>
        <v>0</v>
      </c>
      <c r="BA256" s="108">
        <f t="shared" si="233"/>
        <v>0</v>
      </c>
      <c r="BB256" s="108">
        <f t="shared" si="233"/>
        <v>0</v>
      </c>
      <c r="BC256" s="108">
        <f t="shared" si="233"/>
        <v>0</v>
      </c>
      <c r="BD256" s="108">
        <f t="shared" si="233"/>
        <v>0</v>
      </c>
      <c r="BE256" s="108">
        <f t="shared" si="233"/>
        <v>0</v>
      </c>
      <c r="BF256" s="108">
        <f t="shared" si="233"/>
        <v>0</v>
      </c>
      <c r="BG256" s="108">
        <f t="shared" si="236"/>
        <v>0</v>
      </c>
      <c r="BH256" s="108">
        <f t="shared" si="236"/>
        <v>0</v>
      </c>
      <c r="BI256" s="108">
        <f t="shared" si="236"/>
        <v>0</v>
      </c>
      <c r="BJ256" s="108">
        <f t="shared" si="236"/>
        <v>0</v>
      </c>
      <c r="BK256" s="108">
        <f t="shared" si="236"/>
        <v>0</v>
      </c>
      <c r="BL256" s="108">
        <f t="shared" si="236"/>
        <v>0</v>
      </c>
      <c r="BM256" s="108">
        <f t="shared" si="236"/>
        <v>0</v>
      </c>
      <c r="BN256" s="108">
        <f t="shared" si="236"/>
        <v>0</v>
      </c>
      <c r="BO256" s="108">
        <f t="shared" si="236"/>
        <v>0</v>
      </c>
      <c r="BP256" s="108">
        <f t="shared" si="236"/>
        <v>0</v>
      </c>
      <c r="BQ256" s="108">
        <f t="shared" si="236"/>
        <v>0</v>
      </c>
      <c r="BR256" s="108">
        <f t="shared" si="236"/>
        <v>0</v>
      </c>
      <c r="BS256" s="108">
        <f t="shared" si="236"/>
        <v>0</v>
      </c>
      <c r="BT256" s="138"/>
      <c r="BU256" s="138"/>
      <c r="BV256" s="138"/>
      <c r="BW256" s="138"/>
      <c r="BX256" s="138"/>
    </row>
    <row r="257" spans="1:76" x14ac:dyDescent="0.3">
      <c r="A257" s="102" t="s">
        <v>297</v>
      </c>
      <c r="B257" s="31" t="s">
        <v>298</v>
      </c>
      <c r="C257" s="31" t="s">
        <v>401</v>
      </c>
      <c r="D257" s="79"/>
      <c r="E257" s="80"/>
      <c r="F257" s="31"/>
      <c r="G257" s="103"/>
      <c r="H257" s="35">
        <v>0</v>
      </c>
      <c r="I257" s="36">
        <f>SUM(K258,K269)</f>
        <v>1</v>
      </c>
      <c r="J257" s="36">
        <f>SUM(L258,L269)</f>
        <v>1</v>
      </c>
      <c r="K257" s="28">
        <f t="shared" ref="K257:K288" si="237">H257*I257/100</f>
        <v>0</v>
      </c>
      <c r="L257" s="28">
        <f t="shared" ref="L257:L288" si="238">H257*J257/100</f>
        <v>0</v>
      </c>
      <c r="M257" s="28">
        <f t="shared" si="229"/>
        <v>0</v>
      </c>
      <c r="N257" s="37">
        <f t="shared" si="230"/>
        <v>1</v>
      </c>
      <c r="O257" s="28" t="str">
        <f t="shared" si="231"/>
        <v>종료</v>
      </c>
      <c r="P257" s="32">
        <f>MIN(P258:P287)</f>
        <v>43143</v>
      </c>
      <c r="Q257" s="32">
        <f>MAX(Q258:Q287)</f>
        <v>43190</v>
      </c>
      <c r="R257" s="104"/>
      <c r="S257" s="104"/>
      <c r="T257" s="105"/>
      <c r="U257" s="106" t="str">
        <f t="shared" si="216"/>
        <v/>
      </c>
      <c r="V257" s="107">
        <f t="shared" si="232"/>
        <v>35</v>
      </c>
      <c r="W257" s="108">
        <f t="shared" si="235"/>
        <v>0</v>
      </c>
      <c r="X257" s="108">
        <f t="shared" si="235"/>
        <v>0</v>
      </c>
      <c r="Y257" s="108">
        <f t="shared" si="235"/>
        <v>0</v>
      </c>
      <c r="Z257" s="108">
        <f t="shared" si="235"/>
        <v>0</v>
      </c>
      <c r="AA257" s="108">
        <f t="shared" si="235"/>
        <v>0</v>
      </c>
      <c r="AB257" s="108">
        <f t="shared" si="235"/>
        <v>0</v>
      </c>
      <c r="AC257" s="108">
        <f t="shared" si="235"/>
        <v>0</v>
      </c>
      <c r="AD257" s="108">
        <f t="shared" si="235"/>
        <v>0</v>
      </c>
      <c r="AE257" s="108">
        <f t="shared" si="235"/>
        <v>0</v>
      </c>
      <c r="AF257" s="108">
        <f t="shared" si="235"/>
        <v>0</v>
      </c>
      <c r="AG257" s="108">
        <f t="shared" si="235"/>
        <v>0</v>
      </c>
      <c r="AH257" s="108">
        <f t="shared" si="235"/>
        <v>0</v>
      </c>
      <c r="AI257" s="108">
        <f t="shared" si="235"/>
        <v>0</v>
      </c>
      <c r="AJ257" s="108">
        <f t="shared" si="235"/>
        <v>0</v>
      </c>
      <c r="AK257" s="108">
        <f t="shared" si="235"/>
        <v>0</v>
      </c>
      <c r="AL257" s="108">
        <f t="shared" si="235"/>
        <v>0</v>
      </c>
      <c r="AM257" s="108">
        <f t="shared" si="235"/>
        <v>0</v>
      </c>
      <c r="AN257" s="108">
        <f t="shared" si="235"/>
        <v>0</v>
      </c>
      <c r="AO257" s="108">
        <f t="shared" si="235"/>
        <v>0</v>
      </c>
      <c r="AP257" s="108">
        <f t="shared" si="235"/>
        <v>0</v>
      </c>
      <c r="AQ257" s="108">
        <f t="shared" si="235"/>
        <v>0</v>
      </c>
      <c r="AR257" s="108">
        <f t="shared" si="235"/>
        <v>0</v>
      </c>
      <c r="AS257" s="108">
        <f t="shared" si="235"/>
        <v>0</v>
      </c>
      <c r="AT257" s="108">
        <f t="shared" si="233"/>
        <v>0</v>
      </c>
      <c r="AU257" s="108">
        <f t="shared" si="233"/>
        <v>0</v>
      </c>
      <c r="AV257" s="108">
        <f t="shared" si="233"/>
        <v>0</v>
      </c>
      <c r="AW257" s="108">
        <f t="shared" si="233"/>
        <v>0</v>
      </c>
      <c r="AX257" s="108">
        <f t="shared" si="233"/>
        <v>0</v>
      </c>
      <c r="AY257" s="108">
        <f t="shared" si="233"/>
        <v>0</v>
      </c>
      <c r="AZ257" s="108">
        <f t="shared" si="233"/>
        <v>0</v>
      </c>
      <c r="BA257" s="108">
        <f t="shared" si="233"/>
        <v>0</v>
      </c>
      <c r="BB257" s="108">
        <f t="shared" si="233"/>
        <v>0</v>
      </c>
      <c r="BC257" s="108">
        <f t="shared" si="233"/>
        <v>0</v>
      </c>
      <c r="BD257" s="108">
        <f t="shared" si="233"/>
        <v>0</v>
      </c>
      <c r="BE257" s="108">
        <f t="shared" si="233"/>
        <v>0</v>
      </c>
      <c r="BF257" s="108">
        <f t="shared" si="233"/>
        <v>0</v>
      </c>
      <c r="BG257" s="108">
        <f t="shared" si="236"/>
        <v>0</v>
      </c>
      <c r="BH257" s="108">
        <f t="shared" si="236"/>
        <v>0</v>
      </c>
      <c r="BI257" s="108">
        <f t="shared" si="236"/>
        <v>0</v>
      </c>
      <c r="BJ257" s="108">
        <f t="shared" si="236"/>
        <v>0</v>
      </c>
      <c r="BK257" s="108">
        <f t="shared" si="236"/>
        <v>0</v>
      </c>
      <c r="BL257" s="108">
        <f t="shared" si="236"/>
        <v>0</v>
      </c>
      <c r="BM257" s="108">
        <f t="shared" si="236"/>
        <v>0</v>
      </c>
      <c r="BN257" s="108">
        <f t="shared" si="236"/>
        <v>0</v>
      </c>
      <c r="BO257" s="108">
        <f t="shared" si="236"/>
        <v>0</v>
      </c>
      <c r="BP257" s="108">
        <f t="shared" si="236"/>
        <v>0</v>
      </c>
      <c r="BQ257" s="108">
        <f t="shared" si="236"/>
        <v>0</v>
      </c>
      <c r="BR257" s="108">
        <f t="shared" si="236"/>
        <v>0</v>
      </c>
      <c r="BS257" s="108">
        <f t="shared" si="236"/>
        <v>0</v>
      </c>
      <c r="BT257" s="138"/>
      <c r="BU257" s="138"/>
      <c r="BV257" s="138"/>
      <c r="BW257" s="138"/>
      <c r="BX257" s="138"/>
    </row>
    <row r="258" spans="1:76" x14ac:dyDescent="0.3">
      <c r="A258" s="102" t="s">
        <v>299</v>
      </c>
      <c r="B258" s="109"/>
      <c r="C258" s="43" t="s">
        <v>300</v>
      </c>
      <c r="D258" s="81" t="s">
        <v>481</v>
      </c>
      <c r="E258" s="111"/>
      <c r="F258" s="43"/>
      <c r="G258" s="112"/>
      <c r="H258" s="45">
        <v>20</v>
      </c>
      <c r="I258" s="40">
        <f>SUM(K259,K263,K265)</f>
        <v>1</v>
      </c>
      <c r="J258" s="40">
        <f>SUM(L259,L263,L265)</f>
        <v>1</v>
      </c>
      <c r="K258" s="41">
        <f t="shared" si="237"/>
        <v>0.2</v>
      </c>
      <c r="L258" s="41">
        <f t="shared" si="238"/>
        <v>0.2</v>
      </c>
      <c r="M258" s="41">
        <f t="shared" si="229"/>
        <v>0</v>
      </c>
      <c r="N258" s="42">
        <f t="shared" si="230"/>
        <v>1</v>
      </c>
      <c r="O258" s="41" t="str">
        <f t="shared" si="231"/>
        <v>종료</v>
      </c>
      <c r="P258" s="47">
        <f>MIN(P259:P268)</f>
        <v>43143</v>
      </c>
      <c r="Q258" s="47">
        <f>MAX(Q259:Q268)</f>
        <v>43190</v>
      </c>
      <c r="R258" s="104"/>
      <c r="S258" s="104"/>
      <c r="T258" s="105"/>
      <c r="U258" s="106"/>
      <c r="V258" s="107">
        <f t="shared" si="232"/>
        <v>35</v>
      </c>
      <c r="W258" s="108">
        <f t="shared" si="235"/>
        <v>0</v>
      </c>
      <c r="X258" s="108">
        <f t="shared" si="235"/>
        <v>0</v>
      </c>
      <c r="Y258" s="108">
        <f t="shared" si="235"/>
        <v>0</v>
      </c>
      <c r="Z258" s="108">
        <f t="shared" si="235"/>
        <v>0</v>
      </c>
      <c r="AA258" s="108">
        <f t="shared" si="235"/>
        <v>0</v>
      </c>
      <c r="AB258" s="108">
        <f t="shared" si="235"/>
        <v>0</v>
      </c>
      <c r="AC258" s="108">
        <f t="shared" si="235"/>
        <v>0</v>
      </c>
      <c r="AD258" s="108">
        <f t="shared" si="235"/>
        <v>0</v>
      </c>
      <c r="AE258" s="108">
        <f t="shared" si="235"/>
        <v>0</v>
      </c>
      <c r="AF258" s="108">
        <f t="shared" si="235"/>
        <v>0</v>
      </c>
      <c r="AG258" s="108">
        <f t="shared" si="235"/>
        <v>0</v>
      </c>
      <c r="AH258" s="108">
        <f t="shared" si="235"/>
        <v>0</v>
      </c>
      <c r="AI258" s="108">
        <f t="shared" si="235"/>
        <v>0</v>
      </c>
      <c r="AJ258" s="108">
        <f t="shared" si="235"/>
        <v>0</v>
      </c>
      <c r="AK258" s="108">
        <f t="shared" si="235"/>
        <v>0</v>
      </c>
      <c r="AL258" s="108">
        <f t="shared" si="235"/>
        <v>0</v>
      </c>
      <c r="AM258" s="108">
        <f t="shared" si="235"/>
        <v>0</v>
      </c>
      <c r="AN258" s="108">
        <f t="shared" si="235"/>
        <v>0</v>
      </c>
      <c r="AO258" s="108">
        <f t="shared" si="235"/>
        <v>0</v>
      </c>
      <c r="AP258" s="108">
        <f t="shared" si="235"/>
        <v>0</v>
      </c>
      <c r="AQ258" s="108">
        <f t="shared" si="235"/>
        <v>0</v>
      </c>
      <c r="AR258" s="108">
        <f t="shared" si="235"/>
        <v>0</v>
      </c>
      <c r="AS258" s="108">
        <f t="shared" si="235"/>
        <v>0</v>
      </c>
      <c r="AT258" s="108">
        <f t="shared" si="233"/>
        <v>0</v>
      </c>
      <c r="AU258" s="108">
        <f t="shared" si="233"/>
        <v>0</v>
      </c>
      <c r="AV258" s="108">
        <f t="shared" si="233"/>
        <v>0</v>
      </c>
      <c r="AW258" s="108">
        <f t="shared" si="233"/>
        <v>0</v>
      </c>
      <c r="AX258" s="108">
        <f t="shared" si="233"/>
        <v>0</v>
      </c>
      <c r="AY258" s="108">
        <f t="shared" si="233"/>
        <v>0</v>
      </c>
      <c r="AZ258" s="108">
        <f t="shared" si="233"/>
        <v>0</v>
      </c>
      <c r="BA258" s="108">
        <f t="shared" si="233"/>
        <v>0</v>
      </c>
      <c r="BB258" s="108">
        <f t="shared" si="233"/>
        <v>0</v>
      </c>
      <c r="BC258" s="108">
        <f t="shared" si="233"/>
        <v>0</v>
      </c>
      <c r="BD258" s="108">
        <f t="shared" si="233"/>
        <v>0</v>
      </c>
      <c r="BE258" s="108">
        <f t="shared" si="233"/>
        <v>0</v>
      </c>
      <c r="BF258" s="108">
        <f t="shared" si="233"/>
        <v>0</v>
      </c>
      <c r="BG258" s="108">
        <f t="shared" si="236"/>
        <v>0</v>
      </c>
      <c r="BH258" s="108">
        <f t="shared" si="236"/>
        <v>0</v>
      </c>
      <c r="BI258" s="108">
        <f t="shared" si="236"/>
        <v>0</v>
      </c>
      <c r="BJ258" s="108">
        <f t="shared" si="236"/>
        <v>0</v>
      </c>
      <c r="BK258" s="108">
        <f t="shared" si="236"/>
        <v>0</v>
      </c>
      <c r="BL258" s="108">
        <f t="shared" si="236"/>
        <v>0</v>
      </c>
      <c r="BM258" s="108">
        <f t="shared" si="236"/>
        <v>0</v>
      </c>
      <c r="BN258" s="108">
        <f t="shared" si="236"/>
        <v>0</v>
      </c>
      <c r="BO258" s="108">
        <f t="shared" si="236"/>
        <v>0</v>
      </c>
      <c r="BP258" s="108">
        <f t="shared" si="236"/>
        <v>0</v>
      </c>
      <c r="BQ258" s="108">
        <f t="shared" si="236"/>
        <v>0</v>
      </c>
      <c r="BR258" s="108">
        <f t="shared" si="236"/>
        <v>0</v>
      </c>
      <c r="BS258" s="108">
        <f t="shared" si="236"/>
        <v>0</v>
      </c>
      <c r="BT258" s="138"/>
      <c r="BU258" s="138"/>
      <c r="BV258" s="138"/>
      <c r="BW258" s="138"/>
      <c r="BX258" s="138"/>
    </row>
    <row r="259" spans="1:76" x14ac:dyDescent="0.3">
      <c r="A259" s="102" t="s">
        <v>301</v>
      </c>
      <c r="B259" s="109"/>
      <c r="C259" s="20"/>
      <c r="D259" s="113" t="s">
        <v>302</v>
      </c>
      <c r="E259" s="114"/>
      <c r="F259" s="53"/>
      <c r="G259" s="115"/>
      <c r="H259" s="38">
        <v>30</v>
      </c>
      <c r="I259" s="48">
        <f>SUM(K260:K262)</f>
        <v>1</v>
      </c>
      <c r="J259" s="49">
        <f>SUM(L260:L262)</f>
        <v>1</v>
      </c>
      <c r="K259" s="50">
        <f t="shared" si="237"/>
        <v>0.3</v>
      </c>
      <c r="L259" s="50">
        <f t="shared" si="238"/>
        <v>0.3</v>
      </c>
      <c r="M259" s="50">
        <f t="shared" si="229"/>
        <v>0</v>
      </c>
      <c r="N259" s="51">
        <f t="shared" si="230"/>
        <v>1</v>
      </c>
      <c r="O259" s="50" t="str">
        <f t="shared" si="231"/>
        <v>종료</v>
      </c>
      <c r="P259" s="26">
        <f>MIN(P260:P262)</f>
        <v>43143</v>
      </c>
      <c r="Q259" s="26">
        <f>MAX(Q260:Q262)</f>
        <v>43159</v>
      </c>
      <c r="R259" s="104"/>
      <c r="S259" s="104"/>
      <c r="T259" s="105"/>
      <c r="U259" s="106" t="str">
        <f>IF(ISBLANK(T259),"",(NETWORKDAYS(VLOOKUP(T259,$A$6:$Q$20,15,FALSE),P259)-1))</f>
        <v/>
      </c>
      <c r="V259" s="107">
        <f t="shared" si="232"/>
        <v>13</v>
      </c>
      <c r="W259" s="108">
        <f t="shared" si="235"/>
        <v>0</v>
      </c>
      <c r="X259" s="108">
        <f t="shared" si="235"/>
        <v>0</v>
      </c>
      <c r="Y259" s="108">
        <f t="shared" si="235"/>
        <v>0</v>
      </c>
      <c r="Z259" s="108">
        <f t="shared" si="235"/>
        <v>0</v>
      </c>
      <c r="AA259" s="108">
        <f t="shared" si="235"/>
        <v>0</v>
      </c>
      <c r="AB259" s="108">
        <f t="shared" si="235"/>
        <v>0</v>
      </c>
      <c r="AC259" s="108">
        <f t="shared" si="235"/>
        <v>0</v>
      </c>
      <c r="AD259" s="108">
        <f t="shared" si="235"/>
        <v>0</v>
      </c>
      <c r="AE259" s="108">
        <f t="shared" si="235"/>
        <v>0</v>
      </c>
      <c r="AF259" s="108">
        <f t="shared" si="235"/>
        <v>0</v>
      </c>
      <c r="AG259" s="108">
        <f t="shared" si="235"/>
        <v>0</v>
      </c>
      <c r="AH259" s="108">
        <f t="shared" si="235"/>
        <v>0</v>
      </c>
      <c r="AI259" s="108">
        <f t="shared" si="235"/>
        <v>0</v>
      </c>
      <c r="AJ259" s="108">
        <f t="shared" si="235"/>
        <v>0</v>
      </c>
      <c r="AK259" s="108">
        <f t="shared" si="235"/>
        <v>0</v>
      </c>
      <c r="AL259" s="108">
        <f t="shared" si="235"/>
        <v>0</v>
      </c>
      <c r="AM259" s="108">
        <f t="shared" si="235"/>
        <v>0</v>
      </c>
      <c r="AN259" s="108">
        <f t="shared" si="235"/>
        <v>0</v>
      </c>
      <c r="AO259" s="108">
        <f t="shared" si="235"/>
        <v>0</v>
      </c>
      <c r="AP259" s="108">
        <f t="shared" si="235"/>
        <v>0</v>
      </c>
      <c r="AQ259" s="108">
        <f t="shared" si="235"/>
        <v>0</v>
      </c>
      <c r="AR259" s="108">
        <f t="shared" si="235"/>
        <v>0</v>
      </c>
      <c r="AS259" s="108">
        <f t="shared" si="235"/>
        <v>0</v>
      </c>
      <c r="AT259" s="108">
        <f t="shared" si="233"/>
        <v>0</v>
      </c>
      <c r="AU259" s="108">
        <f t="shared" si="233"/>
        <v>0</v>
      </c>
      <c r="AV259" s="108">
        <f t="shared" si="233"/>
        <v>0</v>
      </c>
      <c r="AW259" s="108">
        <f t="shared" si="233"/>
        <v>0</v>
      </c>
      <c r="AX259" s="108">
        <f t="shared" si="233"/>
        <v>0</v>
      </c>
      <c r="AY259" s="108">
        <f t="shared" si="233"/>
        <v>0</v>
      </c>
      <c r="AZ259" s="108">
        <f t="shared" si="233"/>
        <v>0</v>
      </c>
      <c r="BA259" s="108">
        <f t="shared" si="233"/>
        <v>0</v>
      </c>
      <c r="BB259" s="108">
        <f t="shared" si="233"/>
        <v>0</v>
      </c>
      <c r="BC259" s="108">
        <f t="shared" si="233"/>
        <v>0</v>
      </c>
      <c r="BD259" s="108">
        <f t="shared" si="233"/>
        <v>0</v>
      </c>
      <c r="BE259" s="108">
        <f t="shared" si="233"/>
        <v>0</v>
      </c>
      <c r="BF259" s="108">
        <f t="shared" si="233"/>
        <v>0</v>
      </c>
      <c r="BG259" s="108">
        <f t="shared" si="236"/>
        <v>0</v>
      </c>
      <c r="BH259" s="108">
        <f t="shared" si="236"/>
        <v>0</v>
      </c>
      <c r="BI259" s="108">
        <f t="shared" si="236"/>
        <v>0</v>
      </c>
      <c r="BJ259" s="108">
        <f t="shared" si="236"/>
        <v>0</v>
      </c>
      <c r="BK259" s="108">
        <f t="shared" si="236"/>
        <v>0</v>
      </c>
      <c r="BL259" s="108">
        <f t="shared" si="236"/>
        <v>0</v>
      </c>
      <c r="BM259" s="108">
        <f t="shared" si="236"/>
        <v>0</v>
      </c>
      <c r="BN259" s="108">
        <f t="shared" si="236"/>
        <v>0</v>
      </c>
      <c r="BO259" s="108">
        <f t="shared" si="236"/>
        <v>0</v>
      </c>
      <c r="BP259" s="108">
        <f t="shared" si="236"/>
        <v>0</v>
      </c>
      <c r="BQ259" s="108">
        <f t="shared" si="236"/>
        <v>0</v>
      </c>
      <c r="BR259" s="108">
        <f t="shared" si="236"/>
        <v>0</v>
      </c>
      <c r="BS259" s="108">
        <f t="shared" si="236"/>
        <v>0</v>
      </c>
      <c r="BT259" s="138"/>
      <c r="BU259" s="138"/>
      <c r="BV259" s="138"/>
      <c r="BW259" s="138"/>
      <c r="BX259" s="138"/>
    </row>
    <row r="260" spans="1:76" x14ac:dyDescent="0.3">
      <c r="A260" s="102" t="s">
        <v>303</v>
      </c>
      <c r="B260" s="109"/>
      <c r="C260" s="20"/>
      <c r="D260" s="116"/>
      <c r="E260" s="121"/>
      <c r="F260" s="109"/>
      <c r="G260" s="118"/>
      <c r="H260" s="39">
        <v>20</v>
      </c>
      <c r="I260" s="44">
        <f>IF(CheckDay&gt;=Q260,1,IF(CheckDay&lt;P260,0,IF(P260=CheckDay,(NETWORKDAYS(P260,CheckDay))/V260,NETWORKDAYS(P260,CheckDay)/V260)))</f>
        <v>1</v>
      </c>
      <c r="J260" s="33">
        <v>1</v>
      </c>
      <c r="K260" s="119">
        <f t="shared" si="237"/>
        <v>0.2</v>
      </c>
      <c r="L260" s="119">
        <f t="shared" si="238"/>
        <v>0.2</v>
      </c>
      <c r="M260" s="119">
        <f t="shared" si="229"/>
        <v>0</v>
      </c>
      <c r="N260" s="34">
        <f t="shared" si="230"/>
        <v>1</v>
      </c>
      <c r="O260" s="119" t="str">
        <f t="shared" si="231"/>
        <v>종료</v>
      </c>
      <c r="P260" s="104">
        <v>43143</v>
      </c>
      <c r="Q260" s="104">
        <v>43147</v>
      </c>
      <c r="R260" s="104"/>
      <c r="S260" s="104"/>
      <c r="T260" s="105"/>
      <c r="U260" s="106" t="str">
        <f>IF(ISBLANK(T260),"",(NETWORKDAYS(VLOOKUP(T260,$A$6:$Q$20,15,FALSE),P260)-1))</f>
        <v/>
      </c>
      <c r="V260" s="107">
        <f t="shared" si="232"/>
        <v>5</v>
      </c>
      <c r="W260" s="108">
        <f t="shared" si="235"/>
        <v>0</v>
      </c>
      <c r="X260" s="108">
        <f t="shared" si="235"/>
        <v>0</v>
      </c>
      <c r="Y260" s="108">
        <f t="shared" si="235"/>
        <v>0</v>
      </c>
      <c r="Z260" s="108">
        <f t="shared" si="235"/>
        <v>0</v>
      </c>
      <c r="AA260" s="108">
        <f t="shared" si="235"/>
        <v>0</v>
      </c>
      <c r="AB260" s="108">
        <f t="shared" si="235"/>
        <v>0</v>
      </c>
      <c r="AC260" s="108">
        <f t="shared" si="235"/>
        <v>0</v>
      </c>
      <c r="AD260" s="108">
        <f t="shared" si="235"/>
        <v>0</v>
      </c>
      <c r="AE260" s="108">
        <f t="shared" si="235"/>
        <v>0</v>
      </c>
      <c r="AF260" s="108">
        <f t="shared" si="235"/>
        <v>0</v>
      </c>
      <c r="AG260" s="108">
        <f t="shared" si="235"/>
        <v>0</v>
      </c>
      <c r="AH260" s="108">
        <f t="shared" si="235"/>
        <v>0</v>
      </c>
      <c r="AI260" s="108">
        <f t="shared" si="235"/>
        <v>0</v>
      </c>
      <c r="AJ260" s="108">
        <f t="shared" si="235"/>
        <v>0</v>
      </c>
      <c r="AK260" s="108">
        <f t="shared" si="235"/>
        <v>0</v>
      </c>
      <c r="AL260" s="108">
        <f t="shared" si="235"/>
        <v>0</v>
      </c>
      <c r="AM260" s="108">
        <f t="shared" si="235"/>
        <v>0</v>
      </c>
      <c r="AN260" s="108">
        <f t="shared" si="235"/>
        <v>0</v>
      </c>
      <c r="AO260" s="108">
        <f t="shared" si="235"/>
        <v>0</v>
      </c>
      <c r="AP260" s="108">
        <f t="shared" si="235"/>
        <v>0</v>
      </c>
      <c r="AQ260" s="108">
        <f t="shared" si="235"/>
        <v>0</v>
      </c>
      <c r="AR260" s="108">
        <f t="shared" si="235"/>
        <v>0</v>
      </c>
      <c r="AS260" s="108">
        <f t="shared" si="235"/>
        <v>0</v>
      </c>
      <c r="AT260" s="108">
        <f t="shared" si="233"/>
        <v>0</v>
      </c>
      <c r="AU260" s="108">
        <f t="shared" si="233"/>
        <v>0</v>
      </c>
      <c r="AV260" s="108">
        <f t="shared" si="233"/>
        <v>0</v>
      </c>
      <c r="AW260" s="108">
        <f t="shared" si="233"/>
        <v>0</v>
      </c>
      <c r="AX260" s="108">
        <f t="shared" si="233"/>
        <v>0</v>
      </c>
      <c r="AY260" s="108">
        <f t="shared" si="233"/>
        <v>0</v>
      </c>
      <c r="AZ260" s="108">
        <f t="shared" si="233"/>
        <v>0</v>
      </c>
      <c r="BA260" s="108">
        <f t="shared" si="233"/>
        <v>0</v>
      </c>
      <c r="BB260" s="108">
        <f t="shared" si="233"/>
        <v>0</v>
      </c>
      <c r="BC260" s="108">
        <f t="shared" si="233"/>
        <v>0</v>
      </c>
      <c r="BD260" s="108">
        <f t="shared" si="233"/>
        <v>0</v>
      </c>
      <c r="BE260" s="108">
        <f t="shared" si="233"/>
        <v>0</v>
      </c>
      <c r="BF260" s="108">
        <f t="shared" si="233"/>
        <v>0</v>
      </c>
      <c r="BG260" s="108">
        <f t="shared" si="236"/>
        <v>0</v>
      </c>
      <c r="BH260" s="108">
        <f t="shared" si="236"/>
        <v>0</v>
      </c>
      <c r="BI260" s="108">
        <f t="shared" si="236"/>
        <v>0</v>
      </c>
      <c r="BJ260" s="108">
        <f t="shared" si="236"/>
        <v>0</v>
      </c>
      <c r="BK260" s="108">
        <f t="shared" si="236"/>
        <v>0</v>
      </c>
      <c r="BL260" s="108">
        <f t="shared" si="236"/>
        <v>0</v>
      </c>
      <c r="BM260" s="108">
        <f t="shared" si="236"/>
        <v>0</v>
      </c>
      <c r="BN260" s="108">
        <f t="shared" si="236"/>
        <v>0</v>
      </c>
      <c r="BO260" s="108">
        <f t="shared" si="236"/>
        <v>0</v>
      </c>
      <c r="BP260" s="108">
        <f t="shared" si="236"/>
        <v>0</v>
      </c>
      <c r="BQ260" s="108">
        <f t="shared" si="236"/>
        <v>0</v>
      </c>
      <c r="BR260" s="108">
        <f t="shared" si="236"/>
        <v>0</v>
      </c>
      <c r="BS260" s="108">
        <f t="shared" si="236"/>
        <v>0</v>
      </c>
      <c r="BT260" s="138"/>
      <c r="BU260" s="138"/>
      <c r="BV260" s="138"/>
      <c r="BW260" s="138"/>
      <c r="BX260" s="138"/>
    </row>
    <row r="261" spans="1:76" x14ac:dyDescent="0.3">
      <c r="A261" s="102" t="s">
        <v>304</v>
      </c>
      <c r="B261" s="109"/>
      <c r="C261" s="20"/>
      <c r="D261" s="116"/>
      <c r="E261" s="121"/>
      <c r="F261" s="109"/>
      <c r="G261" s="118"/>
      <c r="H261" s="39">
        <v>50</v>
      </c>
      <c r="I261" s="44">
        <f>IF(CheckDay&gt;=Q261,1,IF(CheckDay&lt;P261,0,IF(P261=CheckDay,(NETWORKDAYS(P261,CheckDay))/V261,NETWORKDAYS(P261,CheckDay)/V261)))</f>
        <v>1</v>
      </c>
      <c r="J261" s="33">
        <v>1</v>
      </c>
      <c r="K261" s="119">
        <f t="shared" si="237"/>
        <v>0.5</v>
      </c>
      <c r="L261" s="119">
        <f t="shared" si="238"/>
        <v>0.5</v>
      </c>
      <c r="M261" s="119">
        <f t="shared" si="229"/>
        <v>0</v>
      </c>
      <c r="N261" s="34">
        <f t="shared" si="230"/>
        <v>1</v>
      </c>
      <c r="O261" s="119" t="str">
        <f t="shared" si="231"/>
        <v>종료</v>
      </c>
      <c r="P261" s="104">
        <v>43143</v>
      </c>
      <c r="Q261" s="104">
        <v>43147</v>
      </c>
      <c r="R261" s="104"/>
      <c r="S261" s="104"/>
      <c r="T261" s="105"/>
      <c r="U261" s="106" t="str">
        <f>IF(ISBLANK(T261),"",(NETWORKDAYS(VLOOKUP(T261,$A$6:$Q$20,15,FALSE),P261)-1))</f>
        <v/>
      </c>
      <c r="V261" s="107">
        <f t="shared" si="232"/>
        <v>5</v>
      </c>
      <c r="W261" s="108">
        <f t="shared" si="235"/>
        <v>0</v>
      </c>
      <c r="X261" s="108">
        <f t="shared" si="235"/>
        <v>0</v>
      </c>
      <c r="Y261" s="108">
        <f t="shared" si="235"/>
        <v>0</v>
      </c>
      <c r="Z261" s="108">
        <f t="shared" si="235"/>
        <v>0</v>
      </c>
      <c r="AA261" s="108">
        <f t="shared" si="235"/>
        <v>0</v>
      </c>
      <c r="AB261" s="108">
        <f t="shared" si="235"/>
        <v>0</v>
      </c>
      <c r="AC261" s="108">
        <f t="shared" si="235"/>
        <v>0</v>
      </c>
      <c r="AD261" s="108">
        <f t="shared" si="235"/>
        <v>0</v>
      </c>
      <c r="AE261" s="108">
        <f t="shared" si="235"/>
        <v>0</v>
      </c>
      <c r="AF261" s="108">
        <f t="shared" si="235"/>
        <v>0</v>
      </c>
      <c r="AG261" s="108">
        <f t="shared" si="235"/>
        <v>0</v>
      </c>
      <c r="AH261" s="108">
        <f t="shared" si="235"/>
        <v>0</v>
      </c>
      <c r="AI261" s="108">
        <f t="shared" si="235"/>
        <v>0</v>
      </c>
      <c r="AJ261" s="108">
        <f t="shared" si="235"/>
        <v>0</v>
      </c>
      <c r="AK261" s="108">
        <f t="shared" si="235"/>
        <v>0</v>
      </c>
      <c r="AL261" s="108">
        <f t="shared" si="235"/>
        <v>0</v>
      </c>
      <c r="AM261" s="108">
        <f t="shared" si="235"/>
        <v>0</v>
      </c>
      <c r="AN261" s="108">
        <f t="shared" si="235"/>
        <v>0</v>
      </c>
      <c r="AO261" s="108">
        <f t="shared" si="235"/>
        <v>0</v>
      </c>
      <c r="AP261" s="108">
        <f t="shared" si="235"/>
        <v>0</v>
      </c>
      <c r="AQ261" s="108">
        <f t="shared" si="235"/>
        <v>0</v>
      </c>
      <c r="AR261" s="108">
        <f t="shared" si="233"/>
        <v>0</v>
      </c>
      <c r="AS261" s="108">
        <f t="shared" si="233"/>
        <v>0</v>
      </c>
      <c r="AT261" s="108">
        <f t="shared" si="233"/>
        <v>0</v>
      </c>
      <c r="AU261" s="108">
        <f t="shared" si="233"/>
        <v>0</v>
      </c>
      <c r="AV261" s="108">
        <f t="shared" si="233"/>
        <v>0</v>
      </c>
      <c r="AW261" s="108">
        <f t="shared" si="233"/>
        <v>0</v>
      </c>
      <c r="AX261" s="108">
        <f t="shared" si="233"/>
        <v>0</v>
      </c>
      <c r="AY261" s="108">
        <f t="shared" si="233"/>
        <v>0</v>
      </c>
      <c r="AZ261" s="108">
        <f t="shared" si="233"/>
        <v>0</v>
      </c>
      <c r="BA261" s="108">
        <f t="shared" si="233"/>
        <v>0</v>
      </c>
      <c r="BB261" s="108">
        <f t="shared" si="233"/>
        <v>0</v>
      </c>
      <c r="BC261" s="108">
        <f t="shared" si="233"/>
        <v>0</v>
      </c>
      <c r="BD261" s="108">
        <f t="shared" si="233"/>
        <v>0</v>
      </c>
      <c r="BE261" s="108">
        <f t="shared" si="233"/>
        <v>0</v>
      </c>
      <c r="BF261" s="108">
        <f t="shared" si="233"/>
        <v>0</v>
      </c>
      <c r="BG261" s="108">
        <f t="shared" si="236"/>
        <v>0</v>
      </c>
      <c r="BH261" s="108">
        <f t="shared" si="236"/>
        <v>0</v>
      </c>
      <c r="BI261" s="108">
        <f t="shared" si="236"/>
        <v>0</v>
      </c>
      <c r="BJ261" s="108">
        <f t="shared" si="236"/>
        <v>0</v>
      </c>
      <c r="BK261" s="108">
        <f t="shared" si="236"/>
        <v>0</v>
      </c>
      <c r="BL261" s="108">
        <f t="shared" si="236"/>
        <v>0</v>
      </c>
      <c r="BM261" s="108">
        <f t="shared" si="236"/>
        <v>0</v>
      </c>
      <c r="BN261" s="108">
        <f t="shared" si="236"/>
        <v>0</v>
      </c>
      <c r="BO261" s="108">
        <f t="shared" si="236"/>
        <v>0</v>
      </c>
      <c r="BP261" s="108">
        <f t="shared" si="236"/>
        <v>0</v>
      </c>
      <c r="BQ261" s="108">
        <f t="shared" si="236"/>
        <v>0</v>
      </c>
      <c r="BR261" s="108">
        <f t="shared" si="236"/>
        <v>0</v>
      </c>
      <c r="BS261" s="108">
        <f t="shared" si="236"/>
        <v>0</v>
      </c>
      <c r="BT261" s="138"/>
      <c r="BU261" s="138"/>
      <c r="BV261" s="138"/>
      <c r="BW261" s="138"/>
      <c r="BX261" s="138"/>
    </row>
    <row r="262" spans="1:76" x14ac:dyDescent="0.3">
      <c r="A262" s="102" t="s">
        <v>305</v>
      </c>
      <c r="B262" s="109"/>
      <c r="C262" s="20"/>
      <c r="D262" s="116"/>
      <c r="E262" s="121"/>
      <c r="F262" s="109"/>
      <c r="G262" s="118"/>
      <c r="H262" s="39">
        <v>30</v>
      </c>
      <c r="I262" s="44">
        <f>IF(CheckDay&gt;=Q262,1,IF(CheckDay&lt;P262,0,IF(P262=CheckDay,(NETWORKDAYS(P262,CheckDay))/V262,NETWORKDAYS(P262,CheckDay)/V262)))</f>
        <v>1</v>
      </c>
      <c r="J262" s="33">
        <v>1</v>
      </c>
      <c r="K262" s="119">
        <f t="shared" si="237"/>
        <v>0.3</v>
      </c>
      <c r="L262" s="119">
        <f t="shared" si="238"/>
        <v>0.3</v>
      </c>
      <c r="M262" s="119">
        <f t="shared" si="229"/>
        <v>0</v>
      </c>
      <c r="N262" s="34">
        <f t="shared" si="230"/>
        <v>1</v>
      </c>
      <c r="O262" s="119" t="str">
        <f t="shared" si="231"/>
        <v>종료</v>
      </c>
      <c r="P262" s="104">
        <v>43150</v>
      </c>
      <c r="Q262" s="104">
        <v>43159</v>
      </c>
      <c r="R262" s="104"/>
      <c r="S262" s="104"/>
      <c r="T262" s="105"/>
      <c r="U262" s="106"/>
      <c r="V262" s="107">
        <f t="shared" si="232"/>
        <v>8</v>
      </c>
      <c r="W262" s="108">
        <f t="shared" si="235"/>
        <v>0</v>
      </c>
      <c r="X262" s="108">
        <f t="shared" si="235"/>
        <v>0</v>
      </c>
      <c r="Y262" s="108">
        <f t="shared" si="235"/>
        <v>0</v>
      </c>
      <c r="Z262" s="108">
        <f t="shared" si="235"/>
        <v>0</v>
      </c>
      <c r="AA262" s="108">
        <f t="shared" ref="AA262:AQ262" si="239">IF(OR((AND($P262&lt;=AA$4,AND($Q262&lt;=AA$5,$Q262&gt;=AA$4))),(AND(AND($P262&gt;=AA$4,$P262&lt;=AA$5),$Q262&gt;=AA$5)),AND($P262&gt;=AA$4,$Q262&lt;=AA$5),AND($P262&lt;=AA$4,$Q262&gt;=AA$5)),1,0)</f>
        <v>0</v>
      </c>
      <c r="AB262" s="108">
        <f t="shared" si="239"/>
        <v>0</v>
      </c>
      <c r="AC262" s="108">
        <f t="shared" si="239"/>
        <v>0</v>
      </c>
      <c r="AD262" s="108">
        <f t="shared" si="239"/>
        <v>0</v>
      </c>
      <c r="AE262" s="108">
        <f t="shared" si="239"/>
        <v>0</v>
      </c>
      <c r="AF262" s="108">
        <f t="shared" si="239"/>
        <v>0</v>
      </c>
      <c r="AG262" s="108">
        <f t="shared" si="239"/>
        <v>0</v>
      </c>
      <c r="AH262" s="108">
        <f t="shared" si="239"/>
        <v>0</v>
      </c>
      <c r="AI262" s="108">
        <f t="shared" si="239"/>
        <v>0</v>
      </c>
      <c r="AJ262" s="108">
        <f t="shared" si="239"/>
        <v>0</v>
      </c>
      <c r="AK262" s="108">
        <f t="shared" si="239"/>
        <v>0</v>
      </c>
      <c r="AL262" s="108">
        <f t="shared" si="239"/>
        <v>0</v>
      </c>
      <c r="AM262" s="108">
        <f t="shared" si="239"/>
        <v>0</v>
      </c>
      <c r="AN262" s="108">
        <f t="shared" si="239"/>
        <v>0</v>
      </c>
      <c r="AO262" s="108">
        <f t="shared" si="239"/>
        <v>0</v>
      </c>
      <c r="AP262" s="108">
        <f t="shared" si="239"/>
        <v>0</v>
      </c>
      <c r="AQ262" s="108">
        <f t="shared" si="239"/>
        <v>0</v>
      </c>
      <c r="AR262" s="108">
        <f t="shared" si="233"/>
        <v>0</v>
      </c>
      <c r="AS262" s="108">
        <f t="shared" si="233"/>
        <v>0</v>
      </c>
      <c r="AT262" s="108">
        <f t="shared" si="233"/>
        <v>0</v>
      </c>
      <c r="AU262" s="108">
        <f t="shared" si="233"/>
        <v>0</v>
      </c>
      <c r="AV262" s="108">
        <f t="shared" si="233"/>
        <v>0</v>
      </c>
      <c r="AW262" s="108">
        <f t="shared" si="233"/>
        <v>0</v>
      </c>
      <c r="AX262" s="108">
        <f t="shared" si="233"/>
        <v>0</v>
      </c>
      <c r="AY262" s="108">
        <f t="shared" si="233"/>
        <v>0</v>
      </c>
      <c r="AZ262" s="108">
        <f t="shared" si="233"/>
        <v>0</v>
      </c>
      <c r="BA262" s="108">
        <f t="shared" si="233"/>
        <v>0</v>
      </c>
      <c r="BB262" s="108">
        <f t="shared" si="233"/>
        <v>0</v>
      </c>
      <c r="BC262" s="108">
        <f t="shared" si="233"/>
        <v>0</v>
      </c>
      <c r="BD262" s="108">
        <f t="shared" si="233"/>
        <v>0</v>
      </c>
      <c r="BE262" s="108">
        <f t="shared" si="233"/>
        <v>0</v>
      </c>
      <c r="BF262" s="108">
        <f t="shared" si="233"/>
        <v>0</v>
      </c>
      <c r="BG262" s="108">
        <f t="shared" si="236"/>
        <v>0</v>
      </c>
      <c r="BH262" s="108">
        <f t="shared" si="236"/>
        <v>0</v>
      </c>
      <c r="BI262" s="108">
        <f t="shared" si="236"/>
        <v>0</v>
      </c>
      <c r="BJ262" s="108">
        <f t="shared" si="236"/>
        <v>0</v>
      </c>
      <c r="BK262" s="108">
        <f t="shared" si="236"/>
        <v>0</v>
      </c>
      <c r="BL262" s="108">
        <f t="shared" si="236"/>
        <v>0</v>
      </c>
      <c r="BM262" s="108">
        <f t="shared" si="236"/>
        <v>0</v>
      </c>
      <c r="BN262" s="108">
        <f t="shared" si="236"/>
        <v>0</v>
      </c>
      <c r="BO262" s="108">
        <f t="shared" si="236"/>
        <v>0</v>
      </c>
      <c r="BP262" s="108">
        <f t="shared" si="236"/>
        <v>0</v>
      </c>
      <c r="BQ262" s="108">
        <f t="shared" si="236"/>
        <v>0</v>
      </c>
      <c r="BR262" s="108">
        <f t="shared" si="236"/>
        <v>0</v>
      </c>
      <c r="BS262" s="108">
        <f t="shared" si="236"/>
        <v>0</v>
      </c>
      <c r="BT262" s="138"/>
      <c r="BU262" s="138"/>
      <c r="BV262" s="138"/>
      <c r="BW262" s="138"/>
      <c r="BX262" s="138"/>
    </row>
    <row r="263" spans="1:76" x14ac:dyDescent="0.3">
      <c r="A263" s="102" t="s">
        <v>306</v>
      </c>
      <c r="B263" s="109"/>
      <c r="C263" s="20"/>
      <c r="D263" s="113" t="s">
        <v>307</v>
      </c>
      <c r="E263" s="114"/>
      <c r="F263" s="53"/>
      <c r="G263" s="115"/>
      <c r="H263" s="38">
        <v>20</v>
      </c>
      <c r="I263" s="48">
        <f>SUM(K264)</f>
        <v>1</v>
      </c>
      <c r="J263" s="48">
        <f>SUM(L264)</f>
        <v>1</v>
      </c>
      <c r="K263" s="50">
        <f t="shared" si="237"/>
        <v>0.2</v>
      </c>
      <c r="L263" s="50">
        <f t="shared" si="238"/>
        <v>0.2</v>
      </c>
      <c r="M263" s="50">
        <f t="shared" si="229"/>
        <v>0</v>
      </c>
      <c r="N263" s="51">
        <f t="shared" si="230"/>
        <v>1</v>
      </c>
      <c r="O263" s="50" t="str">
        <f t="shared" si="231"/>
        <v>종료</v>
      </c>
      <c r="P263" s="26">
        <f>MIN(P264)</f>
        <v>43157</v>
      </c>
      <c r="Q263" s="26">
        <f>MAX(Q264)</f>
        <v>43163</v>
      </c>
      <c r="R263" s="104"/>
      <c r="S263" s="104"/>
      <c r="T263" s="105"/>
      <c r="U263" s="106" t="str">
        <f>IF(ISBLANK(T263),"",(NETWORKDAYS(VLOOKUP(T263,$A$6:$Q$20,15,FALSE),P263)-1))</f>
        <v/>
      </c>
      <c r="V263" s="107">
        <f t="shared" si="232"/>
        <v>5</v>
      </c>
      <c r="W263" s="108">
        <f t="shared" ref="W263:AS266" si="240">IF(OR((AND($P263&lt;=W$4,AND($Q263&lt;=W$5,$Q263&gt;=W$4))),(AND(AND($P263&gt;=W$4,$P263&lt;=W$5),$Q263&gt;=W$5)),AND($P263&gt;=W$4,$Q263&lt;=W$5),AND($P263&lt;=W$4,$Q263&gt;=W$5)),1,0)</f>
        <v>0</v>
      </c>
      <c r="X263" s="108">
        <f t="shared" si="240"/>
        <v>0</v>
      </c>
      <c r="Y263" s="108">
        <f t="shared" si="240"/>
        <v>0</v>
      </c>
      <c r="Z263" s="108">
        <f t="shared" si="240"/>
        <v>0</v>
      </c>
      <c r="AA263" s="108">
        <f t="shared" si="240"/>
        <v>0</v>
      </c>
      <c r="AB263" s="108">
        <f t="shared" si="240"/>
        <v>0</v>
      </c>
      <c r="AC263" s="108">
        <f t="shared" si="240"/>
        <v>0</v>
      </c>
      <c r="AD263" s="108">
        <f t="shared" si="240"/>
        <v>0</v>
      </c>
      <c r="AE263" s="108">
        <f t="shared" si="240"/>
        <v>0</v>
      </c>
      <c r="AF263" s="108">
        <f t="shared" si="240"/>
        <v>0</v>
      </c>
      <c r="AG263" s="108">
        <f t="shared" si="240"/>
        <v>0</v>
      </c>
      <c r="AH263" s="108">
        <f t="shared" si="240"/>
        <v>0</v>
      </c>
      <c r="AI263" s="108">
        <f t="shared" si="240"/>
        <v>0</v>
      </c>
      <c r="AJ263" s="108">
        <f t="shared" si="240"/>
        <v>0</v>
      </c>
      <c r="AK263" s="108">
        <f t="shared" si="240"/>
        <v>0</v>
      </c>
      <c r="AL263" s="108">
        <f t="shared" si="240"/>
        <v>0</v>
      </c>
      <c r="AM263" s="108">
        <f t="shared" si="240"/>
        <v>0</v>
      </c>
      <c r="AN263" s="108">
        <f t="shared" si="240"/>
        <v>0</v>
      </c>
      <c r="AO263" s="108">
        <f t="shared" si="240"/>
        <v>0</v>
      </c>
      <c r="AP263" s="108">
        <f t="shared" si="240"/>
        <v>0</v>
      </c>
      <c r="AQ263" s="108">
        <f t="shared" si="240"/>
        <v>0</v>
      </c>
      <c r="AR263" s="108">
        <f t="shared" si="240"/>
        <v>0</v>
      </c>
      <c r="AS263" s="108">
        <f t="shared" si="240"/>
        <v>0</v>
      </c>
      <c r="AT263" s="108">
        <f t="shared" si="233"/>
        <v>0</v>
      </c>
      <c r="AU263" s="108">
        <f t="shared" si="233"/>
        <v>0</v>
      </c>
      <c r="AV263" s="108">
        <f t="shared" si="233"/>
        <v>0</v>
      </c>
      <c r="AW263" s="108">
        <f t="shared" si="233"/>
        <v>0</v>
      </c>
      <c r="AX263" s="108">
        <f t="shared" si="233"/>
        <v>0</v>
      </c>
      <c r="AY263" s="108">
        <f t="shared" si="233"/>
        <v>0</v>
      </c>
      <c r="AZ263" s="108">
        <f t="shared" si="233"/>
        <v>0</v>
      </c>
      <c r="BA263" s="108">
        <f t="shared" si="233"/>
        <v>0</v>
      </c>
      <c r="BB263" s="108">
        <f t="shared" si="233"/>
        <v>0</v>
      </c>
      <c r="BC263" s="108">
        <f t="shared" si="233"/>
        <v>0</v>
      </c>
      <c r="BD263" s="108">
        <f t="shared" si="233"/>
        <v>0</v>
      </c>
      <c r="BE263" s="108">
        <f t="shared" si="233"/>
        <v>0</v>
      </c>
      <c r="BF263" s="108">
        <f t="shared" si="233"/>
        <v>0</v>
      </c>
      <c r="BG263" s="108">
        <f t="shared" si="236"/>
        <v>0</v>
      </c>
      <c r="BH263" s="108">
        <f t="shared" si="236"/>
        <v>0</v>
      </c>
      <c r="BI263" s="108">
        <f t="shared" si="236"/>
        <v>0</v>
      </c>
      <c r="BJ263" s="108">
        <f t="shared" si="236"/>
        <v>0</v>
      </c>
      <c r="BK263" s="108">
        <f t="shared" si="236"/>
        <v>0</v>
      </c>
      <c r="BL263" s="108">
        <f t="shared" si="236"/>
        <v>0</v>
      </c>
      <c r="BM263" s="108">
        <f t="shared" si="236"/>
        <v>0</v>
      </c>
      <c r="BN263" s="108">
        <f t="shared" si="236"/>
        <v>0</v>
      </c>
      <c r="BO263" s="108">
        <f t="shared" si="236"/>
        <v>0</v>
      </c>
      <c r="BP263" s="108">
        <f t="shared" si="236"/>
        <v>0</v>
      </c>
      <c r="BQ263" s="108">
        <f t="shared" si="236"/>
        <v>0</v>
      </c>
      <c r="BR263" s="108">
        <f t="shared" si="236"/>
        <v>0</v>
      </c>
      <c r="BS263" s="108">
        <f t="shared" si="236"/>
        <v>0</v>
      </c>
      <c r="BT263" s="138"/>
      <c r="BU263" s="138"/>
      <c r="BV263" s="138"/>
      <c r="BW263" s="138"/>
      <c r="BX263" s="138"/>
    </row>
    <row r="264" spans="1:76" x14ac:dyDescent="0.3">
      <c r="A264" s="102" t="s">
        <v>308</v>
      </c>
      <c r="B264" s="109"/>
      <c r="C264" s="20"/>
      <c r="D264" s="116"/>
      <c r="E264" s="121"/>
      <c r="F264" s="109"/>
      <c r="G264" s="118"/>
      <c r="H264" s="39">
        <v>100</v>
      </c>
      <c r="I264" s="44">
        <f>IF(CheckDay&gt;=Q264,1,IF(CheckDay&lt;P264,0,IF(P264=CheckDay,(NETWORKDAYS(P264,CheckDay))/V264,NETWORKDAYS(P264,CheckDay)/V264)))</f>
        <v>1</v>
      </c>
      <c r="J264" s="33">
        <v>1</v>
      </c>
      <c r="K264" s="119">
        <f t="shared" si="237"/>
        <v>1</v>
      </c>
      <c r="L264" s="119">
        <f t="shared" si="238"/>
        <v>1</v>
      </c>
      <c r="M264" s="119">
        <f t="shared" si="229"/>
        <v>0</v>
      </c>
      <c r="N264" s="34">
        <f t="shared" si="230"/>
        <v>1</v>
      </c>
      <c r="O264" s="119" t="str">
        <f t="shared" si="231"/>
        <v>종료</v>
      </c>
      <c r="P264" s="104">
        <v>43157</v>
      </c>
      <c r="Q264" s="104">
        <v>43163</v>
      </c>
      <c r="R264" s="104"/>
      <c r="S264" s="104"/>
      <c r="T264" s="105"/>
      <c r="U264" s="106" t="str">
        <f>IF(ISBLANK(T264),"",(NETWORKDAYS(VLOOKUP(T264,$A$6:$Q$20,15,FALSE),P264)-1))</f>
        <v/>
      </c>
      <c r="V264" s="107">
        <f t="shared" si="232"/>
        <v>5</v>
      </c>
      <c r="W264" s="108">
        <f t="shared" si="240"/>
        <v>0</v>
      </c>
      <c r="X264" s="108">
        <f t="shared" si="240"/>
        <v>0</v>
      </c>
      <c r="Y264" s="108">
        <f t="shared" si="240"/>
        <v>0</v>
      </c>
      <c r="Z264" s="108">
        <f t="shared" si="240"/>
        <v>0</v>
      </c>
      <c r="AA264" s="108">
        <f t="shared" si="240"/>
        <v>0</v>
      </c>
      <c r="AB264" s="108">
        <f t="shared" si="240"/>
        <v>0</v>
      </c>
      <c r="AC264" s="108">
        <f t="shared" si="240"/>
        <v>0</v>
      </c>
      <c r="AD264" s="108">
        <f t="shared" si="240"/>
        <v>0</v>
      </c>
      <c r="AE264" s="108">
        <f t="shared" si="240"/>
        <v>0</v>
      </c>
      <c r="AF264" s="108">
        <f t="shared" si="240"/>
        <v>0</v>
      </c>
      <c r="AG264" s="108">
        <f t="shared" si="240"/>
        <v>0</v>
      </c>
      <c r="AH264" s="108">
        <f t="shared" si="240"/>
        <v>0</v>
      </c>
      <c r="AI264" s="108">
        <f t="shared" si="240"/>
        <v>0</v>
      </c>
      <c r="AJ264" s="108">
        <f t="shared" si="240"/>
        <v>0</v>
      </c>
      <c r="AK264" s="108">
        <f t="shared" si="240"/>
        <v>0</v>
      </c>
      <c r="AL264" s="108">
        <f t="shared" si="240"/>
        <v>0</v>
      </c>
      <c r="AM264" s="108">
        <f t="shared" si="240"/>
        <v>0</v>
      </c>
      <c r="AN264" s="108">
        <f t="shared" si="240"/>
        <v>0</v>
      </c>
      <c r="AO264" s="108">
        <f t="shared" si="240"/>
        <v>0</v>
      </c>
      <c r="AP264" s="108">
        <f t="shared" si="240"/>
        <v>0</v>
      </c>
      <c r="AQ264" s="108">
        <f t="shared" si="240"/>
        <v>0</v>
      </c>
      <c r="AR264" s="108">
        <f t="shared" si="240"/>
        <v>0</v>
      </c>
      <c r="AS264" s="108">
        <f t="shared" si="240"/>
        <v>0</v>
      </c>
      <c r="AT264" s="108">
        <f t="shared" si="233"/>
        <v>0</v>
      </c>
      <c r="AU264" s="108">
        <f t="shared" si="233"/>
        <v>0</v>
      </c>
      <c r="AV264" s="108">
        <f t="shared" si="233"/>
        <v>0</v>
      </c>
      <c r="AW264" s="108">
        <f t="shared" si="233"/>
        <v>0</v>
      </c>
      <c r="AX264" s="108">
        <f t="shared" si="233"/>
        <v>0</v>
      </c>
      <c r="AY264" s="108">
        <f t="shared" si="233"/>
        <v>0</v>
      </c>
      <c r="AZ264" s="108">
        <f t="shared" si="233"/>
        <v>0</v>
      </c>
      <c r="BA264" s="108">
        <f t="shared" si="233"/>
        <v>0</v>
      </c>
      <c r="BB264" s="108">
        <f t="shared" si="233"/>
        <v>0</v>
      </c>
      <c r="BC264" s="108">
        <f t="shared" si="233"/>
        <v>0</v>
      </c>
      <c r="BD264" s="108">
        <f t="shared" si="233"/>
        <v>0</v>
      </c>
      <c r="BE264" s="108">
        <f t="shared" si="233"/>
        <v>0</v>
      </c>
      <c r="BF264" s="108">
        <f t="shared" si="233"/>
        <v>0</v>
      </c>
      <c r="BG264" s="108">
        <f t="shared" si="236"/>
        <v>0</v>
      </c>
      <c r="BH264" s="108">
        <f t="shared" si="236"/>
        <v>0</v>
      </c>
      <c r="BI264" s="108">
        <f t="shared" si="236"/>
        <v>0</v>
      </c>
      <c r="BJ264" s="108">
        <f t="shared" si="236"/>
        <v>0</v>
      </c>
      <c r="BK264" s="108">
        <f t="shared" si="236"/>
        <v>0</v>
      </c>
      <c r="BL264" s="108">
        <f t="shared" si="236"/>
        <v>0</v>
      </c>
      <c r="BM264" s="108">
        <f t="shared" si="236"/>
        <v>0</v>
      </c>
      <c r="BN264" s="108">
        <f t="shared" si="236"/>
        <v>0</v>
      </c>
      <c r="BO264" s="108">
        <f t="shared" si="236"/>
        <v>0</v>
      </c>
      <c r="BP264" s="108">
        <f t="shared" si="236"/>
        <v>0</v>
      </c>
      <c r="BQ264" s="108">
        <f t="shared" si="236"/>
        <v>0</v>
      </c>
      <c r="BR264" s="108">
        <f t="shared" si="236"/>
        <v>0</v>
      </c>
      <c r="BS264" s="108">
        <f t="shared" si="236"/>
        <v>0</v>
      </c>
      <c r="BT264" s="138"/>
      <c r="BU264" s="138"/>
      <c r="BV264" s="138"/>
      <c r="BW264" s="138"/>
      <c r="BX264" s="138"/>
    </row>
    <row r="265" spans="1:76" x14ac:dyDescent="0.3">
      <c r="A265" s="102" t="s">
        <v>309</v>
      </c>
      <c r="B265" s="109"/>
      <c r="C265" s="20"/>
      <c r="D265" s="113" t="s">
        <v>310</v>
      </c>
      <c r="E265" s="114"/>
      <c r="F265" s="53"/>
      <c r="G265" s="115"/>
      <c r="H265" s="38">
        <v>50</v>
      </c>
      <c r="I265" s="48">
        <f>SUM(K266:K268)</f>
        <v>1</v>
      </c>
      <c r="J265" s="49">
        <f>SUM(L266:L268)</f>
        <v>1</v>
      </c>
      <c r="K265" s="50">
        <f t="shared" si="237"/>
        <v>0.5</v>
      </c>
      <c r="L265" s="50">
        <f t="shared" si="238"/>
        <v>0.5</v>
      </c>
      <c r="M265" s="50">
        <f t="shared" si="229"/>
        <v>0</v>
      </c>
      <c r="N265" s="51">
        <f t="shared" si="230"/>
        <v>1</v>
      </c>
      <c r="O265" s="50" t="str">
        <f t="shared" si="231"/>
        <v>종료</v>
      </c>
      <c r="P265" s="26">
        <f>MIN(P266:P268)</f>
        <v>43143</v>
      </c>
      <c r="Q265" s="26">
        <f>MAX(Q266:Q268)</f>
        <v>43190</v>
      </c>
      <c r="R265" s="104"/>
      <c r="S265" s="104"/>
      <c r="T265" s="105"/>
      <c r="U265" s="106" t="str">
        <f>IF(ISBLANK(T265),"",(NETWORKDAYS(VLOOKUP(T265,$A$6:$Q$20,15,FALSE),P265)-1))</f>
        <v/>
      </c>
      <c r="V265" s="107">
        <f t="shared" si="232"/>
        <v>35</v>
      </c>
      <c r="W265" s="108">
        <f>IF(OR((AND($P265&lt;=W$4,AND($Q265&lt;=W$5,$Q265&gt;=W$4))),(AND(AND($P265&gt;=W$4,$P265&lt;=W$5),$Q265&gt;=W$5)),AND($P265&gt;=W$4,$Q265&lt;=W$5),AND($P265&lt;=W$4,$Q265&gt;=W$5)),1,0)</f>
        <v>0</v>
      </c>
      <c r="X265" s="108">
        <f t="shared" si="240"/>
        <v>0</v>
      </c>
      <c r="Y265" s="108">
        <f t="shared" si="240"/>
        <v>0</v>
      </c>
      <c r="Z265" s="108">
        <f t="shared" si="240"/>
        <v>0</v>
      </c>
      <c r="AA265" s="108">
        <f t="shared" si="240"/>
        <v>0</v>
      </c>
      <c r="AB265" s="108">
        <f t="shared" si="240"/>
        <v>0</v>
      </c>
      <c r="AC265" s="108">
        <f t="shared" si="240"/>
        <v>0</v>
      </c>
      <c r="AD265" s="108">
        <f t="shared" si="240"/>
        <v>0</v>
      </c>
      <c r="AE265" s="108">
        <f t="shared" si="240"/>
        <v>0</v>
      </c>
      <c r="AF265" s="108">
        <f t="shared" si="240"/>
        <v>0</v>
      </c>
      <c r="AG265" s="108">
        <f t="shared" si="240"/>
        <v>0</v>
      </c>
      <c r="AH265" s="108">
        <f t="shared" si="240"/>
        <v>0</v>
      </c>
      <c r="AI265" s="108">
        <f t="shared" si="240"/>
        <v>0</v>
      </c>
      <c r="AJ265" s="108">
        <f t="shared" si="240"/>
        <v>0</v>
      </c>
      <c r="AK265" s="108">
        <f t="shared" si="240"/>
        <v>0</v>
      </c>
      <c r="AL265" s="108">
        <f t="shared" si="240"/>
        <v>0</v>
      </c>
      <c r="AM265" s="108">
        <f t="shared" si="240"/>
        <v>0</v>
      </c>
      <c r="AN265" s="108">
        <f t="shared" si="240"/>
        <v>0</v>
      </c>
      <c r="AO265" s="108">
        <f t="shared" si="240"/>
        <v>0</v>
      </c>
      <c r="AP265" s="108">
        <f t="shared" si="240"/>
        <v>0</v>
      </c>
      <c r="AQ265" s="108">
        <f t="shared" si="240"/>
        <v>0</v>
      </c>
      <c r="AR265" s="108">
        <f t="shared" si="240"/>
        <v>0</v>
      </c>
      <c r="AS265" s="108">
        <f t="shared" si="240"/>
        <v>0</v>
      </c>
      <c r="AT265" s="108">
        <f t="shared" si="233"/>
        <v>0</v>
      </c>
      <c r="AU265" s="108">
        <f t="shared" si="233"/>
        <v>0</v>
      </c>
      <c r="AV265" s="108">
        <f t="shared" si="233"/>
        <v>0</v>
      </c>
      <c r="AW265" s="108">
        <f t="shared" si="233"/>
        <v>0</v>
      </c>
      <c r="AX265" s="108">
        <f t="shared" si="233"/>
        <v>0</v>
      </c>
      <c r="AY265" s="108">
        <f t="shared" si="233"/>
        <v>0</v>
      </c>
      <c r="AZ265" s="108">
        <f t="shared" si="233"/>
        <v>0</v>
      </c>
      <c r="BA265" s="108">
        <f t="shared" si="233"/>
        <v>0</v>
      </c>
      <c r="BB265" s="108">
        <f t="shared" si="233"/>
        <v>0</v>
      </c>
      <c r="BC265" s="108">
        <f t="shared" si="233"/>
        <v>0</v>
      </c>
      <c r="BD265" s="108">
        <f t="shared" si="233"/>
        <v>0</v>
      </c>
      <c r="BE265" s="108">
        <f t="shared" si="233"/>
        <v>0</v>
      </c>
      <c r="BF265" s="108">
        <f t="shared" si="233"/>
        <v>0</v>
      </c>
      <c r="BG265" s="108">
        <f t="shared" si="236"/>
        <v>0</v>
      </c>
      <c r="BH265" s="108">
        <f t="shared" si="236"/>
        <v>0</v>
      </c>
      <c r="BI265" s="108">
        <f t="shared" si="236"/>
        <v>0</v>
      </c>
      <c r="BJ265" s="108">
        <f t="shared" si="236"/>
        <v>0</v>
      </c>
      <c r="BK265" s="108">
        <f t="shared" si="236"/>
        <v>0</v>
      </c>
      <c r="BL265" s="108">
        <f t="shared" si="236"/>
        <v>0</v>
      </c>
      <c r="BM265" s="108">
        <f t="shared" si="236"/>
        <v>0</v>
      </c>
      <c r="BN265" s="108">
        <f t="shared" si="236"/>
        <v>0</v>
      </c>
      <c r="BO265" s="108">
        <f t="shared" si="236"/>
        <v>0</v>
      </c>
      <c r="BP265" s="108">
        <f t="shared" si="236"/>
        <v>0</v>
      </c>
      <c r="BQ265" s="108">
        <f t="shared" si="236"/>
        <v>0</v>
      </c>
      <c r="BR265" s="108">
        <f t="shared" si="236"/>
        <v>0</v>
      </c>
      <c r="BS265" s="108">
        <f t="shared" si="236"/>
        <v>0</v>
      </c>
      <c r="BT265" s="138"/>
      <c r="BU265" s="138"/>
      <c r="BV265" s="138"/>
      <c r="BW265" s="138"/>
      <c r="BX265" s="138"/>
    </row>
    <row r="266" spans="1:76" x14ac:dyDescent="0.3">
      <c r="A266" s="102" t="s">
        <v>311</v>
      </c>
      <c r="B266" s="109"/>
      <c r="C266" s="20"/>
      <c r="D266" s="116"/>
      <c r="E266" s="117"/>
      <c r="F266" s="109"/>
      <c r="G266" s="118"/>
      <c r="H266" s="120">
        <v>50</v>
      </c>
      <c r="I266" s="44">
        <f>IF(CheckDay&gt;=Q266,1,IF(CheckDay&lt;P266,0,IF(P266=CheckDay,(NETWORKDAYS(P266,CheckDay))/V266,NETWORKDAYS(P266,CheckDay)/V266)))</f>
        <v>1</v>
      </c>
      <c r="J266" s="33">
        <v>1</v>
      </c>
      <c r="K266" s="119">
        <f t="shared" si="237"/>
        <v>0.5</v>
      </c>
      <c r="L266" s="119">
        <f t="shared" si="238"/>
        <v>0.5</v>
      </c>
      <c r="M266" s="119">
        <f t="shared" si="229"/>
        <v>0</v>
      </c>
      <c r="N266" s="34">
        <f t="shared" si="230"/>
        <v>1</v>
      </c>
      <c r="O266" s="119" t="str">
        <f t="shared" si="231"/>
        <v>종료</v>
      </c>
      <c r="P266" s="104">
        <v>43143</v>
      </c>
      <c r="Q266" s="104">
        <v>43147</v>
      </c>
      <c r="R266" s="104"/>
      <c r="S266" s="104"/>
      <c r="T266" s="105"/>
      <c r="U266" s="106"/>
      <c r="V266" s="107">
        <f t="shared" si="232"/>
        <v>5</v>
      </c>
      <c r="W266" s="108">
        <f>IF(OR((AND($P266&lt;=W$4,AND($Q266&lt;=W$5,$Q266&gt;=W$4))),(AND(AND($P266&gt;=W$4,$P266&lt;=W$5),$Q266&gt;=W$5)),AND($P266&gt;=W$4,$Q266&lt;=W$5),AND($P266&lt;=W$4,$Q266&gt;=W$5)),1,0)</f>
        <v>0</v>
      </c>
      <c r="X266" s="108">
        <f t="shared" si="240"/>
        <v>0</v>
      </c>
      <c r="Y266" s="108">
        <f t="shared" si="240"/>
        <v>0</v>
      </c>
      <c r="Z266" s="108">
        <f t="shared" si="240"/>
        <v>0</v>
      </c>
      <c r="AA266" s="108">
        <f t="shared" si="240"/>
        <v>0</v>
      </c>
      <c r="AB266" s="108">
        <f t="shared" si="240"/>
        <v>0</v>
      </c>
      <c r="AC266" s="108">
        <f t="shared" si="240"/>
        <v>0</v>
      </c>
      <c r="AD266" s="108">
        <f t="shared" si="240"/>
        <v>0</v>
      </c>
      <c r="AE266" s="108">
        <f t="shared" si="240"/>
        <v>0</v>
      </c>
      <c r="AF266" s="108">
        <f t="shared" si="240"/>
        <v>0</v>
      </c>
      <c r="AG266" s="108">
        <f t="shared" si="240"/>
        <v>0</v>
      </c>
      <c r="AH266" s="108">
        <f t="shared" si="240"/>
        <v>0</v>
      </c>
      <c r="AI266" s="108">
        <f t="shared" si="240"/>
        <v>0</v>
      </c>
      <c r="AJ266" s="108">
        <f t="shared" si="240"/>
        <v>0</v>
      </c>
      <c r="AK266" s="108">
        <f t="shared" si="240"/>
        <v>0</v>
      </c>
      <c r="AL266" s="108">
        <f t="shared" si="240"/>
        <v>0</v>
      </c>
      <c r="AM266" s="108">
        <f t="shared" si="240"/>
        <v>0</v>
      </c>
      <c r="AN266" s="108">
        <f t="shared" si="240"/>
        <v>0</v>
      </c>
      <c r="AO266" s="108">
        <f t="shared" si="240"/>
        <v>0</v>
      </c>
      <c r="AP266" s="108">
        <f t="shared" si="240"/>
        <v>0</v>
      </c>
      <c r="AQ266" s="108">
        <f t="shared" si="240"/>
        <v>0</v>
      </c>
      <c r="AR266" s="108">
        <f t="shared" si="240"/>
        <v>0</v>
      </c>
      <c r="AS266" s="108">
        <f t="shared" si="240"/>
        <v>0</v>
      </c>
      <c r="AT266" s="108">
        <f t="shared" si="233"/>
        <v>0</v>
      </c>
      <c r="AU266" s="108">
        <f t="shared" si="233"/>
        <v>0</v>
      </c>
      <c r="AV266" s="108">
        <f t="shared" si="233"/>
        <v>0</v>
      </c>
      <c r="AW266" s="108">
        <f t="shared" si="233"/>
        <v>0</v>
      </c>
      <c r="AX266" s="108">
        <f t="shared" si="233"/>
        <v>0</v>
      </c>
      <c r="AY266" s="108">
        <f t="shared" si="233"/>
        <v>0</v>
      </c>
      <c r="AZ266" s="108">
        <f t="shared" si="233"/>
        <v>0</v>
      </c>
      <c r="BA266" s="108">
        <f t="shared" si="233"/>
        <v>0</v>
      </c>
      <c r="BB266" s="108">
        <f t="shared" si="233"/>
        <v>0</v>
      </c>
      <c r="BC266" s="108">
        <f t="shared" si="233"/>
        <v>0</v>
      </c>
      <c r="BD266" s="108">
        <f t="shared" si="233"/>
        <v>0</v>
      </c>
      <c r="BE266" s="108">
        <f t="shared" si="233"/>
        <v>0</v>
      </c>
      <c r="BF266" s="108">
        <f t="shared" si="233"/>
        <v>0</v>
      </c>
      <c r="BG266" s="108">
        <f t="shared" si="236"/>
        <v>0</v>
      </c>
      <c r="BH266" s="108">
        <f t="shared" si="236"/>
        <v>0</v>
      </c>
      <c r="BI266" s="108">
        <f t="shared" si="236"/>
        <v>0</v>
      </c>
      <c r="BJ266" s="108">
        <f t="shared" si="236"/>
        <v>0</v>
      </c>
      <c r="BK266" s="108">
        <f t="shared" si="236"/>
        <v>0</v>
      </c>
      <c r="BL266" s="108">
        <f t="shared" si="236"/>
        <v>0</v>
      </c>
      <c r="BM266" s="108">
        <f t="shared" si="236"/>
        <v>0</v>
      </c>
      <c r="BN266" s="108">
        <f t="shared" si="236"/>
        <v>0</v>
      </c>
      <c r="BO266" s="108">
        <f t="shared" si="236"/>
        <v>0</v>
      </c>
      <c r="BP266" s="108">
        <f t="shared" si="236"/>
        <v>0</v>
      </c>
      <c r="BQ266" s="108">
        <f t="shared" si="236"/>
        <v>0</v>
      </c>
      <c r="BR266" s="108">
        <f t="shared" si="236"/>
        <v>0</v>
      </c>
      <c r="BS266" s="108">
        <f t="shared" si="236"/>
        <v>0</v>
      </c>
      <c r="BT266" s="138"/>
      <c r="BU266" s="138"/>
      <c r="BV266" s="138"/>
      <c r="BW266" s="138"/>
      <c r="BX266" s="138"/>
    </row>
    <row r="267" spans="1:76" x14ac:dyDescent="0.3">
      <c r="A267" s="102" t="s">
        <v>312</v>
      </c>
      <c r="B267" s="109"/>
      <c r="C267" s="20"/>
      <c r="D267" s="116"/>
      <c r="E267" s="117"/>
      <c r="F267" s="109"/>
      <c r="G267" s="118"/>
      <c r="H267" s="120">
        <v>50</v>
      </c>
      <c r="I267" s="44">
        <f>IF(CheckDay&gt;=Q267,1,IF(CheckDay&lt;P267,0,IF(P267=CheckDay,(NETWORKDAYS(P267,CheckDay))/V267,NETWORKDAYS(P267,CheckDay)/V267)))</f>
        <v>1</v>
      </c>
      <c r="J267" s="33">
        <v>1</v>
      </c>
      <c r="K267" s="119">
        <f t="shared" si="237"/>
        <v>0.5</v>
      </c>
      <c r="L267" s="119">
        <f t="shared" si="238"/>
        <v>0.5</v>
      </c>
      <c r="M267" s="119">
        <f t="shared" si="229"/>
        <v>0</v>
      </c>
      <c r="N267" s="34">
        <f t="shared" si="230"/>
        <v>1</v>
      </c>
      <c r="O267" s="119" t="str">
        <f t="shared" si="231"/>
        <v>종료</v>
      </c>
      <c r="P267" s="104">
        <v>43164</v>
      </c>
      <c r="Q267" s="104">
        <v>43164</v>
      </c>
      <c r="R267" s="104"/>
      <c r="S267" s="104"/>
      <c r="T267" s="105"/>
      <c r="U267" s="106"/>
      <c r="V267" s="107">
        <f t="shared" si="232"/>
        <v>1</v>
      </c>
      <c r="W267" s="108">
        <f t="shared" ref="W267:BF282" si="241">IF(OR((AND($P267&lt;=W$4,AND($Q267&lt;=W$5,$Q267&gt;=W$4))),(AND(AND($P267&gt;=W$4,$P267&lt;=W$5),$Q267&gt;=W$5)),AND($P267&gt;=W$4,$Q267&lt;=W$5),AND($P267&lt;=W$4,$Q267&gt;=W$5)),1,0)</f>
        <v>0</v>
      </c>
      <c r="X267" s="108">
        <f t="shared" si="241"/>
        <v>0</v>
      </c>
      <c r="Y267" s="108">
        <f t="shared" si="241"/>
        <v>0</v>
      </c>
      <c r="Z267" s="108">
        <f t="shared" si="241"/>
        <v>0</v>
      </c>
      <c r="AA267" s="108">
        <f t="shared" si="241"/>
        <v>0</v>
      </c>
      <c r="AB267" s="108">
        <f t="shared" si="241"/>
        <v>0</v>
      </c>
      <c r="AC267" s="108">
        <f t="shared" si="241"/>
        <v>0</v>
      </c>
      <c r="AD267" s="108">
        <f t="shared" si="241"/>
        <v>0</v>
      </c>
      <c r="AE267" s="108">
        <f t="shared" si="241"/>
        <v>0</v>
      </c>
      <c r="AF267" s="108">
        <f t="shared" si="241"/>
        <v>0</v>
      </c>
      <c r="AG267" s="108">
        <f t="shared" si="241"/>
        <v>0</v>
      </c>
      <c r="AH267" s="108">
        <f t="shared" si="241"/>
        <v>0</v>
      </c>
      <c r="AI267" s="108">
        <f t="shared" si="241"/>
        <v>0</v>
      </c>
      <c r="AJ267" s="108">
        <f t="shared" si="241"/>
        <v>0</v>
      </c>
      <c r="AK267" s="108">
        <f t="shared" si="241"/>
        <v>0</v>
      </c>
      <c r="AL267" s="108">
        <f t="shared" si="241"/>
        <v>0</v>
      </c>
      <c r="AM267" s="108">
        <f t="shared" si="241"/>
        <v>0</v>
      </c>
      <c r="AN267" s="108">
        <f t="shared" si="241"/>
        <v>0</v>
      </c>
      <c r="AO267" s="108">
        <f t="shared" si="241"/>
        <v>0</v>
      </c>
      <c r="AP267" s="108">
        <f t="shared" si="241"/>
        <v>0</v>
      </c>
      <c r="AQ267" s="108">
        <f t="shared" si="241"/>
        <v>0</v>
      </c>
      <c r="AR267" s="108">
        <f t="shared" si="241"/>
        <v>0</v>
      </c>
      <c r="AS267" s="108">
        <f t="shared" si="241"/>
        <v>0</v>
      </c>
      <c r="AT267" s="108">
        <f t="shared" si="241"/>
        <v>0</v>
      </c>
      <c r="AU267" s="108">
        <f t="shared" si="241"/>
        <v>0</v>
      </c>
      <c r="AV267" s="108">
        <f t="shared" si="241"/>
        <v>0</v>
      </c>
      <c r="AW267" s="108">
        <f t="shared" si="241"/>
        <v>0</v>
      </c>
      <c r="AX267" s="108">
        <f t="shared" si="241"/>
        <v>0</v>
      </c>
      <c r="AY267" s="108">
        <f t="shared" si="241"/>
        <v>0</v>
      </c>
      <c r="AZ267" s="108">
        <f t="shared" si="241"/>
        <v>0</v>
      </c>
      <c r="BA267" s="108">
        <f t="shared" si="241"/>
        <v>0</v>
      </c>
      <c r="BB267" s="108">
        <f t="shared" si="233"/>
        <v>0</v>
      </c>
      <c r="BC267" s="108">
        <f t="shared" si="233"/>
        <v>0</v>
      </c>
      <c r="BD267" s="108">
        <f t="shared" si="233"/>
        <v>0</v>
      </c>
      <c r="BE267" s="108">
        <f t="shared" si="233"/>
        <v>0</v>
      </c>
      <c r="BF267" s="108">
        <f t="shared" si="241"/>
        <v>0</v>
      </c>
      <c r="BG267" s="108">
        <f t="shared" si="236"/>
        <v>0</v>
      </c>
      <c r="BH267" s="108">
        <f t="shared" si="236"/>
        <v>0</v>
      </c>
      <c r="BI267" s="108">
        <f t="shared" si="236"/>
        <v>0</v>
      </c>
      <c r="BJ267" s="108">
        <f t="shared" si="236"/>
        <v>0</v>
      </c>
      <c r="BK267" s="108">
        <f t="shared" ref="BG267:BS281" si="242">IF(OR((AND($P267&lt;=BK$4,AND($Q267&lt;=BK$5,$Q267&gt;=BK$4))),(AND(AND($P267&gt;=BK$4,$P267&lt;=BK$5),$Q267&gt;=BK$5)),AND($P267&gt;=BK$4,$Q267&lt;=BK$5),AND($P267&lt;=BK$4,$Q267&gt;=BK$5)),1,0)</f>
        <v>0</v>
      </c>
      <c r="BL267" s="108">
        <f t="shared" si="242"/>
        <v>0</v>
      </c>
      <c r="BM267" s="108">
        <f t="shared" si="242"/>
        <v>0</v>
      </c>
      <c r="BN267" s="108">
        <f t="shared" si="242"/>
        <v>0</v>
      </c>
      <c r="BO267" s="108">
        <f t="shared" si="242"/>
        <v>0</v>
      </c>
      <c r="BP267" s="108">
        <f t="shared" si="242"/>
        <v>0</v>
      </c>
      <c r="BQ267" s="108">
        <f t="shared" si="242"/>
        <v>0</v>
      </c>
      <c r="BR267" s="108">
        <f t="shared" si="242"/>
        <v>0</v>
      </c>
      <c r="BS267" s="108">
        <f t="shared" si="242"/>
        <v>0</v>
      </c>
      <c r="BT267" s="138"/>
      <c r="BU267" s="138"/>
      <c r="BV267" s="138"/>
      <c r="BW267" s="138"/>
      <c r="BX267" s="138"/>
    </row>
    <row r="268" spans="1:76" x14ac:dyDescent="0.3">
      <c r="A268" s="102" t="s">
        <v>313</v>
      </c>
      <c r="B268" s="109"/>
      <c r="C268" s="20"/>
      <c r="D268" s="116"/>
      <c r="E268" s="117"/>
      <c r="F268" s="109"/>
      <c r="G268" s="118"/>
      <c r="H268" s="120">
        <v>0</v>
      </c>
      <c r="I268" s="44">
        <f>IF(CheckDay&gt;=Q268,1,IF(CheckDay&lt;P268,0,IF(P268=CheckDay,(NETWORKDAYS(P268,CheckDay))/V268,NETWORKDAYS(P268,CheckDay)/V268)))</f>
        <v>1</v>
      </c>
      <c r="J268" s="33">
        <v>1</v>
      </c>
      <c r="K268" s="119">
        <f t="shared" si="237"/>
        <v>0</v>
      </c>
      <c r="L268" s="119">
        <f t="shared" si="238"/>
        <v>0</v>
      </c>
      <c r="M268" s="119">
        <f t="shared" si="229"/>
        <v>0</v>
      </c>
      <c r="N268" s="34">
        <f t="shared" si="230"/>
        <v>1</v>
      </c>
      <c r="O268" s="119" t="str">
        <f t="shared" si="231"/>
        <v>종료</v>
      </c>
      <c r="P268" s="104">
        <v>43164</v>
      </c>
      <c r="Q268" s="104">
        <v>43190</v>
      </c>
      <c r="R268" s="104"/>
      <c r="S268" s="104"/>
      <c r="T268" s="105"/>
      <c r="U268" s="106"/>
      <c r="V268" s="107">
        <f t="shared" si="232"/>
        <v>20</v>
      </c>
      <c r="W268" s="108">
        <f>IF(OR((AND($P268&lt;=W$4,AND($Q268&lt;=W$5,$Q268&gt;=W$4))),(AND(AND($P268&gt;=W$4,$P268&lt;=W$5),$Q268&gt;=W$5)),AND($P268&gt;=W$4,$Q268&lt;=W$5),AND($P268&lt;=W$4,$Q268&gt;=W$5)),1,0)</f>
        <v>0</v>
      </c>
      <c r="X268" s="108">
        <f t="shared" si="241"/>
        <v>0</v>
      </c>
      <c r="Y268" s="108">
        <f t="shared" si="241"/>
        <v>0</v>
      </c>
      <c r="Z268" s="108">
        <f t="shared" si="241"/>
        <v>0</v>
      </c>
      <c r="AA268" s="108">
        <f t="shared" si="241"/>
        <v>0</v>
      </c>
      <c r="AB268" s="108">
        <f t="shared" si="241"/>
        <v>0</v>
      </c>
      <c r="AC268" s="108">
        <f t="shared" si="241"/>
        <v>0</v>
      </c>
      <c r="AD268" s="108">
        <f t="shared" si="241"/>
        <v>0</v>
      </c>
      <c r="AE268" s="108">
        <f t="shared" si="241"/>
        <v>0</v>
      </c>
      <c r="AF268" s="108">
        <f t="shared" si="241"/>
        <v>0</v>
      </c>
      <c r="AG268" s="108">
        <f t="shared" si="241"/>
        <v>0</v>
      </c>
      <c r="AH268" s="108">
        <f t="shared" si="241"/>
        <v>0</v>
      </c>
      <c r="AI268" s="108">
        <f t="shared" si="241"/>
        <v>0</v>
      </c>
      <c r="AJ268" s="108">
        <f t="shared" si="241"/>
        <v>0</v>
      </c>
      <c r="AK268" s="108">
        <f t="shared" si="241"/>
        <v>0</v>
      </c>
      <c r="AL268" s="108">
        <f t="shared" si="241"/>
        <v>0</v>
      </c>
      <c r="AM268" s="108">
        <f t="shared" si="241"/>
        <v>0</v>
      </c>
      <c r="AN268" s="108">
        <f t="shared" si="241"/>
        <v>0</v>
      </c>
      <c r="AO268" s="108">
        <f t="shared" si="241"/>
        <v>0</v>
      </c>
      <c r="AP268" s="108">
        <f t="shared" si="241"/>
        <v>0</v>
      </c>
      <c r="AQ268" s="108">
        <f t="shared" si="241"/>
        <v>0</v>
      </c>
      <c r="AR268" s="108">
        <f t="shared" si="241"/>
        <v>0</v>
      </c>
      <c r="AS268" s="108">
        <f t="shared" si="241"/>
        <v>0</v>
      </c>
      <c r="AT268" s="108">
        <f t="shared" si="241"/>
        <v>0</v>
      </c>
      <c r="AU268" s="108">
        <f t="shared" si="241"/>
        <v>0</v>
      </c>
      <c r="AV268" s="108">
        <f t="shared" si="241"/>
        <v>0</v>
      </c>
      <c r="AW268" s="108">
        <f t="shared" si="241"/>
        <v>0</v>
      </c>
      <c r="AX268" s="108">
        <f t="shared" si="241"/>
        <v>0</v>
      </c>
      <c r="AY268" s="108">
        <f t="shared" si="241"/>
        <v>0</v>
      </c>
      <c r="AZ268" s="108">
        <f t="shared" si="241"/>
        <v>0</v>
      </c>
      <c r="BA268" s="108">
        <f t="shared" si="241"/>
        <v>0</v>
      </c>
      <c r="BB268" s="108">
        <f t="shared" si="233"/>
        <v>0</v>
      </c>
      <c r="BC268" s="108">
        <f t="shared" si="233"/>
        <v>0</v>
      </c>
      <c r="BD268" s="108">
        <f t="shared" si="233"/>
        <v>0</v>
      </c>
      <c r="BE268" s="108">
        <f t="shared" si="233"/>
        <v>0</v>
      </c>
      <c r="BF268" s="108">
        <f t="shared" si="241"/>
        <v>0</v>
      </c>
      <c r="BG268" s="108">
        <f t="shared" si="242"/>
        <v>0</v>
      </c>
      <c r="BH268" s="108">
        <f t="shared" si="242"/>
        <v>0</v>
      </c>
      <c r="BI268" s="108">
        <f t="shared" si="242"/>
        <v>0</v>
      </c>
      <c r="BJ268" s="108">
        <f t="shared" si="242"/>
        <v>0</v>
      </c>
      <c r="BK268" s="108">
        <f t="shared" si="242"/>
        <v>0</v>
      </c>
      <c r="BL268" s="108">
        <f t="shared" si="242"/>
        <v>0</v>
      </c>
      <c r="BM268" s="108">
        <f t="shared" si="242"/>
        <v>0</v>
      </c>
      <c r="BN268" s="108">
        <f t="shared" si="242"/>
        <v>0</v>
      </c>
      <c r="BO268" s="108">
        <f t="shared" si="242"/>
        <v>0</v>
      </c>
      <c r="BP268" s="108">
        <f t="shared" si="242"/>
        <v>0</v>
      </c>
      <c r="BQ268" s="108">
        <f t="shared" si="242"/>
        <v>0</v>
      </c>
      <c r="BR268" s="108">
        <f t="shared" si="242"/>
        <v>0</v>
      </c>
      <c r="BS268" s="108">
        <f t="shared" si="242"/>
        <v>0</v>
      </c>
      <c r="BT268" s="138"/>
      <c r="BU268" s="138"/>
      <c r="BV268" s="138"/>
      <c r="BW268" s="138"/>
      <c r="BX268" s="138"/>
    </row>
    <row r="269" spans="1:76" x14ac:dyDescent="0.3">
      <c r="A269" s="102" t="s">
        <v>314</v>
      </c>
      <c r="B269" s="109"/>
      <c r="C269" s="43" t="s">
        <v>315</v>
      </c>
      <c r="D269" s="81" t="s">
        <v>481</v>
      </c>
      <c r="E269" s="111"/>
      <c r="F269" s="43"/>
      <c r="G269" s="112"/>
      <c r="H269" s="45">
        <v>80</v>
      </c>
      <c r="I269" s="40">
        <f>SUM(K270,K274,K278,K284)</f>
        <v>1</v>
      </c>
      <c r="J269" s="40">
        <f>SUM(L270,L274,L278,L284)</f>
        <v>1</v>
      </c>
      <c r="K269" s="41">
        <f t="shared" si="237"/>
        <v>0.8</v>
      </c>
      <c r="L269" s="41">
        <f t="shared" si="238"/>
        <v>0.8</v>
      </c>
      <c r="M269" s="41">
        <f t="shared" si="229"/>
        <v>0</v>
      </c>
      <c r="N269" s="42">
        <f t="shared" si="230"/>
        <v>1</v>
      </c>
      <c r="O269" s="41" t="str">
        <f t="shared" si="231"/>
        <v>종료</v>
      </c>
      <c r="P269" s="47">
        <f>MIN(P270:P287)</f>
        <v>43143</v>
      </c>
      <c r="Q269" s="47">
        <f>MAX(Q270:Q287)</f>
        <v>43190</v>
      </c>
      <c r="R269" s="104"/>
      <c r="S269" s="104"/>
      <c r="T269" s="105"/>
      <c r="U269" s="106"/>
      <c r="V269" s="107">
        <f t="shared" si="232"/>
        <v>35</v>
      </c>
      <c r="W269" s="108">
        <f t="shared" ref="W269:AS284" si="243">IF(OR((AND($P269&lt;=W$4,AND($Q269&lt;=W$5,$Q269&gt;=W$4))),(AND(AND($P269&gt;=W$4,$P269&lt;=W$5),$Q269&gt;=W$5)),AND($P269&gt;=W$4,$Q269&lt;=W$5),AND($P269&lt;=W$4,$Q269&gt;=W$5)),1,0)</f>
        <v>0</v>
      </c>
      <c r="X269" s="108">
        <f t="shared" si="243"/>
        <v>0</v>
      </c>
      <c r="Y269" s="108">
        <f t="shared" si="243"/>
        <v>0</v>
      </c>
      <c r="Z269" s="108">
        <f t="shared" si="243"/>
        <v>0</v>
      </c>
      <c r="AA269" s="108">
        <f t="shared" si="243"/>
        <v>0</v>
      </c>
      <c r="AB269" s="108">
        <f t="shared" si="243"/>
        <v>0</v>
      </c>
      <c r="AC269" s="108">
        <f t="shared" si="243"/>
        <v>0</v>
      </c>
      <c r="AD269" s="108">
        <f t="shared" si="243"/>
        <v>0</v>
      </c>
      <c r="AE269" s="108">
        <f t="shared" si="243"/>
        <v>0</v>
      </c>
      <c r="AF269" s="108">
        <f t="shared" si="243"/>
        <v>0</v>
      </c>
      <c r="AG269" s="108">
        <f t="shared" si="243"/>
        <v>0</v>
      </c>
      <c r="AH269" s="108">
        <f t="shared" si="243"/>
        <v>0</v>
      </c>
      <c r="AI269" s="108">
        <f t="shared" si="243"/>
        <v>0</v>
      </c>
      <c r="AJ269" s="108">
        <f t="shared" si="243"/>
        <v>0</v>
      </c>
      <c r="AK269" s="108">
        <f t="shared" si="243"/>
        <v>0</v>
      </c>
      <c r="AL269" s="108">
        <f t="shared" si="243"/>
        <v>0</v>
      </c>
      <c r="AM269" s="108">
        <f t="shared" si="243"/>
        <v>0</v>
      </c>
      <c r="AN269" s="108">
        <f t="shared" si="243"/>
        <v>0</v>
      </c>
      <c r="AO269" s="108">
        <f t="shared" si="243"/>
        <v>0</v>
      </c>
      <c r="AP269" s="108">
        <f t="shared" si="243"/>
        <v>0</v>
      </c>
      <c r="AQ269" s="108">
        <f t="shared" si="243"/>
        <v>0</v>
      </c>
      <c r="AR269" s="108">
        <f t="shared" si="243"/>
        <v>0</v>
      </c>
      <c r="AS269" s="108">
        <f t="shared" si="243"/>
        <v>0</v>
      </c>
      <c r="AT269" s="108">
        <f t="shared" si="241"/>
        <v>0</v>
      </c>
      <c r="AU269" s="108">
        <f t="shared" si="241"/>
        <v>0</v>
      </c>
      <c r="AV269" s="108">
        <f t="shared" si="241"/>
        <v>0</v>
      </c>
      <c r="AW269" s="108">
        <f t="shared" si="241"/>
        <v>0</v>
      </c>
      <c r="AX269" s="108">
        <f t="shared" si="241"/>
        <v>0</v>
      </c>
      <c r="AY269" s="108">
        <f t="shared" si="241"/>
        <v>0</v>
      </c>
      <c r="AZ269" s="108">
        <f t="shared" si="241"/>
        <v>0</v>
      </c>
      <c r="BA269" s="108">
        <f t="shared" si="241"/>
        <v>0</v>
      </c>
      <c r="BB269" s="108">
        <f t="shared" si="233"/>
        <v>0</v>
      </c>
      <c r="BC269" s="108">
        <f t="shared" si="233"/>
        <v>0</v>
      </c>
      <c r="BD269" s="108">
        <f t="shared" si="233"/>
        <v>0</v>
      </c>
      <c r="BE269" s="108">
        <f t="shared" si="233"/>
        <v>0</v>
      </c>
      <c r="BF269" s="108">
        <f t="shared" si="241"/>
        <v>0</v>
      </c>
      <c r="BG269" s="108">
        <f t="shared" si="242"/>
        <v>0</v>
      </c>
      <c r="BH269" s="108">
        <f t="shared" si="242"/>
        <v>0</v>
      </c>
      <c r="BI269" s="108">
        <f t="shared" si="242"/>
        <v>0</v>
      </c>
      <c r="BJ269" s="108">
        <f t="shared" si="242"/>
        <v>0</v>
      </c>
      <c r="BK269" s="108">
        <f t="shared" si="242"/>
        <v>0</v>
      </c>
      <c r="BL269" s="108">
        <f t="shared" si="242"/>
        <v>0</v>
      </c>
      <c r="BM269" s="108">
        <f t="shared" si="242"/>
        <v>0</v>
      </c>
      <c r="BN269" s="108">
        <f t="shared" si="242"/>
        <v>0</v>
      </c>
      <c r="BO269" s="108">
        <f t="shared" si="242"/>
        <v>0</v>
      </c>
      <c r="BP269" s="108">
        <f t="shared" si="242"/>
        <v>0</v>
      </c>
      <c r="BQ269" s="108">
        <f t="shared" si="242"/>
        <v>0</v>
      </c>
      <c r="BR269" s="108">
        <f t="shared" si="242"/>
        <v>0</v>
      </c>
      <c r="BS269" s="108">
        <f t="shared" si="242"/>
        <v>0</v>
      </c>
      <c r="BT269" s="138"/>
      <c r="BU269" s="138"/>
      <c r="BV269" s="138"/>
      <c r="BW269" s="138"/>
      <c r="BX269" s="138"/>
    </row>
    <row r="270" spans="1:76" x14ac:dyDescent="0.3">
      <c r="A270" s="102" t="s">
        <v>316</v>
      </c>
      <c r="B270" s="109"/>
      <c r="C270" s="20"/>
      <c r="D270" s="113" t="s">
        <v>302</v>
      </c>
      <c r="E270" s="114"/>
      <c r="F270" s="53"/>
      <c r="G270" s="115"/>
      <c r="H270" s="38">
        <v>20</v>
      </c>
      <c r="I270" s="48">
        <f>SUM(K271:K273)</f>
        <v>1</v>
      </c>
      <c r="J270" s="49">
        <f>SUM(L271:L273)</f>
        <v>1</v>
      </c>
      <c r="K270" s="50">
        <f t="shared" si="237"/>
        <v>0.2</v>
      </c>
      <c r="L270" s="50">
        <f t="shared" si="238"/>
        <v>0.2</v>
      </c>
      <c r="M270" s="50">
        <f t="shared" si="229"/>
        <v>0</v>
      </c>
      <c r="N270" s="51">
        <f t="shared" si="230"/>
        <v>1</v>
      </c>
      <c r="O270" s="50" t="str">
        <f t="shared" si="231"/>
        <v>종료</v>
      </c>
      <c r="P270" s="26">
        <f>MIN(P271:P273)</f>
        <v>43143</v>
      </c>
      <c r="Q270" s="26">
        <f>MAX(Q271:Q273)</f>
        <v>43159</v>
      </c>
      <c r="R270" s="104"/>
      <c r="S270" s="104"/>
      <c r="T270" s="105"/>
      <c r="U270" s="106" t="str">
        <f>IF(ISBLANK(T270),"",(NETWORKDAYS(VLOOKUP(T270,$A$6:$Q$20,15,FALSE),P270)-1))</f>
        <v/>
      </c>
      <c r="V270" s="107">
        <f t="shared" si="232"/>
        <v>13</v>
      </c>
      <c r="W270" s="108">
        <f t="shared" si="243"/>
        <v>0</v>
      </c>
      <c r="X270" s="108">
        <f t="shared" si="243"/>
        <v>0</v>
      </c>
      <c r="Y270" s="108">
        <f t="shared" si="243"/>
        <v>0</v>
      </c>
      <c r="Z270" s="108">
        <f t="shared" si="243"/>
        <v>0</v>
      </c>
      <c r="AA270" s="108">
        <f t="shared" si="243"/>
        <v>0</v>
      </c>
      <c r="AB270" s="108">
        <f t="shared" si="243"/>
        <v>0</v>
      </c>
      <c r="AC270" s="108">
        <f t="shared" si="243"/>
        <v>0</v>
      </c>
      <c r="AD270" s="108">
        <f t="shared" si="243"/>
        <v>0</v>
      </c>
      <c r="AE270" s="108">
        <f t="shared" si="243"/>
        <v>0</v>
      </c>
      <c r="AF270" s="108">
        <f t="shared" si="243"/>
        <v>0</v>
      </c>
      <c r="AG270" s="108">
        <f t="shared" si="243"/>
        <v>0</v>
      </c>
      <c r="AH270" s="108">
        <f t="shared" si="243"/>
        <v>0</v>
      </c>
      <c r="AI270" s="108">
        <f t="shared" si="243"/>
        <v>0</v>
      </c>
      <c r="AJ270" s="108">
        <f t="shared" si="243"/>
        <v>0</v>
      </c>
      <c r="AK270" s="108">
        <f t="shared" si="243"/>
        <v>0</v>
      </c>
      <c r="AL270" s="108">
        <f t="shared" si="243"/>
        <v>0</v>
      </c>
      <c r="AM270" s="108">
        <f t="shared" si="243"/>
        <v>0</v>
      </c>
      <c r="AN270" s="108">
        <f t="shared" si="243"/>
        <v>0</v>
      </c>
      <c r="AO270" s="108">
        <f t="shared" si="243"/>
        <v>0</v>
      </c>
      <c r="AP270" s="108">
        <f t="shared" si="243"/>
        <v>0</v>
      </c>
      <c r="AQ270" s="108">
        <f t="shared" si="243"/>
        <v>0</v>
      </c>
      <c r="AR270" s="108">
        <f t="shared" si="243"/>
        <v>0</v>
      </c>
      <c r="AS270" s="108">
        <f t="shared" si="243"/>
        <v>0</v>
      </c>
      <c r="AT270" s="108">
        <f t="shared" si="241"/>
        <v>0</v>
      </c>
      <c r="AU270" s="108">
        <f t="shared" si="241"/>
        <v>0</v>
      </c>
      <c r="AV270" s="108">
        <f t="shared" si="241"/>
        <v>0</v>
      </c>
      <c r="AW270" s="108">
        <f t="shared" si="241"/>
        <v>0</v>
      </c>
      <c r="AX270" s="108">
        <f t="shared" si="241"/>
        <v>0</v>
      </c>
      <c r="AY270" s="108">
        <f t="shared" si="241"/>
        <v>0</v>
      </c>
      <c r="AZ270" s="108">
        <f t="shared" si="241"/>
        <v>0</v>
      </c>
      <c r="BA270" s="108">
        <f t="shared" si="241"/>
        <v>0</v>
      </c>
      <c r="BB270" s="108">
        <f t="shared" si="233"/>
        <v>0</v>
      </c>
      <c r="BC270" s="108">
        <f t="shared" si="233"/>
        <v>0</v>
      </c>
      <c r="BD270" s="108">
        <f t="shared" si="233"/>
        <v>0</v>
      </c>
      <c r="BE270" s="108">
        <f t="shared" si="233"/>
        <v>0</v>
      </c>
      <c r="BF270" s="108">
        <f t="shared" si="241"/>
        <v>0</v>
      </c>
      <c r="BG270" s="108">
        <f t="shared" si="242"/>
        <v>0</v>
      </c>
      <c r="BH270" s="108">
        <f t="shared" si="242"/>
        <v>0</v>
      </c>
      <c r="BI270" s="108">
        <f t="shared" si="242"/>
        <v>0</v>
      </c>
      <c r="BJ270" s="108">
        <f t="shared" si="242"/>
        <v>0</v>
      </c>
      <c r="BK270" s="108">
        <f t="shared" si="242"/>
        <v>0</v>
      </c>
      <c r="BL270" s="108">
        <f t="shared" si="242"/>
        <v>0</v>
      </c>
      <c r="BM270" s="108">
        <f t="shared" si="242"/>
        <v>0</v>
      </c>
      <c r="BN270" s="108">
        <f t="shared" si="242"/>
        <v>0</v>
      </c>
      <c r="BO270" s="108">
        <f t="shared" si="242"/>
        <v>0</v>
      </c>
      <c r="BP270" s="108">
        <f t="shared" si="242"/>
        <v>0</v>
      </c>
      <c r="BQ270" s="108">
        <f t="shared" si="242"/>
        <v>0</v>
      </c>
      <c r="BR270" s="108">
        <f t="shared" si="242"/>
        <v>0</v>
      </c>
      <c r="BS270" s="108">
        <f t="shared" si="242"/>
        <v>0</v>
      </c>
      <c r="BT270" s="138"/>
      <c r="BU270" s="138"/>
      <c r="BV270" s="138"/>
      <c r="BW270" s="138"/>
      <c r="BX270" s="138"/>
    </row>
    <row r="271" spans="1:76" x14ac:dyDescent="0.3">
      <c r="A271" s="102" t="s">
        <v>317</v>
      </c>
      <c r="B271" s="109"/>
      <c r="C271" s="20"/>
      <c r="D271" s="116"/>
      <c r="E271" s="121"/>
      <c r="F271" s="109"/>
      <c r="G271" s="118"/>
      <c r="H271" s="39">
        <v>20</v>
      </c>
      <c r="I271" s="44">
        <f>IF(CheckDay&gt;=Q271,1,IF(CheckDay&lt;P271,0,IF(P271=CheckDay,(NETWORKDAYS(P271,CheckDay))/V271,NETWORKDAYS(P271,CheckDay)/V271)))</f>
        <v>1</v>
      </c>
      <c r="J271" s="33">
        <v>1</v>
      </c>
      <c r="K271" s="119">
        <f t="shared" si="237"/>
        <v>0.2</v>
      </c>
      <c r="L271" s="119">
        <f t="shared" si="238"/>
        <v>0.2</v>
      </c>
      <c r="M271" s="119">
        <f t="shared" si="229"/>
        <v>0</v>
      </c>
      <c r="N271" s="34">
        <f t="shared" si="230"/>
        <v>1</v>
      </c>
      <c r="O271" s="119" t="str">
        <f t="shared" si="231"/>
        <v>종료</v>
      </c>
      <c r="P271" s="104">
        <v>43143</v>
      </c>
      <c r="Q271" s="104">
        <v>43147</v>
      </c>
      <c r="R271" s="104"/>
      <c r="S271" s="104"/>
      <c r="T271" s="105"/>
      <c r="U271" s="106" t="str">
        <f>IF(ISBLANK(T271),"",(NETWORKDAYS(VLOOKUP(T271,$A$6:$Q$20,15,FALSE),P271)-1))</f>
        <v/>
      </c>
      <c r="V271" s="107">
        <f t="shared" si="232"/>
        <v>5</v>
      </c>
      <c r="W271" s="108">
        <f t="shared" si="243"/>
        <v>0</v>
      </c>
      <c r="X271" s="108">
        <f t="shared" si="243"/>
        <v>0</v>
      </c>
      <c r="Y271" s="108">
        <f t="shared" si="243"/>
        <v>0</v>
      </c>
      <c r="Z271" s="108">
        <f t="shared" si="243"/>
        <v>0</v>
      </c>
      <c r="AA271" s="108">
        <f t="shared" si="243"/>
        <v>0</v>
      </c>
      <c r="AB271" s="108">
        <f t="shared" si="243"/>
        <v>0</v>
      </c>
      <c r="AC271" s="108">
        <f t="shared" si="243"/>
        <v>0</v>
      </c>
      <c r="AD271" s="108">
        <f t="shared" si="243"/>
        <v>0</v>
      </c>
      <c r="AE271" s="108">
        <f t="shared" si="243"/>
        <v>0</v>
      </c>
      <c r="AF271" s="108">
        <f t="shared" si="243"/>
        <v>0</v>
      </c>
      <c r="AG271" s="108">
        <f t="shared" si="243"/>
        <v>0</v>
      </c>
      <c r="AH271" s="108">
        <f t="shared" si="243"/>
        <v>0</v>
      </c>
      <c r="AI271" s="108">
        <f t="shared" si="243"/>
        <v>0</v>
      </c>
      <c r="AJ271" s="108">
        <f t="shared" si="243"/>
        <v>0</v>
      </c>
      <c r="AK271" s="108">
        <f t="shared" si="243"/>
        <v>0</v>
      </c>
      <c r="AL271" s="108">
        <f t="shared" si="243"/>
        <v>0</v>
      </c>
      <c r="AM271" s="108">
        <f t="shared" si="243"/>
        <v>0</v>
      </c>
      <c r="AN271" s="108">
        <f t="shared" si="243"/>
        <v>0</v>
      </c>
      <c r="AO271" s="108">
        <f t="shared" si="243"/>
        <v>0</v>
      </c>
      <c r="AP271" s="108">
        <f t="shared" si="243"/>
        <v>0</v>
      </c>
      <c r="AQ271" s="108">
        <f t="shared" si="243"/>
        <v>0</v>
      </c>
      <c r="AR271" s="108">
        <f t="shared" si="243"/>
        <v>0</v>
      </c>
      <c r="AS271" s="108">
        <f t="shared" si="243"/>
        <v>0</v>
      </c>
      <c r="AT271" s="108">
        <f t="shared" si="241"/>
        <v>0</v>
      </c>
      <c r="AU271" s="108">
        <f t="shared" si="241"/>
        <v>0</v>
      </c>
      <c r="AV271" s="108">
        <f t="shared" si="241"/>
        <v>0</v>
      </c>
      <c r="AW271" s="108">
        <f t="shared" si="241"/>
        <v>0</v>
      </c>
      <c r="AX271" s="108">
        <f t="shared" si="241"/>
        <v>0</v>
      </c>
      <c r="AY271" s="108">
        <f t="shared" si="241"/>
        <v>0</v>
      </c>
      <c r="AZ271" s="108">
        <f t="shared" si="241"/>
        <v>0</v>
      </c>
      <c r="BA271" s="108">
        <f t="shared" si="241"/>
        <v>0</v>
      </c>
      <c r="BB271" s="108">
        <f t="shared" si="233"/>
        <v>0</v>
      </c>
      <c r="BC271" s="108">
        <f t="shared" si="233"/>
        <v>0</v>
      </c>
      <c r="BD271" s="108">
        <f t="shared" si="233"/>
        <v>0</v>
      </c>
      <c r="BE271" s="108">
        <f t="shared" si="233"/>
        <v>0</v>
      </c>
      <c r="BF271" s="108">
        <f t="shared" si="241"/>
        <v>0</v>
      </c>
      <c r="BG271" s="108">
        <f t="shared" si="242"/>
        <v>0</v>
      </c>
      <c r="BH271" s="108">
        <f t="shared" si="242"/>
        <v>0</v>
      </c>
      <c r="BI271" s="108">
        <f t="shared" si="242"/>
        <v>0</v>
      </c>
      <c r="BJ271" s="108">
        <f t="shared" si="242"/>
        <v>0</v>
      </c>
      <c r="BK271" s="108">
        <f t="shared" si="242"/>
        <v>0</v>
      </c>
      <c r="BL271" s="108">
        <f t="shared" si="242"/>
        <v>0</v>
      </c>
      <c r="BM271" s="108">
        <f t="shared" si="242"/>
        <v>0</v>
      </c>
      <c r="BN271" s="108">
        <f t="shared" si="242"/>
        <v>0</v>
      </c>
      <c r="BO271" s="108">
        <f t="shared" si="242"/>
        <v>0</v>
      </c>
      <c r="BP271" s="108">
        <f t="shared" si="242"/>
        <v>0</v>
      </c>
      <c r="BQ271" s="108">
        <f t="shared" si="242"/>
        <v>0</v>
      </c>
      <c r="BR271" s="108">
        <f t="shared" si="242"/>
        <v>0</v>
      </c>
      <c r="BS271" s="108">
        <f t="shared" si="242"/>
        <v>0</v>
      </c>
      <c r="BT271" s="138"/>
      <c r="BU271" s="138"/>
      <c r="BV271" s="138"/>
      <c r="BW271" s="138"/>
      <c r="BX271" s="138"/>
    </row>
    <row r="272" spans="1:76" x14ac:dyDescent="0.3">
      <c r="A272" s="102" t="s">
        <v>318</v>
      </c>
      <c r="B272" s="109"/>
      <c r="C272" s="20"/>
      <c r="D272" s="116"/>
      <c r="E272" s="121"/>
      <c r="F272" s="109"/>
      <c r="G272" s="118"/>
      <c r="H272" s="39">
        <v>50</v>
      </c>
      <c r="I272" s="44">
        <f>IF(CheckDay&gt;=Q272,1,IF(CheckDay&lt;P272,0,IF(P272=CheckDay,(NETWORKDAYS(P272,CheckDay))/V272,NETWORKDAYS(P272,CheckDay)/V272)))</f>
        <v>1</v>
      </c>
      <c r="J272" s="33">
        <v>1</v>
      </c>
      <c r="K272" s="119">
        <f t="shared" si="237"/>
        <v>0.5</v>
      </c>
      <c r="L272" s="119">
        <f t="shared" si="238"/>
        <v>0.5</v>
      </c>
      <c r="M272" s="119">
        <f t="shared" si="229"/>
        <v>0</v>
      </c>
      <c r="N272" s="34">
        <f t="shared" si="230"/>
        <v>1</v>
      </c>
      <c r="O272" s="119" t="str">
        <f t="shared" si="231"/>
        <v>종료</v>
      </c>
      <c r="P272" s="104">
        <v>43143</v>
      </c>
      <c r="Q272" s="104">
        <v>43147</v>
      </c>
      <c r="R272" s="104"/>
      <c r="S272" s="104"/>
      <c r="T272" s="105"/>
      <c r="U272" s="106" t="str">
        <f>IF(ISBLANK(T272),"",(NETWORKDAYS(VLOOKUP(T272,$A$6:$Q$20,15,FALSE),P272)-1))</f>
        <v/>
      </c>
      <c r="V272" s="107">
        <f t="shared" si="232"/>
        <v>5</v>
      </c>
      <c r="W272" s="108">
        <f t="shared" si="243"/>
        <v>0</v>
      </c>
      <c r="X272" s="108">
        <f t="shared" si="243"/>
        <v>0</v>
      </c>
      <c r="Y272" s="108">
        <f t="shared" si="243"/>
        <v>0</v>
      </c>
      <c r="Z272" s="108">
        <f t="shared" si="243"/>
        <v>0</v>
      </c>
      <c r="AA272" s="108">
        <f t="shared" si="243"/>
        <v>0</v>
      </c>
      <c r="AB272" s="108">
        <f t="shared" si="243"/>
        <v>0</v>
      </c>
      <c r="AC272" s="108">
        <f t="shared" si="243"/>
        <v>0</v>
      </c>
      <c r="AD272" s="108">
        <f t="shared" si="243"/>
        <v>0</v>
      </c>
      <c r="AE272" s="108">
        <f t="shared" si="243"/>
        <v>0</v>
      </c>
      <c r="AF272" s="108">
        <f t="shared" si="243"/>
        <v>0</v>
      </c>
      <c r="AG272" s="108">
        <f t="shared" si="243"/>
        <v>0</v>
      </c>
      <c r="AH272" s="108">
        <f t="shared" si="243"/>
        <v>0</v>
      </c>
      <c r="AI272" s="108">
        <f t="shared" si="243"/>
        <v>0</v>
      </c>
      <c r="AJ272" s="108">
        <f t="shared" si="243"/>
        <v>0</v>
      </c>
      <c r="AK272" s="108">
        <f t="shared" si="243"/>
        <v>0</v>
      </c>
      <c r="AL272" s="108">
        <f t="shared" si="243"/>
        <v>0</v>
      </c>
      <c r="AM272" s="108">
        <f t="shared" si="243"/>
        <v>0</v>
      </c>
      <c r="AN272" s="108">
        <f t="shared" si="243"/>
        <v>0</v>
      </c>
      <c r="AO272" s="108">
        <f t="shared" si="243"/>
        <v>0</v>
      </c>
      <c r="AP272" s="108">
        <f t="shared" si="243"/>
        <v>0</v>
      </c>
      <c r="AQ272" s="108">
        <f t="shared" si="243"/>
        <v>0</v>
      </c>
      <c r="AR272" s="108">
        <f t="shared" si="241"/>
        <v>0</v>
      </c>
      <c r="AS272" s="108">
        <f t="shared" si="241"/>
        <v>0</v>
      </c>
      <c r="AT272" s="108">
        <f t="shared" si="241"/>
        <v>0</v>
      </c>
      <c r="AU272" s="108">
        <f t="shared" si="241"/>
        <v>0</v>
      </c>
      <c r="AV272" s="108">
        <f t="shared" si="241"/>
        <v>0</v>
      </c>
      <c r="AW272" s="108">
        <f t="shared" si="241"/>
        <v>0</v>
      </c>
      <c r="AX272" s="108">
        <f t="shared" si="241"/>
        <v>0</v>
      </c>
      <c r="AY272" s="108">
        <f t="shared" si="241"/>
        <v>0</v>
      </c>
      <c r="AZ272" s="108">
        <f t="shared" si="241"/>
        <v>0</v>
      </c>
      <c r="BA272" s="108">
        <f t="shared" si="241"/>
        <v>0</v>
      </c>
      <c r="BB272" s="108">
        <f t="shared" si="233"/>
        <v>0</v>
      </c>
      <c r="BC272" s="108">
        <f t="shared" si="233"/>
        <v>0</v>
      </c>
      <c r="BD272" s="108">
        <f t="shared" si="233"/>
        <v>0</v>
      </c>
      <c r="BE272" s="108">
        <f t="shared" si="233"/>
        <v>0</v>
      </c>
      <c r="BF272" s="108">
        <f t="shared" si="241"/>
        <v>0</v>
      </c>
      <c r="BG272" s="108">
        <f t="shared" si="242"/>
        <v>0</v>
      </c>
      <c r="BH272" s="108">
        <f t="shared" si="242"/>
        <v>0</v>
      </c>
      <c r="BI272" s="108">
        <f t="shared" si="242"/>
        <v>0</v>
      </c>
      <c r="BJ272" s="108">
        <f t="shared" si="242"/>
        <v>0</v>
      </c>
      <c r="BK272" s="108">
        <f t="shared" si="242"/>
        <v>0</v>
      </c>
      <c r="BL272" s="108">
        <f t="shared" si="242"/>
        <v>0</v>
      </c>
      <c r="BM272" s="108">
        <f t="shared" si="242"/>
        <v>0</v>
      </c>
      <c r="BN272" s="108">
        <f t="shared" si="242"/>
        <v>0</v>
      </c>
      <c r="BO272" s="108">
        <f t="shared" si="242"/>
        <v>0</v>
      </c>
      <c r="BP272" s="108">
        <f t="shared" si="242"/>
        <v>0</v>
      </c>
      <c r="BQ272" s="108">
        <f t="shared" si="242"/>
        <v>0</v>
      </c>
      <c r="BR272" s="108">
        <f t="shared" si="242"/>
        <v>0</v>
      </c>
      <c r="BS272" s="108">
        <f t="shared" si="242"/>
        <v>0</v>
      </c>
      <c r="BT272" s="138"/>
      <c r="BU272" s="138"/>
      <c r="BV272" s="138"/>
      <c r="BW272" s="138"/>
      <c r="BX272" s="138"/>
    </row>
    <row r="273" spans="1:76" x14ac:dyDescent="0.3">
      <c r="A273" s="102" t="s">
        <v>319</v>
      </c>
      <c r="B273" s="109"/>
      <c r="C273" s="20"/>
      <c r="D273" s="116"/>
      <c r="E273" s="121"/>
      <c r="F273" s="109"/>
      <c r="G273" s="118"/>
      <c r="H273" s="39">
        <v>30</v>
      </c>
      <c r="I273" s="44">
        <f>IF(CheckDay&gt;=Q273,1,IF(CheckDay&lt;P273,0,IF(P273=CheckDay,(NETWORKDAYS(P273,CheckDay))/V273,NETWORKDAYS(P273,CheckDay)/V273)))</f>
        <v>1</v>
      </c>
      <c r="J273" s="33">
        <v>1</v>
      </c>
      <c r="K273" s="119">
        <f t="shared" si="237"/>
        <v>0.3</v>
      </c>
      <c r="L273" s="119">
        <f t="shared" si="238"/>
        <v>0.3</v>
      </c>
      <c r="M273" s="119">
        <f t="shared" si="229"/>
        <v>0</v>
      </c>
      <c r="N273" s="34">
        <f t="shared" si="230"/>
        <v>1</v>
      </c>
      <c r="O273" s="119" t="str">
        <f t="shared" si="231"/>
        <v>종료</v>
      </c>
      <c r="P273" s="104">
        <v>43150</v>
      </c>
      <c r="Q273" s="104">
        <v>43159</v>
      </c>
      <c r="R273" s="104"/>
      <c r="S273" s="104"/>
      <c r="T273" s="105"/>
      <c r="U273" s="106"/>
      <c r="V273" s="107">
        <f t="shared" si="232"/>
        <v>8</v>
      </c>
      <c r="W273" s="108">
        <f t="shared" si="243"/>
        <v>0</v>
      </c>
      <c r="X273" s="108">
        <f t="shared" si="243"/>
        <v>0</v>
      </c>
      <c r="Y273" s="108">
        <f t="shared" si="243"/>
        <v>0</v>
      </c>
      <c r="Z273" s="108">
        <f t="shared" si="243"/>
        <v>0</v>
      </c>
      <c r="AA273" s="108">
        <f t="shared" si="243"/>
        <v>0</v>
      </c>
      <c r="AB273" s="108">
        <f t="shared" si="243"/>
        <v>0</v>
      </c>
      <c r="AC273" s="108">
        <f t="shared" si="243"/>
        <v>0</v>
      </c>
      <c r="AD273" s="108">
        <f t="shared" si="243"/>
        <v>0</v>
      </c>
      <c r="AE273" s="108">
        <f t="shared" si="243"/>
        <v>0</v>
      </c>
      <c r="AF273" s="108">
        <f t="shared" si="243"/>
        <v>0</v>
      </c>
      <c r="AG273" s="108">
        <f t="shared" si="243"/>
        <v>0</v>
      </c>
      <c r="AH273" s="108">
        <f t="shared" si="243"/>
        <v>0</v>
      </c>
      <c r="AI273" s="108">
        <f t="shared" si="243"/>
        <v>0</v>
      </c>
      <c r="AJ273" s="108">
        <f t="shared" si="243"/>
        <v>0</v>
      </c>
      <c r="AK273" s="108">
        <f t="shared" si="243"/>
        <v>0</v>
      </c>
      <c r="AL273" s="108">
        <f t="shared" si="243"/>
        <v>0</v>
      </c>
      <c r="AM273" s="108">
        <f t="shared" si="243"/>
        <v>0</v>
      </c>
      <c r="AN273" s="108">
        <f t="shared" si="243"/>
        <v>0</v>
      </c>
      <c r="AO273" s="108">
        <f t="shared" si="243"/>
        <v>0</v>
      </c>
      <c r="AP273" s="108">
        <f t="shared" si="243"/>
        <v>0</v>
      </c>
      <c r="AQ273" s="108">
        <f t="shared" si="243"/>
        <v>0</v>
      </c>
      <c r="AR273" s="108">
        <f t="shared" si="241"/>
        <v>0</v>
      </c>
      <c r="AS273" s="108">
        <f t="shared" si="241"/>
        <v>0</v>
      </c>
      <c r="AT273" s="108">
        <f t="shared" si="241"/>
        <v>0</v>
      </c>
      <c r="AU273" s="108">
        <f t="shared" si="241"/>
        <v>0</v>
      </c>
      <c r="AV273" s="108">
        <f t="shared" si="241"/>
        <v>0</v>
      </c>
      <c r="AW273" s="108">
        <f t="shared" si="241"/>
        <v>0</v>
      </c>
      <c r="AX273" s="108">
        <f t="shared" si="241"/>
        <v>0</v>
      </c>
      <c r="AY273" s="108">
        <f t="shared" si="241"/>
        <v>0</v>
      </c>
      <c r="AZ273" s="108">
        <f t="shared" si="241"/>
        <v>0</v>
      </c>
      <c r="BA273" s="108">
        <f t="shared" si="241"/>
        <v>0</v>
      </c>
      <c r="BB273" s="108">
        <f t="shared" si="233"/>
        <v>0</v>
      </c>
      <c r="BC273" s="108">
        <f t="shared" ref="BB273:BE279" si="244">IF(OR((AND($P273&lt;=BC$4,AND($Q273&lt;=BC$5,$Q273&gt;=BC$4))),(AND(AND($P273&gt;=BC$4,$P273&lt;=BC$5),$Q273&gt;=BC$5)),AND($P273&gt;=BC$4,$Q273&lt;=BC$5),AND($P273&lt;=BC$4,$Q273&gt;=BC$5)),1,0)</f>
        <v>0</v>
      </c>
      <c r="BD273" s="108">
        <f t="shared" si="244"/>
        <v>0</v>
      </c>
      <c r="BE273" s="108">
        <f t="shared" si="244"/>
        <v>0</v>
      </c>
      <c r="BF273" s="108">
        <f t="shared" si="241"/>
        <v>0</v>
      </c>
      <c r="BG273" s="108">
        <f t="shared" si="242"/>
        <v>0</v>
      </c>
      <c r="BH273" s="108">
        <f t="shared" si="242"/>
        <v>0</v>
      </c>
      <c r="BI273" s="108">
        <f t="shared" si="242"/>
        <v>0</v>
      </c>
      <c r="BJ273" s="108">
        <f t="shared" si="242"/>
        <v>0</v>
      </c>
      <c r="BK273" s="108">
        <f t="shared" si="242"/>
        <v>0</v>
      </c>
      <c r="BL273" s="108">
        <f t="shared" si="242"/>
        <v>0</v>
      </c>
      <c r="BM273" s="108">
        <f t="shared" si="242"/>
        <v>0</v>
      </c>
      <c r="BN273" s="108">
        <f t="shared" si="242"/>
        <v>0</v>
      </c>
      <c r="BO273" s="108">
        <f t="shared" si="242"/>
        <v>0</v>
      </c>
      <c r="BP273" s="108">
        <f t="shared" si="242"/>
        <v>0</v>
      </c>
      <c r="BQ273" s="108">
        <f t="shared" si="242"/>
        <v>0</v>
      </c>
      <c r="BR273" s="108">
        <f t="shared" si="242"/>
        <v>0</v>
      </c>
      <c r="BS273" s="108">
        <f t="shared" si="242"/>
        <v>0</v>
      </c>
      <c r="BT273" s="138"/>
      <c r="BU273" s="138"/>
      <c r="BV273" s="138"/>
      <c r="BW273" s="138"/>
      <c r="BX273" s="138"/>
    </row>
    <row r="274" spans="1:76" x14ac:dyDescent="0.3">
      <c r="A274" s="102" t="s">
        <v>320</v>
      </c>
      <c r="B274" s="109"/>
      <c r="C274" s="20"/>
      <c r="D274" s="113" t="s">
        <v>307</v>
      </c>
      <c r="E274" s="114"/>
      <c r="F274" s="53"/>
      <c r="G274" s="115"/>
      <c r="H274" s="38">
        <v>20</v>
      </c>
      <c r="I274" s="48">
        <f>SUM(K275:K277)</f>
        <v>1</v>
      </c>
      <c r="J274" s="49">
        <f>SUM(L275:L277)</f>
        <v>1</v>
      </c>
      <c r="K274" s="50">
        <f t="shared" si="237"/>
        <v>0.2</v>
      </c>
      <c r="L274" s="50">
        <f t="shared" si="238"/>
        <v>0.2</v>
      </c>
      <c r="M274" s="50">
        <f t="shared" si="229"/>
        <v>0</v>
      </c>
      <c r="N274" s="51">
        <f t="shared" si="230"/>
        <v>1</v>
      </c>
      <c r="O274" s="50" t="str">
        <f t="shared" si="231"/>
        <v>종료</v>
      </c>
      <c r="P274" s="26">
        <f>MIN(P275:P277)</f>
        <v>43157</v>
      </c>
      <c r="Q274" s="26">
        <f>MAX(Q275:Q277)</f>
        <v>43190</v>
      </c>
      <c r="R274" s="104"/>
      <c r="S274" s="104"/>
      <c r="T274" s="105"/>
      <c r="U274" s="106" t="str">
        <f>IF(ISBLANK(T274),"",(NETWORKDAYS(VLOOKUP(T274,$A$6:$Q$20,15,FALSE),P274)-1))</f>
        <v/>
      </c>
      <c r="V274" s="107">
        <f t="shared" si="232"/>
        <v>25</v>
      </c>
      <c r="W274" s="108">
        <f t="shared" si="243"/>
        <v>0</v>
      </c>
      <c r="X274" s="108">
        <f t="shared" si="243"/>
        <v>0</v>
      </c>
      <c r="Y274" s="108">
        <f t="shared" si="243"/>
        <v>0</v>
      </c>
      <c r="Z274" s="108">
        <f t="shared" si="243"/>
        <v>0</v>
      </c>
      <c r="AA274" s="108">
        <f t="shared" si="243"/>
        <v>0</v>
      </c>
      <c r="AB274" s="108">
        <f t="shared" si="243"/>
        <v>0</v>
      </c>
      <c r="AC274" s="108">
        <f t="shared" si="243"/>
        <v>0</v>
      </c>
      <c r="AD274" s="108">
        <f t="shared" si="243"/>
        <v>0</v>
      </c>
      <c r="AE274" s="108">
        <f t="shared" si="243"/>
        <v>0</v>
      </c>
      <c r="AF274" s="108">
        <f t="shared" si="243"/>
        <v>0</v>
      </c>
      <c r="AG274" s="108">
        <f t="shared" si="243"/>
        <v>0</v>
      </c>
      <c r="AH274" s="108">
        <f t="shared" si="243"/>
        <v>0</v>
      </c>
      <c r="AI274" s="108">
        <f t="shared" si="243"/>
        <v>0</v>
      </c>
      <c r="AJ274" s="108">
        <f t="shared" si="243"/>
        <v>0</v>
      </c>
      <c r="AK274" s="108">
        <f t="shared" si="243"/>
        <v>0</v>
      </c>
      <c r="AL274" s="108">
        <f t="shared" si="243"/>
        <v>0</v>
      </c>
      <c r="AM274" s="108">
        <f t="shared" si="243"/>
        <v>0</v>
      </c>
      <c r="AN274" s="108">
        <f t="shared" si="243"/>
        <v>0</v>
      </c>
      <c r="AO274" s="108">
        <f t="shared" si="243"/>
        <v>0</v>
      </c>
      <c r="AP274" s="108">
        <f t="shared" si="243"/>
        <v>0</v>
      </c>
      <c r="AQ274" s="108">
        <f t="shared" si="243"/>
        <v>0</v>
      </c>
      <c r="AR274" s="108">
        <f t="shared" si="243"/>
        <v>0</v>
      </c>
      <c r="AS274" s="108">
        <f t="shared" si="243"/>
        <v>0</v>
      </c>
      <c r="AT274" s="108">
        <f t="shared" si="241"/>
        <v>0</v>
      </c>
      <c r="AU274" s="108">
        <f t="shared" si="241"/>
        <v>0</v>
      </c>
      <c r="AV274" s="108">
        <f t="shared" si="241"/>
        <v>0</v>
      </c>
      <c r="AW274" s="108">
        <f t="shared" si="241"/>
        <v>0</v>
      </c>
      <c r="AX274" s="108">
        <f t="shared" si="241"/>
        <v>0</v>
      </c>
      <c r="AY274" s="108">
        <f t="shared" si="241"/>
        <v>0</v>
      </c>
      <c r="AZ274" s="108">
        <f t="shared" si="241"/>
        <v>0</v>
      </c>
      <c r="BA274" s="108">
        <f t="shared" si="241"/>
        <v>0</v>
      </c>
      <c r="BB274" s="108">
        <f t="shared" si="244"/>
        <v>0</v>
      </c>
      <c r="BC274" s="108">
        <f t="shared" si="244"/>
        <v>0</v>
      </c>
      <c r="BD274" s="108">
        <f t="shared" si="244"/>
        <v>0</v>
      </c>
      <c r="BE274" s="108">
        <f t="shared" si="244"/>
        <v>0</v>
      </c>
      <c r="BF274" s="108">
        <f t="shared" si="241"/>
        <v>0</v>
      </c>
      <c r="BG274" s="108">
        <f t="shared" si="242"/>
        <v>0</v>
      </c>
      <c r="BH274" s="108">
        <f t="shared" si="242"/>
        <v>0</v>
      </c>
      <c r="BI274" s="108">
        <f t="shared" si="242"/>
        <v>0</v>
      </c>
      <c r="BJ274" s="108">
        <f t="shared" si="242"/>
        <v>0</v>
      </c>
      <c r="BK274" s="108">
        <f t="shared" si="242"/>
        <v>0</v>
      </c>
      <c r="BL274" s="108">
        <f t="shared" si="242"/>
        <v>0</v>
      </c>
      <c r="BM274" s="108">
        <f t="shared" si="242"/>
        <v>0</v>
      </c>
      <c r="BN274" s="108">
        <f t="shared" si="242"/>
        <v>0</v>
      </c>
      <c r="BO274" s="108">
        <f t="shared" si="242"/>
        <v>0</v>
      </c>
      <c r="BP274" s="108">
        <f t="shared" si="242"/>
        <v>0</v>
      </c>
      <c r="BQ274" s="108">
        <f t="shared" si="242"/>
        <v>0</v>
      </c>
      <c r="BR274" s="108">
        <f t="shared" si="242"/>
        <v>0</v>
      </c>
      <c r="BS274" s="108">
        <f t="shared" si="242"/>
        <v>0</v>
      </c>
      <c r="BT274" s="138"/>
      <c r="BU274" s="138"/>
      <c r="BV274" s="138"/>
      <c r="BW274" s="138"/>
      <c r="BX274" s="138"/>
    </row>
    <row r="275" spans="1:76" x14ac:dyDescent="0.3">
      <c r="A275" s="102" t="s">
        <v>321</v>
      </c>
      <c r="B275" s="109"/>
      <c r="C275" s="20"/>
      <c r="D275" s="116"/>
      <c r="E275" s="121"/>
      <c r="F275" s="109"/>
      <c r="G275" s="118"/>
      <c r="H275" s="39">
        <v>20</v>
      </c>
      <c r="I275" s="44">
        <f>IF(CheckDay&gt;=Q275,1,IF(CheckDay&lt;P275,0,IF(P275=CheckDay,(NETWORKDAYS(P275,CheckDay))/V275,NETWORKDAYS(P275,CheckDay)/V275)))</f>
        <v>1</v>
      </c>
      <c r="J275" s="33">
        <v>1</v>
      </c>
      <c r="K275" s="119">
        <f t="shared" si="237"/>
        <v>0.2</v>
      </c>
      <c r="L275" s="119">
        <f t="shared" si="238"/>
        <v>0.2</v>
      </c>
      <c r="M275" s="119">
        <f t="shared" si="229"/>
        <v>0</v>
      </c>
      <c r="N275" s="34">
        <f t="shared" si="230"/>
        <v>1</v>
      </c>
      <c r="O275" s="119" t="str">
        <f t="shared" si="231"/>
        <v>종료</v>
      </c>
      <c r="P275" s="104">
        <v>43157</v>
      </c>
      <c r="Q275" s="104">
        <v>43190</v>
      </c>
      <c r="R275" s="104"/>
      <c r="S275" s="104"/>
      <c r="T275" s="105"/>
      <c r="U275" s="106" t="str">
        <f>IF(ISBLANK(T275),"",(NETWORKDAYS(VLOOKUP(T275,$A$6:$Q$20,15,FALSE),P275)-1))</f>
        <v/>
      </c>
      <c r="V275" s="107">
        <f t="shared" si="232"/>
        <v>25</v>
      </c>
      <c r="W275" s="108">
        <f t="shared" si="243"/>
        <v>0</v>
      </c>
      <c r="X275" s="108">
        <f t="shared" si="243"/>
        <v>0</v>
      </c>
      <c r="Y275" s="108">
        <f t="shared" si="243"/>
        <v>0</v>
      </c>
      <c r="Z275" s="108">
        <f t="shared" si="243"/>
        <v>0</v>
      </c>
      <c r="AA275" s="108">
        <f t="shared" si="243"/>
        <v>0</v>
      </c>
      <c r="AB275" s="108">
        <f t="shared" si="243"/>
        <v>0</v>
      </c>
      <c r="AC275" s="108">
        <f t="shared" si="243"/>
        <v>0</v>
      </c>
      <c r="AD275" s="108">
        <f t="shared" si="243"/>
        <v>0</v>
      </c>
      <c r="AE275" s="108">
        <f t="shared" si="243"/>
        <v>0</v>
      </c>
      <c r="AF275" s="108">
        <f t="shared" si="243"/>
        <v>0</v>
      </c>
      <c r="AG275" s="108">
        <f t="shared" si="243"/>
        <v>0</v>
      </c>
      <c r="AH275" s="108">
        <f t="shared" si="243"/>
        <v>0</v>
      </c>
      <c r="AI275" s="108">
        <f t="shared" si="243"/>
        <v>0</v>
      </c>
      <c r="AJ275" s="108">
        <f t="shared" si="243"/>
        <v>0</v>
      </c>
      <c r="AK275" s="108">
        <f t="shared" si="243"/>
        <v>0</v>
      </c>
      <c r="AL275" s="108">
        <f t="shared" si="243"/>
        <v>0</v>
      </c>
      <c r="AM275" s="108">
        <f t="shared" si="243"/>
        <v>0</v>
      </c>
      <c r="AN275" s="108">
        <f t="shared" si="243"/>
        <v>0</v>
      </c>
      <c r="AO275" s="108">
        <f t="shared" si="243"/>
        <v>0</v>
      </c>
      <c r="AP275" s="108">
        <f t="shared" si="243"/>
        <v>0</v>
      </c>
      <c r="AQ275" s="108">
        <f t="shared" si="243"/>
        <v>0</v>
      </c>
      <c r="AR275" s="108">
        <f t="shared" si="243"/>
        <v>0</v>
      </c>
      <c r="AS275" s="108">
        <f t="shared" si="243"/>
        <v>0</v>
      </c>
      <c r="AT275" s="108">
        <f t="shared" si="241"/>
        <v>0</v>
      </c>
      <c r="AU275" s="108">
        <f t="shared" si="241"/>
        <v>0</v>
      </c>
      <c r="AV275" s="108">
        <f t="shared" si="241"/>
        <v>0</v>
      </c>
      <c r="AW275" s="108">
        <f t="shared" si="241"/>
        <v>0</v>
      </c>
      <c r="AX275" s="108">
        <f t="shared" si="241"/>
        <v>0</v>
      </c>
      <c r="AY275" s="108">
        <f t="shared" si="241"/>
        <v>0</v>
      </c>
      <c r="AZ275" s="108">
        <f t="shared" si="241"/>
        <v>0</v>
      </c>
      <c r="BA275" s="108">
        <f t="shared" si="241"/>
        <v>0</v>
      </c>
      <c r="BB275" s="108">
        <f t="shared" si="244"/>
        <v>0</v>
      </c>
      <c r="BC275" s="108">
        <f t="shared" si="241"/>
        <v>0</v>
      </c>
      <c r="BD275" s="108">
        <f t="shared" si="241"/>
        <v>0</v>
      </c>
      <c r="BE275" s="108">
        <f t="shared" si="241"/>
        <v>0</v>
      </c>
      <c r="BF275" s="108">
        <f t="shared" si="241"/>
        <v>0</v>
      </c>
      <c r="BG275" s="108">
        <f t="shared" si="242"/>
        <v>0</v>
      </c>
      <c r="BH275" s="108">
        <f t="shared" si="242"/>
        <v>0</v>
      </c>
      <c r="BI275" s="108">
        <f t="shared" si="242"/>
        <v>0</v>
      </c>
      <c r="BJ275" s="108">
        <f t="shared" si="242"/>
        <v>0</v>
      </c>
      <c r="BK275" s="108">
        <f t="shared" si="242"/>
        <v>0</v>
      </c>
      <c r="BL275" s="108">
        <f t="shared" si="242"/>
        <v>0</v>
      </c>
      <c r="BM275" s="108">
        <f t="shared" si="242"/>
        <v>0</v>
      </c>
      <c r="BN275" s="108">
        <f t="shared" si="242"/>
        <v>0</v>
      </c>
      <c r="BO275" s="108">
        <f t="shared" si="242"/>
        <v>0</v>
      </c>
      <c r="BP275" s="108">
        <f t="shared" si="242"/>
        <v>0</v>
      </c>
      <c r="BQ275" s="108">
        <f t="shared" si="242"/>
        <v>0</v>
      </c>
      <c r="BR275" s="108">
        <f t="shared" si="242"/>
        <v>0</v>
      </c>
      <c r="BS275" s="108">
        <f t="shared" si="242"/>
        <v>0</v>
      </c>
      <c r="BT275" s="138"/>
      <c r="BU275" s="138"/>
      <c r="BV275" s="138"/>
      <c r="BW275" s="138"/>
      <c r="BX275" s="138"/>
    </row>
    <row r="276" spans="1:76" x14ac:dyDescent="0.3">
      <c r="A276" s="102" t="s">
        <v>322</v>
      </c>
      <c r="B276" s="109"/>
      <c r="C276" s="20"/>
      <c r="D276" s="116"/>
      <c r="E276" s="121"/>
      <c r="F276" s="109"/>
      <c r="G276" s="118"/>
      <c r="H276" s="39">
        <v>50</v>
      </c>
      <c r="I276" s="44">
        <f>IF(CheckDay&gt;=Q276,1,IF(CheckDay&lt;P276,0,IF(P276=CheckDay,(NETWORKDAYS(P276,CheckDay))/V276,NETWORKDAYS(P276,CheckDay)/V276)))</f>
        <v>1</v>
      </c>
      <c r="J276" s="33">
        <v>1</v>
      </c>
      <c r="K276" s="119">
        <f t="shared" si="237"/>
        <v>0.5</v>
      </c>
      <c r="L276" s="119">
        <f t="shared" si="238"/>
        <v>0.5</v>
      </c>
      <c r="M276" s="119">
        <f t="shared" si="229"/>
        <v>0</v>
      </c>
      <c r="N276" s="34">
        <f t="shared" si="230"/>
        <v>1</v>
      </c>
      <c r="O276" s="119" t="str">
        <f t="shared" si="231"/>
        <v>종료</v>
      </c>
      <c r="P276" s="104">
        <v>43157</v>
      </c>
      <c r="Q276" s="104">
        <v>43190</v>
      </c>
      <c r="R276" s="104"/>
      <c r="S276" s="104"/>
      <c r="T276" s="105"/>
      <c r="U276" s="106" t="str">
        <f>IF(ISBLANK(T276),"",(NETWORKDAYS(VLOOKUP(T276,$A$6:$Q$20,15,FALSE),P276)-1))</f>
        <v/>
      </c>
      <c r="V276" s="107">
        <f t="shared" si="232"/>
        <v>25</v>
      </c>
      <c r="W276" s="108">
        <f t="shared" si="243"/>
        <v>0</v>
      </c>
      <c r="X276" s="108">
        <f t="shared" si="243"/>
        <v>0</v>
      </c>
      <c r="Y276" s="108">
        <f t="shared" si="243"/>
        <v>0</v>
      </c>
      <c r="Z276" s="108">
        <f t="shared" si="243"/>
        <v>0</v>
      </c>
      <c r="AA276" s="108">
        <f t="shared" si="243"/>
        <v>0</v>
      </c>
      <c r="AB276" s="108">
        <f t="shared" si="243"/>
        <v>0</v>
      </c>
      <c r="AC276" s="108">
        <f t="shared" si="243"/>
        <v>0</v>
      </c>
      <c r="AD276" s="108">
        <f t="shared" si="243"/>
        <v>0</v>
      </c>
      <c r="AE276" s="108">
        <f t="shared" si="243"/>
        <v>0</v>
      </c>
      <c r="AF276" s="108">
        <f t="shared" si="243"/>
        <v>0</v>
      </c>
      <c r="AG276" s="108">
        <f t="shared" si="243"/>
        <v>0</v>
      </c>
      <c r="AH276" s="108">
        <f t="shared" si="243"/>
        <v>0</v>
      </c>
      <c r="AI276" s="108">
        <f t="shared" si="243"/>
        <v>0</v>
      </c>
      <c r="AJ276" s="108">
        <f t="shared" si="243"/>
        <v>0</v>
      </c>
      <c r="AK276" s="108">
        <f t="shared" si="243"/>
        <v>0</v>
      </c>
      <c r="AL276" s="108">
        <f t="shared" si="243"/>
        <v>0</v>
      </c>
      <c r="AM276" s="108">
        <f t="shared" si="243"/>
        <v>0</v>
      </c>
      <c r="AN276" s="108">
        <f t="shared" si="243"/>
        <v>0</v>
      </c>
      <c r="AO276" s="108">
        <f t="shared" si="243"/>
        <v>0</v>
      </c>
      <c r="AP276" s="108">
        <f t="shared" si="243"/>
        <v>0</v>
      </c>
      <c r="AQ276" s="108">
        <f t="shared" si="243"/>
        <v>0</v>
      </c>
      <c r="AR276" s="108">
        <f t="shared" si="241"/>
        <v>0</v>
      </c>
      <c r="AS276" s="108">
        <f t="shared" si="241"/>
        <v>0</v>
      </c>
      <c r="AT276" s="108">
        <f t="shared" si="241"/>
        <v>0</v>
      </c>
      <c r="AU276" s="108">
        <f t="shared" si="241"/>
        <v>0</v>
      </c>
      <c r="AV276" s="108">
        <f t="shared" si="241"/>
        <v>0</v>
      </c>
      <c r="AW276" s="108">
        <f t="shared" si="241"/>
        <v>0</v>
      </c>
      <c r="AX276" s="108">
        <f t="shared" si="241"/>
        <v>0</v>
      </c>
      <c r="AY276" s="108">
        <f t="shared" si="241"/>
        <v>0</v>
      </c>
      <c r="AZ276" s="108">
        <f t="shared" si="241"/>
        <v>0</v>
      </c>
      <c r="BA276" s="108">
        <f t="shared" si="241"/>
        <v>0</v>
      </c>
      <c r="BB276" s="108">
        <f t="shared" si="244"/>
        <v>0</v>
      </c>
      <c r="BC276" s="108">
        <f t="shared" si="241"/>
        <v>0</v>
      </c>
      <c r="BD276" s="108">
        <f t="shared" si="241"/>
        <v>0</v>
      </c>
      <c r="BE276" s="108">
        <f t="shared" si="241"/>
        <v>0</v>
      </c>
      <c r="BF276" s="108">
        <f t="shared" si="241"/>
        <v>0</v>
      </c>
      <c r="BG276" s="108">
        <f t="shared" si="242"/>
        <v>0</v>
      </c>
      <c r="BH276" s="108">
        <f t="shared" si="242"/>
        <v>0</v>
      </c>
      <c r="BI276" s="108">
        <f t="shared" si="242"/>
        <v>0</v>
      </c>
      <c r="BJ276" s="108">
        <f t="shared" si="242"/>
        <v>0</v>
      </c>
      <c r="BK276" s="108">
        <f t="shared" si="242"/>
        <v>0</v>
      </c>
      <c r="BL276" s="108">
        <f t="shared" si="242"/>
        <v>0</v>
      </c>
      <c r="BM276" s="108">
        <f t="shared" si="242"/>
        <v>0</v>
      </c>
      <c r="BN276" s="108">
        <f t="shared" si="242"/>
        <v>0</v>
      </c>
      <c r="BO276" s="108">
        <f t="shared" si="242"/>
        <v>0</v>
      </c>
      <c r="BP276" s="108">
        <f t="shared" si="242"/>
        <v>0</v>
      </c>
      <c r="BQ276" s="108">
        <f t="shared" si="242"/>
        <v>0</v>
      </c>
      <c r="BR276" s="108">
        <f t="shared" si="242"/>
        <v>0</v>
      </c>
      <c r="BS276" s="108">
        <f t="shared" si="242"/>
        <v>0</v>
      </c>
      <c r="BT276" s="138"/>
      <c r="BU276" s="138"/>
      <c r="BV276" s="138"/>
      <c r="BW276" s="138"/>
      <c r="BX276" s="138"/>
    </row>
    <row r="277" spans="1:76" x14ac:dyDescent="0.3">
      <c r="A277" s="102" t="s">
        <v>323</v>
      </c>
      <c r="B277" s="109"/>
      <c r="C277" s="20"/>
      <c r="D277" s="116"/>
      <c r="E277" s="121"/>
      <c r="F277" s="109"/>
      <c r="G277" s="118"/>
      <c r="H277" s="39">
        <v>30</v>
      </c>
      <c r="I277" s="44">
        <f>IF(CheckDay&gt;=Q277,1,IF(CheckDay&lt;P277,0,IF(P277=CheckDay,(NETWORKDAYS(P277,CheckDay))/V277,NETWORKDAYS(P277,CheckDay)/V277)))</f>
        <v>1</v>
      </c>
      <c r="J277" s="33">
        <v>1</v>
      </c>
      <c r="K277" s="119">
        <f t="shared" si="237"/>
        <v>0.3</v>
      </c>
      <c r="L277" s="119">
        <f t="shared" si="238"/>
        <v>0.3</v>
      </c>
      <c r="M277" s="119">
        <f t="shared" si="229"/>
        <v>0</v>
      </c>
      <c r="N277" s="34">
        <f t="shared" si="230"/>
        <v>1</v>
      </c>
      <c r="O277" s="119" t="str">
        <f t="shared" si="231"/>
        <v>종료</v>
      </c>
      <c r="P277" s="104">
        <v>43157</v>
      </c>
      <c r="Q277" s="104">
        <v>43190</v>
      </c>
      <c r="R277" s="104"/>
      <c r="S277" s="104"/>
      <c r="T277" s="105"/>
      <c r="U277" s="106"/>
      <c r="V277" s="107">
        <f t="shared" si="232"/>
        <v>25</v>
      </c>
      <c r="W277" s="108">
        <f t="shared" si="243"/>
        <v>0</v>
      </c>
      <c r="X277" s="108">
        <f t="shared" si="243"/>
        <v>0</v>
      </c>
      <c r="Y277" s="108">
        <f t="shared" si="243"/>
        <v>0</v>
      </c>
      <c r="Z277" s="108">
        <f t="shared" si="243"/>
        <v>0</v>
      </c>
      <c r="AA277" s="108">
        <f t="shared" si="243"/>
        <v>0</v>
      </c>
      <c r="AB277" s="108">
        <f t="shared" si="243"/>
        <v>0</v>
      </c>
      <c r="AC277" s="108">
        <f t="shared" si="243"/>
        <v>0</v>
      </c>
      <c r="AD277" s="108">
        <f t="shared" si="243"/>
        <v>0</v>
      </c>
      <c r="AE277" s="108">
        <f t="shared" si="243"/>
        <v>0</v>
      </c>
      <c r="AF277" s="108">
        <f t="shared" si="243"/>
        <v>0</v>
      </c>
      <c r="AG277" s="108">
        <f t="shared" si="243"/>
        <v>0</v>
      </c>
      <c r="AH277" s="108">
        <f t="shared" si="243"/>
        <v>0</v>
      </c>
      <c r="AI277" s="108">
        <f t="shared" si="243"/>
        <v>0</v>
      </c>
      <c r="AJ277" s="108">
        <f t="shared" si="243"/>
        <v>0</v>
      </c>
      <c r="AK277" s="108">
        <f t="shared" si="243"/>
        <v>0</v>
      </c>
      <c r="AL277" s="108">
        <f t="shared" si="243"/>
        <v>0</v>
      </c>
      <c r="AM277" s="108">
        <f t="shared" si="243"/>
        <v>0</v>
      </c>
      <c r="AN277" s="108">
        <f t="shared" si="243"/>
        <v>0</v>
      </c>
      <c r="AO277" s="108">
        <f t="shared" si="243"/>
        <v>0</v>
      </c>
      <c r="AP277" s="108">
        <f t="shared" si="243"/>
        <v>0</v>
      </c>
      <c r="AQ277" s="108">
        <f t="shared" si="243"/>
        <v>0</v>
      </c>
      <c r="AR277" s="108">
        <f t="shared" si="241"/>
        <v>0</v>
      </c>
      <c r="AS277" s="108">
        <f t="shared" si="241"/>
        <v>0</v>
      </c>
      <c r="AT277" s="108">
        <f t="shared" si="241"/>
        <v>0</v>
      </c>
      <c r="AU277" s="108">
        <f t="shared" si="241"/>
        <v>0</v>
      </c>
      <c r="AV277" s="108">
        <f t="shared" si="241"/>
        <v>0</v>
      </c>
      <c r="AW277" s="108">
        <f t="shared" si="241"/>
        <v>0</v>
      </c>
      <c r="AX277" s="108">
        <f t="shared" si="241"/>
        <v>0</v>
      </c>
      <c r="AY277" s="108">
        <f t="shared" si="241"/>
        <v>0</v>
      </c>
      <c r="AZ277" s="108">
        <f t="shared" si="241"/>
        <v>0</v>
      </c>
      <c r="BA277" s="108">
        <f t="shared" si="241"/>
        <v>0</v>
      </c>
      <c r="BB277" s="108">
        <f t="shared" si="244"/>
        <v>0</v>
      </c>
      <c r="BC277" s="108">
        <f t="shared" si="241"/>
        <v>0</v>
      </c>
      <c r="BD277" s="108">
        <f t="shared" si="241"/>
        <v>0</v>
      </c>
      <c r="BE277" s="108">
        <f t="shared" si="241"/>
        <v>0</v>
      </c>
      <c r="BF277" s="108">
        <f t="shared" si="241"/>
        <v>0</v>
      </c>
      <c r="BG277" s="108">
        <f t="shared" si="242"/>
        <v>0</v>
      </c>
      <c r="BH277" s="108">
        <f t="shared" si="242"/>
        <v>0</v>
      </c>
      <c r="BI277" s="108">
        <f t="shared" si="242"/>
        <v>0</v>
      </c>
      <c r="BJ277" s="108">
        <f t="shared" si="242"/>
        <v>0</v>
      </c>
      <c r="BK277" s="108">
        <f t="shared" si="242"/>
        <v>0</v>
      </c>
      <c r="BL277" s="108">
        <f t="shared" si="242"/>
        <v>0</v>
      </c>
      <c r="BM277" s="108">
        <f t="shared" si="242"/>
        <v>0</v>
      </c>
      <c r="BN277" s="108">
        <f t="shared" si="242"/>
        <v>0</v>
      </c>
      <c r="BO277" s="108">
        <f t="shared" si="242"/>
        <v>0</v>
      </c>
      <c r="BP277" s="108">
        <f t="shared" si="242"/>
        <v>0</v>
      </c>
      <c r="BQ277" s="108">
        <f t="shared" si="242"/>
        <v>0</v>
      </c>
      <c r="BR277" s="108">
        <f t="shared" si="242"/>
        <v>0</v>
      </c>
      <c r="BS277" s="108">
        <f t="shared" si="242"/>
        <v>0</v>
      </c>
      <c r="BT277" s="138"/>
      <c r="BU277" s="138"/>
      <c r="BV277" s="138"/>
      <c r="BW277" s="138"/>
      <c r="BX277" s="138"/>
    </row>
    <row r="278" spans="1:76" x14ac:dyDescent="0.3">
      <c r="A278" s="102" t="s">
        <v>324</v>
      </c>
      <c r="B278" s="109"/>
      <c r="C278" s="20"/>
      <c r="D278" s="113"/>
      <c r="E278" s="114"/>
      <c r="F278" s="53"/>
      <c r="G278" s="115"/>
      <c r="H278" s="38">
        <v>30</v>
      </c>
      <c r="I278" s="48">
        <f>SUM(K279:K283)</f>
        <v>1</v>
      </c>
      <c r="J278" s="49">
        <f>SUM(L279:L283)</f>
        <v>1</v>
      </c>
      <c r="K278" s="50">
        <f t="shared" si="237"/>
        <v>0.3</v>
      </c>
      <c r="L278" s="50">
        <f t="shared" si="238"/>
        <v>0.3</v>
      </c>
      <c r="M278" s="50">
        <f t="shared" si="229"/>
        <v>0</v>
      </c>
      <c r="N278" s="51">
        <f t="shared" si="230"/>
        <v>1</v>
      </c>
      <c r="O278" s="50" t="str">
        <f t="shared" si="231"/>
        <v>종료</v>
      </c>
      <c r="P278" s="26">
        <f>MIN(P279:P283)</f>
        <v>43143</v>
      </c>
      <c r="Q278" s="26">
        <f>MAX(Q279:Q283)</f>
        <v>43159</v>
      </c>
      <c r="R278" s="104"/>
      <c r="S278" s="104"/>
      <c r="T278" s="105"/>
      <c r="U278" s="106" t="str">
        <f>IF(ISBLANK(T278),"",(NETWORKDAYS(VLOOKUP(T278,$A$6:$Q$20,15,FALSE),P278)-1))</f>
        <v/>
      </c>
      <c r="V278" s="107">
        <f t="shared" si="232"/>
        <v>13</v>
      </c>
      <c r="W278" s="108">
        <f>IF(OR((AND($P278&lt;=W$4,AND($Q278&lt;=W$5,$Q278&gt;=W$4))),(AND(AND($P278&gt;=W$4,$P278&lt;=W$5),$Q278&gt;=W$5)),AND($P278&gt;=W$4,$Q278&lt;=W$5),AND($P278&lt;=W$4,$Q278&gt;=W$5)),1,0)</f>
        <v>0</v>
      </c>
      <c r="X278" s="108">
        <f t="shared" si="243"/>
        <v>0</v>
      </c>
      <c r="Y278" s="108">
        <f t="shared" si="243"/>
        <v>0</v>
      </c>
      <c r="Z278" s="108">
        <f t="shared" si="243"/>
        <v>0</v>
      </c>
      <c r="AA278" s="108">
        <f t="shared" si="243"/>
        <v>0</v>
      </c>
      <c r="AB278" s="108">
        <f t="shared" si="243"/>
        <v>0</v>
      </c>
      <c r="AC278" s="108">
        <f t="shared" si="243"/>
        <v>0</v>
      </c>
      <c r="AD278" s="108">
        <f t="shared" si="243"/>
        <v>0</v>
      </c>
      <c r="AE278" s="108">
        <f t="shared" si="243"/>
        <v>0</v>
      </c>
      <c r="AF278" s="108">
        <f t="shared" si="243"/>
        <v>0</v>
      </c>
      <c r="AG278" s="108">
        <f t="shared" si="243"/>
        <v>0</v>
      </c>
      <c r="AH278" s="108">
        <f t="shared" si="243"/>
        <v>0</v>
      </c>
      <c r="AI278" s="108">
        <f t="shared" si="243"/>
        <v>0</v>
      </c>
      <c r="AJ278" s="108">
        <f t="shared" si="243"/>
        <v>0</v>
      </c>
      <c r="AK278" s="108">
        <f t="shared" si="243"/>
        <v>0</v>
      </c>
      <c r="AL278" s="108">
        <f t="shared" si="243"/>
        <v>0</v>
      </c>
      <c r="AM278" s="108">
        <f t="shared" si="243"/>
        <v>0</v>
      </c>
      <c r="AN278" s="108">
        <f t="shared" si="243"/>
        <v>0</v>
      </c>
      <c r="AO278" s="108">
        <f t="shared" si="243"/>
        <v>0</v>
      </c>
      <c r="AP278" s="108">
        <f t="shared" si="243"/>
        <v>0</v>
      </c>
      <c r="AQ278" s="108">
        <f t="shared" si="243"/>
        <v>0</v>
      </c>
      <c r="AR278" s="108">
        <f t="shared" si="243"/>
        <v>0</v>
      </c>
      <c r="AS278" s="108">
        <f t="shared" si="243"/>
        <v>0</v>
      </c>
      <c r="AT278" s="108">
        <f t="shared" si="241"/>
        <v>0</v>
      </c>
      <c r="AU278" s="108">
        <f t="shared" si="241"/>
        <v>0</v>
      </c>
      <c r="AV278" s="108">
        <f t="shared" si="241"/>
        <v>0</v>
      </c>
      <c r="AW278" s="108">
        <f t="shared" si="241"/>
        <v>0</v>
      </c>
      <c r="AX278" s="108">
        <f t="shared" si="241"/>
        <v>0</v>
      </c>
      <c r="AY278" s="108">
        <f t="shared" si="241"/>
        <v>0</v>
      </c>
      <c r="AZ278" s="108">
        <f t="shared" si="241"/>
        <v>0</v>
      </c>
      <c r="BA278" s="108">
        <f t="shared" si="241"/>
        <v>0</v>
      </c>
      <c r="BB278" s="108">
        <f t="shared" si="244"/>
        <v>0</v>
      </c>
      <c r="BC278" s="108">
        <f t="shared" si="241"/>
        <v>0</v>
      </c>
      <c r="BD278" s="108">
        <f t="shared" si="241"/>
        <v>0</v>
      </c>
      <c r="BE278" s="108">
        <f t="shared" si="241"/>
        <v>0</v>
      </c>
      <c r="BF278" s="108">
        <f t="shared" si="241"/>
        <v>0</v>
      </c>
      <c r="BG278" s="108">
        <f t="shared" si="242"/>
        <v>0</v>
      </c>
      <c r="BH278" s="108">
        <f t="shared" si="242"/>
        <v>0</v>
      </c>
      <c r="BI278" s="108">
        <f t="shared" si="242"/>
        <v>0</v>
      </c>
      <c r="BJ278" s="108">
        <f t="shared" si="242"/>
        <v>0</v>
      </c>
      <c r="BK278" s="108">
        <f t="shared" si="242"/>
        <v>0</v>
      </c>
      <c r="BL278" s="108">
        <f t="shared" si="242"/>
        <v>0</v>
      </c>
      <c r="BM278" s="108">
        <f t="shared" si="242"/>
        <v>0</v>
      </c>
      <c r="BN278" s="108">
        <f t="shared" si="242"/>
        <v>0</v>
      </c>
      <c r="BO278" s="108">
        <f t="shared" si="242"/>
        <v>0</v>
      </c>
      <c r="BP278" s="108">
        <f t="shared" si="242"/>
        <v>0</v>
      </c>
      <c r="BQ278" s="108">
        <f t="shared" si="242"/>
        <v>0</v>
      </c>
      <c r="BR278" s="108">
        <f t="shared" si="242"/>
        <v>0</v>
      </c>
      <c r="BS278" s="108">
        <f t="shared" si="242"/>
        <v>0</v>
      </c>
      <c r="BT278" s="138"/>
      <c r="BU278" s="138"/>
      <c r="BV278" s="138"/>
      <c r="BW278" s="138"/>
      <c r="BX278" s="138"/>
    </row>
    <row r="279" spans="1:76" x14ac:dyDescent="0.3">
      <c r="A279" s="102" t="s">
        <v>325</v>
      </c>
      <c r="B279" s="109"/>
      <c r="C279" s="20"/>
      <c r="D279" s="116"/>
      <c r="E279" s="117"/>
      <c r="F279" s="109"/>
      <c r="G279" s="118"/>
      <c r="H279" s="120">
        <v>40</v>
      </c>
      <c r="I279" s="44">
        <f>IF(CheckDay&gt;=Q279,1,IF(CheckDay&lt;P279,0,IF(P279=CheckDay,(NETWORKDAYS(P279,CheckDay))/V279,NETWORKDAYS(P279,CheckDay)/V279)))</f>
        <v>1</v>
      </c>
      <c r="J279" s="33">
        <v>1</v>
      </c>
      <c r="K279" s="119">
        <f t="shared" si="237"/>
        <v>0.4</v>
      </c>
      <c r="L279" s="119">
        <f t="shared" si="238"/>
        <v>0.4</v>
      </c>
      <c r="M279" s="119">
        <f t="shared" si="229"/>
        <v>0</v>
      </c>
      <c r="N279" s="34">
        <f t="shared" si="230"/>
        <v>1</v>
      </c>
      <c r="O279" s="119" t="str">
        <f t="shared" si="231"/>
        <v>종료</v>
      </c>
      <c r="P279" s="104">
        <v>43143</v>
      </c>
      <c r="Q279" s="104">
        <v>43159</v>
      </c>
      <c r="R279" s="104"/>
      <c r="S279" s="104"/>
      <c r="T279" s="105"/>
      <c r="U279" s="106"/>
      <c r="V279" s="107">
        <f t="shared" si="232"/>
        <v>13</v>
      </c>
      <c r="W279" s="108">
        <f>IF(OR((AND($P279&lt;=W$4,AND($Q279&lt;=W$5,$Q279&gt;=W$4))),(AND(AND($P279&gt;=W$4,$P279&lt;=W$5),$Q279&gt;=W$5)),AND($P279&gt;=W$4,$Q279&lt;=W$5),AND($P279&lt;=W$4,$Q279&gt;=W$5)),1,0)</f>
        <v>0</v>
      </c>
      <c r="X279" s="108">
        <f t="shared" si="243"/>
        <v>0</v>
      </c>
      <c r="Y279" s="108">
        <f t="shared" si="243"/>
        <v>0</v>
      </c>
      <c r="Z279" s="108">
        <f t="shared" si="243"/>
        <v>0</v>
      </c>
      <c r="AA279" s="108">
        <f t="shared" si="243"/>
        <v>0</v>
      </c>
      <c r="AB279" s="108">
        <f t="shared" si="243"/>
        <v>0</v>
      </c>
      <c r="AC279" s="108">
        <f t="shared" si="243"/>
        <v>0</v>
      </c>
      <c r="AD279" s="108">
        <f t="shared" si="243"/>
        <v>0</v>
      </c>
      <c r="AE279" s="108">
        <f t="shared" si="243"/>
        <v>0</v>
      </c>
      <c r="AF279" s="108">
        <f t="shared" si="243"/>
        <v>0</v>
      </c>
      <c r="AG279" s="108">
        <f t="shared" si="243"/>
        <v>0</v>
      </c>
      <c r="AH279" s="108">
        <f t="shared" si="243"/>
        <v>0</v>
      </c>
      <c r="AI279" s="108">
        <f t="shared" si="243"/>
        <v>0</v>
      </c>
      <c r="AJ279" s="108">
        <f t="shared" si="243"/>
        <v>0</v>
      </c>
      <c r="AK279" s="108">
        <f t="shared" si="243"/>
        <v>0</v>
      </c>
      <c r="AL279" s="108">
        <f t="shared" si="243"/>
        <v>0</v>
      </c>
      <c r="AM279" s="108">
        <f t="shared" si="243"/>
        <v>0</v>
      </c>
      <c r="AN279" s="108">
        <f t="shared" si="243"/>
        <v>0</v>
      </c>
      <c r="AO279" s="108">
        <f t="shared" si="243"/>
        <v>0</v>
      </c>
      <c r="AP279" s="108">
        <f t="shared" si="243"/>
        <v>0</v>
      </c>
      <c r="AQ279" s="108">
        <f t="shared" si="243"/>
        <v>0</v>
      </c>
      <c r="AR279" s="108">
        <f t="shared" si="243"/>
        <v>0</v>
      </c>
      <c r="AS279" s="108">
        <f t="shared" si="243"/>
        <v>0</v>
      </c>
      <c r="AT279" s="108">
        <f t="shared" si="241"/>
        <v>0</v>
      </c>
      <c r="AU279" s="108">
        <f t="shared" si="241"/>
        <v>0</v>
      </c>
      <c r="AV279" s="108">
        <f t="shared" si="241"/>
        <v>0</v>
      </c>
      <c r="AW279" s="108">
        <f t="shared" si="241"/>
        <v>0</v>
      </c>
      <c r="AX279" s="108">
        <f t="shared" si="241"/>
        <v>0</v>
      </c>
      <c r="AY279" s="108">
        <f t="shared" si="241"/>
        <v>0</v>
      </c>
      <c r="AZ279" s="108">
        <f t="shared" si="241"/>
        <v>0</v>
      </c>
      <c r="BA279" s="108">
        <f t="shared" si="241"/>
        <v>0</v>
      </c>
      <c r="BB279" s="108">
        <f t="shared" si="244"/>
        <v>0</v>
      </c>
      <c r="BC279" s="108">
        <f t="shared" si="241"/>
        <v>0</v>
      </c>
      <c r="BD279" s="108">
        <f t="shared" si="241"/>
        <v>0</v>
      </c>
      <c r="BE279" s="108">
        <f t="shared" si="241"/>
        <v>0</v>
      </c>
      <c r="BF279" s="108">
        <f t="shared" si="241"/>
        <v>0</v>
      </c>
      <c r="BG279" s="108">
        <f t="shared" si="242"/>
        <v>0</v>
      </c>
      <c r="BH279" s="108">
        <f t="shared" si="242"/>
        <v>0</v>
      </c>
      <c r="BI279" s="108">
        <f t="shared" si="242"/>
        <v>0</v>
      </c>
      <c r="BJ279" s="108">
        <f t="shared" si="242"/>
        <v>0</v>
      </c>
      <c r="BK279" s="108">
        <f t="shared" si="242"/>
        <v>0</v>
      </c>
      <c r="BL279" s="108">
        <f t="shared" si="242"/>
        <v>0</v>
      </c>
      <c r="BM279" s="108">
        <f t="shared" si="242"/>
        <v>0</v>
      </c>
      <c r="BN279" s="108">
        <f t="shared" si="242"/>
        <v>0</v>
      </c>
      <c r="BO279" s="108">
        <f t="shared" si="242"/>
        <v>0</v>
      </c>
      <c r="BP279" s="108">
        <f t="shared" si="242"/>
        <v>0</v>
      </c>
      <c r="BQ279" s="108">
        <f t="shared" si="242"/>
        <v>0</v>
      </c>
      <c r="BR279" s="108">
        <f t="shared" si="242"/>
        <v>0</v>
      </c>
      <c r="BS279" s="108">
        <f t="shared" si="242"/>
        <v>0</v>
      </c>
      <c r="BT279" s="138"/>
      <c r="BU279" s="138"/>
      <c r="BV279" s="138"/>
      <c r="BW279" s="138"/>
      <c r="BX279" s="138"/>
    </row>
    <row r="280" spans="1:76" x14ac:dyDescent="0.3">
      <c r="A280" s="102" t="s">
        <v>326</v>
      </c>
      <c r="B280" s="109"/>
      <c r="C280" s="20"/>
      <c r="D280" s="116"/>
      <c r="E280" s="117"/>
      <c r="F280" s="109"/>
      <c r="G280" s="118"/>
      <c r="H280" s="120">
        <v>40</v>
      </c>
      <c r="I280" s="44">
        <f>IF(CheckDay&gt;=Q280,1,IF(CheckDay&lt;P280,0,IF(P280=CheckDay,(NETWORKDAYS(P280,CheckDay))/V280,NETWORKDAYS(P280,CheckDay)/V280)))</f>
        <v>1</v>
      </c>
      <c r="J280" s="33">
        <v>1</v>
      </c>
      <c r="K280" s="119">
        <f t="shared" si="237"/>
        <v>0.4</v>
      </c>
      <c r="L280" s="119">
        <f t="shared" si="238"/>
        <v>0.4</v>
      </c>
      <c r="M280" s="119">
        <f t="shared" si="229"/>
        <v>0</v>
      </c>
      <c r="N280" s="34">
        <f t="shared" si="230"/>
        <v>1</v>
      </c>
      <c r="O280" s="119" t="str">
        <f t="shared" si="231"/>
        <v>종료</v>
      </c>
      <c r="P280" s="104">
        <v>43143</v>
      </c>
      <c r="Q280" s="104">
        <v>43159</v>
      </c>
      <c r="R280" s="104"/>
      <c r="S280" s="104"/>
      <c r="T280" s="105"/>
      <c r="U280" s="106"/>
      <c r="V280" s="107">
        <f t="shared" si="232"/>
        <v>13</v>
      </c>
      <c r="W280" s="108">
        <f t="shared" si="241"/>
        <v>0</v>
      </c>
      <c r="X280" s="108">
        <f t="shared" si="241"/>
        <v>0</v>
      </c>
      <c r="Y280" s="108">
        <f t="shared" si="241"/>
        <v>0</v>
      </c>
      <c r="Z280" s="108">
        <f t="shared" si="241"/>
        <v>0</v>
      </c>
      <c r="AA280" s="108">
        <f t="shared" si="241"/>
        <v>0</v>
      </c>
      <c r="AB280" s="108">
        <f t="shared" si="241"/>
        <v>0</v>
      </c>
      <c r="AC280" s="108">
        <f t="shared" si="241"/>
        <v>0</v>
      </c>
      <c r="AD280" s="108">
        <f t="shared" si="241"/>
        <v>0</v>
      </c>
      <c r="AE280" s="108">
        <f t="shared" si="241"/>
        <v>0</v>
      </c>
      <c r="AF280" s="108">
        <f t="shared" si="241"/>
        <v>0</v>
      </c>
      <c r="AG280" s="108">
        <f t="shared" si="241"/>
        <v>0</v>
      </c>
      <c r="AH280" s="108">
        <f t="shared" si="241"/>
        <v>0</v>
      </c>
      <c r="AI280" s="108">
        <f t="shared" si="241"/>
        <v>0</v>
      </c>
      <c r="AJ280" s="108">
        <f t="shared" si="243"/>
        <v>0</v>
      </c>
      <c r="AK280" s="108">
        <f t="shared" si="243"/>
        <v>0</v>
      </c>
      <c r="AL280" s="108">
        <f t="shared" si="243"/>
        <v>0</v>
      </c>
      <c r="AM280" s="108">
        <f t="shared" si="243"/>
        <v>0</v>
      </c>
      <c r="AN280" s="108">
        <f t="shared" si="243"/>
        <v>0</v>
      </c>
      <c r="AO280" s="108">
        <f t="shared" si="243"/>
        <v>0</v>
      </c>
      <c r="AP280" s="108">
        <f t="shared" si="243"/>
        <v>0</v>
      </c>
      <c r="AQ280" s="108">
        <f t="shared" si="243"/>
        <v>0</v>
      </c>
      <c r="AR280" s="108">
        <f t="shared" si="243"/>
        <v>0</v>
      </c>
      <c r="AS280" s="108">
        <f t="shared" si="243"/>
        <v>0</v>
      </c>
      <c r="AT280" s="108">
        <f t="shared" si="241"/>
        <v>0</v>
      </c>
      <c r="AU280" s="108">
        <f t="shared" si="241"/>
        <v>0</v>
      </c>
      <c r="AV280" s="108">
        <f t="shared" si="241"/>
        <v>0</v>
      </c>
      <c r="AW280" s="108">
        <f t="shared" si="241"/>
        <v>0</v>
      </c>
      <c r="AX280" s="108">
        <f t="shared" si="241"/>
        <v>0</v>
      </c>
      <c r="AY280" s="108">
        <f t="shared" si="241"/>
        <v>0</v>
      </c>
      <c r="AZ280" s="108">
        <f t="shared" si="241"/>
        <v>0</v>
      </c>
      <c r="BA280" s="108">
        <f t="shared" si="241"/>
        <v>0</v>
      </c>
      <c r="BB280" s="108">
        <f t="shared" si="241"/>
        <v>0</v>
      </c>
      <c r="BC280" s="108">
        <f t="shared" si="241"/>
        <v>0</v>
      </c>
      <c r="BD280" s="108">
        <f t="shared" si="241"/>
        <v>0</v>
      </c>
      <c r="BE280" s="108">
        <f t="shared" si="241"/>
        <v>0</v>
      </c>
      <c r="BF280" s="108">
        <f t="shared" si="241"/>
        <v>0</v>
      </c>
      <c r="BG280" s="108">
        <f t="shared" si="242"/>
        <v>0</v>
      </c>
      <c r="BH280" s="108">
        <f t="shared" si="242"/>
        <v>0</v>
      </c>
      <c r="BI280" s="108">
        <f t="shared" si="242"/>
        <v>0</v>
      </c>
      <c r="BJ280" s="108">
        <f t="shared" si="242"/>
        <v>0</v>
      </c>
      <c r="BK280" s="108">
        <f t="shared" si="242"/>
        <v>0</v>
      </c>
      <c r="BL280" s="108">
        <f t="shared" si="242"/>
        <v>0</v>
      </c>
      <c r="BM280" s="108">
        <f t="shared" si="242"/>
        <v>0</v>
      </c>
      <c r="BN280" s="108">
        <f t="shared" si="242"/>
        <v>0</v>
      </c>
      <c r="BO280" s="108">
        <f t="shared" si="242"/>
        <v>0</v>
      </c>
      <c r="BP280" s="108">
        <f t="shared" si="242"/>
        <v>0</v>
      </c>
      <c r="BQ280" s="108">
        <f t="shared" si="242"/>
        <v>0</v>
      </c>
      <c r="BR280" s="108">
        <f t="shared" si="242"/>
        <v>0</v>
      </c>
      <c r="BS280" s="108">
        <f t="shared" si="242"/>
        <v>0</v>
      </c>
      <c r="BT280" s="138"/>
      <c r="BU280" s="138"/>
      <c r="BV280" s="138"/>
      <c r="BW280" s="138"/>
      <c r="BX280" s="138"/>
    </row>
    <row r="281" spans="1:76" x14ac:dyDescent="0.3">
      <c r="A281" s="102" t="s">
        <v>327</v>
      </c>
      <c r="B281" s="109"/>
      <c r="C281" s="20"/>
      <c r="D281" s="116"/>
      <c r="E281" s="117"/>
      <c r="F281" s="109"/>
      <c r="G281" s="118"/>
      <c r="H281" s="120">
        <v>10</v>
      </c>
      <c r="I281" s="44">
        <f>IF(CheckDay&gt;=Q281,1,IF(CheckDay&lt;P281,0,IF(P281=CheckDay,(NETWORKDAYS(P281,CheckDay))/V281,NETWORKDAYS(P281,CheckDay)/V281)))</f>
        <v>1</v>
      </c>
      <c r="J281" s="33">
        <v>1</v>
      </c>
      <c r="K281" s="119">
        <f t="shared" si="237"/>
        <v>0.1</v>
      </c>
      <c r="L281" s="119">
        <f t="shared" si="238"/>
        <v>0.1</v>
      </c>
      <c r="M281" s="119">
        <f t="shared" si="229"/>
        <v>0</v>
      </c>
      <c r="N281" s="34">
        <f t="shared" si="230"/>
        <v>1</v>
      </c>
      <c r="O281" s="119" t="str">
        <f t="shared" si="231"/>
        <v>종료</v>
      </c>
      <c r="P281" s="104">
        <v>43143</v>
      </c>
      <c r="Q281" s="104">
        <v>43159</v>
      </c>
      <c r="R281" s="104"/>
      <c r="S281" s="104"/>
      <c r="T281" s="105"/>
      <c r="U281" s="106"/>
      <c r="V281" s="107">
        <f t="shared" si="232"/>
        <v>13</v>
      </c>
      <c r="W281" s="108">
        <f>IF(OR((AND($P281&lt;=W$4,AND($Q281&lt;=W$5,$Q281&gt;=W$4))),(AND(AND($P281&gt;=W$4,$P281&lt;=W$5),$Q281&gt;=W$5)),AND($P281&gt;=W$4,$Q281&lt;=W$5),AND($P281&lt;=W$4,$Q281&gt;=W$5)),1,0)</f>
        <v>0</v>
      </c>
      <c r="X281" s="108">
        <f t="shared" si="241"/>
        <v>0</v>
      </c>
      <c r="Y281" s="108">
        <f t="shared" si="241"/>
        <v>0</v>
      </c>
      <c r="Z281" s="108">
        <f t="shared" si="241"/>
        <v>0</v>
      </c>
      <c r="AA281" s="108">
        <f t="shared" si="241"/>
        <v>0</v>
      </c>
      <c r="AB281" s="108">
        <f t="shared" si="241"/>
        <v>0</v>
      </c>
      <c r="AC281" s="108">
        <f t="shared" si="241"/>
        <v>0</v>
      </c>
      <c r="AD281" s="108">
        <f t="shared" si="241"/>
        <v>0</v>
      </c>
      <c r="AE281" s="108">
        <f t="shared" si="241"/>
        <v>0</v>
      </c>
      <c r="AF281" s="108">
        <f t="shared" si="241"/>
        <v>0</v>
      </c>
      <c r="AG281" s="108">
        <f t="shared" si="241"/>
        <v>0</v>
      </c>
      <c r="AH281" s="108">
        <f t="shared" si="241"/>
        <v>0</v>
      </c>
      <c r="AI281" s="108">
        <f t="shared" si="241"/>
        <v>0</v>
      </c>
      <c r="AJ281" s="108">
        <f t="shared" si="241"/>
        <v>0</v>
      </c>
      <c r="AK281" s="108">
        <f t="shared" si="241"/>
        <v>0</v>
      </c>
      <c r="AL281" s="108">
        <f t="shared" si="241"/>
        <v>0</v>
      </c>
      <c r="AM281" s="108">
        <f t="shared" si="241"/>
        <v>0</v>
      </c>
      <c r="AN281" s="108">
        <f t="shared" si="241"/>
        <v>0</v>
      </c>
      <c r="AO281" s="108">
        <f t="shared" si="241"/>
        <v>0</v>
      </c>
      <c r="AP281" s="108">
        <f t="shared" si="241"/>
        <v>0</v>
      </c>
      <c r="AQ281" s="108">
        <f t="shared" si="241"/>
        <v>0</v>
      </c>
      <c r="AR281" s="108">
        <f t="shared" si="241"/>
        <v>0</v>
      </c>
      <c r="AS281" s="108">
        <f t="shared" si="241"/>
        <v>0</v>
      </c>
      <c r="AT281" s="108">
        <f t="shared" si="241"/>
        <v>0</v>
      </c>
      <c r="AU281" s="108">
        <f t="shared" si="241"/>
        <v>0</v>
      </c>
      <c r="AV281" s="108">
        <f t="shared" si="241"/>
        <v>0</v>
      </c>
      <c r="AW281" s="108">
        <f t="shared" si="241"/>
        <v>0</v>
      </c>
      <c r="AX281" s="108">
        <f t="shared" si="241"/>
        <v>0</v>
      </c>
      <c r="AY281" s="108">
        <f t="shared" si="241"/>
        <v>0</v>
      </c>
      <c r="AZ281" s="108">
        <f t="shared" si="241"/>
        <v>0</v>
      </c>
      <c r="BA281" s="108">
        <f t="shared" si="241"/>
        <v>0</v>
      </c>
      <c r="BB281" s="108">
        <f t="shared" si="241"/>
        <v>0</v>
      </c>
      <c r="BC281" s="108">
        <f t="shared" si="241"/>
        <v>0</v>
      </c>
      <c r="BD281" s="108">
        <f t="shared" si="241"/>
        <v>0</v>
      </c>
      <c r="BE281" s="108">
        <f t="shared" si="241"/>
        <v>0</v>
      </c>
      <c r="BF281" s="108">
        <f t="shared" si="241"/>
        <v>0</v>
      </c>
      <c r="BG281" s="108">
        <f t="shared" si="242"/>
        <v>0</v>
      </c>
      <c r="BH281" s="108">
        <f t="shared" si="242"/>
        <v>0</v>
      </c>
      <c r="BI281" s="108">
        <f t="shared" si="242"/>
        <v>0</v>
      </c>
      <c r="BJ281" s="108">
        <f t="shared" si="242"/>
        <v>0</v>
      </c>
      <c r="BK281" s="108">
        <f t="shared" si="242"/>
        <v>0</v>
      </c>
      <c r="BL281" s="108">
        <f t="shared" si="242"/>
        <v>0</v>
      </c>
      <c r="BM281" s="108">
        <f t="shared" si="242"/>
        <v>0</v>
      </c>
      <c r="BN281" s="108">
        <f t="shared" ref="BN281:BS281" si="245">IF(OR((AND($P281&lt;=BN$4,AND($Q281&lt;=BN$5,$Q281&gt;=BN$4))),(AND(AND($P281&gt;=BN$4,$P281&lt;=BN$5),$Q281&gt;=BN$5)),AND($P281&gt;=BN$4,$Q281&lt;=BN$5),AND($P281&lt;=BN$4,$Q281&gt;=BN$5)),1,0)</f>
        <v>0</v>
      </c>
      <c r="BO281" s="108">
        <f t="shared" si="245"/>
        <v>0</v>
      </c>
      <c r="BP281" s="108">
        <f t="shared" si="245"/>
        <v>0</v>
      </c>
      <c r="BQ281" s="108">
        <f t="shared" si="245"/>
        <v>0</v>
      </c>
      <c r="BR281" s="108">
        <f t="shared" si="245"/>
        <v>0</v>
      </c>
      <c r="BS281" s="108">
        <f t="shared" si="245"/>
        <v>0</v>
      </c>
      <c r="BT281" s="138"/>
      <c r="BU281" s="138"/>
      <c r="BV281" s="138"/>
      <c r="BW281" s="138"/>
      <c r="BX281" s="138"/>
    </row>
    <row r="282" spans="1:76" x14ac:dyDescent="0.3">
      <c r="A282" s="102" t="s">
        <v>328</v>
      </c>
      <c r="B282" s="109"/>
      <c r="C282" s="20"/>
      <c r="D282" s="116"/>
      <c r="E282" s="117"/>
      <c r="F282" s="109"/>
      <c r="G282" s="118"/>
      <c r="H282" s="120">
        <v>5</v>
      </c>
      <c r="I282" s="44">
        <f>IF(CheckDay&gt;=Q282,1,IF(CheckDay&lt;P282,0,IF(P282=CheckDay,(NETWORKDAYS(P282,CheckDay))/V282,NETWORKDAYS(P282,CheckDay)/V282)))</f>
        <v>1</v>
      </c>
      <c r="J282" s="33">
        <v>1</v>
      </c>
      <c r="K282" s="119">
        <f t="shared" si="237"/>
        <v>0.05</v>
      </c>
      <c r="L282" s="119">
        <f t="shared" si="238"/>
        <v>0.05</v>
      </c>
      <c r="M282" s="119">
        <f t="shared" si="229"/>
        <v>0</v>
      </c>
      <c r="N282" s="34">
        <f t="shared" si="230"/>
        <v>1</v>
      </c>
      <c r="O282" s="119" t="str">
        <f t="shared" si="231"/>
        <v>종료</v>
      </c>
      <c r="P282" s="104">
        <v>43143</v>
      </c>
      <c r="Q282" s="104">
        <v>43159</v>
      </c>
      <c r="R282" s="104"/>
      <c r="S282" s="104"/>
      <c r="T282" s="105"/>
      <c r="U282" s="106"/>
      <c r="V282" s="107">
        <f t="shared" si="232"/>
        <v>13</v>
      </c>
      <c r="W282" s="108">
        <f>IF(OR((AND($P282&lt;=W$4,AND($Q282&lt;=W$5,$Q282&gt;=W$4))),(AND(AND($P282&gt;=W$4,$P282&lt;=W$5),$Q282&gt;=W$5)),AND($P282&gt;=W$4,$Q282&lt;=W$5),AND($P282&lt;=W$4,$Q282&gt;=W$5)),1,0)</f>
        <v>0</v>
      </c>
      <c r="X282" s="108">
        <f t="shared" si="241"/>
        <v>0</v>
      </c>
      <c r="Y282" s="108">
        <f t="shared" si="241"/>
        <v>0</v>
      </c>
      <c r="Z282" s="108">
        <f t="shared" si="241"/>
        <v>0</v>
      </c>
      <c r="AA282" s="108">
        <f t="shared" si="241"/>
        <v>0</v>
      </c>
      <c r="AB282" s="108">
        <f t="shared" si="241"/>
        <v>0</v>
      </c>
      <c r="AC282" s="108">
        <f t="shared" si="241"/>
        <v>0</v>
      </c>
      <c r="AD282" s="108">
        <f t="shared" si="241"/>
        <v>0</v>
      </c>
      <c r="AE282" s="108">
        <f t="shared" si="241"/>
        <v>0</v>
      </c>
      <c r="AF282" s="108">
        <f t="shared" si="241"/>
        <v>0</v>
      </c>
      <c r="AG282" s="108">
        <f t="shared" ref="AG282:BG282" si="246">IF(OR((AND($P282&lt;=AG$4,AND($Q282&lt;=AG$5,$Q282&gt;=AG$4))),(AND(AND($P282&gt;=AG$4,$P282&lt;=AG$5),$Q282&gt;=AG$5)),AND($P282&gt;=AG$4,$Q282&lt;=AG$5),AND($P282&lt;=AG$4,$Q282&gt;=AG$5)),1,0)</f>
        <v>0</v>
      </c>
      <c r="AH282" s="108">
        <f t="shared" si="246"/>
        <v>0</v>
      </c>
      <c r="AI282" s="108">
        <f t="shared" si="246"/>
        <v>0</v>
      </c>
      <c r="AJ282" s="108">
        <f t="shared" si="246"/>
        <v>0</v>
      </c>
      <c r="AK282" s="108">
        <f t="shared" si="246"/>
        <v>0</v>
      </c>
      <c r="AL282" s="108">
        <f t="shared" si="246"/>
        <v>0</v>
      </c>
      <c r="AM282" s="108">
        <f t="shared" si="246"/>
        <v>0</v>
      </c>
      <c r="AN282" s="108">
        <f t="shared" si="246"/>
        <v>0</v>
      </c>
      <c r="AO282" s="108">
        <f t="shared" si="246"/>
        <v>0</v>
      </c>
      <c r="AP282" s="108">
        <f t="shared" si="246"/>
        <v>0</v>
      </c>
      <c r="AQ282" s="108">
        <f t="shared" si="246"/>
        <v>0</v>
      </c>
      <c r="AR282" s="108">
        <f t="shared" si="246"/>
        <v>0</v>
      </c>
      <c r="AS282" s="108">
        <f t="shared" si="246"/>
        <v>0</v>
      </c>
      <c r="AT282" s="108">
        <f t="shared" si="246"/>
        <v>0</v>
      </c>
      <c r="AU282" s="108">
        <f t="shared" si="246"/>
        <v>0</v>
      </c>
      <c r="AV282" s="108">
        <f t="shared" si="246"/>
        <v>0</v>
      </c>
      <c r="AW282" s="108">
        <f t="shared" si="246"/>
        <v>0</v>
      </c>
      <c r="AX282" s="108">
        <f t="shared" si="246"/>
        <v>0</v>
      </c>
      <c r="AY282" s="108">
        <f t="shared" si="246"/>
        <v>0</v>
      </c>
      <c r="AZ282" s="108">
        <f t="shared" si="246"/>
        <v>0</v>
      </c>
      <c r="BA282" s="108">
        <f t="shared" si="246"/>
        <v>0</v>
      </c>
      <c r="BB282" s="108">
        <f t="shared" si="246"/>
        <v>0</v>
      </c>
      <c r="BC282" s="108">
        <f t="shared" si="246"/>
        <v>0</v>
      </c>
      <c r="BD282" s="108">
        <f t="shared" si="246"/>
        <v>0</v>
      </c>
      <c r="BE282" s="108">
        <f t="shared" si="246"/>
        <v>0</v>
      </c>
      <c r="BF282" s="108">
        <f t="shared" si="246"/>
        <v>0</v>
      </c>
      <c r="BG282" s="108">
        <f t="shared" si="246"/>
        <v>0</v>
      </c>
      <c r="BH282" s="108">
        <f t="shared" ref="BH282:BS283" si="247">IF(OR((AND($P282&lt;=BH$4,AND($Q282&lt;=BH$5,$Q282&gt;=BH$4))),(AND(AND($P282&gt;=BH$4,$P282&lt;=BH$5),$Q282&gt;=BH$5)),AND($P282&gt;=BH$4,$Q282&lt;=BH$5),AND($P282&lt;=BH$4,$Q282&gt;=BH$5)),1,0)</f>
        <v>0</v>
      </c>
      <c r="BI282" s="108">
        <f t="shared" si="247"/>
        <v>0</v>
      </c>
      <c r="BJ282" s="108">
        <f t="shared" si="247"/>
        <v>0</v>
      </c>
      <c r="BK282" s="108">
        <f t="shared" si="247"/>
        <v>0</v>
      </c>
      <c r="BL282" s="108">
        <f t="shared" si="247"/>
        <v>0</v>
      </c>
      <c r="BM282" s="108">
        <f t="shared" si="247"/>
        <v>0</v>
      </c>
      <c r="BN282" s="108">
        <f t="shared" si="247"/>
        <v>0</v>
      </c>
      <c r="BO282" s="108">
        <f t="shared" si="247"/>
        <v>0</v>
      </c>
      <c r="BP282" s="108">
        <f t="shared" si="247"/>
        <v>0</v>
      </c>
      <c r="BQ282" s="108">
        <f t="shared" si="247"/>
        <v>0</v>
      </c>
      <c r="BR282" s="108">
        <f t="shared" si="247"/>
        <v>0</v>
      </c>
      <c r="BS282" s="108">
        <f t="shared" si="247"/>
        <v>0</v>
      </c>
      <c r="BT282" s="138"/>
      <c r="BU282" s="138"/>
      <c r="BV282" s="138"/>
      <c r="BW282" s="138"/>
      <c r="BX282" s="138"/>
    </row>
    <row r="283" spans="1:76" x14ac:dyDescent="0.3">
      <c r="A283" s="102" t="s">
        <v>329</v>
      </c>
      <c r="B283" s="109"/>
      <c r="C283" s="20"/>
      <c r="D283" s="116"/>
      <c r="E283" s="117"/>
      <c r="F283" s="109"/>
      <c r="G283" s="118"/>
      <c r="H283" s="120">
        <v>5</v>
      </c>
      <c r="I283" s="44">
        <f>IF(CheckDay&gt;=Q283,1,IF(CheckDay&lt;P283,0,IF(P283=CheckDay,(NETWORKDAYS(P283,CheckDay))/V283,NETWORKDAYS(P283,CheckDay)/V283)))</f>
        <v>1</v>
      </c>
      <c r="J283" s="33">
        <v>1</v>
      </c>
      <c r="K283" s="119">
        <f t="shared" si="237"/>
        <v>0.05</v>
      </c>
      <c r="L283" s="119">
        <f t="shared" si="238"/>
        <v>0.05</v>
      </c>
      <c r="M283" s="119">
        <f t="shared" si="229"/>
        <v>0</v>
      </c>
      <c r="N283" s="34">
        <f t="shared" si="230"/>
        <v>1</v>
      </c>
      <c r="O283" s="119" t="str">
        <f t="shared" si="231"/>
        <v>종료</v>
      </c>
      <c r="P283" s="104">
        <v>43143</v>
      </c>
      <c r="Q283" s="104">
        <v>43159</v>
      </c>
      <c r="R283" s="104"/>
      <c r="S283" s="104"/>
      <c r="T283" s="105"/>
      <c r="U283" s="106"/>
      <c r="V283" s="107">
        <f t="shared" si="232"/>
        <v>13</v>
      </c>
      <c r="W283" s="108">
        <f>IF(OR((AND($P283&lt;=W$4,AND($Q283&lt;=W$5,$Q283&gt;=W$4))),(AND(AND($P283&gt;=W$4,$P283&lt;=W$5),$Q283&gt;=W$5)),AND($P283&gt;=W$4,$Q283&lt;=W$5),AND($P283&lt;=W$4,$Q283&gt;=W$5)),1,0)</f>
        <v>0</v>
      </c>
      <c r="X283" s="108">
        <f t="shared" ref="X283:BG287" si="248">IF(OR((AND($P283&lt;=X$4,AND($Q283&lt;=X$5,$Q283&gt;=X$4))),(AND(AND($P283&gt;=X$4,$P283&lt;=X$5),$Q283&gt;=X$5)),AND($P283&gt;=X$4,$Q283&lt;=X$5),AND($P283&lt;=X$4,$Q283&gt;=X$5)),1,0)</f>
        <v>0</v>
      </c>
      <c r="Y283" s="108">
        <f t="shared" si="248"/>
        <v>0</v>
      </c>
      <c r="Z283" s="108">
        <f t="shared" si="248"/>
        <v>0</v>
      </c>
      <c r="AA283" s="108">
        <f t="shared" si="248"/>
        <v>0</v>
      </c>
      <c r="AB283" s="108">
        <f t="shared" si="248"/>
        <v>0</v>
      </c>
      <c r="AC283" s="108">
        <f t="shared" si="248"/>
        <v>0</v>
      </c>
      <c r="AD283" s="108">
        <f t="shared" si="248"/>
        <v>0</v>
      </c>
      <c r="AE283" s="108">
        <f t="shared" si="248"/>
        <v>0</v>
      </c>
      <c r="AF283" s="108">
        <f t="shared" si="248"/>
        <v>0</v>
      </c>
      <c r="AG283" s="108">
        <f t="shared" si="248"/>
        <v>0</v>
      </c>
      <c r="AH283" s="108">
        <f t="shared" si="248"/>
        <v>0</v>
      </c>
      <c r="AI283" s="108">
        <f t="shared" si="248"/>
        <v>0</v>
      </c>
      <c r="AJ283" s="108">
        <f t="shared" si="248"/>
        <v>0</v>
      </c>
      <c r="AK283" s="108">
        <f t="shared" si="248"/>
        <v>0</v>
      </c>
      <c r="AL283" s="108">
        <f t="shared" si="248"/>
        <v>0</v>
      </c>
      <c r="AM283" s="108">
        <f t="shared" si="248"/>
        <v>0</v>
      </c>
      <c r="AN283" s="108">
        <f t="shared" si="248"/>
        <v>0</v>
      </c>
      <c r="AO283" s="108">
        <f t="shared" si="248"/>
        <v>0</v>
      </c>
      <c r="AP283" s="108">
        <f t="shared" si="248"/>
        <v>0</v>
      </c>
      <c r="AQ283" s="108">
        <f t="shared" si="248"/>
        <v>0</v>
      </c>
      <c r="AR283" s="108">
        <f t="shared" si="248"/>
        <v>0</v>
      </c>
      <c r="AS283" s="108">
        <f t="shared" si="248"/>
        <v>0</v>
      </c>
      <c r="AT283" s="108">
        <f t="shared" si="248"/>
        <v>0</v>
      </c>
      <c r="AU283" s="108">
        <f t="shared" si="248"/>
        <v>0</v>
      </c>
      <c r="AV283" s="108">
        <f t="shared" si="248"/>
        <v>0</v>
      </c>
      <c r="AW283" s="108">
        <f t="shared" si="248"/>
        <v>0</v>
      </c>
      <c r="AX283" s="108">
        <f t="shared" si="248"/>
        <v>0</v>
      </c>
      <c r="AY283" s="108">
        <f t="shared" si="248"/>
        <v>0</v>
      </c>
      <c r="AZ283" s="108">
        <f t="shared" si="248"/>
        <v>0</v>
      </c>
      <c r="BA283" s="108">
        <f t="shared" si="248"/>
        <v>0</v>
      </c>
      <c r="BB283" s="108">
        <f t="shared" si="248"/>
        <v>0</v>
      </c>
      <c r="BC283" s="108">
        <f t="shared" si="248"/>
        <v>0</v>
      </c>
      <c r="BD283" s="108">
        <f t="shared" si="248"/>
        <v>0</v>
      </c>
      <c r="BE283" s="108">
        <f t="shared" si="248"/>
        <v>0</v>
      </c>
      <c r="BF283" s="108">
        <f t="shared" si="248"/>
        <v>0</v>
      </c>
      <c r="BG283" s="108">
        <f t="shared" si="248"/>
        <v>0</v>
      </c>
      <c r="BH283" s="108">
        <f t="shared" si="247"/>
        <v>0</v>
      </c>
      <c r="BI283" s="108">
        <f t="shared" si="247"/>
        <v>0</v>
      </c>
      <c r="BJ283" s="108">
        <f t="shared" si="247"/>
        <v>0</v>
      </c>
      <c r="BK283" s="108">
        <f t="shared" si="247"/>
        <v>0</v>
      </c>
      <c r="BL283" s="108">
        <f t="shared" si="247"/>
        <v>0</v>
      </c>
      <c r="BM283" s="108">
        <f t="shared" si="247"/>
        <v>0</v>
      </c>
      <c r="BN283" s="108">
        <f t="shared" si="247"/>
        <v>0</v>
      </c>
      <c r="BO283" s="108">
        <f t="shared" si="247"/>
        <v>0</v>
      </c>
      <c r="BP283" s="108">
        <f t="shared" si="247"/>
        <v>0</v>
      </c>
      <c r="BQ283" s="108">
        <f t="shared" si="247"/>
        <v>0</v>
      </c>
      <c r="BR283" s="108">
        <f t="shared" si="247"/>
        <v>0</v>
      </c>
      <c r="BS283" s="108">
        <f t="shared" si="247"/>
        <v>0</v>
      </c>
      <c r="BT283" s="138"/>
      <c r="BU283" s="138"/>
      <c r="BV283" s="138"/>
      <c r="BW283" s="138"/>
      <c r="BX283" s="138"/>
    </row>
    <row r="284" spans="1:76" x14ac:dyDescent="0.3">
      <c r="A284" s="102" t="s">
        <v>324</v>
      </c>
      <c r="B284" s="109"/>
      <c r="C284" s="20"/>
      <c r="D284" s="113" t="s">
        <v>310</v>
      </c>
      <c r="E284" s="114"/>
      <c r="F284" s="53"/>
      <c r="G284" s="115"/>
      <c r="H284" s="38">
        <v>30</v>
      </c>
      <c r="I284" s="48">
        <f>SUM(K285:K287)</f>
        <v>1</v>
      </c>
      <c r="J284" s="49">
        <f>SUM(L285:L287)</f>
        <v>1</v>
      </c>
      <c r="K284" s="50">
        <f t="shared" si="237"/>
        <v>0.3</v>
      </c>
      <c r="L284" s="50">
        <f t="shared" si="238"/>
        <v>0.3</v>
      </c>
      <c r="M284" s="50">
        <f t="shared" si="229"/>
        <v>0</v>
      </c>
      <c r="N284" s="51">
        <f t="shared" si="230"/>
        <v>1</v>
      </c>
      <c r="O284" s="50" t="str">
        <f t="shared" si="231"/>
        <v>종료</v>
      </c>
      <c r="P284" s="26">
        <f>MIN(P285:P287)</f>
        <v>43157</v>
      </c>
      <c r="Q284" s="26">
        <f>MAX(Q285:Q287)</f>
        <v>43189</v>
      </c>
      <c r="R284" s="104"/>
      <c r="S284" s="104"/>
      <c r="T284" s="105"/>
      <c r="U284" s="106" t="str">
        <f>IF(ISBLANK(T284),"",(NETWORKDAYS(VLOOKUP(T284,$A$6:$Q$20,15,FALSE),P284)-1))</f>
        <v/>
      </c>
      <c r="V284" s="107">
        <f t="shared" si="232"/>
        <v>25</v>
      </c>
      <c r="W284" s="108">
        <f>IF(OR((AND($P284&lt;=W$4,AND($Q284&lt;=W$5,$Q284&gt;=W$4))),(AND(AND($P284&gt;=W$4,$P284&lt;=W$5),$Q284&gt;=W$5)),AND($P284&gt;=W$4,$Q284&lt;=W$5),AND($P284&lt;=W$4,$Q284&gt;=W$5)),1,0)</f>
        <v>0</v>
      </c>
      <c r="X284" s="108">
        <f t="shared" si="243"/>
        <v>0</v>
      </c>
      <c r="Y284" s="108">
        <f t="shared" si="243"/>
        <v>0</v>
      </c>
      <c r="Z284" s="108">
        <f t="shared" si="248"/>
        <v>0</v>
      </c>
      <c r="AA284" s="108">
        <f t="shared" si="248"/>
        <v>0</v>
      </c>
      <c r="AB284" s="108">
        <f t="shared" si="248"/>
        <v>0</v>
      </c>
      <c r="AC284" s="108">
        <f t="shared" si="248"/>
        <v>0</v>
      </c>
      <c r="AD284" s="108">
        <f t="shared" si="248"/>
        <v>0</v>
      </c>
      <c r="AE284" s="108">
        <f t="shared" si="248"/>
        <v>0</v>
      </c>
      <c r="AF284" s="108">
        <f t="shared" si="248"/>
        <v>0</v>
      </c>
      <c r="AG284" s="108">
        <f t="shared" si="248"/>
        <v>0</v>
      </c>
      <c r="AH284" s="108">
        <f t="shared" si="248"/>
        <v>0</v>
      </c>
      <c r="AI284" s="108">
        <f t="shared" si="248"/>
        <v>0</v>
      </c>
      <c r="AJ284" s="108">
        <f t="shared" si="248"/>
        <v>0</v>
      </c>
      <c r="AK284" s="108">
        <f t="shared" si="248"/>
        <v>0</v>
      </c>
      <c r="AL284" s="108">
        <f t="shared" si="248"/>
        <v>0</v>
      </c>
      <c r="AM284" s="108">
        <f t="shared" si="248"/>
        <v>0</v>
      </c>
      <c r="AN284" s="108">
        <f t="shared" si="248"/>
        <v>0</v>
      </c>
      <c r="AO284" s="108">
        <f t="shared" si="248"/>
        <v>0</v>
      </c>
      <c r="AP284" s="108">
        <f t="shared" si="248"/>
        <v>0</v>
      </c>
      <c r="AQ284" s="108">
        <f t="shared" si="248"/>
        <v>0</v>
      </c>
      <c r="AR284" s="108">
        <f t="shared" si="248"/>
        <v>0</v>
      </c>
      <c r="AS284" s="108">
        <f t="shared" si="248"/>
        <v>0</v>
      </c>
      <c r="AT284" s="108">
        <f t="shared" si="248"/>
        <v>0</v>
      </c>
      <c r="AU284" s="108">
        <f t="shared" si="248"/>
        <v>0</v>
      </c>
      <c r="AV284" s="108">
        <f t="shared" si="248"/>
        <v>0</v>
      </c>
      <c r="AW284" s="108">
        <f t="shared" si="248"/>
        <v>0</v>
      </c>
      <c r="AX284" s="108">
        <f t="shared" si="248"/>
        <v>0</v>
      </c>
      <c r="AY284" s="108">
        <f t="shared" si="248"/>
        <v>0</v>
      </c>
      <c r="AZ284" s="108">
        <f t="shared" si="248"/>
        <v>0</v>
      </c>
      <c r="BA284" s="108">
        <f t="shared" si="248"/>
        <v>0</v>
      </c>
      <c r="BB284" s="108">
        <f t="shared" si="248"/>
        <v>0</v>
      </c>
      <c r="BC284" s="108">
        <f t="shared" si="248"/>
        <v>0</v>
      </c>
      <c r="BD284" s="108">
        <f t="shared" si="248"/>
        <v>0</v>
      </c>
      <c r="BE284" s="108">
        <f t="shared" si="248"/>
        <v>0</v>
      </c>
      <c r="BF284" s="108">
        <f t="shared" si="248"/>
        <v>0</v>
      </c>
      <c r="BG284" s="108">
        <f t="shared" ref="BG284:BS288" si="249">IF(OR((AND($P284&lt;=BG$4,AND($Q284&lt;=BG$5,$Q284&gt;=BG$4))),(AND(AND($P284&gt;=BG$4,$P284&lt;=BG$5),$Q284&gt;=BG$5)),AND($P284&gt;=BG$4,$Q284&lt;=BG$5),AND($P284&lt;=BG$4,$Q284&gt;=BG$5)),1,0)</f>
        <v>0</v>
      </c>
      <c r="BH284" s="108">
        <f t="shared" si="249"/>
        <v>0</v>
      </c>
      <c r="BI284" s="108">
        <f t="shared" si="249"/>
        <v>0</v>
      </c>
      <c r="BJ284" s="108">
        <f t="shared" si="249"/>
        <v>0</v>
      </c>
      <c r="BK284" s="108">
        <f t="shared" si="249"/>
        <v>0</v>
      </c>
      <c r="BL284" s="108">
        <f t="shared" si="249"/>
        <v>0</v>
      </c>
      <c r="BM284" s="108">
        <f t="shared" si="249"/>
        <v>0</v>
      </c>
      <c r="BN284" s="108">
        <f t="shared" si="249"/>
        <v>0</v>
      </c>
      <c r="BO284" s="108">
        <f t="shared" si="249"/>
        <v>0</v>
      </c>
      <c r="BP284" s="108">
        <f t="shared" si="249"/>
        <v>0</v>
      </c>
      <c r="BQ284" s="108">
        <f t="shared" si="249"/>
        <v>0</v>
      </c>
      <c r="BR284" s="108">
        <f t="shared" si="249"/>
        <v>0</v>
      </c>
      <c r="BS284" s="108">
        <f t="shared" si="249"/>
        <v>0</v>
      </c>
      <c r="BT284" s="138"/>
      <c r="BU284" s="138"/>
      <c r="BV284" s="138"/>
      <c r="BW284" s="138"/>
      <c r="BX284" s="138"/>
    </row>
    <row r="285" spans="1:76" x14ac:dyDescent="0.3">
      <c r="A285" s="102" t="s">
        <v>325</v>
      </c>
      <c r="B285" s="109"/>
      <c r="C285" s="20"/>
      <c r="D285" s="116"/>
      <c r="E285" s="117"/>
      <c r="F285" s="109"/>
      <c r="G285" s="118"/>
      <c r="H285" s="120">
        <v>50</v>
      </c>
      <c r="I285" s="44">
        <f>IF(CheckDay&gt;=Q285,1,IF(CheckDay&lt;P285,0,IF(P285=CheckDay,(NETWORKDAYS(P285,CheckDay))/V285,NETWORKDAYS(P285,CheckDay)/V285)))</f>
        <v>1</v>
      </c>
      <c r="J285" s="33">
        <v>1</v>
      </c>
      <c r="K285" s="119">
        <f t="shared" si="237"/>
        <v>0.5</v>
      </c>
      <c r="L285" s="119">
        <f t="shared" si="238"/>
        <v>0.5</v>
      </c>
      <c r="M285" s="119">
        <f t="shared" si="229"/>
        <v>0</v>
      </c>
      <c r="N285" s="34">
        <f t="shared" si="230"/>
        <v>1</v>
      </c>
      <c r="O285" s="119" t="str">
        <f t="shared" si="231"/>
        <v>종료</v>
      </c>
      <c r="P285" s="104">
        <v>43157</v>
      </c>
      <c r="Q285" s="104">
        <v>43161</v>
      </c>
      <c r="R285" s="104"/>
      <c r="S285" s="104"/>
      <c r="T285" s="105"/>
      <c r="U285" s="106"/>
      <c r="V285" s="107">
        <f t="shared" si="232"/>
        <v>5</v>
      </c>
      <c r="W285" s="108">
        <f>IF(OR((AND($P285&lt;=W$4,AND($Q285&lt;=W$5,$Q285&gt;=W$4))),(AND(AND($P285&gt;=W$4,$P285&lt;=W$5),$Q285&gt;=W$5)),AND($P285&gt;=W$4,$Q285&lt;=W$5),AND($P285&lt;=W$4,$Q285&gt;=W$5)),1,0)</f>
        <v>0</v>
      </c>
      <c r="X285" s="108">
        <f t="shared" si="248"/>
        <v>0</v>
      </c>
      <c r="Y285" s="108">
        <f t="shared" si="248"/>
        <v>0</v>
      </c>
      <c r="Z285" s="108">
        <f t="shared" si="248"/>
        <v>0</v>
      </c>
      <c r="AA285" s="108">
        <f t="shared" si="248"/>
        <v>0</v>
      </c>
      <c r="AB285" s="108">
        <f t="shared" si="248"/>
        <v>0</v>
      </c>
      <c r="AC285" s="108">
        <f t="shared" si="248"/>
        <v>0</v>
      </c>
      <c r="AD285" s="108">
        <f t="shared" si="248"/>
        <v>0</v>
      </c>
      <c r="AE285" s="108">
        <f t="shared" si="248"/>
        <v>0</v>
      </c>
      <c r="AF285" s="108">
        <f t="shared" si="248"/>
        <v>0</v>
      </c>
      <c r="AG285" s="108">
        <f t="shared" si="248"/>
        <v>0</v>
      </c>
      <c r="AH285" s="108">
        <f t="shared" si="248"/>
        <v>0</v>
      </c>
      <c r="AI285" s="108">
        <f t="shared" si="248"/>
        <v>0</v>
      </c>
      <c r="AJ285" s="108">
        <f t="shared" si="248"/>
        <v>0</v>
      </c>
      <c r="AK285" s="108">
        <f t="shared" si="248"/>
        <v>0</v>
      </c>
      <c r="AL285" s="108">
        <f t="shared" si="248"/>
        <v>0</v>
      </c>
      <c r="AM285" s="108">
        <f t="shared" si="248"/>
        <v>0</v>
      </c>
      <c r="AN285" s="108">
        <f t="shared" si="248"/>
        <v>0</v>
      </c>
      <c r="AO285" s="108">
        <f t="shared" si="248"/>
        <v>0</v>
      </c>
      <c r="AP285" s="108">
        <f t="shared" si="248"/>
        <v>0</v>
      </c>
      <c r="AQ285" s="108">
        <f t="shared" si="248"/>
        <v>0</v>
      </c>
      <c r="AR285" s="108">
        <f t="shared" si="248"/>
        <v>0</v>
      </c>
      <c r="AS285" s="108">
        <f t="shared" si="248"/>
        <v>0</v>
      </c>
      <c r="AT285" s="108">
        <f t="shared" si="248"/>
        <v>0</v>
      </c>
      <c r="AU285" s="108">
        <f t="shared" si="248"/>
        <v>0</v>
      </c>
      <c r="AV285" s="108">
        <f t="shared" si="248"/>
        <v>0</v>
      </c>
      <c r="AW285" s="108">
        <f t="shared" si="248"/>
        <v>0</v>
      </c>
      <c r="AX285" s="108">
        <f t="shared" si="248"/>
        <v>0</v>
      </c>
      <c r="AY285" s="108">
        <f t="shared" si="248"/>
        <v>0</v>
      </c>
      <c r="AZ285" s="108">
        <f t="shared" si="248"/>
        <v>0</v>
      </c>
      <c r="BA285" s="108">
        <f t="shared" si="248"/>
        <v>0</v>
      </c>
      <c r="BB285" s="108">
        <f t="shared" si="248"/>
        <v>0</v>
      </c>
      <c r="BC285" s="108">
        <f t="shared" si="248"/>
        <v>0</v>
      </c>
      <c r="BD285" s="108">
        <f t="shared" si="248"/>
        <v>0</v>
      </c>
      <c r="BE285" s="108">
        <f t="shared" si="248"/>
        <v>0</v>
      </c>
      <c r="BF285" s="108">
        <f t="shared" si="248"/>
        <v>0</v>
      </c>
      <c r="BG285" s="108">
        <f t="shared" si="249"/>
        <v>0</v>
      </c>
      <c r="BH285" s="108">
        <f t="shared" si="249"/>
        <v>0</v>
      </c>
      <c r="BI285" s="108">
        <f t="shared" si="249"/>
        <v>0</v>
      </c>
      <c r="BJ285" s="108">
        <f t="shared" si="249"/>
        <v>0</v>
      </c>
      <c r="BK285" s="108">
        <f t="shared" si="249"/>
        <v>0</v>
      </c>
      <c r="BL285" s="108">
        <f t="shared" si="249"/>
        <v>0</v>
      </c>
      <c r="BM285" s="108">
        <f t="shared" si="249"/>
        <v>0</v>
      </c>
      <c r="BN285" s="108">
        <f t="shared" si="249"/>
        <v>0</v>
      </c>
      <c r="BO285" s="108">
        <f t="shared" si="249"/>
        <v>0</v>
      </c>
      <c r="BP285" s="108">
        <f t="shared" si="249"/>
        <v>0</v>
      </c>
      <c r="BQ285" s="108">
        <f t="shared" si="249"/>
        <v>0</v>
      </c>
      <c r="BR285" s="108">
        <f t="shared" si="249"/>
        <v>0</v>
      </c>
      <c r="BS285" s="108">
        <f t="shared" si="249"/>
        <v>0</v>
      </c>
      <c r="BT285" s="138"/>
      <c r="BU285" s="138"/>
      <c r="BV285" s="138"/>
      <c r="BW285" s="138"/>
      <c r="BX285" s="138"/>
    </row>
    <row r="286" spans="1:76" x14ac:dyDescent="0.3">
      <c r="A286" s="102" t="s">
        <v>326</v>
      </c>
      <c r="B286" s="109"/>
      <c r="C286" s="20"/>
      <c r="D286" s="116"/>
      <c r="E286" s="117"/>
      <c r="F286" s="109"/>
      <c r="G286" s="118"/>
      <c r="H286" s="120">
        <v>50</v>
      </c>
      <c r="I286" s="44">
        <f>IF(CheckDay&gt;=Q286,1,IF(CheckDay&lt;P286,0,IF(P286=CheckDay,(NETWORKDAYS(P286,CheckDay))/V286,NETWORKDAYS(P286,CheckDay)/V286)))</f>
        <v>1</v>
      </c>
      <c r="J286" s="33">
        <v>1</v>
      </c>
      <c r="K286" s="119">
        <f t="shared" si="237"/>
        <v>0.5</v>
      </c>
      <c r="L286" s="119">
        <f t="shared" si="238"/>
        <v>0.5</v>
      </c>
      <c r="M286" s="119">
        <f t="shared" si="229"/>
        <v>0</v>
      </c>
      <c r="N286" s="34">
        <f t="shared" si="230"/>
        <v>1</v>
      </c>
      <c r="O286" s="119" t="str">
        <f t="shared" si="231"/>
        <v>종료</v>
      </c>
      <c r="P286" s="104">
        <v>43164</v>
      </c>
      <c r="Q286" s="104">
        <v>43164</v>
      </c>
      <c r="R286" s="104"/>
      <c r="S286" s="104"/>
      <c r="T286" s="105"/>
      <c r="U286" s="106"/>
      <c r="V286" s="107">
        <f t="shared" si="232"/>
        <v>1</v>
      </c>
      <c r="W286" s="108">
        <f t="shared" ref="W286:BG288" si="250">IF(OR((AND($P286&lt;=W$4,AND($Q286&lt;=W$5,$Q286&gt;=W$4))),(AND(AND($P286&gt;=W$4,$P286&lt;=W$5),$Q286&gt;=W$5)),AND($P286&gt;=W$4,$Q286&lt;=W$5),AND($P286&lt;=W$4,$Q286&gt;=W$5)),1,0)</f>
        <v>0</v>
      </c>
      <c r="X286" s="108">
        <f t="shared" si="250"/>
        <v>0</v>
      </c>
      <c r="Y286" s="108">
        <f t="shared" si="250"/>
        <v>0</v>
      </c>
      <c r="Z286" s="108">
        <f t="shared" si="250"/>
        <v>0</v>
      </c>
      <c r="AA286" s="108">
        <f t="shared" si="250"/>
        <v>0</v>
      </c>
      <c r="AB286" s="108">
        <f t="shared" si="250"/>
        <v>0</v>
      </c>
      <c r="AC286" s="108">
        <f t="shared" si="250"/>
        <v>0</v>
      </c>
      <c r="AD286" s="108">
        <f t="shared" si="250"/>
        <v>0</v>
      </c>
      <c r="AE286" s="108">
        <f t="shared" si="250"/>
        <v>0</v>
      </c>
      <c r="AF286" s="108">
        <f t="shared" si="250"/>
        <v>0</v>
      </c>
      <c r="AG286" s="108">
        <f t="shared" si="250"/>
        <v>0</v>
      </c>
      <c r="AH286" s="108">
        <f t="shared" si="250"/>
        <v>0</v>
      </c>
      <c r="AI286" s="108">
        <f t="shared" si="250"/>
        <v>0</v>
      </c>
      <c r="AJ286" s="108">
        <f t="shared" si="250"/>
        <v>0</v>
      </c>
      <c r="AK286" s="108">
        <f t="shared" si="250"/>
        <v>0</v>
      </c>
      <c r="AL286" s="108">
        <f t="shared" si="250"/>
        <v>0</v>
      </c>
      <c r="AM286" s="108">
        <f t="shared" si="250"/>
        <v>0</v>
      </c>
      <c r="AN286" s="108">
        <f t="shared" si="250"/>
        <v>0</v>
      </c>
      <c r="AO286" s="108">
        <f t="shared" si="250"/>
        <v>0</v>
      </c>
      <c r="AP286" s="108">
        <f t="shared" si="250"/>
        <v>0</v>
      </c>
      <c r="AQ286" s="108">
        <f t="shared" si="250"/>
        <v>0</v>
      </c>
      <c r="AR286" s="108">
        <f t="shared" si="250"/>
        <v>0</v>
      </c>
      <c r="AS286" s="108">
        <f t="shared" si="250"/>
        <v>0</v>
      </c>
      <c r="AT286" s="108">
        <f t="shared" si="250"/>
        <v>0</v>
      </c>
      <c r="AU286" s="108">
        <f t="shared" si="250"/>
        <v>0</v>
      </c>
      <c r="AV286" s="108">
        <f t="shared" si="250"/>
        <v>0</v>
      </c>
      <c r="AW286" s="108">
        <f t="shared" si="250"/>
        <v>0</v>
      </c>
      <c r="AX286" s="108">
        <f t="shared" si="250"/>
        <v>0</v>
      </c>
      <c r="AY286" s="108">
        <f t="shared" si="250"/>
        <v>0</v>
      </c>
      <c r="AZ286" s="108">
        <f t="shared" si="250"/>
        <v>0</v>
      </c>
      <c r="BA286" s="108">
        <f t="shared" si="248"/>
        <v>0</v>
      </c>
      <c r="BB286" s="108">
        <f t="shared" si="248"/>
        <v>0</v>
      </c>
      <c r="BC286" s="108">
        <f t="shared" si="248"/>
        <v>0</v>
      </c>
      <c r="BD286" s="108">
        <f t="shared" si="248"/>
        <v>0</v>
      </c>
      <c r="BE286" s="108">
        <f t="shared" si="248"/>
        <v>0</v>
      </c>
      <c r="BF286" s="108">
        <f t="shared" si="250"/>
        <v>0</v>
      </c>
      <c r="BG286" s="108">
        <f t="shared" si="250"/>
        <v>0</v>
      </c>
      <c r="BH286" s="108">
        <f t="shared" si="249"/>
        <v>0</v>
      </c>
      <c r="BI286" s="108">
        <f t="shared" si="249"/>
        <v>0</v>
      </c>
      <c r="BJ286" s="108">
        <f t="shared" si="249"/>
        <v>0</v>
      </c>
      <c r="BK286" s="108">
        <f t="shared" si="249"/>
        <v>0</v>
      </c>
      <c r="BL286" s="108">
        <f t="shared" si="249"/>
        <v>0</v>
      </c>
      <c r="BM286" s="108">
        <f t="shared" si="249"/>
        <v>0</v>
      </c>
      <c r="BN286" s="108">
        <f t="shared" si="249"/>
        <v>0</v>
      </c>
      <c r="BO286" s="108">
        <f t="shared" si="249"/>
        <v>0</v>
      </c>
      <c r="BP286" s="108">
        <f t="shared" si="249"/>
        <v>0</v>
      </c>
      <c r="BQ286" s="108">
        <f t="shared" si="249"/>
        <v>0</v>
      </c>
      <c r="BR286" s="108">
        <f t="shared" si="249"/>
        <v>0</v>
      </c>
      <c r="BS286" s="108">
        <f t="shared" si="249"/>
        <v>0</v>
      </c>
      <c r="BT286" s="138"/>
      <c r="BU286" s="138"/>
      <c r="BV286" s="138"/>
      <c r="BW286" s="138"/>
      <c r="BX286" s="138"/>
    </row>
    <row r="287" spans="1:76" x14ac:dyDescent="0.3">
      <c r="A287" s="102" t="s">
        <v>327</v>
      </c>
      <c r="B287" s="109"/>
      <c r="C287" s="20"/>
      <c r="D287" s="116"/>
      <c r="E287" s="117"/>
      <c r="F287" s="109"/>
      <c r="G287" s="118"/>
      <c r="H287" s="120">
        <v>0</v>
      </c>
      <c r="I287" s="44">
        <f>IF(CheckDay&gt;=Q287,1,IF(CheckDay&lt;P287,0,IF(P287=CheckDay,(NETWORKDAYS(P287,CheckDay))/V287,NETWORKDAYS(P287,CheckDay)/V287)))</f>
        <v>1</v>
      </c>
      <c r="J287" s="33">
        <v>1</v>
      </c>
      <c r="K287" s="119">
        <f t="shared" si="237"/>
        <v>0</v>
      </c>
      <c r="L287" s="119">
        <f t="shared" si="238"/>
        <v>0</v>
      </c>
      <c r="M287" s="119">
        <f t="shared" si="229"/>
        <v>0</v>
      </c>
      <c r="N287" s="34">
        <f t="shared" si="230"/>
        <v>1</v>
      </c>
      <c r="O287" s="119" t="str">
        <f t="shared" si="231"/>
        <v>종료</v>
      </c>
      <c r="P287" s="104">
        <v>43164</v>
      </c>
      <c r="Q287" s="104">
        <v>43189</v>
      </c>
      <c r="R287" s="104"/>
      <c r="S287" s="104"/>
      <c r="T287" s="105"/>
      <c r="U287" s="106"/>
      <c r="V287" s="107">
        <f t="shared" si="232"/>
        <v>20</v>
      </c>
      <c r="W287" s="108">
        <f>IF(OR((AND($P287&lt;=W$4,AND($Q287&lt;=W$5,$Q287&gt;=W$4))),(AND(AND($P287&gt;=W$4,$P287&lt;=W$5),$Q287&gt;=W$5)),AND($P287&gt;=W$4,$Q287&lt;=W$5),AND($P287&lt;=W$4,$Q287&gt;=W$5)),1,0)</f>
        <v>0</v>
      </c>
      <c r="X287" s="108">
        <f t="shared" si="250"/>
        <v>0</v>
      </c>
      <c r="Y287" s="108">
        <f t="shared" si="250"/>
        <v>0</v>
      </c>
      <c r="Z287" s="108">
        <f t="shared" si="250"/>
        <v>0</v>
      </c>
      <c r="AA287" s="108">
        <f t="shared" si="250"/>
        <v>0</v>
      </c>
      <c r="AB287" s="108">
        <f t="shared" si="250"/>
        <v>0</v>
      </c>
      <c r="AC287" s="108">
        <f t="shared" si="250"/>
        <v>0</v>
      </c>
      <c r="AD287" s="108">
        <f t="shared" si="250"/>
        <v>0</v>
      </c>
      <c r="AE287" s="108">
        <f t="shared" si="250"/>
        <v>0</v>
      </c>
      <c r="AF287" s="108">
        <f t="shared" si="250"/>
        <v>0</v>
      </c>
      <c r="AG287" s="108">
        <f t="shared" si="250"/>
        <v>0</v>
      </c>
      <c r="AH287" s="108">
        <f t="shared" si="250"/>
        <v>0</v>
      </c>
      <c r="AI287" s="108">
        <f t="shared" si="250"/>
        <v>0</v>
      </c>
      <c r="AJ287" s="108">
        <f t="shared" si="250"/>
        <v>0</v>
      </c>
      <c r="AK287" s="108">
        <f t="shared" si="250"/>
        <v>0</v>
      </c>
      <c r="AL287" s="108">
        <f t="shared" si="250"/>
        <v>0</v>
      </c>
      <c r="AM287" s="108">
        <f t="shared" si="250"/>
        <v>0</v>
      </c>
      <c r="AN287" s="108">
        <f t="shared" si="250"/>
        <v>0</v>
      </c>
      <c r="AO287" s="108">
        <f t="shared" si="250"/>
        <v>0</v>
      </c>
      <c r="AP287" s="108">
        <f t="shared" si="250"/>
        <v>0</v>
      </c>
      <c r="AQ287" s="108">
        <f t="shared" si="250"/>
        <v>0</v>
      </c>
      <c r="AR287" s="108">
        <f t="shared" si="250"/>
        <v>0</v>
      </c>
      <c r="AS287" s="108">
        <f t="shared" si="250"/>
        <v>0</v>
      </c>
      <c r="AT287" s="108">
        <f t="shared" si="250"/>
        <v>0</v>
      </c>
      <c r="AU287" s="108">
        <f t="shared" si="250"/>
        <v>0</v>
      </c>
      <c r="AV287" s="108">
        <f t="shared" si="250"/>
        <v>0</v>
      </c>
      <c r="AW287" s="108">
        <f t="shared" si="250"/>
        <v>0</v>
      </c>
      <c r="AX287" s="108">
        <f t="shared" si="250"/>
        <v>0</v>
      </c>
      <c r="AY287" s="108">
        <f t="shared" si="250"/>
        <v>0</v>
      </c>
      <c r="AZ287" s="108">
        <f t="shared" si="250"/>
        <v>0</v>
      </c>
      <c r="BA287" s="108">
        <f t="shared" si="248"/>
        <v>0</v>
      </c>
      <c r="BB287" s="108">
        <f t="shared" si="248"/>
        <v>0</v>
      </c>
      <c r="BC287" s="108">
        <f t="shared" si="248"/>
        <v>0</v>
      </c>
      <c r="BD287" s="108">
        <f t="shared" si="248"/>
        <v>0</v>
      </c>
      <c r="BE287" s="108">
        <f t="shared" si="248"/>
        <v>0</v>
      </c>
      <c r="BF287" s="108">
        <f t="shared" si="250"/>
        <v>0</v>
      </c>
      <c r="BG287" s="108">
        <f t="shared" si="249"/>
        <v>0</v>
      </c>
      <c r="BH287" s="108">
        <f t="shared" si="249"/>
        <v>0</v>
      </c>
      <c r="BI287" s="108">
        <f t="shared" si="249"/>
        <v>0</v>
      </c>
      <c r="BJ287" s="108">
        <f t="shared" si="249"/>
        <v>0</v>
      </c>
      <c r="BK287" s="108">
        <f t="shared" si="249"/>
        <v>0</v>
      </c>
      <c r="BL287" s="108">
        <f t="shared" si="249"/>
        <v>0</v>
      </c>
      <c r="BM287" s="108">
        <f t="shared" si="249"/>
        <v>0</v>
      </c>
      <c r="BN287" s="108">
        <f t="shared" si="249"/>
        <v>0</v>
      </c>
      <c r="BO287" s="108">
        <f t="shared" si="249"/>
        <v>0</v>
      </c>
      <c r="BP287" s="108">
        <f t="shared" si="249"/>
        <v>0</v>
      </c>
      <c r="BQ287" s="108">
        <f t="shared" si="249"/>
        <v>0</v>
      </c>
      <c r="BR287" s="108">
        <f t="shared" si="249"/>
        <v>0</v>
      </c>
      <c r="BS287" s="108">
        <f t="shared" si="249"/>
        <v>0</v>
      </c>
      <c r="BT287" s="138"/>
      <c r="BU287" s="138"/>
      <c r="BV287" s="138"/>
      <c r="BW287" s="138"/>
      <c r="BX287" s="138"/>
    </row>
    <row r="288" spans="1:76" x14ac:dyDescent="0.3">
      <c r="A288" s="102" t="s">
        <v>330</v>
      </c>
      <c r="B288" s="31" t="s">
        <v>331</v>
      </c>
      <c r="C288" s="31" t="s">
        <v>402</v>
      </c>
      <c r="D288" s="79"/>
      <c r="E288" s="80"/>
      <c r="F288" s="31"/>
      <c r="G288" s="103"/>
      <c r="H288" s="35">
        <v>0</v>
      </c>
      <c r="I288" s="36">
        <f>SUM(K289,K298,K302,K307)</f>
        <v>0</v>
      </c>
      <c r="J288" s="36">
        <f>SUM(L289,L298,L302,L307)</f>
        <v>0</v>
      </c>
      <c r="K288" s="28">
        <f t="shared" si="237"/>
        <v>0</v>
      </c>
      <c r="L288" s="28">
        <f t="shared" si="238"/>
        <v>0</v>
      </c>
      <c r="M288" s="28">
        <f t="shared" si="229"/>
        <v>0</v>
      </c>
      <c r="N288" s="37" t="str">
        <f t="shared" si="230"/>
        <v/>
      </c>
      <c r="O288" s="28" t="str">
        <f t="shared" si="231"/>
        <v/>
      </c>
      <c r="P288" s="32">
        <f>MIN(P289:P309)</f>
        <v>0</v>
      </c>
      <c r="Q288" s="32">
        <f>MAX(Q289:Q309)</f>
        <v>0</v>
      </c>
      <c r="R288" s="104"/>
      <c r="S288" s="104"/>
      <c r="T288" s="105"/>
      <c r="U288" s="106" t="str">
        <f>IF(ISBLANK(T288),"",(NETWORKDAYS(VLOOKUP(T288,$A$6:$Q$20,15,FALSE),P288)-1))</f>
        <v/>
      </c>
      <c r="V288" s="107">
        <f t="shared" si="232"/>
        <v>0</v>
      </c>
      <c r="W288" s="108">
        <f t="shared" ref="W288:AS288" si="251">IF(OR((AND($P288&lt;=W$4,AND($Q288&lt;=W$5,$Q288&gt;=W$4))),(AND(AND($P288&gt;=W$4,$P288&lt;=W$5),$Q288&gt;=W$5)),AND($P288&gt;=W$4,$Q288&lt;=W$5),AND($P288&lt;=W$4,$Q288&gt;=W$5)),1,0)</f>
        <v>0</v>
      </c>
      <c r="X288" s="108">
        <f t="shared" si="251"/>
        <v>0</v>
      </c>
      <c r="Y288" s="108">
        <f t="shared" si="251"/>
        <v>0</v>
      </c>
      <c r="Z288" s="108">
        <f t="shared" si="251"/>
        <v>0</v>
      </c>
      <c r="AA288" s="108">
        <f t="shared" si="251"/>
        <v>0</v>
      </c>
      <c r="AB288" s="108">
        <f t="shared" si="251"/>
        <v>0</v>
      </c>
      <c r="AC288" s="108">
        <f t="shared" si="251"/>
        <v>0</v>
      </c>
      <c r="AD288" s="108">
        <f t="shared" si="251"/>
        <v>0</v>
      </c>
      <c r="AE288" s="108">
        <f t="shared" si="251"/>
        <v>0</v>
      </c>
      <c r="AF288" s="108">
        <f t="shared" si="251"/>
        <v>0</v>
      </c>
      <c r="AG288" s="108">
        <f t="shared" si="251"/>
        <v>0</v>
      </c>
      <c r="AH288" s="108">
        <f t="shared" si="251"/>
        <v>0</v>
      </c>
      <c r="AI288" s="108">
        <f t="shared" si="251"/>
        <v>0</v>
      </c>
      <c r="AJ288" s="108">
        <f t="shared" si="251"/>
        <v>0</v>
      </c>
      <c r="AK288" s="108">
        <f t="shared" si="251"/>
        <v>0</v>
      </c>
      <c r="AL288" s="108">
        <f t="shared" si="251"/>
        <v>0</v>
      </c>
      <c r="AM288" s="108">
        <f t="shared" si="250"/>
        <v>0</v>
      </c>
      <c r="AN288" s="108">
        <f t="shared" si="250"/>
        <v>0</v>
      </c>
      <c r="AO288" s="108">
        <f t="shared" si="250"/>
        <v>0</v>
      </c>
      <c r="AP288" s="108">
        <f t="shared" si="250"/>
        <v>0</v>
      </c>
      <c r="AQ288" s="108">
        <f t="shared" si="250"/>
        <v>0</v>
      </c>
      <c r="AR288" s="108">
        <f t="shared" si="251"/>
        <v>0</v>
      </c>
      <c r="AS288" s="108">
        <f t="shared" si="251"/>
        <v>0</v>
      </c>
      <c r="AT288" s="108">
        <f t="shared" si="250"/>
        <v>0</v>
      </c>
      <c r="AU288" s="108">
        <f t="shared" si="250"/>
        <v>0</v>
      </c>
      <c r="AV288" s="108">
        <f t="shared" si="250"/>
        <v>0</v>
      </c>
      <c r="AW288" s="108">
        <f t="shared" si="250"/>
        <v>0</v>
      </c>
      <c r="AX288" s="108">
        <f t="shared" si="250"/>
        <v>0</v>
      </c>
      <c r="AY288" s="108">
        <f t="shared" si="250"/>
        <v>0</v>
      </c>
      <c r="AZ288" s="108">
        <f t="shared" si="250"/>
        <v>0</v>
      </c>
      <c r="BA288" s="108">
        <f t="shared" si="250"/>
        <v>0</v>
      </c>
      <c r="BB288" s="108">
        <f t="shared" si="250"/>
        <v>0</v>
      </c>
      <c r="BC288" s="108">
        <f t="shared" si="250"/>
        <v>0</v>
      </c>
      <c r="BD288" s="108">
        <f t="shared" si="250"/>
        <v>0</v>
      </c>
      <c r="BE288" s="108">
        <f t="shared" si="250"/>
        <v>0</v>
      </c>
      <c r="BF288" s="108">
        <f t="shared" si="250"/>
        <v>0</v>
      </c>
      <c r="BG288" s="108">
        <f t="shared" si="249"/>
        <v>0</v>
      </c>
      <c r="BH288" s="108">
        <f t="shared" si="249"/>
        <v>0</v>
      </c>
      <c r="BI288" s="108">
        <f t="shared" si="249"/>
        <v>0</v>
      </c>
      <c r="BJ288" s="108">
        <f t="shared" si="249"/>
        <v>0</v>
      </c>
      <c r="BK288" s="108">
        <f t="shared" si="249"/>
        <v>0</v>
      </c>
      <c r="BL288" s="108">
        <f t="shared" si="249"/>
        <v>0</v>
      </c>
      <c r="BM288" s="108">
        <f t="shared" si="249"/>
        <v>0</v>
      </c>
      <c r="BN288" s="108">
        <f t="shared" si="249"/>
        <v>0</v>
      </c>
      <c r="BO288" s="108">
        <f t="shared" si="249"/>
        <v>0</v>
      </c>
      <c r="BP288" s="108">
        <f t="shared" si="249"/>
        <v>0</v>
      </c>
      <c r="BQ288" s="108">
        <f t="shared" si="249"/>
        <v>0</v>
      </c>
      <c r="BR288" s="108">
        <f t="shared" si="249"/>
        <v>0</v>
      </c>
      <c r="BS288" s="108">
        <f t="shared" si="249"/>
        <v>0</v>
      </c>
      <c r="BT288" s="138"/>
      <c r="BU288" s="138"/>
      <c r="BV288" s="138"/>
      <c r="BW288" s="138"/>
      <c r="BX288" s="138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67:AJ167 AR167:AU167 AR15:AU18 AR13:AU13 AZ13 AZ15:AZ18 AZ167 AZ20:AZ21 AR20:AU21 W20:AJ21 AZ154:AZ155 AR154:AU155 W154:AJ155 AZ217 AR217:AU217 W217:AJ217 W42:AZ43 W23:AZ25 W27:AZ27 BF217 BF154:BF155 BF20:BF21 BF167 BF15:BF18 BF13 BH13 BP13 BX13 BH15:BH18 BP15:BP18 BX15:BX18 BH167 BP167 BX167 BH20:BH21 BP20:BP21 BX20:BX21 BH154:BH155 BP154:BP155 BX154:BX155 BH217 BP217 BX217 BF42:BH43 BF23:BH25 BF27:BH27 BN27:BP27 BV27:BX27 BN23:BP25 BV23:BX25 BN42:BP43 BV42:BX43 BN217 BV217 BN154:BN155 BV154:BV155 BN20:BN21 BV20:BV21 BN167 BV167 BN15:BN18 BV15:BV18 BN13 BV13 W6:BX9 W11:BX11">
    <cfRule type="cellIs" dxfId="1711" priority="2732" operator="equal">
      <formula>1</formula>
    </cfRule>
  </conditionalFormatting>
  <conditionalFormatting sqref="W6:AJ6 AR6:AU6 AZ6 BF6 BH6 BP6 BX6 BN6 BV6">
    <cfRule type="cellIs" dxfId="1710" priority="2731" operator="equal">
      <formula>1</formula>
    </cfRule>
  </conditionalFormatting>
  <conditionalFormatting sqref="W7:AJ7 W154:AJ154 AR154:AU154 AR7:AU7 AZ7 AZ154 BF154 BF7 BH7 BP7 BX7 BH154 BP154 BX154 BN154 BV154 BN7 BV7">
    <cfRule type="cellIs" dxfId="1709" priority="2729" operator="equal">
      <formula>1</formula>
    </cfRule>
    <cfRule type="cellIs" dxfId="1708" priority="2730" operator="equal">
      <formula>0.5</formula>
    </cfRule>
  </conditionalFormatting>
  <conditionalFormatting sqref="W155:AJ155 W8:AJ8 W16:AJ18 W167:AJ167 AR167:AU167 AR16:AU18 AR8:AU8 AR155:AU155 AZ155 AZ8 AZ16:AZ18 AZ167 AZ20 AR20:AU20 W20:AJ20 BF20 BF167 BF16:BF18 BF8 BF155 BH155 BP155 BX155 BH8 BP8 BX8 BH16:BH18 BP16:BP18 BX16:BX18 BH167 BP167 BX167 BH20 BP20 BX20 BN20 BV20 BN167 BV167 BN16:BN18 BV16:BV18 BN8 BV8 BN155 BV155">
    <cfRule type="cellIs" dxfId="1707" priority="2728" operator="equal">
      <formula>1</formula>
    </cfRule>
  </conditionalFormatting>
  <conditionalFormatting sqref="N154">
    <cfRule type="iconSet" priority="27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2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7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5">
    <cfRule type="iconSet" priority="2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27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06" priority="2719" operator="equal">
      <formula>1</formula>
    </cfRule>
  </conditionalFormatting>
  <conditionalFormatting sqref="W14:AJ14 AR14:AU14 AZ14 BF14 BH14 BP14 BX14 BN14 BV14">
    <cfRule type="cellIs" dxfId="1705" priority="2718" operator="equal">
      <formula>1</formula>
    </cfRule>
  </conditionalFormatting>
  <conditionalFormatting sqref="W22:AJ22 AR22:AU22 AZ22 BF22 BH22 BP22 BX22 BN22 BV22">
    <cfRule type="cellIs" dxfId="1704" priority="2717" operator="equal">
      <formula>1</formula>
    </cfRule>
  </conditionalFormatting>
  <conditionalFormatting sqref="W22:AJ22 AR22:AU22 AZ22 BF22 BH22 BP22 BX22 BN22 BV22">
    <cfRule type="cellIs" dxfId="1703" priority="2716" operator="equal">
      <formula>1</formula>
    </cfRule>
  </conditionalFormatting>
  <conditionalFormatting sqref="N22">
    <cfRule type="iconSet" priority="27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7:AJ217 AR217:AU217 AZ217 BF217 BH217 BP217 BX217 BN217 BV217">
    <cfRule type="cellIs" dxfId="1702" priority="2705" operator="equal">
      <formula>1</formula>
    </cfRule>
    <cfRule type="cellIs" dxfId="1701" priority="2706" operator="equal">
      <formula>0.5</formula>
    </cfRule>
  </conditionalFormatting>
  <conditionalFormatting sqref="N217">
    <cfRule type="iconSet" priority="27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7:AJ257 AR257:AU257 AZ257 BF257 BH257 BP257 BX257 BN257 BV257">
    <cfRule type="cellIs" dxfId="1700" priority="2703" operator="equal">
      <formula>1</formula>
    </cfRule>
  </conditionalFormatting>
  <conditionalFormatting sqref="W257:AJ257 AR257:AU257 AZ257 BF257 BH257 BP257 BX257 BN257 BV257">
    <cfRule type="cellIs" dxfId="1699" priority="2701" operator="equal">
      <formula>1</formula>
    </cfRule>
    <cfRule type="cellIs" dxfId="1698" priority="2702" operator="equal">
      <formula>0.5</formula>
    </cfRule>
  </conditionalFormatting>
  <conditionalFormatting sqref="N257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8:AJ288 AR288:AU288 AZ288 BF288 BH288 BP288 BX288 BN288 BV288">
    <cfRule type="cellIs" dxfId="1697" priority="2699" operator="equal">
      <formula>1</formula>
    </cfRule>
  </conditionalFormatting>
  <conditionalFormatting sqref="W288:AJ288 AR288:AU288 AZ288 BF288 BH288 BP288 BX288 BN288 BV288">
    <cfRule type="cellIs" dxfId="1696" priority="2697" operator="equal">
      <formula>1</formula>
    </cfRule>
    <cfRule type="cellIs" dxfId="1695" priority="2698" operator="equal">
      <formula>0.5</formula>
    </cfRule>
  </conditionalFormatting>
  <conditionalFormatting sqref="N288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7:AQ167 AK15:AQ18 AK13:AQ13 AK20:AQ21 AK154:AQ155 AK217:AQ217">
    <cfRule type="cellIs" dxfId="1694" priority="2695" operator="equal">
      <formula>1</formula>
    </cfRule>
  </conditionalFormatting>
  <conditionalFormatting sqref="AK6:AQ6">
    <cfRule type="cellIs" dxfId="1693" priority="2694" operator="equal">
      <formula>1</formula>
    </cfRule>
  </conditionalFormatting>
  <conditionalFormatting sqref="AK154:AQ154 AK7:AQ7">
    <cfRule type="cellIs" dxfId="1692" priority="2692" operator="equal">
      <formula>1</formula>
    </cfRule>
    <cfRule type="cellIs" dxfId="1691" priority="2693" operator="equal">
      <formula>0.5</formula>
    </cfRule>
  </conditionalFormatting>
  <conditionalFormatting sqref="AK167:AQ167 AK16:AQ18 AK8:AQ8 AK155:AQ155 AK20:AQ20">
    <cfRule type="cellIs" dxfId="1690" priority="2691" operator="equal">
      <formula>1</formula>
    </cfRule>
  </conditionalFormatting>
  <conditionalFormatting sqref="AK12:AQ12">
    <cfRule type="cellIs" dxfId="1689" priority="2690" operator="equal">
      <formula>1</formula>
    </cfRule>
  </conditionalFormatting>
  <conditionalFormatting sqref="AK14:AQ14">
    <cfRule type="cellIs" dxfId="1688" priority="2689" operator="equal">
      <formula>1</formula>
    </cfRule>
  </conditionalFormatting>
  <conditionalFormatting sqref="AK22:AQ22">
    <cfRule type="cellIs" dxfId="1687" priority="2688" operator="equal">
      <formula>1</formula>
    </cfRule>
  </conditionalFormatting>
  <conditionalFormatting sqref="AK22:AQ22">
    <cfRule type="cellIs" dxfId="1686" priority="2687" operator="equal">
      <formula>1</formula>
    </cfRule>
  </conditionalFormatting>
  <conditionalFormatting sqref="AK217:AQ217">
    <cfRule type="cellIs" dxfId="1685" priority="2682" operator="equal">
      <formula>1</formula>
    </cfRule>
    <cfRule type="cellIs" dxfId="1684" priority="2683" operator="equal">
      <formula>0.5</formula>
    </cfRule>
  </conditionalFormatting>
  <conditionalFormatting sqref="AK257:AQ257">
    <cfRule type="cellIs" dxfId="1683" priority="2681" operator="equal">
      <formula>1</formula>
    </cfRule>
  </conditionalFormatting>
  <conditionalFormatting sqref="AK257:AQ257">
    <cfRule type="cellIs" dxfId="1682" priority="2679" operator="equal">
      <formula>1</formula>
    </cfRule>
    <cfRule type="cellIs" dxfId="1681" priority="2680" operator="equal">
      <formula>0.5</formula>
    </cfRule>
  </conditionalFormatting>
  <conditionalFormatting sqref="AK288:AQ288">
    <cfRule type="cellIs" dxfId="1680" priority="2678" operator="equal">
      <formula>1</formula>
    </cfRule>
  </conditionalFormatting>
  <conditionalFormatting sqref="AK288:AQ288">
    <cfRule type="cellIs" dxfId="1679" priority="2676" operator="equal">
      <formula>1</formula>
    </cfRule>
    <cfRule type="cellIs" dxfId="1678" priority="2677" operator="equal">
      <formula>0.5</formula>
    </cfRule>
  </conditionalFormatting>
  <conditionalFormatting sqref="AV13:AY13 AV15:AY18 AV167:AY167 AV20:AY21 AV154:AY155 AV217:AY217 BG13 BO13 BW13 BG15:BG18 BO15:BO18 BW15:BW18 BG167 BO167 BW167 BG20:BG21 BO20:BO21 BW20:BW21 BG154:BG155 BO154:BO155 BW154:BW155 BG217 BO217 BW217">
    <cfRule type="cellIs" dxfId="1677" priority="2675" operator="equal">
      <formula>1</formula>
    </cfRule>
  </conditionalFormatting>
  <conditionalFormatting sqref="AV6:AY6 BG6 BO6 BW6">
    <cfRule type="cellIs" dxfId="1676" priority="2674" operator="equal">
      <formula>1</formula>
    </cfRule>
  </conditionalFormatting>
  <conditionalFormatting sqref="AV7:AY7 AV154:AY154 BG7 BO7 BW7 BG154 BO154 BW154">
    <cfRule type="cellIs" dxfId="1675" priority="2672" operator="equal">
      <formula>1</formula>
    </cfRule>
    <cfRule type="cellIs" dxfId="1674" priority="2673" operator="equal">
      <formula>0.5</formula>
    </cfRule>
  </conditionalFormatting>
  <conditionalFormatting sqref="AV155:AY155 AV8:AY8 AV16:AY18 AV167:AY167 AV20:AY20 BG155 BO155 BW155 BG8 BO8 BW8 BG16:BG18 BO16:BO18 BW16:BW18 BG167 BO167 BW167 BG20 BO20 BW20">
    <cfRule type="cellIs" dxfId="1673" priority="2671" operator="equal">
      <formula>1</formula>
    </cfRule>
  </conditionalFormatting>
  <conditionalFormatting sqref="AV12:AY12 BG12 BO12 BW12">
    <cfRule type="cellIs" dxfId="1672" priority="2670" operator="equal">
      <formula>1</formula>
    </cfRule>
  </conditionalFormatting>
  <conditionalFormatting sqref="AV14:AY14 BG14 BO14 BW14">
    <cfRule type="cellIs" dxfId="1671" priority="2669" operator="equal">
      <formula>1</formula>
    </cfRule>
  </conditionalFormatting>
  <conditionalFormatting sqref="AV22:AY22 BG22 BO22 BW22">
    <cfRule type="cellIs" dxfId="1670" priority="2668" operator="equal">
      <formula>1</formula>
    </cfRule>
  </conditionalFormatting>
  <conditionalFormatting sqref="AV22:AY22 BG22 BO22 BW22">
    <cfRule type="cellIs" dxfId="1669" priority="2667" operator="equal">
      <formula>1</formula>
    </cfRule>
  </conditionalFormatting>
  <conditionalFormatting sqref="AV217:AY217 BG217 BO217 BW217">
    <cfRule type="cellIs" dxfId="1668" priority="2662" operator="equal">
      <formula>1</formula>
    </cfRule>
    <cfRule type="cellIs" dxfId="1667" priority="2663" operator="equal">
      <formula>0.5</formula>
    </cfRule>
  </conditionalFormatting>
  <conditionalFormatting sqref="AV257:AY257 BG257 BO257 BW257">
    <cfRule type="cellIs" dxfId="1666" priority="2661" operator="equal">
      <formula>1</formula>
    </cfRule>
  </conditionalFormatting>
  <conditionalFormatting sqref="AV257:AY257 BG257 BO257 BW257">
    <cfRule type="cellIs" dxfId="1665" priority="2659" operator="equal">
      <formula>1</formula>
    </cfRule>
    <cfRule type="cellIs" dxfId="1664" priority="2660" operator="equal">
      <formula>0.5</formula>
    </cfRule>
  </conditionalFormatting>
  <conditionalFormatting sqref="AV288:AY288 BG288 BO288 BW288">
    <cfRule type="cellIs" dxfId="1663" priority="2658" operator="equal">
      <formula>1</formula>
    </cfRule>
  </conditionalFormatting>
  <conditionalFormatting sqref="AV288:AY288 BG288 BO288 BW288">
    <cfRule type="cellIs" dxfId="1662" priority="2656" operator="equal">
      <formula>1</formula>
    </cfRule>
    <cfRule type="cellIs" dxfId="1661" priority="2657" operator="equal">
      <formula>0.5</formula>
    </cfRule>
  </conditionalFormatting>
  <conditionalFormatting sqref="W162:AJ163 AR162:AU163 AZ162:AZ163 BF162:BF163 BH162:BH163 BP162:BP163 BX162:BX163 BN162:BN163 BV162:BV163">
    <cfRule type="cellIs" dxfId="1660" priority="2655" operator="equal">
      <formula>1</formula>
    </cfRule>
  </conditionalFormatting>
  <conditionalFormatting sqref="N162">
    <cfRule type="iconSet" priority="26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2:AQ163">
    <cfRule type="cellIs" dxfId="1659" priority="2653" operator="equal">
      <formula>1</formula>
    </cfRule>
  </conditionalFormatting>
  <conditionalFormatting sqref="AV162:AY163 BG162:BG163 BO162:BO163 BW162:BW163">
    <cfRule type="cellIs" dxfId="1658" priority="2652" operator="equal">
      <formula>1</formula>
    </cfRule>
  </conditionalFormatting>
  <conditionalFormatting sqref="AZ164:AZ165 AR164:AU165 W164:AJ165 BF164:BF165 BH164:BH165 BP164:BP165 BX164:BX165 BN164:BN165 BV164:BV165">
    <cfRule type="cellIs" dxfId="1657" priority="2651" operator="equal">
      <formula>1</formula>
    </cfRule>
  </conditionalFormatting>
  <conditionalFormatting sqref="AK164:AQ165">
    <cfRule type="cellIs" dxfId="1656" priority="2650" operator="equal">
      <formula>1</formula>
    </cfRule>
  </conditionalFormatting>
  <conditionalFormatting sqref="AV164:AY165 BG164:BG165 BO164:BO165 BW164:BW165">
    <cfRule type="cellIs" dxfId="1655" priority="2649" operator="equal">
      <formula>1</formula>
    </cfRule>
  </conditionalFormatting>
  <conditionalFormatting sqref="AV88:AY89 BG88:BG89 BO88:BO89 BW88:BW89">
    <cfRule type="cellIs" dxfId="1654" priority="2502" operator="equal">
      <formula>1</formula>
    </cfRule>
  </conditionalFormatting>
  <conditionalFormatting sqref="W19:AJ19 AR19:AU19 AZ19 BF19 BH19 BP19 BX19 BN19 BV19">
    <cfRule type="cellIs" dxfId="1653" priority="2578" operator="equal">
      <formula>1</formula>
    </cfRule>
  </conditionalFormatting>
  <conditionalFormatting sqref="W19:AJ19 AR19:AU19 AZ19 BF19 BH19 BP19 BX19 BN19 BV19">
    <cfRule type="cellIs" dxfId="1652" priority="2577" operator="equal">
      <formula>1</formula>
    </cfRule>
  </conditionalFormatting>
  <conditionalFormatting sqref="N19">
    <cfRule type="iconSet" priority="25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51" priority="2575" operator="equal">
      <formula>1</formula>
    </cfRule>
  </conditionalFormatting>
  <conditionalFormatting sqref="AK19:AQ19">
    <cfRule type="cellIs" dxfId="1650" priority="2574" operator="equal">
      <formula>1</formula>
    </cfRule>
  </conditionalFormatting>
  <conditionalFormatting sqref="AV19:AY19 BG19 BO19 BW19">
    <cfRule type="cellIs" dxfId="1649" priority="2573" operator="equal">
      <formula>1</formula>
    </cfRule>
  </conditionalFormatting>
  <conditionalFormatting sqref="AV19:AY19 BG19 BO19 BW19">
    <cfRule type="cellIs" dxfId="1648" priority="2572" operator="equal">
      <formula>1</formula>
    </cfRule>
  </conditionalFormatting>
  <conditionalFormatting sqref="W68:AJ68 AR68:AU68 AZ68 BF68 BH68 BP68 BX68 BN68 BV68">
    <cfRule type="cellIs" dxfId="1647" priority="2518" operator="equal">
      <formula>1</formula>
    </cfRule>
  </conditionalFormatting>
  <conditionalFormatting sqref="W68:AJ68 AR68:AU68 AZ68 BF68 BH68 BP68 BX68 BN68 BV68">
    <cfRule type="cellIs" dxfId="1646" priority="2517" operator="equal">
      <formula>1</formula>
    </cfRule>
  </conditionalFormatting>
  <conditionalFormatting sqref="N68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8:AQ68">
    <cfRule type="cellIs" dxfId="1645" priority="2512" operator="equal">
      <formula>1</formula>
    </cfRule>
  </conditionalFormatting>
  <conditionalFormatting sqref="AK68:AQ68">
    <cfRule type="cellIs" dxfId="1644" priority="2511" operator="equal">
      <formula>1</formula>
    </cfRule>
  </conditionalFormatting>
  <conditionalFormatting sqref="AV68:AY68 BG68 BO68 BW68">
    <cfRule type="cellIs" dxfId="1643" priority="2509" operator="equal">
      <formula>1</formula>
    </cfRule>
  </conditionalFormatting>
  <conditionalFormatting sqref="AV68:AY68 BG68 BO68 BW68">
    <cfRule type="cellIs" dxfId="1642" priority="2508" operator="equal">
      <formula>1</formula>
    </cfRule>
  </conditionalFormatting>
  <conditionalFormatting sqref="AZ88:AZ89 AR88:AU89 W88:AJ89 BF88:BF89 BH88:BH89 BP88:BP89 BX88:BX89 BN88:BN89 BV88:BV89">
    <cfRule type="cellIs" dxfId="1641" priority="2505" operator="equal">
      <formula>1</formula>
    </cfRule>
  </conditionalFormatting>
  <conditionalFormatting sqref="N88">
    <cfRule type="iconSet" priority="25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8:AQ89">
    <cfRule type="cellIs" dxfId="1640" priority="2503" operator="equal">
      <formula>1</formula>
    </cfRule>
  </conditionalFormatting>
  <conditionalFormatting sqref="N89">
    <cfRule type="iconSet" priority="25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8:AZ61 AR58:AU61 W58:AJ61 BF58:BF61 BH58:BH61 BP58:BP61 BX58:BX61 BN58:BN61 BV58:BV61">
    <cfRule type="cellIs" dxfId="1639" priority="2500" operator="equal">
      <formula>1</formula>
    </cfRule>
  </conditionalFormatting>
  <conditionalFormatting sqref="W58:AJ58 AR58:AU58 AZ58 BF58 BH58 BP58 BX58 BN58 BV58">
    <cfRule type="cellIs" dxfId="1638" priority="2498" operator="equal">
      <formula>1</formula>
    </cfRule>
    <cfRule type="cellIs" dxfId="1637" priority="2499" operator="equal">
      <formula>0.5</formula>
    </cfRule>
  </conditionalFormatting>
  <conditionalFormatting sqref="W59:AJ59 AR59:AU59 AZ59 BF59 BH59 BP59 BX59 BN59 BV59">
    <cfRule type="cellIs" dxfId="1636" priority="2497" operator="equal">
      <formula>1</formula>
    </cfRule>
  </conditionalFormatting>
  <conditionalFormatting sqref="N58">
    <cfRule type="iconSet" priority="24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0">
    <cfRule type="iconSet" priority="2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59">
    <cfRule type="iconSet" priority="2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8:AQ61">
    <cfRule type="cellIs" dxfId="1635" priority="2490" operator="equal">
      <formula>1</formula>
    </cfRule>
  </conditionalFormatting>
  <conditionalFormatting sqref="AK58:AQ58">
    <cfRule type="cellIs" dxfId="1634" priority="2488" operator="equal">
      <formula>1</formula>
    </cfRule>
    <cfRule type="cellIs" dxfId="1633" priority="2489" operator="equal">
      <formula>0.5</formula>
    </cfRule>
  </conditionalFormatting>
  <conditionalFormatting sqref="AK59:AQ59">
    <cfRule type="cellIs" dxfId="1632" priority="2487" operator="equal">
      <formula>1</formula>
    </cfRule>
  </conditionalFormatting>
  <conditionalFormatting sqref="AV58:AY61 BG58:BG61 BO58:BO61 BW58:BW61">
    <cfRule type="cellIs" dxfId="1631" priority="2485" operator="equal">
      <formula>1</formula>
    </cfRule>
  </conditionalFormatting>
  <conditionalFormatting sqref="AV58:AY58 BG58 BO58 BW58">
    <cfRule type="cellIs" dxfId="1630" priority="2483" operator="equal">
      <formula>1</formula>
    </cfRule>
    <cfRule type="cellIs" dxfId="1629" priority="2484" operator="equal">
      <formula>0.5</formula>
    </cfRule>
  </conditionalFormatting>
  <conditionalFormatting sqref="AV59:AY59 BG59 BO59 BW59">
    <cfRule type="cellIs" dxfId="1628" priority="2482" operator="equal">
      <formula>1</formula>
    </cfRule>
  </conditionalFormatting>
  <conditionalFormatting sqref="N61">
    <cfRule type="iconSet" priority="25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2:AZ63 AR62:AU63 W62:AJ63 BF62:BF63 BH62:BH63 BP62:BP63 BX62:BX63 BN62:BN63 BV62:BV63">
    <cfRule type="cellIs" dxfId="1627" priority="2479" operator="equal">
      <formula>1</formula>
    </cfRule>
  </conditionalFormatting>
  <conditionalFormatting sqref="N62">
    <cfRule type="iconSet" priority="24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2:AQ63">
    <cfRule type="cellIs" dxfId="1626" priority="2477" operator="equal">
      <formula>1</formula>
    </cfRule>
  </conditionalFormatting>
  <conditionalFormatting sqref="AV62:AY63 BG62:BG63 BO62:BO63 BW62:BW63">
    <cfRule type="cellIs" dxfId="1625" priority="2476" operator="equal">
      <formula>1</formula>
    </cfRule>
  </conditionalFormatting>
  <conditionalFormatting sqref="N63">
    <cfRule type="iconSet" priority="24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1624" priority="2475" operator="equal">
      <formula>1</formula>
    </cfRule>
  </conditionalFormatting>
  <conditionalFormatting sqref="W44:AJ44 AR44:AU44 AZ44 BF44 BH44 BP44 BX44 BN44 BV44">
    <cfRule type="cellIs" dxfId="1623" priority="2474" operator="equal">
      <formula>1</formula>
    </cfRule>
  </conditionalFormatting>
  <conditionalFormatting sqref="N44">
    <cfRule type="iconSet" priority="24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1622" priority="2469" operator="equal">
      <formula>1</formula>
    </cfRule>
  </conditionalFormatting>
  <conditionalFormatting sqref="AK44:AQ44">
    <cfRule type="cellIs" dxfId="1621" priority="2468" operator="equal">
      <formula>1</formula>
    </cfRule>
  </conditionalFormatting>
  <conditionalFormatting sqref="AV44:AY44 BG44 BO44 BW44">
    <cfRule type="cellIs" dxfId="1620" priority="2466" operator="equal">
      <formula>1</formula>
    </cfRule>
  </conditionalFormatting>
  <conditionalFormatting sqref="AV44:AY44 BG44 BO44 BW44">
    <cfRule type="cellIs" dxfId="1619" priority="2465" operator="equal">
      <formula>1</formula>
    </cfRule>
  </conditionalFormatting>
  <conditionalFormatting sqref="AZ51:AZ52 AR51:AU52 W51:AJ52 BF51:BF52 BH51:BH52 BP51:BP52 BX51:BX52 BN51:BN52 BV51:BV52">
    <cfRule type="cellIs" dxfId="1618" priority="2462" operator="equal">
      <formula>1</formula>
    </cfRule>
  </conditionalFormatting>
  <conditionalFormatting sqref="N51">
    <cfRule type="iconSet" priority="24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1:AQ52">
    <cfRule type="cellIs" dxfId="1617" priority="2460" operator="equal">
      <formula>1</formula>
    </cfRule>
  </conditionalFormatting>
  <conditionalFormatting sqref="AV51:AY52 BG51:BG52 BO51:BO52 BW51:BW52">
    <cfRule type="cellIs" dxfId="1616" priority="2459" operator="equal">
      <formula>1</formula>
    </cfRule>
  </conditionalFormatting>
  <conditionalFormatting sqref="N52">
    <cfRule type="iconSet" priority="24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9:AZ50 AR49:AU50 W49:AJ50 BF49:BF50 BH49:BH50 BP49:BP50 BX49:BX50 BN49:BN50 BV49:BV50">
    <cfRule type="cellIs" dxfId="1615" priority="2457" operator="equal">
      <formula>1</formula>
    </cfRule>
  </conditionalFormatting>
  <conditionalFormatting sqref="N49">
    <cfRule type="iconSet" priority="24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9:AQ50">
    <cfRule type="cellIs" dxfId="1614" priority="2455" operator="equal">
      <formula>1</formula>
    </cfRule>
  </conditionalFormatting>
  <conditionalFormatting sqref="AV49:AY50 BG49:BG50 BO49:BO50 BW49:BW50">
    <cfRule type="cellIs" dxfId="1613" priority="2454" operator="equal">
      <formula>1</formula>
    </cfRule>
  </conditionalFormatting>
  <conditionalFormatting sqref="N50">
    <cfRule type="iconSet" priority="24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5:AZ46 AR45:AU46 W45:AJ46 BF45:BF46 BH45:BH46 BP45:BP46 BX45:BX46 BN45:BN46 BV45:BV46">
    <cfRule type="cellIs" dxfId="1612" priority="2452" operator="equal">
      <formula>1</formula>
    </cfRule>
  </conditionalFormatting>
  <conditionalFormatting sqref="N45">
    <cfRule type="iconSet" priority="24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5:AQ46">
    <cfRule type="cellIs" dxfId="1611" priority="2450" operator="equal">
      <formula>1</formula>
    </cfRule>
  </conditionalFormatting>
  <conditionalFormatting sqref="AV45:AY46 BG45:BG46 BO45:BO46 BW45:BW46">
    <cfRule type="cellIs" dxfId="1610" priority="2449" operator="equal">
      <formula>1</formula>
    </cfRule>
  </conditionalFormatting>
  <conditionalFormatting sqref="N46">
    <cfRule type="iconSet" priority="24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7:AJ47 AR47:AU47 AZ47 BF47 BH47 BP47 BX47 BN47 BV47">
    <cfRule type="cellIs" dxfId="1609" priority="2447" operator="equal">
      <formula>1</formula>
    </cfRule>
  </conditionalFormatting>
  <conditionalFormatting sqref="N47">
    <cfRule type="iconSet" priority="2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47">
    <cfRule type="cellIs" dxfId="1608" priority="2446" operator="equal">
      <formula>1</formula>
    </cfRule>
  </conditionalFormatting>
  <conditionalFormatting sqref="AV47:AY47 BG47 BO47 BW47">
    <cfRule type="cellIs" dxfId="1607" priority="2445" operator="equal">
      <formula>1</formula>
    </cfRule>
  </conditionalFormatting>
  <conditionalFormatting sqref="W24:AJ24 AR24:AU24 AZ24 BF24 BH24 BP24 BX24 BN24 BV24">
    <cfRule type="cellIs" dxfId="1606" priority="2442" operator="equal">
      <formula>1</formula>
    </cfRule>
    <cfRule type="cellIs" dxfId="1605" priority="2443" operator="equal">
      <formula>0.5</formula>
    </cfRule>
  </conditionalFormatting>
  <conditionalFormatting sqref="W25:AJ25 AR25:AU25 AZ25 BF25 BH25 BP25 BX25 BN25 BV25">
    <cfRule type="cellIs" dxfId="1604" priority="2441" operator="equal">
      <formula>1</formula>
    </cfRule>
  </conditionalFormatting>
  <conditionalFormatting sqref="N24">
    <cfRule type="iconSet" priority="24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24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24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03" priority="2433" operator="equal">
      <formula>1</formula>
    </cfRule>
    <cfRule type="cellIs" dxfId="1602" priority="2434" operator="equal">
      <formula>0.5</formula>
    </cfRule>
  </conditionalFormatting>
  <conditionalFormatting sqref="AK25:AQ25">
    <cfRule type="cellIs" dxfId="1601" priority="2432" operator="equal">
      <formula>1</formula>
    </cfRule>
  </conditionalFormatting>
  <conditionalFormatting sqref="AV24:AY24 BG24 BO24 BW24">
    <cfRule type="cellIs" dxfId="1600" priority="2429" operator="equal">
      <formula>1</formula>
    </cfRule>
    <cfRule type="cellIs" dxfId="1599" priority="2430" operator="equal">
      <formula>0.5</formula>
    </cfRule>
  </conditionalFormatting>
  <conditionalFormatting sqref="AV25:AY25 BG25 BO25 BW25">
    <cfRule type="cellIs" dxfId="1598" priority="2428" operator="equal">
      <formula>1</formula>
    </cfRule>
  </conditionalFormatting>
  <conditionalFormatting sqref="N43">
    <cfRule type="iconSet" priority="24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5:AZ56 AR55:AU56 W55:AJ56 BF55:BF56 BH55:BH56 BP55:BP56 BX55:BX56 BN55:BN56 BV55:BV56">
    <cfRule type="cellIs" dxfId="1597" priority="2398" operator="equal">
      <formula>1</formula>
    </cfRule>
  </conditionalFormatting>
  <conditionalFormatting sqref="N55">
    <cfRule type="iconSet" priority="23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5:AQ56">
    <cfRule type="cellIs" dxfId="1596" priority="2396" operator="equal">
      <formula>1</formula>
    </cfRule>
  </conditionalFormatting>
  <conditionalFormatting sqref="AV55:AY56 BG55:BG56 BO55:BO56 BW55:BW56">
    <cfRule type="cellIs" dxfId="1595" priority="2395" operator="equal">
      <formula>1</formula>
    </cfRule>
  </conditionalFormatting>
  <conditionalFormatting sqref="N56">
    <cfRule type="iconSet" priority="23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">
    <cfRule type="iconSet" priority="23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594" priority="2392" operator="equal">
      <formula>1</formula>
    </cfRule>
  </conditionalFormatting>
  <conditionalFormatting sqref="N26">
    <cfRule type="iconSet" priority="23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23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593" priority="2390" operator="equal">
      <formula>1</formula>
    </cfRule>
  </conditionalFormatting>
  <conditionalFormatting sqref="AV26:AY26 AV31:AY31 BG26 BO26 BW26 BG31 BO31 BW31">
    <cfRule type="cellIs" dxfId="1592" priority="2389" operator="equal">
      <formula>1</formula>
    </cfRule>
  </conditionalFormatting>
  <conditionalFormatting sqref="AZ28:AZ30 AR28:AU30 W28:AJ30 BF28:BF30 BH28:BH30 BP28:BP30 BX28:BX30 BN28:BN30 BV28:BV30">
    <cfRule type="cellIs" dxfId="1591" priority="2387" operator="equal">
      <formula>1</formula>
    </cfRule>
  </conditionalFormatting>
  <conditionalFormatting sqref="N28:N30">
    <cfRule type="iconSet" priority="2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590" priority="2386" operator="equal">
      <formula>1</formula>
    </cfRule>
  </conditionalFormatting>
  <conditionalFormatting sqref="AV28:AY30 BG28:BG30 BO28:BO30 BW28:BW30">
    <cfRule type="cellIs" dxfId="1589" priority="2385" operator="equal">
      <formula>1</formula>
    </cfRule>
  </conditionalFormatting>
  <conditionalFormatting sqref="W107:AJ107 AR107:AU107 AZ107 BF107 BH107 BP107 BX107 BN107 BV107">
    <cfRule type="cellIs" dxfId="1588" priority="2384" operator="equal">
      <formula>1</formula>
    </cfRule>
  </conditionalFormatting>
  <conditionalFormatting sqref="W107:AJ107 AR107:AU107 AZ107 BF107 BH107 BP107 BX107 BN107 BV107">
    <cfRule type="cellIs" dxfId="1587" priority="2383" operator="equal">
      <formula>1</formula>
    </cfRule>
  </conditionalFormatting>
  <conditionalFormatting sqref="N107">
    <cfRule type="iconSet" priority="23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7:AQ107">
    <cfRule type="cellIs" dxfId="1586" priority="2378" operator="equal">
      <formula>1</formula>
    </cfRule>
  </conditionalFormatting>
  <conditionalFormatting sqref="AK107:AQ107">
    <cfRule type="cellIs" dxfId="1585" priority="2377" operator="equal">
      <formula>1</formula>
    </cfRule>
  </conditionalFormatting>
  <conditionalFormatting sqref="AV107:AY107 BG107 BO107 BW107">
    <cfRule type="cellIs" dxfId="1584" priority="2375" operator="equal">
      <formula>1</formula>
    </cfRule>
  </conditionalFormatting>
  <conditionalFormatting sqref="AV107:AY107 BG107 BO107 BW107">
    <cfRule type="cellIs" dxfId="1583" priority="2374" operator="equal">
      <formula>1</formula>
    </cfRule>
  </conditionalFormatting>
  <conditionalFormatting sqref="AV90:AY90 BG90 BO90 BW90">
    <cfRule type="cellIs" dxfId="1582" priority="2274" operator="equal">
      <formula>1</formula>
    </cfRule>
  </conditionalFormatting>
  <conditionalFormatting sqref="AZ122:AZ123 AR122:AU123 W122:AJ123 BF122:BF123 BH122:BH123 BP122:BP123 BX122:BX123 BN122:BN123 BV122:BV123">
    <cfRule type="cellIs" dxfId="1581" priority="2366" operator="equal">
      <formula>1</formula>
    </cfRule>
  </conditionalFormatting>
  <conditionalFormatting sqref="N122">
    <cfRule type="iconSet" priority="23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3">
    <cfRule type="cellIs" dxfId="1580" priority="2364" operator="equal">
      <formula>1</formula>
    </cfRule>
  </conditionalFormatting>
  <conditionalFormatting sqref="AV122:AY123 BG122:BG123 BO122:BO123 BW122:BW123">
    <cfRule type="cellIs" dxfId="1579" priority="2363" operator="equal">
      <formula>1</formula>
    </cfRule>
  </conditionalFormatting>
  <conditionalFormatting sqref="N123">
    <cfRule type="iconSet" priority="23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5:AJ125 AR125:AU125 AZ125 BF125 BH125 BP125 BX125 BN125 BV125">
    <cfRule type="cellIs" dxfId="1578" priority="2361" operator="equal">
      <formula>1</formula>
    </cfRule>
  </conditionalFormatting>
  <conditionalFormatting sqref="N125">
    <cfRule type="iconSet" priority="23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5">
    <cfRule type="cellIs" dxfId="1577" priority="2360" operator="equal">
      <formula>1</formula>
    </cfRule>
  </conditionalFormatting>
  <conditionalFormatting sqref="AV125:AY125 BG125 BO125 BW125">
    <cfRule type="cellIs" dxfId="1576" priority="2359" operator="equal">
      <formula>1</formula>
    </cfRule>
  </conditionalFormatting>
  <conditionalFormatting sqref="W91:AJ94 AR91:AU94 AZ91:AZ94 BF91:BF94 BH91:BH94 BP91:BP94 BX91:BX94 BN91:BN94 BV91:BV94">
    <cfRule type="cellIs" dxfId="1575" priority="2358" operator="equal">
      <formula>1</formula>
    </cfRule>
  </conditionalFormatting>
  <conditionalFormatting sqref="W91:AJ91 AR91:AU91 AZ91 BF91 BH91 BP91 BX91 BN91 BV91">
    <cfRule type="cellIs" dxfId="1574" priority="2356" operator="equal">
      <formula>1</formula>
    </cfRule>
    <cfRule type="cellIs" dxfId="1573" priority="2357" operator="equal">
      <formula>0.5</formula>
    </cfRule>
  </conditionalFormatting>
  <conditionalFormatting sqref="W92:AJ92 AR92:AU92 AZ92 BF92 BH92 BP92 BX92 BN92 BV92">
    <cfRule type="cellIs" dxfId="1572" priority="2355" operator="equal">
      <formula>1</formula>
    </cfRule>
  </conditionalFormatting>
  <conditionalFormatting sqref="N91">
    <cfRule type="iconSet" priority="23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3">
    <cfRule type="iconSet" priority="23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2">
    <cfRule type="iconSet" priority="23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4">
    <cfRule type="cellIs" dxfId="1571" priority="2348" operator="equal">
      <formula>1</formula>
    </cfRule>
  </conditionalFormatting>
  <conditionalFormatting sqref="AK91:AQ91">
    <cfRule type="cellIs" dxfId="1570" priority="2346" operator="equal">
      <formula>1</formula>
    </cfRule>
    <cfRule type="cellIs" dxfId="1569" priority="2347" operator="equal">
      <formula>0.5</formula>
    </cfRule>
  </conditionalFormatting>
  <conditionalFormatting sqref="AK92:AQ92">
    <cfRule type="cellIs" dxfId="1568" priority="2345" operator="equal">
      <formula>1</formula>
    </cfRule>
  </conditionalFormatting>
  <conditionalFormatting sqref="AV91:AY94 BG91:BG94 BO91:BO94 BW91:BW94">
    <cfRule type="cellIs" dxfId="1567" priority="2343" operator="equal">
      <formula>1</formula>
    </cfRule>
  </conditionalFormatting>
  <conditionalFormatting sqref="AV91:AY91 BG91 BO91 BW91">
    <cfRule type="cellIs" dxfId="1566" priority="2341" operator="equal">
      <formula>1</formula>
    </cfRule>
    <cfRule type="cellIs" dxfId="1565" priority="2342" operator="equal">
      <formula>0.5</formula>
    </cfRule>
  </conditionalFormatting>
  <conditionalFormatting sqref="AV92:AY92 BG92 BO92 BW92">
    <cfRule type="cellIs" dxfId="1564" priority="2340" operator="equal">
      <formula>1</formula>
    </cfRule>
  </conditionalFormatting>
  <conditionalFormatting sqref="AZ104:AZ105 AR104:AU105 W104:AJ105 BF104:BF105 BH104:BH105 BP104:BP105 BX104:BX105 BN104:BN105 BV104:BV105">
    <cfRule type="cellIs" dxfId="1563" priority="2338" operator="equal">
      <formula>1</formula>
    </cfRule>
  </conditionalFormatting>
  <conditionalFormatting sqref="N104">
    <cfRule type="iconSet" priority="23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4:AQ105">
    <cfRule type="cellIs" dxfId="1562" priority="2336" operator="equal">
      <formula>1</formula>
    </cfRule>
  </conditionalFormatting>
  <conditionalFormatting sqref="AV104:AY105 BG104:BG105 BO104:BO105 BW104:BW105">
    <cfRule type="cellIs" dxfId="1561" priority="2335" operator="equal">
      <formula>1</formula>
    </cfRule>
  </conditionalFormatting>
  <conditionalFormatting sqref="W106:AJ106 AR106:AU106 AZ106 BF106 BH106 BP106 BX106 BN106 BV106">
    <cfRule type="cellIs" dxfId="1560" priority="2334" operator="equal">
      <formula>1</formula>
    </cfRule>
  </conditionalFormatting>
  <conditionalFormatting sqref="AK106:AQ106">
    <cfRule type="cellIs" dxfId="1559" priority="2333" operator="equal">
      <formula>1</formula>
    </cfRule>
  </conditionalFormatting>
  <conditionalFormatting sqref="AV106:AY106 BG106 BO106 BW106">
    <cfRule type="cellIs" dxfId="1558" priority="2332" operator="equal">
      <formula>1</formula>
    </cfRule>
  </conditionalFormatting>
  <conditionalFormatting sqref="AZ96:AZ97 AR96:AU97 W96:AJ97 BF96:BF97 BH96:BH97 BP96:BP97 BX96:BX97 BN96:BN97 BV96:BV97">
    <cfRule type="cellIs" dxfId="1557" priority="2331" operator="equal">
      <formula>1</formula>
    </cfRule>
  </conditionalFormatting>
  <conditionalFormatting sqref="N96">
    <cfRule type="iconSet" priority="23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6:AQ97">
    <cfRule type="cellIs" dxfId="1556" priority="2329" operator="equal">
      <formula>1</formula>
    </cfRule>
  </conditionalFormatting>
  <conditionalFormatting sqref="AV96:AY97 BG96:BG97 BO96:BO97 BW96:BW97">
    <cfRule type="cellIs" dxfId="1555" priority="2328" operator="equal">
      <formula>1</formula>
    </cfRule>
  </conditionalFormatting>
  <conditionalFormatting sqref="AZ100:AZ101 AR100:AU101 W100:AJ101 BF100:BF101 BH100:BH101 BP100:BP101 BX100:BX101 BN100:BN101 BV100:BV101">
    <cfRule type="cellIs" dxfId="1554" priority="2327" operator="equal">
      <formula>1</formula>
    </cfRule>
  </conditionalFormatting>
  <conditionalFormatting sqref="N100">
    <cfRule type="iconSet" priority="2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0:AQ101">
    <cfRule type="cellIs" dxfId="1553" priority="2325" operator="equal">
      <formula>1</formula>
    </cfRule>
  </conditionalFormatting>
  <conditionalFormatting sqref="AV100:AY101 BG100:BG101 BO100:BO101 BW100:BW101">
    <cfRule type="cellIs" dxfId="1552" priority="2324" operator="equal">
      <formula>1</formula>
    </cfRule>
  </conditionalFormatting>
  <conditionalFormatting sqref="W103:AJ103 AR103:AU103 AZ103 BF103 BH103 BP103 BX103 BN103 BV103">
    <cfRule type="cellIs" dxfId="1551" priority="2323" operator="equal">
      <formula>1</formula>
    </cfRule>
  </conditionalFormatting>
  <conditionalFormatting sqref="AK103:AQ103">
    <cfRule type="cellIs" dxfId="1550" priority="2322" operator="equal">
      <formula>1</formula>
    </cfRule>
  </conditionalFormatting>
  <conditionalFormatting sqref="AV103:AY103 BG103 BO103 BW103">
    <cfRule type="cellIs" dxfId="1549" priority="2321" operator="equal">
      <formula>1</formula>
    </cfRule>
  </conditionalFormatting>
  <conditionalFormatting sqref="AZ108:AZ109 AR108:AU109 W108:AJ109 BF108:BF109 BH108:BH109 BP108:BP109 BX108:BX109 BN108:BN109 BV108:BV109">
    <cfRule type="cellIs" dxfId="1548" priority="2320" operator="equal">
      <formula>1</formula>
    </cfRule>
  </conditionalFormatting>
  <conditionalFormatting sqref="N108">
    <cfRule type="iconSet" priority="23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8:AQ109">
    <cfRule type="cellIs" dxfId="1547" priority="2318" operator="equal">
      <formula>1</formula>
    </cfRule>
  </conditionalFormatting>
  <conditionalFormatting sqref="AV108:AY109 BG108:BG109 BO108:BO109 BW108:BW109">
    <cfRule type="cellIs" dxfId="1546" priority="2317" operator="equal">
      <formula>1</formula>
    </cfRule>
  </conditionalFormatting>
  <conditionalFormatting sqref="W112:AJ112 AR112:AU112 AZ112 BF112 BH112 BP112 BX112 BN112 BV112">
    <cfRule type="cellIs" dxfId="1545" priority="2316" operator="equal">
      <formula>1</formula>
    </cfRule>
  </conditionalFormatting>
  <conditionalFormatting sqref="AK112:AQ112">
    <cfRule type="cellIs" dxfId="1544" priority="2315" operator="equal">
      <formula>1</formula>
    </cfRule>
  </conditionalFormatting>
  <conditionalFormatting sqref="AV112:AY112 BG112 BO112 BW112">
    <cfRule type="cellIs" dxfId="1543" priority="2314" operator="equal">
      <formula>1</formula>
    </cfRule>
  </conditionalFormatting>
  <conditionalFormatting sqref="W111:AJ111 AR111:AU111 AZ111 BF111 BH111 BP111 BX111 BN111 BV111">
    <cfRule type="cellIs" dxfId="1542" priority="2313" operator="equal">
      <formula>1</formula>
    </cfRule>
  </conditionalFormatting>
  <conditionalFormatting sqref="AK111:AQ111">
    <cfRule type="cellIs" dxfId="1541" priority="2312" operator="equal">
      <formula>1</formula>
    </cfRule>
  </conditionalFormatting>
  <conditionalFormatting sqref="AV111:AY111 BG111 BO111 BW111">
    <cfRule type="cellIs" dxfId="1540" priority="2311" operator="equal">
      <formula>1</formula>
    </cfRule>
  </conditionalFormatting>
  <conditionalFormatting sqref="AZ95 AR95:AU95 W95:AJ95 BF95 BH95 BP95 BX95 BN95 BV95">
    <cfRule type="cellIs" dxfId="1539" priority="2310" operator="equal">
      <formula>1</formula>
    </cfRule>
  </conditionalFormatting>
  <conditionalFormatting sqref="AK95:AQ95">
    <cfRule type="cellIs" dxfId="1538" priority="2309" operator="equal">
      <formula>1</formula>
    </cfRule>
  </conditionalFormatting>
  <conditionalFormatting sqref="AV95:AY95 BG95 BO95 BW95">
    <cfRule type="cellIs" dxfId="1537" priority="2308" operator="equal">
      <formula>1</formula>
    </cfRule>
  </conditionalFormatting>
  <conditionalFormatting sqref="AZ102 AR102:AU102 W102:AJ102 BF102 BH102 BP102 BX102 BN102 BV102">
    <cfRule type="cellIs" dxfId="1536" priority="2307" operator="equal">
      <formula>1</formula>
    </cfRule>
  </conditionalFormatting>
  <conditionalFormatting sqref="AK102:AQ102">
    <cfRule type="cellIs" dxfId="1535" priority="2306" operator="equal">
      <formula>1</formula>
    </cfRule>
  </conditionalFormatting>
  <conditionalFormatting sqref="AV102:AY102 BG102 BO102 BW102">
    <cfRule type="cellIs" dxfId="1534" priority="2305" operator="equal">
      <formula>1</formula>
    </cfRule>
  </conditionalFormatting>
  <conditionalFormatting sqref="AZ113:AZ114 AR113:AU114 W113:AJ114 BF113:BF114 BH113:BH114 BP113:BP114 BX113:BX114 BN113:BN114 BV113:BV114">
    <cfRule type="cellIs" dxfId="1533" priority="2304" operator="equal">
      <formula>1</formula>
    </cfRule>
  </conditionalFormatting>
  <conditionalFormatting sqref="N113">
    <cfRule type="iconSet" priority="23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4">
    <cfRule type="cellIs" dxfId="1532" priority="2302" operator="equal">
      <formula>1</formula>
    </cfRule>
  </conditionalFormatting>
  <conditionalFormatting sqref="AV113:AY114 BG113:BG114 BO113:BO114 BW113:BW114">
    <cfRule type="cellIs" dxfId="1531" priority="2301" operator="equal">
      <formula>1</formula>
    </cfRule>
  </conditionalFormatting>
  <conditionalFormatting sqref="N114">
    <cfRule type="iconSet" priority="2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3 AR153:AU153 W153:AJ153 BF153 BH153 BP153 BX153 BN153 BV153">
    <cfRule type="cellIs" dxfId="1530" priority="2299" operator="equal">
      <formula>1</formula>
    </cfRule>
  </conditionalFormatting>
  <conditionalFormatting sqref="AK153:AQ153">
    <cfRule type="cellIs" dxfId="1529" priority="2298" operator="equal">
      <formula>1</formula>
    </cfRule>
  </conditionalFormatting>
  <conditionalFormatting sqref="AV153:AY153 BG153 BO153 BW153">
    <cfRule type="cellIs" dxfId="1528" priority="2297" operator="equal">
      <formula>1</formula>
    </cfRule>
  </conditionalFormatting>
  <conditionalFormatting sqref="N153">
    <cfRule type="iconSet" priority="23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0:AZ152 AR150:AU152 W150:AJ152 BF150:BF152 BH150:BH152 BP150:BP152 BX150:BX152 BN150:BN152 BV150:BV152">
    <cfRule type="cellIs" dxfId="1527" priority="2295" operator="equal">
      <formula>1</formula>
    </cfRule>
  </conditionalFormatting>
  <conditionalFormatting sqref="AK150:AQ152">
    <cfRule type="cellIs" dxfId="1526" priority="2294" operator="equal">
      <formula>1</formula>
    </cfRule>
  </conditionalFormatting>
  <conditionalFormatting sqref="AV150:AY152 BG150:BG152 BO150:BO152 BW150:BW152">
    <cfRule type="cellIs" dxfId="1525" priority="2293" operator="equal">
      <formula>1</formula>
    </cfRule>
  </conditionalFormatting>
  <conditionalFormatting sqref="N150:N152">
    <cfRule type="iconSet" priority="22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3">
    <cfRule type="iconSet" priority="27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8:AZ99 AR98:AU99 W98:AJ99 BF98:BF99 BH98:BH99 BP98:BP99 BX98:BX99 BN98:BN99 BV98:BV99">
    <cfRule type="cellIs" dxfId="1524" priority="2280" operator="equal">
      <formula>1</formula>
    </cfRule>
  </conditionalFormatting>
  <conditionalFormatting sqref="AK98:AQ99">
    <cfRule type="cellIs" dxfId="1523" priority="2279" operator="equal">
      <formula>1</formula>
    </cfRule>
  </conditionalFormatting>
  <conditionalFormatting sqref="AV98:AY99 BG98:BG99 BO98:BO99 BW98:BW99">
    <cfRule type="cellIs" dxfId="1522" priority="2278" operator="equal">
      <formula>1</formula>
    </cfRule>
  </conditionalFormatting>
  <conditionalFormatting sqref="AZ90 AR90:AU90 W90:AJ90 BF90 BH90 BP90 BX90 BN90 BV90">
    <cfRule type="cellIs" dxfId="1521" priority="2276" operator="equal">
      <formula>1</formula>
    </cfRule>
  </conditionalFormatting>
  <conditionalFormatting sqref="AK90:AQ90">
    <cfRule type="cellIs" dxfId="1520" priority="2275" operator="equal">
      <formula>1</formula>
    </cfRule>
  </conditionalFormatting>
  <conditionalFormatting sqref="N90">
    <cfRule type="iconSet" priority="22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 AR53:AU53 W53:AJ53 BF53 BH53 BP53 BX53 BN53 BV53">
    <cfRule type="cellIs" dxfId="1519" priority="2268" operator="equal">
      <formula>1</formula>
    </cfRule>
  </conditionalFormatting>
  <conditionalFormatting sqref="AK53:AQ53">
    <cfRule type="cellIs" dxfId="1518" priority="2267" operator="equal">
      <formula>1</formula>
    </cfRule>
  </conditionalFormatting>
  <conditionalFormatting sqref="AV53:AY53 BG53 BO53 BW53">
    <cfRule type="cellIs" dxfId="1517" priority="2266" operator="equal">
      <formula>1</formula>
    </cfRule>
  </conditionalFormatting>
  <conditionalFormatting sqref="N53">
    <cfRule type="iconSet" priority="2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7 AR57:AU57 W57:AJ57 BF57 BH57 BP57 BX57 BN57 BV57">
    <cfRule type="cellIs" dxfId="1516" priority="2264" operator="equal">
      <formula>1</formula>
    </cfRule>
  </conditionalFormatting>
  <conditionalFormatting sqref="AK57:AQ57">
    <cfRule type="cellIs" dxfId="1515" priority="2263" operator="equal">
      <formula>1</formula>
    </cfRule>
  </conditionalFormatting>
  <conditionalFormatting sqref="AV57:AY57 BG57 BO57 BW57">
    <cfRule type="cellIs" dxfId="1514" priority="2262" operator="equal">
      <formula>1</formula>
    </cfRule>
  </conditionalFormatting>
  <conditionalFormatting sqref="N57">
    <cfRule type="iconSet" priority="2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 AR64:AU64 W64:AJ64 BF64 BH64 BP64 BX64 BN64 BV64">
    <cfRule type="cellIs" dxfId="1513" priority="2260" operator="equal">
      <formula>1</formula>
    </cfRule>
  </conditionalFormatting>
  <conditionalFormatting sqref="AK64:AQ64">
    <cfRule type="cellIs" dxfId="1512" priority="2259" operator="equal">
      <formula>1</formula>
    </cfRule>
  </conditionalFormatting>
  <conditionalFormatting sqref="AV64:AY64 BG64 BO64 BW64">
    <cfRule type="cellIs" dxfId="1511" priority="2258" operator="equal">
      <formula>1</formula>
    </cfRule>
  </conditionalFormatting>
  <conditionalFormatting sqref="N64">
    <cfRule type="iconSet" priority="22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18:AZ220 AR218:AU220 W218:AJ220 BF218:BF220 BH218:BH220 BP218:BP220 BX218:BX220 BN218:BN220 BV218:BV220">
    <cfRule type="cellIs" dxfId="1510" priority="2257" operator="equal">
      <formula>1</formula>
    </cfRule>
  </conditionalFormatting>
  <conditionalFormatting sqref="W218:AJ218 AR218:AU218 AZ218 BF218 BH218 BP218 BX218 BN218 BV218">
    <cfRule type="cellIs" dxfId="1509" priority="2254" operator="equal">
      <formula>1</formula>
    </cfRule>
  </conditionalFormatting>
  <conditionalFormatting sqref="N218">
    <cfRule type="iconSet" priority="22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22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0">
    <cfRule type="iconSet" priority="2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20">
    <cfRule type="cellIs" dxfId="1508" priority="2252" operator="equal">
      <formula>1</formula>
    </cfRule>
  </conditionalFormatting>
  <conditionalFormatting sqref="AK218:AQ218">
    <cfRule type="cellIs" dxfId="1507" priority="2251" operator="equal">
      <formula>1</formula>
    </cfRule>
  </conditionalFormatting>
  <conditionalFormatting sqref="AV218:AY220 BG218:BG220 BO218:BO220 BW218:BW220">
    <cfRule type="cellIs" dxfId="1506" priority="2250" operator="equal">
      <formula>1</formula>
    </cfRule>
  </conditionalFormatting>
  <conditionalFormatting sqref="AV218:AY218 BG218 BO218 BW218">
    <cfRule type="cellIs" dxfId="1505" priority="2249" operator="equal">
      <formula>1</formula>
    </cfRule>
  </conditionalFormatting>
  <conditionalFormatting sqref="W221:AJ222 AR221:AU222 AZ221:AZ222 BF221:BF222 BH221:BH222 BP221:BP222 BX221:BX222 BN221:BN222 BV221:BV222">
    <cfRule type="cellIs" dxfId="1504" priority="2248" operator="equal">
      <formula>1</formula>
    </cfRule>
  </conditionalFormatting>
  <conditionalFormatting sqref="N221">
    <cfRule type="iconSet" priority="22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2">
    <cfRule type="iconSet" priority="22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1:AQ222">
    <cfRule type="cellIs" dxfId="1503" priority="2245" operator="equal">
      <formula>1</formula>
    </cfRule>
  </conditionalFormatting>
  <conditionalFormatting sqref="AV221:AY222 BG221:BG222 BO221:BO222 BW221:BW222">
    <cfRule type="cellIs" dxfId="1502" priority="2244" operator="equal">
      <formula>1</formula>
    </cfRule>
  </conditionalFormatting>
  <conditionalFormatting sqref="W223:AJ224 AR223:AU224 AZ223:AZ224 BF223:BF224 BH223:BH224 BP223:BP224 BX223:BX224 BN223:BN224 BV223:BV224">
    <cfRule type="cellIs" dxfId="1501" priority="2243" operator="equal">
      <formula>1</formula>
    </cfRule>
  </conditionalFormatting>
  <conditionalFormatting sqref="N223">
    <cfRule type="iconSet" priority="2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4">
    <cfRule type="iconSet" priority="22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3:AQ224">
    <cfRule type="cellIs" dxfId="1500" priority="2240" operator="equal">
      <formula>1</formula>
    </cfRule>
  </conditionalFormatting>
  <conditionalFormatting sqref="AV223:AY224 BG223:BG224 BO223:BO224 BW223:BW224">
    <cfRule type="cellIs" dxfId="1499" priority="2239" operator="equal">
      <formula>1</formula>
    </cfRule>
  </conditionalFormatting>
  <conditionalFormatting sqref="AZ247:AZ249 AR247:AU249 W247:AJ249 W254:AJ254 AR254:AU254 AZ254 AZ256 AR256:AU256 W256:AJ256 BF256 BF254 BF247:BF249 BH247:BH249 BP247:BP249 BX247:BX249 BH254 BP254 BX254 BH256 BP256 BX256 BN256 BV256 BN254 BV254 BN247:BN249 BV247:BV249">
    <cfRule type="cellIs" dxfId="1498" priority="2238" operator="equal">
      <formula>1</formula>
    </cfRule>
  </conditionalFormatting>
  <conditionalFormatting sqref="W247:AJ247 AR247:AU247 AZ247 BF247 BH247 BP247 BX247 BN247 BV247">
    <cfRule type="cellIs" dxfId="1497" priority="2234" operator="equal">
      <formula>1</formula>
    </cfRule>
  </conditionalFormatting>
  <conditionalFormatting sqref="N247">
    <cfRule type="iconSet" priority="22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4">
    <cfRule type="iconSet" priority="2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8">
    <cfRule type="iconSet" priority="22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6">
    <cfRule type="iconSet" priority="22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9">
    <cfRule type="iconSet" priority="2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7:AQ249 AK254:AQ254 AK256:AQ256">
    <cfRule type="cellIs" dxfId="1496" priority="2231" operator="equal">
      <formula>1</formula>
    </cfRule>
  </conditionalFormatting>
  <conditionalFormatting sqref="AK247:AQ247">
    <cfRule type="cellIs" dxfId="1495" priority="2230" operator="equal">
      <formula>1</formula>
    </cfRule>
  </conditionalFormatting>
  <conditionalFormatting sqref="AV247:AY249 AV254:AY254 AV256:AY256 BG247:BG249 BO247:BO249 BW247:BW249 BG254 BO254 BW254 BG256 BO256 BW256">
    <cfRule type="cellIs" dxfId="1494" priority="2229" operator="equal">
      <formula>1</formula>
    </cfRule>
  </conditionalFormatting>
  <conditionalFormatting sqref="AV247:AY247 BG247 BO247 BW247">
    <cfRule type="cellIs" dxfId="1493" priority="2228" operator="equal">
      <formula>1</formula>
    </cfRule>
  </conditionalFormatting>
  <conditionalFormatting sqref="W250:AJ251 AR250:AU251 AZ250:AZ251 BF250:BF251 BH250:BH251 BP250:BP251 BX250:BX251 BN250:BN251 BV250:BV251">
    <cfRule type="cellIs" dxfId="1492" priority="2227" operator="equal">
      <formula>1</formula>
    </cfRule>
  </conditionalFormatting>
  <conditionalFormatting sqref="N250">
    <cfRule type="iconSet" priority="2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1">
    <cfRule type="iconSet" priority="22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0:AQ251">
    <cfRule type="cellIs" dxfId="1491" priority="2224" operator="equal">
      <formula>1</formula>
    </cfRule>
  </conditionalFormatting>
  <conditionalFormatting sqref="AV250:AY251 BG250:BG251 BO250:BO251 BW250:BW251">
    <cfRule type="cellIs" dxfId="1490" priority="2223" operator="equal">
      <formula>1</formula>
    </cfRule>
  </conditionalFormatting>
  <conditionalFormatting sqref="W252:AJ253 AR252:AU253 AZ252:AZ253 BF252:BF253 BH252:BH253 BP252:BP253 BX252:BX253 BN252:BN253 BV252:BV253">
    <cfRule type="cellIs" dxfId="1489" priority="2222" operator="equal">
      <formula>1</formula>
    </cfRule>
  </conditionalFormatting>
  <conditionalFormatting sqref="N252">
    <cfRule type="iconSet" priority="22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3">
    <cfRule type="iconSet" priority="2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2:AQ253">
    <cfRule type="cellIs" dxfId="1488" priority="2219" operator="equal">
      <formula>1</formula>
    </cfRule>
  </conditionalFormatting>
  <conditionalFormatting sqref="AV252:AY253 BG252:BG253 BO252:BO253 BW252:BW253">
    <cfRule type="cellIs" dxfId="1487" priority="2218" operator="equal">
      <formula>1</formula>
    </cfRule>
  </conditionalFormatting>
  <conditionalFormatting sqref="W255:AJ255 AR255:AU255 AZ255 BF255 BH255 BP255 BX255 BN255 BV255">
    <cfRule type="cellIs" dxfId="1486" priority="2217" operator="equal">
      <formula>1</formula>
    </cfRule>
  </conditionalFormatting>
  <conditionalFormatting sqref="N255">
    <cfRule type="iconSet" priority="22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5:AQ255">
    <cfRule type="cellIs" dxfId="1485" priority="2215" operator="equal">
      <formula>1</formula>
    </cfRule>
  </conditionalFormatting>
  <conditionalFormatting sqref="AV255:AY255 BG255 BO255 BW255">
    <cfRule type="cellIs" dxfId="1484" priority="2214" operator="equal">
      <formula>1</formula>
    </cfRule>
  </conditionalFormatting>
  <conditionalFormatting sqref="W258:AJ260 W262:AJ262 AR262:AU262 AR258:AU260 AZ258:AZ260 AZ262 BF262 BF258:BF260 BH258:BH260 BP258:BP260 BX258:BX260 BH262 BP262 BX262 BN262 BV262 BN258:BN260 BV258:BV260">
    <cfRule type="cellIs" dxfId="1483" priority="2213" operator="equal">
      <formula>1</formula>
    </cfRule>
  </conditionalFormatting>
  <conditionalFormatting sqref="W258:AJ258 AR258:AU258 AZ258 BF258 BH258 BP258 BX258 BN258 BV258">
    <cfRule type="cellIs" dxfId="1482" priority="2212" operator="equal">
      <formula>1</formula>
    </cfRule>
  </conditionalFormatting>
  <conditionalFormatting sqref="N260 N262">
    <cfRule type="iconSet" priority="22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9">
    <cfRule type="iconSet" priority="22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8">
    <cfRule type="iconSet" priority="22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1:AJ261 AR261:AU261 AZ261 BF261 BH261 BP261 BX261 BN261 BV261">
    <cfRule type="cellIs" dxfId="1481" priority="2208" operator="equal">
      <formula>1</formula>
    </cfRule>
  </conditionalFormatting>
  <conditionalFormatting sqref="N261">
    <cfRule type="iconSet" priority="2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2:AQ262 AK258:AQ260">
    <cfRule type="cellIs" dxfId="1480" priority="2206" operator="equal">
      <formula>1</formula>
    </cfRule>
  </conditionalFormatting>
  <conditionalFormatting sqref="AK258:AQ258">
    <cfRule type="cellIs" dxfId="1479" priority="2205" operator="equal">
      <formula>1</formula>
    </cfRule>
  </conditionalFormatting>
  <conditionalFormatting sqref="AK261:AQ261">
    <cfRule type="cellIs" dxfId="1478" priority="2204" operator="equal">
      <formula>1</formula>
    </cfRule>
  </conditionalFormatting>
  <conditionalFormatting sqref="AV258:AY260 AV262:AY262 BG258:BG260 BO258:BO260 BW258:BW260 BG262 BO262 BW262">
    <cfRule type="cellIs" dxfId="1477" priority="2203" operator="equal">
      <formula>1</formula>
    </cfRule>
  </conditionalFormatting>
  <conditionalFormatting sqref="AV258:AY258 BG258 BO258 BW258">
    <cfRule type="cellIs" dxfId="1476" priority="2202" operator="equal">
      <formula>1</formula>
    </cfRule>
  </conditionalFormatting>
  <conditionalFormatting sqref="AV261:AY261 BG261 BO261 BW261">
    <cfRule type="cellIs" dxfId="1475" priority="2201" operator="equal">
      <formula>1</formula>
    </cfRule>
  </conditionalFormatting>
  <conditionalFormatting sqref="W268:AJ268 AR268:AU268 AZ268 AZ265:AZ266 AR265:AU266 W265:AJ266 BF265:BF266 BF268 BH268 BP268 BX268 BH265:BH266 BP265:BP266 BX265:BX266 BN265:BN266 BV265:BV266 BN268 BV268">
    <cfRule type="cellIs" dxfId="1474" priority="2199" operator="equal">
      <formula>1</formula>
    </cfRule>
  </conditionalFormatting>
  <conditionalFormatting sqref="N265">
    <cfRule type="iconSet" priority="22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 N268">
    <cfRule type="iconSet" priority="21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7:AJ267 AR267:AU267 AZ267 BF267 BH267 BP267 BX267 BN267 BV267">
    <cfRule type="cellIs" dxfId="1473" priority="2197" operator="equal">
      <formula>1</formula>
    </cfRule>
  </conditionalFormatting>
  <conditionalFormatting sqref="N267">
    <cfRule type="iconSet" priority="21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8:AQ268 AK265:AQ266">
    <cfRule type="cellIs" dxfId="1472" priority="2195" operator="equal">
      <formula>1</formula>
    </cfRule>
  </conditionalFormatting>
  <conditionalFormatting sqref="AK267:AQ267">
    <cfRule type="cellIs" dxfId="1471" priority="2194" operator="equal">
      <formula>1</formula>
    </cfRule>
  </conditionalFormatting>
  <conditionalFormatting sqref="AV268:AY268 AV265:AY266 BG268 BO268 BW268 BG265:BG266 BO265:BO266 BW265:BW266">
    <cfRule type="cellIs" dxfId="1470" priority="2193" operator="equal">
      <formula>1</formula>
    </cfRule>
  </conditionalFormatting>
  <conditionalFormatting sqref="AV267:AY267 BG267 BO267 BW267">
    <cfRule type="cellIs" dxfId="1469" priority="2192" operator="equal">
      <formula>1</formula>
    </cfRule>
  </conditionalFormatting>
  <conditionalFormatting sqref="W269:AJ271 W273:AJ273 AR273:AU273 AR269:AU271 AZ269:AZ271 AZ273 BF273 BF269:BF271 BH269:BH271 BP269:BP271 BX269:BX271 BH273 BP273 BX273 BN273 BV273 BN269:BN271 BV269:BV271">
    <cfRule type="cellIs" dxfId="1468" priority="2191" operator="equal">
      <formula>1</formula>
    </cfRule>
  </conditionalFormatting>
  <conditionalFormatting sqref="W269:AJ269 AR269:AU269 AZ269 BF269 BH269 BP269 BX269 BN269 BV269">
    <cfRule type="cellIs" dxfId="1467" priority="2190" operator="equal">
      <formula>1</formula>
    </cfRule>
  </conditionalFormatting>
  <conditionalFormatting sqref="N271 N273">
    <cfRule type="iconSet" priority="2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0">
    <cfRule type="iconSet" priority="21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9">
    <cfRule type="iconSet" priority="21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2:AJ272 AR272:AU272 AZ272 BF272 BH272 BP272 BX272 BN272 BV272">
    <cfRule type="cellIs" dxfId="1466" priority="2186" operator="equal">
      <formula>1</formula>
    </cfRule>
  </conditionalFormatting>
  <conditionalFormatting sqref="N272">
    <cfRule type="iconSet" priority="21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3:AQ273 AK269:AQ271">
    <cfRule type="cellIs" dxfId="1465" priority="2184" operator="equal">
      <formula>1</formula>
    </cfRule>
  </conditionalFormatting>
  <conditionalFormatting sqref="AK269:AQ269">
    <cfRule type="cellIs" dxfId="1464" priority="2183" operator="equal">
      <formula>1</formula>
    </cfRule>
  </conditionalFormatting>
  <conditionalFormatting sqref="AK272:AQ272">
    <cfRule type="cellIs" dxfId="1463" priority="2182" operator="equal">
      <formula>1</formula>
    </cfRule>
  </conditionalFormatting>
  <conditionalFormatting sqref="AV269:AY271 AV273:AY273 BG269:BG271 BO269:BO271 BW269:BW271 BG273 BO273 BW273">
    <cfRule type="cellIs" dxfId="1462" priority="2181" operator="equal">
      <formula>1</formula>
    </cfRule>
  </conditionalFormatting>
  <conditionalFormatting sqref="AV269:AY269 BG269 BO269 BW269">
    <cfRule type="cellIs" dxfId="1461" priority="2180" operator="equal">
      <formula>1</formula>
    </cfRule>
  </conditionalFormatting>
  <conditionalFormatting sqref="AV272:AY272 BG272 BO272 BW272">
    <cfRule type="cellIs" dxfId="1460" priority="2179" operator="equal">
      <formula>1</formula>
    </cfRule>
  </conditionalFormatting>
  <conditionalFormatting sqref="W287:AJ287 AR287:AU287 AZ287 AZ284:AZ285 AR284:AU285 W284:AJ285 BF284:BF285 BF287 BH287 BP287 BX287 BH284:BH285 BP284:BP285 BX284:BX285 BN284:BN285 BV284:BV285 BN287 BV287">
    <cfRule type="cellIs" dxfId="1459" priority="2177" operator="equal">
      <formula>1</formula>
    </cfRule>
  </conditionalFormatting>
  <conditionalFormatting sqref="N284">
    <cfRule type="iconSet" priority="21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5 N287">
    <cfRule type="iconSet" priority="21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6:AJ286 AR286:AU286 AZ286 BF286 BH286 BP286 BX286 BN286 BV286">
    <cfRule type="cellIs" dxfId="1458" priority="2175" operator="equal">
      <formula>1</formula>
    </cfRule>
  </conditionalFormatting>
  <conditionalFormatting sqref="N286">
    <cfRule type="iconSet" priority="2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7:AQ287 AK284:AQ285">
    <cfRule type="cellIs" dxfId="1457" priority="2173" operator="equal">
      <formula>1</formula>
    </cfRule>
  </conditionalFormatting>
  <conditionalFormatting sqref="AK286:AQ286">
    <cfRule type="cellIs" dxfId="1456" priority="2172" operator="equal">
      <formula>1</formula>
    </cfRule>
  </conditionalFormatting>
  <conditionalFormatting sqref="AV287:AY287 AV284:AY285 BG287 BO287 BW287 BG284:BG285 BO284:BO285 BW284:BW285">
    <cfRule type="cellIs" dxfId="1455" priority="2171" operator="equal">
      <formula>1</formula>
    </cfRule>
  </conditionalFormatting>
  <conditionalFormatting sqref="AV286:AY286 BG286 BO286 BW286">
    <cfRule type="cellIs" dxfId="1454" priority="2170" operator="equal">
      <formula>1</formula>
    </cfRule>
  </conditionalFormatting>
  <conditionalFormatting sqref="W274:AJ275 W277:AJ277 AR277:AU277 AR274:AU275 AZ274:AZ275 AZ277 BF277 BF274:BF275 BH274:BH275 BP274:BP275 BX274:BX275 BH277 BP277 BX277 BN277 BV277 BN274:BN275 BV274:BV275">
    <cfRule type="cellIs" dxfId="1453" priority="2169" operator="equal">
      <formula>1</formula>
    </cfRule>
  </conditionalFormatting>
  <conditionalFormatting sqref="N275 N277">
    <cfRule type="iconSet" priority="21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4">
    <cfRule type="iconSet" priority="2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6:AJ276 AR276:AU276 AZ276 BF276 BH276 BP276 BX276 BN276 BV276">
    <cfRule type="cellIs" dxfId="1452" priority="2166" operator="equal">
      <formula>1</formula>
    </cfRule>
  </conditionalFormatting>
  <conditionalFormatting sqref="N276">
    <cfRule type="iconSet" priority="21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7:AQ277 AK274:AQ275">
    <cfRule type="cellIs" dxfId="1451" priority="2164" operator="equal">
      <formula>1</formula>
    </cfRule>
  </conditionalFormatting>
  <conditionalFormatting sqref="AK276:AQ276">
    <cfRule type="cellIs" dxfId="1450" priority="2163" operator="equal">
      <formula>1</formula>
    </cfRule>
  </conditionalFormatting>
  <conditionalFormatting sqref="AV274:AY275 AV277:AY277 BG274:BG275 BO274:BO275 BW274:BW275 BG277 BO277 BW277">
    <cfRule type="cellIs" dxfId="1449" priority="2162" operator="equal">
      <formula>1</formula>
    </cfRule>
  </conditionalFormatting>
  <conditionalFormatting sqref="AV276:AY276 BG276 BO276 BW276">
    <cfRule type="cellIs" dxfId="1448" priority="2161" operator="equal">
      <formula>1</formula>
    </cfRule>
  </conditionalFormatting>
  <conditionalFormatting sqref="W263:AJ264 AR263:AU264 AZ263:AZ264 BF263:BF264 BH263:BH264 BP263:BP264 BX263:BX264 BN263:BN264 BV263:BV264">
    <cfRule type="cellIs" dxfId="1447" priority="2160" operator="equal">
      <formula>1</formula>
    </cfRule>
  </conditionalFormatting>
  <conditionalFormatting sqref="N264">
    <cfRule type="iconSet" priority="21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3">
    <cfRule type="iconSet" priority="21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446" priority="2157" operator="equal">
      <formula>1</formula>
    </cfRule>
  </conditionalFormatting>
  <conditionalFormatting sqref="AV263:AY264 BG263:BG264 BO263:BO264 BW263:BW264">
    <cfRule type="cellIs" dxfId="1445" priority="2156" operator="equal">
      <formula>1</formula>
    </cfRule>
  </conditionalFormatting>
  <conditionalFormatting sqref="AZ156:AZ157 AR156:AU157 W156:AJ157 BF156:BF157 BH156:BH157 BP156:BP157 BX156:BX157 BN156:BN157 BV156:BV157">
    <cfRule type="cellIs" dxfId="1444" priority="2142" operator="equal">
      <formula>1</formula>
    </cfRule>
  </conditionalFormatting>
  <conditionalFormatting sqref="N156">
    <cfRule type="iconSet" priority="21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6:AQ157">
    <cfRule type="cellIs" dxfId="1443" priority="2140" operator="equal">
      <formula>1</formula>
    </cfRule>
  </conditionalFormatting>
  <conditionalFormatting sqref="AV156:AY157 BG156:BG157 BO156:BO157 BW156:BW157">
    <cfRule type="cellIs" dxfId="1442" priority="2139" operator="equal">
      <formula>1</formula>
    </cfRule>
  </conditionalFormatting>
  <conditionalFormatting sqref="AZ158:AZ159 AR158:AU159 W158:AJ159 W161:AJ161 AR161:AU161 AZ161 BF161 BF158:BF159 BH158:BH159 BP158:BP159 BX158:BX159 BH161 BP161 BX161 BN161 BV161 BN158:BN159 BV158:BV159">
    <cfRule type="cellIs" dxfId="1441" priority="2137" operator="equal">
      <formula>1</formula>
    </cfRule>
  </conditionalFormatting>
  <conditionalFormatting sqref="N158:N161">
    <cfRule type="iconSet" priority="2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9 AK161:AQ161">
    <cfRule type="cellIs" dxfId="1440" priority="2136" operator="equal">
      <formula>1</formula>
    </cfRule>
  </conditionalFormatting>
  <conditionalFormatting sqref="AV158:AY159 AV161:AY161 BG158:BG159 BO158:BO159 BW158:BW159 BG161 BO161 BW161">
    <cfRule type="cellIs" dxfId="1439" priority="2135" operator="equal">
      <formula>1</formula>
    </cfRule>
  </conditionalFormatting>
  <conditionalFormatting sqref="N157">
    <cfRule type="iconSet" priority="21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25:AZ227 AR225:AU227 W225:AJ227 W232:AJ232 AR232:AU232 AZ232 AZ234 AR234:AU234 W234:AJ234 BF234 BF232 BF225:BF227 BH225:BH227 BP225:BP227 BX225:BX227 BH232 BP232 BX232 BH234 BP234 BX234 BN234 BV234 BN232 BV232 BN225:BN227 BV225:BV227">
    <cfRule type="cellIs" dxfId="1438" priority="2134" operator="equal">
      <formula>1</formula>
    </cfRule>
  </conditionalFormatting>
  <conditionalFormatting sqref="W225:AJ225 AR225:AU225 AZ225 BF225 BH225 BP225 BX225 BN225 BV225">
    <cfRule type="cellIs" dxfId="1437" priority="2130" operator="equal">
      <formula>1</formula>
    </cfRule>
  </conditionalFormatting>
  <conditionalFormatting sqref="N225">
    <cfRule type="iconSet" priority="21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2">
    <cfRule type="iconSet" priority="21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6">
    <cfRule type="iconSet" priority="21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4">
    <cfRule type="iconSet" priority="2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">
    <cfRule type="iconSet" priority="21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5:AQ227 AK232:AQ232 AK234:AQ234">
    <cfRule type="cellIs" dxfId="1436" priority="2127" operator="equal">
      <formula>1</formula>
    </cfRule>
  </conditionalFormatting>
  <conditionalFormatting sqref="AK225:AQ225">
    <cfRule type="cellIs" dxfId="1435" priority="2126" operator="equal">
      <formula>1</formula>
    </cfRule>
  </conditionalFormatting>
  <conditionalFormatting sqref="AV225:AY227 AV232:AY232 AV234:AY234 BG225:BG227 BO225:BO227 BW225:BW227 BG232 BO232 BW232 BG234 BO234 BW234">
    <cfRule type="cellIs" dxfId="1434" priority="2125" operator="equal">
      <formula>1</formula>
    </cfRule>
  </conditionalFormatting>
  <conditionalFormatting sqref="AV225:AY225 BG225 BO225 BW225">
    <cfRule type="cellIs" dxfId="1433" priority="2124" operator="equal">
      <formula>1</formula>
    </cfRule>
  </conditionalFormatting>
  <conditionalFormatting sqref="W228:AJ229 AR228:AU229 AZ228:AZ229 BF228:BF229 BH228:BH229 BP228:BP229 BX228:BX229 BN228:BN229 BV228:BV229">
    <cfRule type="cellIs" dxfId="1432" priority="2123" operator="equal">
      <formula>1</formula>
    </cfRule>
  </conditionalFormatting>
  <conditionalFormatting sqref="N228">
    <cfRule type="iconSet" priority="21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9">
    <cfRule type="iconSet" priority="2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8:AQ229">
    <cfRule type="cellIs" dxfId="1431" priority="2120" operator="equal">
      <formula>1</formula>
    </cfRule>
  </conditionalFormatting>
  <conditionalFormatting sqref="AV228:AY229 BG228:BG229 BO228:BO229 BW228:BW229">
    <cfRule type="cellIs" dxfId="1430" priority="2119" operator="equal">
      <formula>1</formula>
    </cfRule>
  </conditionalFormatting>
  <conditionalFormatting sqref="W230:AJ231 AR230:AU231 AZ230:AZ231 BF230:BF231 BH230:BH231 BP230:BP231 BX230:BX231 BN230:BN231 BV230:BV231">
    <cfRule type="cellIs" dxfId="1429" priority="2118" operator="equal">
      <formula>1</formula>
    </cfRule>
  </conditionalFormatting>
  <conditionalFormatting sqref="N230">
    <cfRule type="iconSet" priority="21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1">
    <cfRule type="iconSet" priority="21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0:AQ231">
    <cfRule type="cellIs" dxfId="1428" priority="2115" operator="equal">
      <formula>1</formula>
    </cfRule>
  </conditionalFormatting>
  <conditionalFormatting sqref="AV230:AY231 BG230:BG231 BO230:BO231 BW230:BW231">
    <cfRule type="cellIs" dxfId="1427" priority="2114" operator="equal">
      <formula>1</formula>
    </cfRule>
  </conditionalFormatting>
  <conditionalFormatting sqref="W233:AJ233 AR233:AU233 AZ233 BF233 BH233 BP233 BX233 BN233 BV233">
    <cfRule type="cellIs" dxfId="1426" priority="2113" operator="equal">
      <formula>1</formula>
    </cfRule>
  </conditionalFormatting>
  <conditionalFormatting sqref="N233">
    <cfRule type="iconSet" priority="21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3:AQ233">
    <cfRule type="cellIs" dxfId="1425" priority="2111" operator="equal">
      <formula>1</formula>
    </cfRule>
  </conditionalFormatting>
  <conditionalFormatting sqref="AV233:AY233 BG233 BO233 BW233">
    <cfRule type="cellIs" dxfId="1424" priority="2110" operator="equal">
      <formula>1</formula>
    </cfRule>
  </conditionalFormatting>
  <conditionalFormatting sqref="AZ235:AZ237 AR235:AU237 W235:AJ237 BF235:BF237 BH235:BH237 BP235:BP237 BX235:BX237 BN235:BN237 BV235:BV237">
    <cfRule type="cellIs" dxfId="1423" priority="2109" operator="equal">
      <formula>1</formula>
    </cfRule>
  </conditionalFormatting>
  <conditionalFormatting sqref="W235:AJ235 AR235:AU235 AZ235 BF235 BH235 BP235 BX235 BN235 BV235">
    <cfRule type="cellIs" dxfId="1422" priority="2106" operator="equal">
      <formula>1</formula>
    </cfRule>
  </conditionalFormatting>
  <conditionalFormatting sqref="N235">
    <cfRule type="iconSet" priority="2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6">
    <cfRule type="iconSet" priority="21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7">
    <cfRule type="iconSet" priority="2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5:AQ237">
    <cfRule type="cellIs" dxfId="1421" priority="2104" operator="equal">
      <formula>1</formula>
    </cfRule>
  </conditionalFormatting>
  <conditionalFormatting sqref="AK235:AQ235">
    <cfRule type="cellIs" dxfId="1420" priority="2103" operator="equal">
      <formula>1</formula>
    </cfRule>
  </conditionalFormatting>
  <conditionalFormatting sqref="AV235:AY237 BG235:BG237 BO235:BO237 BW235:BW237">
    <cfRule type="cellIs" dxfId="1419" priority="2102" operator="equal">
      <formula>1</formula>
    </cfRule>
  </conditionalFormatting>
  <conditionalFormatting sqref="AV235:AY235 BG235 BO235 BW235">
    <cfRule type="cellIs" dxfId="1418" priority="2101" operator="equal">
      <formula>1</formula>
    </cfRule>
  </conditionalFormatting>
  <conditionalFormatting sqref="W238:AJ239 AR238:AU239 AZ238:AZ239 BF238:BF239 BH238:BH239 BP238:BP239 BX238:BX239 BN238:BN239 BV238:BV239">
    <cfRule type="cellIs" dxfId="1417" priority="2100" operator="equal">
      <formula>1</formula>
    </cfRule>
  </conditionalFormatting>
  <conditionalFormatting sqref="N238">
    <cfRule type="iconSet" priority="2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9">
    <cfRule type="iconSet" priority="2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1416" priority="2097" operator="equal">
      <formula>1</formula>
    </cfRule>
  </conditionalFormatting>
  <conditionalFormatting sqref="AV238:AY239 BG238:BG239 BO238:BO239 BW238:BW239">
    <cfRule type="cellIs" dxfId="1415" priority="2096" operator="equal">
      <formula>1</formula>
    </cfRule>
  </conditionalFormatting>
  <conditionalFormatting sqref="W245:AJ246 AR245:AU246 AZ245:AZ246 BF245:BF246 BH245:BH246 BP245:BP246 BX245:BX246 BN245:BN246 BV245:BV246">
    <cfRule type="cellIs" dxfId="1414" priority="2095" operator="equal">
      <formula>1</formula>
    </cfRule>
  </conditionalFormatting>
  <conditionalFormatting sqref="N245">
    <cfRule type="iconSet" priority="2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6">
    <cfRule type="iconSet" priority="20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5:AQ246">
    <cfRule type="cellIs" dxfId="1413" priority="2092" operator="equal">
      <formula>1</formula>
    </cfRule>
  </conditionalFormatting>
  <conditionalFormatting sqref="AV245:AY246 BG245:BG246 BO245:BO246 BW245:BW246">
    <cfRule type="cellIs" dxfId="1412" priority="2091" operator="equal">
      <formula>1</formula>
    </cfRule>
  </conditionalFormatting>
  <conditionalFormatting sqref="W54:AJ54 AR54:AU54 AZ54 BF54 BH54 BP54 BX54 BN54 BV54">
    <cfRule type="cellIs" dxfId="1411" priority="2090" operator="equal">
      <formula>1</formula>
    </cfRule>
  </conditionalFormatting>
  <conditionalFormatting sqref="W54:AJ54 AR54:AU54 AZ54 BF54 BH54 BP54 BX54 BN54 BV54">
    <cfRule type="cellIs" dxfId="1410" priority="2089" operator="equal">
      <formula>1</formula>
    </cfRule>
  </conditionalFormatting>
  <conditionalFormatting sqref="N54">
    <cfRule type="iconSet" priority="20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4:AQ54">
    <cfRule type="cellIs" dxfId="1409" priority="2087" operator="equal">
      <formula>1</formula>
    </cfRule>
  </conditionalFormatting>
  <conditionalFormatting sqref="AK54:AQ54">
    <cfRule type="cellIs" dxfId="1408" priority="2086" operator="equal">
      <formula>1</formula>
    </cfRule>
  </conditionalFormatting>
  <conditionalFormatting sqref="AV54:AY54 BG54 BO54 BW54">
    <cfRule type="cellIs" dxfId="1407" priority="2085" operator="equal">
      <formula>1</formula>
    </cfRule>
  </conditionalFormatting>
  <conditionalFormatting sqref="AV54:AY54 BG54 BO54 BW54">
    <cfRule type="cellIs" dxfId="1406" priority="2084" operator="equal">
      <formula>1</formula>
    </cfRule>
  </conditionalFormatting>
  <conditionalFormatting sqref="W176:AJ177 AR176:AU177 AZ176:AZ177 BF176:BF177 BH176:BH177 BP176:BP177 BX176:BX177 BN176:BN177 BV176:BV177">
    <cfRule type="cellIs" dxfId="1405" priority="2082" operator="equal">
      <formula>1</formula>
    </cfRule>
  </conditionalFormatting>
  <conditionalFormatting sqref="N176">
    <cfRule type="iconSet" priority="2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6:AQ177">
    <cfRule type="cellIs" dxfId="1404" priority="2080" operator="equal">
      <formula>1</formula>
    </cfRule>
  </conditionalFormatting>
  <conditionalFormatting sqref="AV176:AY177 BG176:BG177 BO176:BO177 BW176:BW177">
    <cfRule type="cellIs" dxfId="1403" priority="2079" operator="equal">
      <formula>1</formula>
    </cfRule>
  </conditionalFormatting>
  <conditionalFormatting sqref="N177">
    <cfRule type="iconSet" priority="20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0:AJ110 AR110:AU110 AZ110 BF110 BH110 BP110 BX110 BN110 BV110">
    <cfRule type="cellIs" dxfId="1402" priority="2074" operator="equal">
      <formula>1</formula>
    </cfRule>
  </conditionalFormatting>
  <conditionalFormatting sqref="AK110:AQ110">
    <cfRule type="cellIs" dxfId="1401" priority="2073" operator="equal">
      <formula>1</formula>
    </cfRule>
  </conditionalFormatting>
  <conditionalFormatting sqref="AV110:AY110 BG110 BO110 BW110">
    <cfRule type="cellIs" dxfId="1400" priority="2072" operator="equal">
      <formula>1</formula>
    </cfRule>
  </conditionalFormatting>
  <conditionalFormatting sqref="AZ115:AZ116 AR115:AU116 W115:AJ116 BF115:BF116 BH115:BH116 BP115:BP116 BX115:BX116 BN115:BN116 BV115:BV116">
    <cfRule type="cellIs" dxfId="1399" priority="2070" operator="equal">
      <formula>1</formula>
    </cfRule>
  </conditionalFormatting>
  <conditionalFormatting sqref="N115">
    <cfRule type="iconSet" priority="20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5:AQ116">
    <cfRule type="cellIs" dxfId="1398" priority="2068" operator="equal">
      <formula>1</formula>
    </cfRule>
  </conditionalFormatting>
  <conditionalFormatting sqref="AV115:AY116 BG115:BG116 BO115:BO116 BW115:BW116">
    <cfRule type="cellIs" dxfId="1397" priority="2067" operator="equal">
      <formula>1</formula>
    </cfRule>
  </conditionalFormatting>
  <conditionalFormatting sqref="N116">
    <cfRule type="iconSet" priority="2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1:AJ121 AR121:AU121 AZ121 BF121 BH121 BP121 BX121 BN121 BV121">
    <cfRule type="cellIs" dxfId="1396" priority="2065" operator="equal">
      <formula>1</formula>
    </cfRule>
  </conditionalFormatting>
  <conditionalFormatting sqref="N121">
    <cfRule type="iconSet" priority="20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1:AQ121">
    <cfRule type="cellIs" dxfId="1395" priority="2064" operator="equal">
      <formula>1</formula>
    </cfRule>
  </conditionalFormatting>
  <conditionalFormatting sqref="AV121:AY121 BG121 BO121 BW121">
    <cfRule type="cellIs" dxfId="1394" priority="2063" operator="equal">
      <formula>1</formula>
    </cfRule>
  </conditionalFormatting>
  <conditionalFormatting sqref="W120:AJ120 AR120:AU120 AZ120 BF120 BH120 BP120 BX120 BN120 BV120">
    <cfRule type="cellIs" dxfId="1393" priority="2061" operator="equal">
      <formula>1</formula>
    </cfRule>
  </conditionalFormatting>
  <conditionalFormatting sqref="N120">
    <cfRule type="iconSet" priority="20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0:AQ120">
    <cfRule type="cellIs" dxfId="1392" priority="2060" operator="equal">
      <formula>1</formula>
    </cfRule>
  </conditionalFormatting>
  <conditionalFormatting sqref="AV120:AY120 BG120 BO120 BW120">
    <cfRule type="cellIs" dxfId="1391" priority="2059" operator="equal">
      <formula>1</formula>
    </cfRule>
  </conditionalFormatting>
  <conditionalFormatting sqref="W119:AJ119 AR119:AU119 AZ119 BF119 BH119 BP119 BX119 BN119 BV119">
    <cfRule type="cellIs" dxfId="1390" priority="2057" operator="equal">
      <formula>1</formula>
    </cfRule>
  </conditionalFormatting>
  <conditionalFormatting sqref="N119">
    <cfRule type="iconSet" priority="20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19">
    <cfRule type="cellIs" dxfId="1389" priority="2056" operator="equal">
      <formula>1</formula>
    </cfRule>
  </conditionalFormatting>
  <conditionalFormatting sqref="AV119:AY119 BG119 BO119 BW119">
    <cfRule type="cellIs" dxfId="1388" priority="2055" operator="equal">
      <formula>1</formula>
    </cfRule>
  </conditionalFormatting>
  <conditionalFormatting sqref="W118:AJ118 AR118:AU118 AZ118 BF118 BH118 BP118 BX118 BN118 BV118">
    <cfRule type="cellIs" dxfId="1387" priority="2053" operator="equal">
      <formula>1</formula>
    </cfRule>
  </conditionalFormatting>
  <conditionalFormatting sqref="N118">
    <cfRule type="iconSet" priority="20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8:AQ118">
    <cfRule type="cellIs" dxfId="1386" priority="2052" operator="equal">
      <formula>1</formula>
    </cfRule>
  </conditionalFormatting>
  <conditionalFormatting sqref="AV118:AY118 BG118 BO118 BW118">
    <cfRule type="cellIs" dxfId="1385" priority="2051" operator="equal">
      <formula>1</formula>
    </cfRule>
  </conditionalFormatting>
  <conditionalFormatting sqref="W117:AJ117 AR117:AU117 AZ117 BF117 BH117 BP117 BX117 BN117 BV117">
    <cfRule type="cellIs" dxfId="1384" priority="2049" operator="equal">
      <formula>1</formula>
    </cfRule>
  </conditionalFormatting>
  <conditionalFormatting sqref="N117">
    <cfRule type="iconSet" priority="20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7:AQ117">
    <cfRule type="cellIs" dxfId="1383" priority="2048" operator="equal">
      <formula>1</formula>
    </cfRule>
  </conditionalFormatting>
  <conditionalFormatting sqref="AV117:AY117 BG117 BO117 BW117">
    <cfRule type="cellIs" dxfId="1382" priority="2047" operator="equal">
      <formula>1</formula>
    </cfRule>
  </conditionalFormatting>
  <conditionalFormatting sqref="AZ124 AR124:AU124 W124:AJ124 BF124 BH124 BP124 BX124 BN124 BV124">
    <cfRule type="cellIs" dxfId="1381" priority="2045" operator="equal">
      <formula>1</formula>
    </cfRule>
  </conditionalFormatting>
  <conditionalFormatting sqref="AK124:AQ124">
    <cfRule type="cellIs" dxfId="1380" priority="2044" operator="equal">
      <formula>1</formula>
    </cfRule>
  </conditionalFormatting>
  <conditionalFormatting sqref="AV124:AY124 BG124 BO124 BW124">
    <cfRule type="cellIs" dxfId="1379" priority="2043" operator="equal">
      <formula>1</formula>
    </cfRule>
  </conditionalFormatting>
  <conditionalFormatting sqref="N124">
    <cfRule type="iconSet" priority="20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3:AQ243">
    <cfRule type="cellIs" dxfId="1378" priority="1893" operator="equal">
      <formula>1</formula>
    </cfRule>
  </conditionalFormatting>
  <conditionalFormatting sqref="W244:AJ244 AR244:AU244 AZ244 BF244 BH244 BP244 BX244 BN244 BV244">
    <cfRule type="cellIs" dxfId="1377" priority="1891" operator="equal">
      <formula>1</formula>
    </cfRule>
  </conditionalFormatting>
  <conditionalFormatting sqref="AV244:AY244 BG244 BO244 BW244">
    <cfRule type="cellIs" dxfId="1376" priority="1888" operator="equal">
      <formula>1</formula>
    </cfRule>
  </conditionalFormatting>
  <conditionalFormatting sqref="W283:AJ283 AR283:AU283 AZ283 AZ278:AZ279 AR278:AU279 W278:AJ279 BF278:BF279 BF283 BH283 BP283 BX283 BH278:BH279 BP278:BP279 BX278:BX279 BN278:BN279 BV278:BV279 BN283 BV283">
    <cfRule type="cellIs" dxfId="1375" priority="1886" operator="equal">
      <formula>1</formula>
    </cfRule>
  </conditionalFormatting>
  <conditionalFormatting sqref="W280:AJ280 AR280:AU280 AZ280 BF280 BH280 BP280 BX280 BN280 BV280">
    <cfRule type="cellIs" dxfId="1374" priority="1884" operator="equal">
      <formula>1</formula>
    </cfRule>
  </conditionalFormatting>
  <conditionalFormatting sqref="AK283:AQ283 AK278:AQ279">
    <cfRule type="cellIs" dxfId="1373" priority="1882" operator="equal">
      <formula>1</formula>
    </cfRule>
  </conditionalFormatting>
  <conditionalFormatting sqref="AV283:AY283 AV278:AY279 BG283 BO283 BW283 BG278:BG279 BO278:BO279 BW278:BW279">
    <cfRule type="cellIs" dxfId="1372" priority="1880" operator="equal">
      <formula>1</formula>
    </cfRule>
  </conditionalFormatting>
  <conditionalFormatting sqref="W281:AJ281 AR281:AU281 AZ281 BF281 BH281 BP281 BX281 BN281 BV281">
    <cfRule type="cellIs" dxfId="1371" priority="1878" operator="equal">
      <formula>1</formula>
    </cfRule>
  </conditionalFormatting>
  <conditionalFormatting sqref="W133:AJ133 AR133:AU133 AZ133 BF133 BH133 BP133 BX133 BN133 BV133">
    <cfRule type="cellIs" dxfId="1370" priority="2023" operator="equal">
      <formula>1</formula>
    </cfRule>
  </conditionalFormatting>
  <conditionalFormatting sqref="N133">
    <cfRule type="iconSet" priority="20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3:AQ133">
    <cfRule type="cellIs" dxfId="1369" priority="2022" operator="equal">
      <formula>1</formula>
    </cfRule>
  </conditionalFormatting>
  <conditionalFormatting sqref="AV133:AY133 BG133 BO133 BW133">
    <cfRule type="cellIs" dxfId="1368" priority="2021" operator="equal">
      <formula>1</formula>
    </cfRule>
  </conditionalFormatting>
  <conditionalFormatting sqref="AZ132 AR132:AU132 W132:AJ132 BF132 BH132 BP132 BX132 BN132 BV132">
    <cfRule type="cellIs" dxfId="1367" priority="2019" operator="equal">
      <formula>1</formula>
    </cfRule>
  </conditionalFormatting>
  <conditionalFormatting sqref="AK132:AQ132">
    <cfRule type="cellIs" dxfId="1366" priority="2018" operator="equal">
      <formula>1</formula>
    </cfRule>
  </conditionalFormatting>
  <conditionalFormatting sqref="AV132:AY132 BG132 BO132 BW132">
    <cfRule type="cellIs" dxfId="1365" priority="2017" operator="equal">
      <formula>1</formula>
    </cfRule>
  </conditionalFormatting>
  <conditionalFormatting sqref="N132">
    <cfRule type="iconSet" priority="20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34:AZ135 AR134:AU135 W134:AJ135 BF134:BF135 BH134:BH135 BP134:BP135 BX134:BX135 BN134:BN135 BV134:BV135">
    <cfRule type="cellIs" dxfId="1364" priority="2015" operator="equal">
      <formula>1</formula>
    </cfRule>
  </conditionalFormatting>
  <conditionalFormatting sqref="N134">
    <cfRule type="iconSet" priority="20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4:AQ135">
    <cfRule type="cellIs" dxfId="1363" priority="2013" operator="equal">
      <formula>1</formula>
    </cfRule>
  </conditionalFormatting>
  <conditionalFormatting sqref="AV134:AY135 BG134:BG135 BO134:BO135 BW134:BW135">
    <cfRule type="cellIs" dxfId="1362" priority="2012" operator="equal">
      <formula>1</formula>
    </cfRule>
  </conditionalFormatting>
  <conditionalFormatting sqref="N135">
    <cfRule type="iconSet" priority="20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7:AJ137 AR137:AU137 AZ137 BF137 BH137 BP137 BX137 BN137 BV137">
    <cfRule type="cellIs" dxfId="1361" priority="2010" operator="equal">
      <formula>1</formula>
    </cfRule>
  </conditionalFormatting>
  <conditionalFormatting sqref="N137">
    <cfRule type="iconSet" priority="20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1360" priority="2009" operator="equal">
      <formula>1</formula>
    </cfRule>
  </conditionalFormatting>
  <conditionalFormatting sqref="AV137:AY137 BG137 BO137 BW137">
    <cfRule type="cellIs" dxfId="1359" priority="2008" operator="equal">
      <formula>1</formula>
    </cfRule>
  </conditionalFormatting>
  <conditionalFormatting sqref="AZ136 AR136:AU136 W136:AJ136 BF136 BH136 BP136 BX136 BN136 BV136">
    <cfRule type="cellIs" dxfId="1358" priority="2006" operator="equal">
      <formula>1</formula>
    </cfRule>
  </conditionalFormatting>
  <conditionalFormatting sqref="AK136:AQ136">
    <cfRule type="cellIs" dxfId="1357" priority="2005" operator="equal">
      <formula>1</formula>
    </cfRule>
  </conditionalFormatting>
  <conditionalFormatting sqref="AV136:AY136 BG136 BO136 BW136">
    <cfRule type="cellIs" dxfId="1356" priority="2004" operator="equal">
      <formula>1</formula>
    </cfRule>
  </conditionalFormatting>
  <conditionalFormatting sqref="N136">
    <cfRule type="iconSet" priority="20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0">
    <cfRule type="cellIs" dxfId="1355" priority="1905" operator="equal">
      <formula>1</formula>
    </cfRule>
  </conditionalFormatting>
  <conditionalFormatting sqref="W241:AJ241 AR241:AU241 AZ241 BF241 BH241 BP241 BX241 BN241 BV241">
    <cfRule type="cellIs" dxfId="1354" priority="1903" operator="equal">
      <formula>1</formula>
    </cfRule>
  </conditionalFormatting>
  <conditionalFormatting sqref="AV241:AY241 BG241 BO241 BW241">
    <cfRule type="cellIs" dxfId="1353" priority="1900" operator="equal">
      <formula>1</formula>
    </cfRule>
  </conditionalFormatting>
  <conditionalFormatting sqref="W242:AJ242 AR242:AU242 AZ242 BF242 BH242 BP242 BX242 BN242 BV242">
    <cfRule type="cellIs" dxfId="1352" priority="1899" operator="equal">
      <formula>1</formula>
    </cfRule>
  </conditionalFormatting>
  <conditionalFormatting sqref="AV242:AY242 BG242 BO242 BW242">
    <cfRule type="cellIs" dxfId="1351" priority="1896" operator="equal">
      <formula>1</formula>
    </cfRule>
  </conditionalFormatting>
  <conditionalFormatting sqref="W243:AJ243 AR243:AU243 AZ243 BF243 BH243 BP243 BX243 BN243 BV243">
    <cfRule type="cellIs" dxfId="1350" priority="1895" operator="equal">
      <formula>1</formula>
    </cfRule>
  </conditionalFormatting>
  <conditionalFormatting sqref="AV243:AY243 BG243 BO243 BW243">
    <cfRule type="cellIs" dxfId="1349" priority="1892" operator="equal">
      <formula>1</formula>
    </cfRule>
  </conditionalFormatting>
  <conditionalFormatting sqref="AK244:AQ244">
    <cfRule type="cellIs" dxfId="1348" priority="1889" operator="equal">
      <formula>1</formula>
    </cfRule>
  </conditionalFormatting>
  <conditionalFormatting sqref="AZ33 AR33:AU33 W33:AJ33 BF33 BH33 BP33 BX33 BN33 BV33">
    <cfRule type="cellIs" dxfId="1347" priority="1981" operator="equal">
      <formula>1</formula>
    </cfRule>
  </conditionalFormatting>
  <conditionalFormatting sqref="N33">
    <cfRule type="iconSet" priority="1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346" priority="1979" operator="equal">
      <formula>1</formula>
    </cfRule>
  </conditionalFormatting>
  <conditionalFormatting sqref="AV33:AY33 BG33 BO33 BW33">
    <cfRule type="cellIs" dxfId="1345" priority="1978" operator="equal">
      <formula>1</formula>
    </cfRule>
  </conditionalFormatting>
  <conditionalFormatting sqref="W41:AJ41 AR41:AU41 AZ41 BF41 BH41 BP41 BX41 BN41 BV41">
    <cfRule type="cellIs" dxfId="1344" priority="1977" operator="equal">
      <formula>1</formula>
    </cfRule>
  </conditionalFormatting>
  <conditionalFormatting sqref="AK41:AQ41">
    <cfRule type="cellIs" dxfId="1343" priority="1976" operator="equal">
      <formula>1</formula>
    </cfRule>
  </conditionalFormatting>
  <conditionalFormatting sqref="AV41:AY41 BG41 BO41 BW41">
    <cfRule type="cellIs" dxfId="1342" priority="1975" operator="equal">
      <formula>1</formula>
    </cfRule>
  </conditionalFormatting>
  <conditionalFormatting sqref="W35:AJ35 AR35:AU35 AZ35 BF35 BH35 BP35 BX35 BN35 BV35">
    <cfRule type="cellIs" dxfId="1341" priority="1973" operator="equal">
      <formula>1</formula>
    </cfRule>
  </conditionalFormatting>
  <conditionalFormatting sqref="N35">
    <cfRule type="iconSet" priority="19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5:AQ35">
    <cfRule type="cellIs" dxfId="1340" priority="1972" operator="equal">
      <formula>1</formula>
    </cfRule>
  </conditionalFormatting>
  <conditionalFormatting sqref="AV35:AY35 BG35 BO35 BW35">
    <cfRule type="cellIs" dxfId="1339" priority="1971" operator="equal">
      <formula>1</formula>
    </cfRule>
  </conditionalFormatting>
  <conditionalFormatting sqref="W34:AJ34 AR34:AU34 AZ34 BF34 BH34 BP34 BX34 BN34 BV34">
    <cfRule type="cellIs" dxfId="1338" priority="1969" operator="equal">
      <formula>1</formula>
    </cfRule>
  </conditionalFormatting>
  <conditionalFormatting sqref="N34">
    <cfRule type="iconSet" priority="1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337" priority="1968" operator="equal">
      <formula>1</formula>
    </cfRule>
  </conditionalFormatting>
  <conditionalFormatting sqref="AV34:AY34 BG34 BO34 BW34">
    <cfRule type="cellIs" dxfId="1336" priority="1967" operator="equal">
      <formula>1</formula>
    </cfRule>
  </conditionalFormatting>
  <conditionalFormatting sqref="W36:AJ40 AR36:AU40 AZ36:AZ40 BF36:BF40 BH36:BH40 BP36:BP40 BX36:BX40 BN36:BN40 BV36:BV40">
    <cfRule type="cellIs" dxfId="1335" priority="1966" operator="equal">
      <formula>1</formula>
    </cfRule>
  </conditionalFormatting>
  <conditionalFormatting sqref="AK36:AQ40">
    <cfRule type="cellIs" dxfId="1334" priority="1965" operator="equal">
      <formula>1</formula>
    </cfRule>
  </conditionalFormatting>
  <conditionalFormatting sqref="AV36:AY40 BG36:BG40 BO36:BO40 BW36:BW40">
    <cfRule type="cellIs" dxfId="1333" priority="1964" operator="equal">
      <formula>1</formula>
    </cfRule>
  </conditionalFormatting>
  <conditionalFormatting sqref="N23">
    <cfRule type="iconSet" priority="27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19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19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19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4:N95">
    <cfRule type="iconSet" priority="19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:N103">
    <cfRule type="iconSet" priority="19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5:N106">
    <cfRule type="iconSet" priority="19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9:N112">
    <cfRule type="iconSet" priority="19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19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19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19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19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19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19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60:AJ160 AR160:AU160 AZ160 BF160 BH160 BP160 BX160 BN160 BV160">
    <cfRule type="cellIs" dxfId="1332" priority="1946" operator="equal">
      <formula>1</formula>
    </cfRule>
  </conditionalFormatting>
  <conditionalFormatting sqref="AK160:AQ160">
    <cfRule type="cellIs" dxfId="1331" priority="1945" operator="equal">
      <formula>1</formula>
    </cfRule>
  </conditionalFormatting>
  <conditionalFormatting sqref="AV160:AY160 BG160 BO160 BW160">
    <cfRule type="cellIs" dxfId="1330" priority="1944" operator="equal">
      <formula>1</formula>
    </cfRule>
  </conditionalFormatting>
  <conditionalFormatting sqref="W166:AJ166 AR166:AU166 AZ166 BF166 BH166 BP166 BX166 BN166 BV166">
    <cfRule type="cellIs" dxfId="1329" priority="1942" operator="equal">
      <formula>1</formula>
    </cfRule>
  </conditionalFormatting>
  <conditionalFormatting sqref="N166">
    <cfRule type="iconSet" priority="19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6:AQ166">
    <cfRule type="cellIs" dxfId="1328" priority="1941" operator="equal">
      <formula>1</formula>
    </cfRule>
  </conditionalFormatting>
  <conditionalFormatting sqref="AV166:AY166 BG166 BO166 BW166">
    <cfRule type="cellIs" dxfId="1327" priority="1940" operator="equal">
      <formula>1</formula>
    </cfRule>
  </conditionalFormatting>
  <conditionalFormatting sqref="N36:N40">
    <cfRule type="iconSet" priority="2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0:AJ181 AR180:AU181 AZ180:AZ181 BF180:BF181 BH180:BH181 BP180:BP181 BX180:BX181 BN180:BN181 BV180:BV181">
    <cfRule type="cellIs" dxfId="1326" priority="1938" operator="equal">
      <formula>1</formula>
    </cfRule>
  </conditionalFormatting>
  <conditionalFormatting sqref="AK180:AQ181">
    <cfRule type="cellIs" dxfId="1325" priority="1937" operator="equal">
      <formula>1</formula>
    </cfRule>
  </conditionalFormatting>
  <conditionalFormatting sqref="AV180:AY181 BG180:BG181 BO180:BO181 BW180:BW181">
    <cfRule type="cellIs" dxfId="1324" priority="1936" operator="equal">
      <formula>1</formula>
    </cfRule>
  </conditionalFormatting>
  <conditionalFormatting sqref="N180:N181">
    <cfRule type="iconSet" priority="19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68:AJ168 AR168:AU168 AZ168 BF168 BH168 BP168 BX168 BN168 BV168">
    <cfRule type="cellIs" dxfId="1323" priority="1935" operator="equal">
      <formula>1</formula>
    </cfRule>
  </conditionalFormatting>
  <conditionalFormatting sqref="N168">
    <cfRule type="iconSet" priority="19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8:AQ168">
    <cfRule type="cellIs" dxfId="1322" priority="1933" operator="equal">
      <formula>1</formula>
    </cfRule>
  </conditionalFormatting>
  <conditionalFormatting sqref="AV168:AY168 BG168 BO168 BW168">
    <cfRule type="cellIs" dxfId="1321" priority="1932" operator="equal">
      <formula>1</formula>
    </cfRule>
  </conditionalFormatting>
  <conditionalFormatting sqref="W175:AJ175 AR175:AU175 AZ175 BF175 BH175 BP175 BX175 BN175 BV175">
    <cfRule type="cellIs" dxfId="1320" priority="1930" operator="equal">
      <formula>1</formula>
    </cfRule>
  </conditionalFormatting>
  <conditionalFormatting sqref="AK175:AQ175">
    <cfRule type="cellIs" dxfId="1319" priority="1929" operator="equal">
      <formula>1</formula>
    </cfRule>
  </conditionalFormatting>
  <conditionalFormatting sqref="AV175:AY175 BG175 BO175 BW175">
    <cfRule type="cellIs" dxfId="1318" priority="1928" operator="equal">
      <formula>1</formula>
    </cfRule>
  </conditionalFormatting>
  <conditionalFormatting sqref="N175">
    <cfRule type="iconSet" priority="19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4:N165">
    <cfRule type="iconSet" priority="27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9">
    <cfRule type="iconSet" priority="27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2:AJ172 AR172:AU172 AZ172 BF172 BH172 BP172 BX172 BN172 BV172">
    <cfRule type="cellIs" dxfId="1317" priority="1918" operator="equal">
      <formula>1</formula>
    </cfRule>
  </conditionalFormatting>
  <conditionalFormatting sqref="AK172:AQ172">
    <cfRule type="cellIs" dxfId="1316" priority="1917" operator="equal">
      <formula>1</formula>
    </cfRule>
  </conditionalFormatting>
  <conditionalFormatting sqref="AV172:AY172 BG172 BO172 BW172">
    <cfRule type="cellIs" dxfId="1315" priority="1916" operator="equal">
      <formula>1</formula>
    </cfRule>
  </conditionalFormatting>
  <conditionalFormatting sqref="N172">
    <cfRule type="iconSet" priority="19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314" priority="1914" operator="equal">
      <formula>1</formula>
    </cfRule>
  </conditionalFormatting>
  <conditionalFormatting sqref="AK173:AQ173">
    <cfRule type="cellIs" dxfId="1313" priority="1913" operator="equal">
      <formula>1</formula>
    </cfRule>
  </conditionalFormatting>
  <conditionalFormatting sqref="AV173:AY173 BG173 BO173 BW173">
    <cfRule type="cellIs" dxfId="1312" priority="1912" operator="equal">
      <formula>1</formula>
    </cfRule>
  </conditionalFormatting>
  <conditionalFormatting sqref="N173">
    <cfRule type="iconSet" priority="19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4:AJ174 AR174:AU174 AZ174 BF174 BH174 BP174 BX174 BN174 BV174">
    <cfRule type="cellIs" dxfId="1311" priority="1910" operator="equal">
      <formula>1</formula>
    </cfRule>
  </conditionalFormatting>
  <conditionalFormatting sqref="AK174:AQ174">
    <cfRule type="cellIs" dxfId="1310" priority="1909" operator="equal">
      <formula>1</formula>
    </cfRule>
  </conditionalFormatting>
  <conditionalFormatting sqref="AV174:AY174 BG174 BO174 BW174">
    <cfRule type="cellIs" dxfId="1309" priority="1908" operator="equal">
      <formula>1</formula>
    </cfRule>
  </conditionalFormatting>
  <conditionalFormatting sqref="N174">
    <cfRule type="iconSet" priority="19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0:AJ240 AR240:AU240 AZ240 BF240 BH240 BP240 BX240 BN240 BV240">
    <cfRule type="cellIs" dxfId="1308" priority="1907" operator="equal">
      <formula>1</formula>
    </cfRule>
  </conditionalFormatting>
  <conditionalFormatting sqref="N240">
    <cfRule type="iconSet" priority="19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240:AY240 BG240 BO240 BW240">
    <cfRule type="cellIs" dxfId="1307" priority="1904" operator="equal">
      <formula>1</formula>
    </cfRule>
  </conditionalFormatting>
  <conditionalFormatting sqref="N241">
    <cfRule type="iconSet" priority="19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1:AQ241">
    <cfRule type="cellIs" dxfId="1306" priority="1901" operator="equal">
      <formula>1</formula>
    </cfRule>
  </conditionalFormatting>
  <conditionalFormatting sqref="N242">
    <cfRule type="iconSet" priority="18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2:AQ242">
    <cfRule type="cellIs" dxfId="1305" priority="1897" operator="equal">
      <formula>1</formula>
    </cfRule>
  </conditionalFormatting>
  <conditionalFormatting sqref="N243">
    <cfRule type="iconSet" priority="18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4">
    <cfRule type="iconSet" priority="18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8">
    <cfRule type="iconSet" priority="1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9 N283">
    <cfRule type="iconSet" priority="1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0">
    <cfRule type="iconSet" priority="18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0:AQ280">
    <cfRule type="cellIs" dxfId="1304" priority="1881" operator="equal">
      <formula>1</formula>
    </cfRule>
  </conditionalFormatting>
  <conditionalFormatting sqref="AV280:AY280 BG280 BO280 BW280">
    <cfRule type="cellIs" dxfId="1303" priority="1879" operator="equal">
      <formula>1</formula>
    </cfRule>
  </conditionalFormatting>
  <conditionalFormatting sqref="N281">
    <cfRule type="iconSet" priority="18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1:AQ281">
    <cfRule type="cellIs" dxfId="1302" priority="1876" operator="equal">
      <formula>1</formula>
    </cfRule>
  </conditionalFormatting>
  <conditionalFormatting sqref="AV281:AY281 BG281 BO281 BW281">
    <cfRule type="cellIs" dxfId="1301" priority="1875" operator="equal">
      <formula>1</formula>
    </cfRule>
  </conditionalFormatting>
  <conditionalFormatting sqref="W282:AJ282 AR282:AU282 AZ282 BF282 BH282 BP282 BX282 BN282 BV282">
    <cfRule type="cellIs" dxfId="1300" priority="1874" operator="equal">
      <formula>1</formula>
    </cfRule>
  </conditionalFormatting>
  <conditionalFormatting sqref="N282">
    <cfRule type="iconSet" priority="18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2:AQ282">
    <cfRule type="cellIs" dxfId="1299" priority="1872" operator="equal">
      <formula>1</formula>
    </cfRule>
  </conditionalFormatting>
  <conditionalFormatting sqref="AV282:AY282 BG282 BO282 BW282">
    <cfRule type="cellIs" dxfId="1298" priority="1871" operator="equal">
      <formula>1</formula>
    </cfRule>
  </conditionalFormatting>
  <conditionalFormatting sqref="W169:AJ169 AR169:AU169 AZ169 BF169 BH169 BP169 BX169 BN169 BV169">
    <cfRule type="cellIs" dxfId="1297" priority="1869" operator="equal">
      <formula>1</formula>
    </cfRule>
  </conditionalFormatting>
  <conditionalFormatting sqref="AK169:AQ169">
    <cfRule type="cellIs" dxfId="1296" priority="1868" operator="equal">
      <formula>1</formula>
    </cfRule>
  </conditionalFormatting>
  <conditionalFormatting sqref="AV169:AY169 BG169 BO169 BW169">
    <cfRule type="cellIs" dxfId="1295" priority="1867" operator="equal">
      <formula>1</formula>
    </cfRule>
  </conditionalFormatting>
  <conditionalFormatting sqref="N169">
    <cfRule type="iconSet" priority="18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0:AJ170 AR170:AU170 AZ170 BF170 BH170 BP170 BX170 BN170 BV170">
    <cfRule type="cellIs" dxfId="1294" priority="1865" operator="equal">
      <formula>1</formula>
    </cfRule>
  </conditionalFormatting>
  <conditionalFormatting sqref="AK170:AQ170">
    <cfRule type="cellIs" dxfId="1293" priority="1864" operator="equal">
      <formula>1</formula>
    </cfRule>
  </conditionalFormatting>
  <conditionalFormatting sqref="AV170:AY170 BG170 BO170 BW170">
    <cfRule type="cellIs" dxfId="1292" priority="1863" operator="equal">
      <formula>1</formula>
    </cfRule>
  </conditionalFormatting>
  <conditionalFormatting sqref="N170">
    <cfRule type="iconSet" priority="18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1:AJ171 AR171:AU171 AZ171 BF171 BH171 BP171 BX171 BN171 BV171">
    <cfRule type="cellIs" dxfId="1291" priority="1861" operator="equal">
      <formula>1</formula>
    </cfRule>
  </conditionalFormatting>
  <conditionalFormatting sqref="AK171:AQ171">
    <cfRule type="cellIs" dxfId="1290" priority="1860" operator="equal">
      <formula>1</formula>
    </cfRule>
  </conditionalFormatting>
  <conditionalFormatting sqref="AV171:AY171 BG171 BO171 BW171">
    <cfRule type="cellIs" dxfId="1289" priority="1859" operator="equal">
      <formula>1</formula>
    </cfRule>
  </conditionalFormatting>
  <conditionalFormatting sqref="N171">
    <cfRule type="iconSet" priority="18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">
    <cfRule type="iconSet" priority="18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8">
    <cfRule type="iconSet" priority="18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18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8:AJ178 AR178:AU178 AZ178 BF178 BH178 BP178 BX178 BN178 BV178">
    <cfRule type="cellIs" dxfId="1288" priority="1849" operator="equal">
      <formula>1</formula>
    </cfRule>
  </conditionalFormatting>
  <conditionalFormatting sqref="AK178:AQ178">
    <cfRule type="cellIs" dxfId="1287" priority="1848" operator="equal">
      <formula>1</formula>
    </cfRule>
  </conditionalFormatting>
  <conditionalFormatting sqref="AV178:AY178 BG178 BO178 BW178">
    <cfRule type="cellIs" dxfId="1286" priority="1847" operator="equal">
      <formula>1</formula>
    </cfRule>
  </conditionalFormatting>
  <conditionalFormatting sqref="N178">
    <cfRule type="iconSet" priority="18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9:AJ179 AR179:AU179 AZ179 BF179 BH179 BP179 BX179 BN179 BV179">
    <cfRule type="cellIs" dxfId="1285" priority="1845" operator="equal">
      <formula>1</formula>
    </cfRule>
  </conditionalFormatting>
  <conditionalFormatting sqref="AK179:AQ179">
    <cfRule type="cellIs" dxfId="1284" priority="1844" operator="equal">
      <formula>1</formula>
    </cfRule>
  </conditionalFormatting>
  <conditionalFormatting sqref="AV179:AY179 BG179 BO179 BW179">
    <cfRule type="cellIs" dxfId="1283" priority="1843" operator="equal">
      <formula>1</formula>
    </cfRule>
  </conditionalFormatting>
  <conditionalFormatting sqref="N179">
    <cfRule type="iconSet" priority="18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5:AZ66 AR65:AU66 W65:AJ66 BH65:BH66 BP65:BP66 BX65:BX66">
    <cfRule type="cellIs" dxfId="1282" priority="1830" operator="equal">
      <formula>1</formula>
    </cfRule>
  </conditionalFormatting>
  <conditionalFormatting sqref="N65">
    <cfRule type="iconSet" priority="18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5:AQ66">
    <cfRule type="cellIs" dxfId="1281" priority="1828" operator="equal">
      <formula>1</formula>
    </cfRule>
  </conditionalFormatting>
  <conditionalFormatting sqref="AV65:AY66 BG65:BG66 BO65:BO66 BW65:BW66">
    <cfRule type="cellIs" dxfId="1280" priority="1827" operator="equal">
      <formula>1</formula>
    </cfRule>
  </conditionalFormatting>
  <conditionalFormatting sqref="N66">
    <cfRule type="iconSet" priority="18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7:AJ67 AR67:AU67 AZ67 BH67 BP67 BX67">
    <cfRule type="cellIs" dxfId="1279" priority="1826" operator="equal">
      <formula>1</formula>
    </cfRule>
  </conditionalFormatting>
  <conditionalFormatting sqref="AK67:AQ67">
    <cfRule type="cellIs" dxfId="1278" priority="1825" operator="equal">
      <formula>1</formula>
    </cfRule>
  </conditionalFormatting>
  <conditionalFormatting sqref="AV67:AY67 BG67 BO67 BW67">
    <cfRule type="cellIs" dxfId="1277" priority="1824" operator="equal">
      <formula>1</formula>
    </cfRule>
  </conditionalFormatting>
  <conditionalFormatting sqref="BF65:BF66 BN65:BN66 BV65:BV66">
    <cfRule type="cellIs" dxfId="1276" priority="1823" operator="equal">
      <formula>1</formula>
    </cfRule>
  </conditionalFormatting>
  <conditionalFormatting sqref="BF67 BN67 BV67">
    <cfRule type="cellIs" dxfId="1275" priority="1822" operator="equal">
      <formula>1</formula>
    </cfRule>
  </conditionalFormatting>
  <conditionalFormatting sqref="AZ69:AZ70 AR69:AU70 W69:AJ70 BH69:BH70 BP69:BP70 BX69:BX70">
    <cfRule type="cellIs" dxfId="1274" priority="1811" operator="equal">
      <formula>1</formula>
    </cfRule>
  </conditionalFormatting>
  <conditionalFormatting sqref="N69">
    <cfRule type="iconSet" priority="1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9:AQ70">
    <cfRule type="cellIs" dxfId="1273" priority="1809" operator="equal">
      <formula>1</formula>
    </cfRule>
  </conditionalFormatting>
  <conditionalFormatting sqref="AV69:AY70 BG69:BG70 BO69:BO70 BW69:BW70">
    <cfRule type="cellIs" dxfId="1272" priority="1808" operator="equal">
      <formula>1</formula>
    </cfRule>
  </conditionalFormatting>
  <conditionalFormatting sqref="W72:AJ72 AR72:AU72 AZ72 BH72 BP72 BX72">
    <cfRule type="cellIs" dxfId="1271" priority="1806" operator="equal">
      <formula>1</formula>
    </cfRule>
  </conditionalFormatting>
  <conditionalFormatting sqref="N72">
    <cfRule type="iconSet" priority="18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2:AQ72">
    <cfRule type="cellIs" dxfId="1270" priority="1805" operator="equal">
      <formula>1</formula>
    </cfRule>
  </conditionalFormatting>
  <conditionalFormatting sqref="AV72:AY72 BG72 BO72 BW72">
    <cfRule type="cellIs" dxfId="1269" priority="1804" operator="equal">
      <formula>1</formula>
    </cfRule>
  </conditionalFormatting>
  <conditionalFormatting sqref="N70">
    <cfRule type="iconSet" priority="18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1:AJ71 AR71:AU71 AZ71 BH71 BP71 BX71">
    <cfRule type="cellIs" dxfId="1268" priority="1802" operator="equal">
      <formula>1</formula>
    </cfRule>
  </conditionalFormatting>
  <conditionalFormatting sqref="N71">
    <cfRule type="iconSet" priority="18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1">
    <cfRule type="cellIs" dxfId="1267" priority="1801" operator="equal">
      <formula>1</formula>
    </cfRule>
  </conditionalFormatting>
  <conditionalFormatting sqref="AV71:AY71 BG71 BO71 BW71">
    <cfRule type="cellIs" dxfId="1266" priority="1800" operator="equal">
      <formula>1</formula>
    </cfRule>
  </conditionalFormatting>
  <conditionalFormatting sqref="AZ84 AR84:AU84 W84:AJ84 BH84 BP84 BX84">
    <cfRule type="cellIs" dxfId="1265" priority="1785" operator="equal">
      <formula>1</formula>
    </cfRule>
  </conditionalFormatting>
  <conditionalFormatting sqref="AK84:AQ84">
    <cfRule type="cellIs" dxfId="1264" priority="1783" operator="equal">
      <formula>1</formula>
    </cfRule>
  </conditionalFormatting>
  <conditionalFormatting sqref="AV84:AY84 BG84 BO84 BW84">
    <cfRule type="cellIs" dxfId="1263" priority="1782" operator="equal">
      <formula>1</formula>
    </cfRule>
  </conditionalFormatting>
  <conditionalFormatting sqref="N84">
    <cfRule type="iconSet" priority="17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85:AZ86 AR85:AU86 W85:AJ86 BH85:BH86 BP85:BP86 BX85:BX86">
    <cfRule type="cellIs" dxfId="1262" priority="1780" operator="equal">
      <formula>1</formula>
    </cfRule>
  </conditionalFormatting>
  <conditionalFormatting sqref="N85">
    <cfRule type="iconSet" priority="17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6">
    <cfRule type="cellIs" dxfId="1261" priority="1778" operator="equal">
      <formula>1</formula>
    </cfRule>
  </conditionalFormatting>
  <conditionalFormatting sqref="AV85:AY86 BG85:BG86 BO85:BO86 BW85:BW86">
    <cfRule type="cellIs" dxfId="1260" priority="1777" operator="equal">
      <formula>1</formula>
    </cfRule>
  </conditionalFormatting>
  <conditionalFormatting sqref="N86">
    <cfRule type="iconSet" priority="17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7:AJ87 AR87:AU87 AZ87 BH87 BP87 BX87">
    <cfRule type="cellIs" dxfId="1259" priority="1775" operator="equal">
      <formula>1</formula>
    </cfRule>
  </conditionalFormatting>
  <conditionalFormatting sqref="N87">
    <cfRule type="iconSet" priority="17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7">
    <cfRule type="cellIs" dxfId="1258" priority="1774" operator="equal">
      <formula>1</formula>
    </cfRule>
  </conditionalFormatting>
  <conditionalFormatting sqref="AV87:AY87 BG87 BO87 BW87">
    <cfRule type="cellIs" dxfId="1257" priority="1773" operator="equal">
      <formula>1</formula>
    </cfRule>
  </conditionalFormatting>
  <conditionalFormatting sqref="AZ73:AZ74 AR73:AU74 W73:AJ74 BH73:BH74 BP73:BP74 BX73:BX74">
    <cfRule type="cellIs" dxfId="1256" priority="1771" operator="equal">
      <formula>1</formula>
    </cfRule>
  </conditionalFormatting>
  <conditionalFormatting sqref="N73">
    <cfRule type="iconSet" priority="17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3:AQ74">
    <cfRule type="cellIs" dxfId="1255" priority="1769" operator="equal">
      <formula>1</formula>
    </cfRule>
  </conditionalFormatting>
  <conditionalFormatting sqref="AV73:AY74 BG73:BG74 BO73:BO74 BW73:BW74">
    <cfRule type="cellIs" dxfId="1254" priority="1768" operator="equal">
      <formula>1</formula>
    </cfRule>
  </conditionalFormatting>
  <conditionalFormatting sqref="N74">
    <cfRule type="iconSet" priority="1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5:AJ75 AR75:AU75 AZ75 BH75 BP75 BX75">
    <cfRule type="cellIs" dxfId="1253" priority="1766" operator="equal">
      <formula>1</formula>
    </cfRule>
  </conditionalFormatting>
  <conditionalFormatting sqref="N75">
    <cfRule type="iconSet" priority="17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5:AQ75">
    <cfRule type="cellIs" dxfId="1252" priority="1765" operator="equal">
      <formula>1</formula>
    </cfRule>
  </conditionalFormatting>
  <conditionalFormatting sqref="AV75:AY75 BG75 BO75 BW75">
    <cfRule type="cellIs" dxfId="1251" priority="1764" operator="equal">
      <formula>1</formula>
    </cfRule>
  </conditionalFormatting>
  <conditionalFormatting sqref="BF69:BF70 BN69:BN70 BV69:BV70">
    <cfRule type="cellIs" dxfId="1250" priority="1761" operator="equal">
      <formula>1</formula>
    </cfRule>
  </conditionalFormatting>
  <conditionalFormatting sqref="BF72 BN72 BV72">
    <cfRule type="cellIs" dxfId="1249" priority="1760" operator="equal">
      <formula>1</formula>
    </cfRule>
  </conditionalFormatting>
  <conditionalFormatting sqref="BF71 BN71 BV71">
    <cfRule type="cellIs" dxfId="1248" priority="1759" operator="equal">
      <formula>1</formula>
    </cfRule>
  </conditionalFormatting>
  <conditionalFormatting sqref="BF84 BN84 BV84">
    <cfRule type="cellIs" dxfId="1247" priority="1755" operator="equal">
      <formula>1</formula>
    </cfRule>
  </conditionalFormatting>
  <conditionalFormatting sqref="BF85:BF86 BN85:BN86 BV85:BV86">
    <cfRule type="cellIs" dxfId="1246" priority="1754" operator="equal">
      <formula>1</formula>
    </cfRule>
  </conditionalFormatting>
  <conditionalFormatting sqref="BF87 BN87 BV87">
    <cfRule type="cellIs" dxfId="1245" priority="1753" operator="equal">
      <formula>1</formula>
    </cfRule>
  </conditionalFormatting>
  <conditionalFormatting sqref="BF73:BF74 BN73:BN74 BV73:BV74">
    <cfRule type="cellIs" dxfId="1244" priority="1752" operator="equal">
      <formula>1</formula>
    </cfRule>
  </conditionalFormatting>
  <conditionalFormatting sqref="BF75 BN75 BV75">
    <cfRule type="cellIs" dxfId="1243" priority="1751" operator="equal">
      <formula>1</formula>
    </cfRule>
  </conditionalFormatting>
  <conditionalFormatting sqref="BA27 BA23:BA25 BA42:BA43 BA217 BA154:BA155 BA20:BA21 BA167 BA15:BA18 BA13 BI27 BQ27 BI23:BI25 BQ23:BQ25 BI42:BI43 BQ42:BQ43 BI217 BQ217 BI154:BI155 BQ154:BQ155 BI20:BI21 BQ20:BQ21 BI167 BQ167 BI15:BI18 BQ15:BQ18 BI13 BQ13">
    <cfRule type="cellIs" dxfId="1242" priority="1750" operator="equal">
      <formula>1</formula>
    </cfRule>
  </conditionalFormatting>
  <conditionalFormatting sqref="BA6 BI6 BQ6">
    <cfRule type="cellIs" dxfId="1241" priority="1749" operator="equal">
      <formula>1</formula>
    </cfRule>
  </conditionalFormatting>
  <conditionalFormatting sqref="BA154 BA7 BI154 BQ154 BI7 BQ7">
    <cfRule type="cellIs" dxfId="1240" priority="1747" operator="equal">
      <formula>1</formula>
    </cfRule>
    <cfRule type="cellIs" dxfId="1239" priority="1748" operator="equal">
      <formula>0.5</formula>
    </cfRule>
  </conditionalFormatting>
  <conditionalFormatting sqref="BA20 BA167 BA16:BA18 BA8 BA155 BI20 BQ20 BI167 BQ167 BI16:BI18 BQ16:BQ18 BI8 BQ8 BI155 BQ155">
    <cfRule type="cellIs" dxfId="1238" priority="1746" operator="equal">
      <formula>1</formula>
    </cfRule>
  </conditionalFormatting>
  <conditionalFormatting sqref="BA12 BI12 BQ12">
    <cfRule type="cellIs" dxfId="1237" priority="1745" operator="equal">
      <formula>1</formula>
    </cfRule>
  </conditionalFormatting>
  <conditionalFormatting sqref="BA14 BI14 BQ14">
    <cfRule type="cellIs" dxfId="1236" priority="1744" operator="equal">
      <formula>1</formula>
    </cfRule>
  </conditionalFormatting>
  <conditionalFormatting sqref="BA22 BI22 BQ22">
    <cfRule type="cellIs" dxfId="1235" priority="1743" operator="equal">
      <formula>1</formula>
    </cfRule>
  </conditionalFormatting>
  <conditionalFormatting sqref="BA22 BI22 BQ22">
    <cfRule type="cellIs" dxfId="1234" priority="1742" operator="equal">
      <formula>1</formula>
    </cfRule>
  </conditionalFormatting>
  <conditionalFormatting sqref="BA217 BI217 BQ217">
    <cfRule type="cellIs" dxfId="1233" priority="1737" operator="equal">
      <formula>1</formula>
    </cfRule>
    <cfRule type="cellIs" dxfId="1232" priority="1738" operator="equal">
      <formula>0.5</formula>
    </cfRule>
  </conditionalFormatting>
  <conditionalFormatting sqref="BA257 BI257 BQ257">
    <cfRule type="cellIs" dxfId="1231" priority="1736" operator="equal">
      <formula>1</formula>
    </cfRule>
  </conditionalFormatting>
  <conditionalFormatting sqref="BA257 BI257 BQ257">
    <cfRule type="cellIs" dxfId="1230" priority="1734" operator="equal">
      <formula>1</formula>
    </cfRule>
    <cfRule type="cellIs" dxfId="1229" priority="1735" operator="equal">
      <formula>0.5</formula>
    </cfRule>
  </conditionalFormatting>
  <conditionalFormatting sqref="BA288 BI288 BQ288">
    <cfRule type="cellIs" dxfId="1228" priority="1733" operator="equal">
      <formula>1</formula>
    </cfRule>
  </conditionalFormatting>
  <conditionalFormatting sqref="BA288 BI288 BQ288">
    <cfRule type="cellIs" dxfId="1227" priority="1731" operator="equal">
      <formula>1</formula>
    </cfRule>
    <cfRule type="cellIs" dxfId="1226" priority="1732" operator="equal">
      <formula>0.5</formula>
    </cfRule>
  </conditionalFormatting>
  <conditionalFormatting sqref="BA162:BA163 BI162:BI163 BQ162:BQ163">
    <cfRule type="cellIs" dxfId="1225" priority="1730" operator="equal">
      <formula>1</formula>
    </cfRule>
  </conditionalFormatting>
  <conditionalFormatting sqref="BA164:BA165 BI164:BI165 BQ164:BQ165">
    <cfRule type="cellIs" dxfId="1224" priority="1729" operator="equal">
      <formula>1</formula>
    </cfRule>
  </conditionalFormatting>
  <conditionalFormatting sqref="BA221:BA222 BI221:BI222 BQ221:BQ222">
    <cfRule type="cellIs" dxfId="1223" priority="1630" operator="equal">
      <formula>1</formula>
    </cfRule>
  </conditionalFormatting>
  <conditionalFormatting sqref="BA223:BA224 BI223:BI224 BQ223:BQ224">
    <cfRule type="cellIs" dxfId="1222" priority="1629" operator="equal">
      <formula>1</formula>
    </cfRule>
  </conditionalFormatting>
  <conditionalFormatting sqref="BA19 BI19 BQ19">
    <cfRule type="cellIs" dxfId="1221" priority="1710" operator="equal">
      <formula>1</formula>
    </cfRule>
  </conditionalFormatting>
  <conditionalFormatting sqref="BA19 BI19 BQ19">
    <cfRule type="cellIs" dxfId="1220" priority="1709" operator="equal">
      <formula>1</formula>
    </cfRule>
  </conditionalFormatting>
  <conditionalFormatting sqref="BA68 BI68 BQ68">
    <cfRule type="cellIs" dxfId="1219" priority="1695" operator="equal">
      <formula>1</formula>
    </cfRule>
  </conditionalFormatting>
  <conditionalFormatting sqref="BA68 BI68 BQ68">
    <cfRule type="cellIs" dxfId="1218" priority="1694" operator="equal">
      <formula>1</formula>
    </cfRule>
  </conditionalFormatting>
  <conditionalFormatting sqref="BA88:BA89 BI88:BI89 BQ88:BQ89">
    <cfRule type="cellIs" dxfId="1217" priority="1692" operator="equal">
      <formula>1</formula>
    </cfRule>
  </conditionalFormatting>
  <conditionalFormatting sqref="BA58:BA61 BI58:BI61 BQ58:BQ61">
    <cfRule type="cellIs" dxfId="1216" priority="1691" operator="equal">
      <formula>1</formula>
    </cfRule>
  </conditionalFormatting>
  <conditionalFormatting sqref="BA58 BI58 BQ58">
    <cfRule type="cellIs" dxfId="1215" priority="1689" operator="equal">
      <formula>1</formula>
    </cfRule>
    <cfRule type="cellIs" dxfId="1214" priority="1690" operator="equal">
      <formula>0.5</formula>
    </cfRule>
  </conditionalFormatting>
  <conditionalFormatting sqref="BA59 BI59 BQ59">
    <cfRule type="cellIs" dxfId="1213" priority="1688" operator="equal">
      <formula>1</formula>
    </cfRule>
  </conditionalFormatting>
  <conditionalFormatting sqref="BA62:BA63 BI62:BI63 BQ62:BQ63">
    <cfRule type="cellIs" dxfId="1212" priority="1686" operator="equal">
      <formula>1</formula>
    </cfRule>
  </conditionalFormatting>
  <conditionalFormatting sqref="BA44 BI44 BQ44">
    <cfRule type="cellIs" dxfId="1211" priority="1685" operator="equal">
      <formula>1</formula>
    </cfRule>
  </conditionalFormatting>
  <conditionalFormatting sqref="BA44 BI44 BQ44">
    <cfRule type="cellIs" dxfId="1210" priority="1684" operator="equal">
      <formula>1</formula>
    </cfRule>
  </conditionalFormatting>
  <conditionalFormatting sqref="BA51:BA52 BI51:BI52 BQ51:BQ52">
    <cfRule type="cellIs" dxfId="1209" priority="1682" operator="equal">
      <formula>1</formula>
    </cfRule>
  </conditionalFormatting>
  <conditionalFormatting sqref="BA49:BA50 BI49:BI50 BQ49:BQ50">
    <cfRule type="cellIs" dxfId="1208" priority="1681" operator="equal">
      <formula>1</formula>
    </cfRule>
  </conditionalFormatting>
  <conditionalFormatting sqref="BA45:BA46 BI45:BI46 BQ45:BQ46">
    <cfRule type="cellIs" dxfId="1207" priority="1680" operator="equal">
      <formula>1</formula>
    </cfRule>
  </conditionalFormatting>
  <conditionalFormatting sqref="BA47 BI47 BQ47">
    <cfRule type="cellIs" dxfId="1206" priority="1679" operator="equal">
      <formula>1</formula>
    </cfRule>
  </conditionalFormatting>
  <conditionalFormatting sqref="BA24 BI24 BQ24">
    <cfRule type="cellIs" dxfId="1205" priority="1677" operator="equal">
      <formula>1</formula>
    </cfRule>
    <cfRule type="cellIs" dxfId="1204" priority="1678" operator="equal">
      <formula>0.5</formula>
    </cfRule>
  </conditionalFormatting>
  <conditionalFormatting sqref="BA25 BI25 BQ25">
    <cfRule type="cellIs" dxfId="1203" priority="1676" operator="equal">
      <formula>1</formula>
    </cfRule>
  </conditionalFormatting>
  <conditionalFormatting sqref="BA55:BA56 BI55:BI56 BQ55:BQ56">
    <cfRule type="cellIs" dxfId="1202" priority="1668" operator="equal">
      <formula>1</formula>
    </cfRule>
  </conditionalFormatting>
  <conditionalFormatting sqref="BA31 BA26 BI31 BQ31 BI26 BQ26">
    <cfRule type="cellIs" dxfId="1201" priority="1667" operator="equal">
      <formula>1</formula>
    </cfRule>
  </conditionalFormatting>
  <conditionalFormatting sqref="BA28:BA30 BI28:BI30 BQ28:BQ30">
    <cfRule type="cellIs" dxfId="1200" priority="1666" operator="equal">
      <formula>1</formula>
    </cfRule>
  </conditionalFormatting>
  <conditionalFormatting sqref="BA107 BI107 BQ107">
    <cfRule type="cellIs" dxfId="1199" priority="1665" operator="equal">
      <formula>1</formula>
    </cfRule>
  </conditionalFormatting>
  <conditionalFormatting sqref="BA107 BI107 BQ107">
    <cfRule type="cellIs" dxfId="1198" priority="1664" operator="equal">
      <formula>1</formula>
    </cfRule>
  </conditionalFormatting>
  <conditionalFormatting sqref="BA122:BA123 BI122:BI123 BQ122:BQ123">
    <cfRule type="cellIs" dxfId="1197" priority="1661" operator="equal">
      <formula>1</formula>
    </cfRule>
  </conditionalFormatting>
  <conditionalFormatting sqref="BA125 BI125 BQ125">
    <cfRule type="cellIs" dxfId="1196" priority="1660" operator="equal">
      <formula>1</formula>
    </cfRule>
  </conditionalFormatting>
  <conditionalFormatting sqref="BA91:BA94 BI91:BI94 BQ91:BQ94">
    <cfRule type="cellIs" dxfId="1195" priority="1659" operator="equal">
      <formula>1</formula>
    </cfRule>
  </conditionalFormatting>
  <conditionalFormatting sqref="BA91 BI91 BQ91">
    <cfRule type="cellIs" dxfId="1194" priority="1657" operator="equal">
      <formula>1</formula>
    </cfRule>
    <cfRule type="cellIs" dxfId="1193" priority="1658" operator="equal">
      <formula>0.5</formula>
    </cfRule>
  </conditionalFormatting>
  <conditionalFormatting sqref="BA92 BI92 BQ92">
    <cfRule type="cellIs" dxfId="1192" priority="1656" operator="equal">
      <formula>1</formula>
    </cfRule>
  </conditionalFormatting>
  <conditionalFormatting sqref="BA104:BA105 BI104:BI105 BQ104:BQ105">
    <cfRule type="cellIs" dxfId="1191" priority="1654" operator="equal">
      <formula>1</formula>
    </cfRule>
  </conditionalFormatting>
  <conditionalFormatting sqref="BA106 BI106 BQ106">
    <cfRule type="cellIs" dxfId="1190" priority="1653" operator="equal">
      <formula>1</formula>
    </cfRule>
  </conditionalFormatting>
  <conditionalFormatting sqref="BA96:BA97 BI96:BI97 BQ96:BQ97">
    <cfRule type="cellIs" dxfId="1189" priority="1652" operator="equal">
      <formula>1</formula>
    </cfRule>
  </conditionalFormatting>
  <conditionalFormatting sqref="BA100:BA101 BI100:BI101 BQ100:BQ101">
    <cfRule type="cellIs" dxfId="1188" priority="1651" operator="equal">
      <formula>1</formula>
    </cfRule>
  </conditionalFormatting>
  <conditionalFormatting sqref="BA103 BI103 BQ103">
    <cfRule type="cellIs" dxfId="1187" priority="1650" operator="equal">
      <formula>1</formula>
    </cfRule>
  </conditionalFormatting>
  <conditionalFormatting sqref="BA108:BA109 BI108:BI109 BQ108:BQ109">
    <cfRule type="cellIs" dxfId="1186" priority="1649" operator="equal">
      <formula>1</formula>
    </cfRule>
  </conditionalFormatting>
  <conditionalFormatting sqref="BA112 BI112 BQ112">
    <cfRule type="cellIs" dxfId="1185" priority="1648" operator="equal">
      <formula>1</formula>
    </cfRule>
  </conditionalFormatting>
  <conditionalFormatting sqref="BA111 BI111 BQ111">
    <cfRule type="cellIs" dxfId="1184" priority="1647" operator="equal">
      <formula>1</formula>
    </cfRule>
  </conditionalFormatting>
  <conditionalFormatting sqref="BA95 BI95 BQ95">
    <cfRule type="cellIs" dxfId="1183" priority="1646" operator="equal">
      <formula>1</formula>
    </cfRule>
  </conditionalFormatting>
  <conditionalFormatting sqref="BA102 BI102 BQ102">
    <cfRule type="cellIs" dxfId="1182" priority="1645" operator="equal">
      <formula>1</formula>
    </cfRule>
  </conditionalFormatting>
  <conditionalFormatting sqref="BA113:BA114 BI113:BI114 BQ113:BQ114">
    <cfRule type="cellIs" dxfId="1181" priority="1644" operator="equal">
      <formula>1</formula>
    </cfRule>
  </conditionalFormatting>
  <conditionalFormatting sqref="BA153 BI153 BQ153">
    <cfRule type="cellIs" dxfId="1180" priority="1643" operator="equal">
      <formula>1</formula>
    </cfRule>
  </conditionalFormatting>
  <conditionalFormatting sqref="BA150:BA152 BI150:BI152 BQ150:BQ152">
    <cfRule type="cellIs" dxfId="1179" priority="1642" operator="equal">
      <formula>1</formula>
    </cfRule>
  </conditionalFormatting>
  <conditionalFormatting sqref="BA98:BA99 BI98:BI99 BQ98:BQ99">
    <cfRule type="cellIs" dxfId="1178" priority="1638" operator="equal">
      <formula>1</formula>
    </cfRule>
  </conditionalFormatting>
  <conditionalFormatting sqref="BA90 BI90 BQ90">
    <cfRule type="cellIs" dxfId="1177" priority="1637" operator="equal">
      <formula>1</formula>
    </cfRule>
  </conditionalFormatting>
  <conditionalFormatting sqref="BA53 BI53 BQ53">
    <cfRule type="cellIs" dxfId="1176" priority="1635" operator="equal">
      <formula>1</formula>
    </cfRule>
  </conditionalFormatting>
  <conditionalFormatting sqref="BA57 BI57 BQ57">
    <cfRule type="cellIs" dxfId="1175" priority="1634" operator="equal">
      <formula>1</formula>
    </cfRule>
  </conditionalFormatting>
  <conditionalFormatting sqref="BA64 BI64 BQ64">
    <cfRule type="cellIs" dxfId="1174" priority="1633" operator="equal">
      <formula>1</formula>
    </cfRule>
  </conditionalFormatting>
  <conditionalFormatting sqref="BA218:BA220 BI218:BI220 BQ218:BQ220">
    <cfRule type="cellIs" dxfId="1173" priority="1632" operator="equal">
      <formula>1</formula>
    </cfRule>
  </conditionalFormatting>
  <conditionalFormatting sqref="BA218 BI218 BQ218">
    <cfRule type="cellIs" dxfId="1172" priority="1631" operator="equal">
      <formula>1</formula>
    </cfRule>
  </conditionalFormatting>
  <conditionalFormatting sqref="BA256 BA254 BA247:BA249 BI256 BQ256 BI254 BQ254 BI247:BI249 BQ247:BQ249">
    <cfRule type="cellIs" dxfId="1171" priority="1628" operator="equal">
      <formula>1</formula>
    </cfRule>
  </conditionalFormatting>
  <conditionalFormatting sqref="BA247 BI247 BQ247">
    <cfRule type="cellIs" dxfId="1170" priority="1627" operator="equal">
      <formula>1</formula>
    </cfRule>
  </conditionalFormatting>
  <conditionalFormatting sqref="BA250:BA251 BI250:BI251 BQ250:BQ251">
    <cfRule type="cellIs" dxfId="1169" priority="1626" operator="equal">
      <formula>1</formula>
    </cfRule>
  </conditionalFormatting>
  <conditionalFormatting sqref="BA252:BA253 BI252:BI253 BQ252:BQ253">
    <cfRule type="cellIs" dxfId="1168" priority="1625" operator="equal">
      <formula>1</formula>
    </cfRule>
  </conditionalFormatting>
  <conditionalFormatting sqref="BA255 BI255 BQ255">
    <cfRule type="cellIs" dxfId="1167" priority="1624" operator="equal">
      <formula>1</formula>
    </cfRule>
  </conditionalFormatting>
  <conditionalFormatting sqref="BA262 BA258:BA260 BI262 BQ262 BI258:BI260 BQ258:BQ260">
    <cfRule type="cellIs" dxfId="1166" priority="1623" operator="equal">
      <formula>1</formula>
    </cfRule>
  </conditionalFormatting>
  <conditionalFormatting sqref="BA258 BI258 BQ258">
    <cfRule type="cellIs" dxfId="1165" priority="1622" operator="equal">
      <formula>1</formula>
    </cfRule>
  </conditionalFormatting>
  <conditionalFormatting sqref="BA261 BI261 BQ261">
    <cfRule type="cellIs" dxfId="1164" priority="1621" operator="equal">
      <formula>1</formula>
    </cfRule>
  </conditionalFormatting>
  <conditionalFormatting sqref="BA265:BA266 BA268 BI265:BI266 BQ265:BQ266 BI268 BQ268">
    <cfRule type="cellIs" dxfId="1163" priority="1620" operator="equal">
      <formula>1</formula>
    </cfRule>
  </conditionalFormatting>
  <conditionalFormatting sqref="BA267 BI267 BQ267">
    <cfRule type="cellIs" dxfId="1162" priority="1619" operator="equal">
      <formula>1</formula>
    </cfRule>
  </conditionalFormatting>
  <conditionalFormatting sqref="BA273 BA269:BA271 BI273 BQ273 BI269:BI271 BQ269:BQ271">
    <cfRule type="cellIs" dxfId="1161" priority="1618" operator="equal">
      <formula>1</formula>
    </cfRule>
  </conditionalFormatting>
  <conditionalFormatting sqref="BA269 BI269 BQ269">
    <cfRule type="cellIs" dxfId="1160" priority="1617" operator="equal">
      <formula>1</formula>
    </cfRule>
  </conditionalFormatting>
  <conditionalFormatting sqref="BA272 BI272 BQ272">
    <cfRule type="cellIs" dxfId="1159" priority="1616" operator="equal">
      <formula>1</formula>
    </cfRule>
  </conditionalFormatting>
  <conditionalFormatting sqref="BA284:BA285 BA287 BI284:BI285 BQ284:BQ285 BI287 BQ287">
    <cfRule type="cellIs" dxfId="1158" priority="1615" operator="equal">
      <formula>1</formula>
    </cfRule>
  </conditionalFormatting>
  <conditionalFormatting sqref="BA286 BI286 BQ286">
    <cfRule type="cellIs" dxfId="1157" priority="1614" operator="equal">
      <formula>1</formula>
    </cfRule>
  </conditionalFormatting>
  <conditionalFormatting sqref="BA277 BA274:BA275 BI277 BQ277 BI274:BI275 BQ274:BQ275">
    <cfRule type="cellIs" dxfId="1156" priority="1613" operator="equal">
      <formula>1</formula>
    </cfRule>
  </conditionalFormatting>
  <conditionalFormatting sqref="BA276 BI276 BQ276">
    <cfRule type="cellIs" dxfId="1155" priority="1612" operator="equal">
      <formula>1</formula>
    </cfRule>
  </conditionalFormatting>
  <conditionalFormatting sqref="BA263:BA264 BI263:BI264 BQ263:BQ264">
    <cfRule type="cellIs" dxfId="1154" priority="1611" operator="equal">
      <formula>1</formula>
    </cfRule>
  </conditionalFormatting>
  <conditionalFormatting sqref="BA156:BA157 BI156:BI157 BQ156:BQ157">
    <cfRule type="cellIs" dxfId="1153" priority="1607" operator="equal">
      <formula>1</formula>
    </cfRule>
  </conditionalFormatting>
  <conditionalFormatting sqref="BA161 BA158:BA159 BI161 BQ161 BI158:BI159 BQ158:BQ159">
    <cfRule type="cellIs" dxfId="1152" priority="1606" operator="equal">
      <formula>1</formula>
    </cfRule>
  </conditionalFormatting>
  <conditionalFormatting sqref="BA234 BA232 BA225:BA227 BI234 BQ234 BI232 BQ232 BI225:BI227 BQ225:BQ227">
    <cfRule type="cellIs" dxfId="1151" priority="1605" operator="equal">
      <formula>1</formula>
    </cfRule>
  </conditionalFormatting>
  <conditionalFormatting sqref="BA225 BI225 BQ225">
    <cfRule type="cellIs" dxfId="1150" priority="1604" operator="equal">
      <formula>1</formula>
    </cfRule>
  </conditionalFormatting>
  <conditionalFormatting sqref="BA228:BA229 BI228:BI229 BQ228:BQ229">
    <cfRule type="cellIs" dxfId="1149" priority="1603" operator="equal">
      <formula>1</formula>
    </cfRule>
  </conditionalFormatting>
  <conditionalFormatting sqref="BA230:BA231 BI230:BI231 BQ230:BQ231">
    <cfRule type="cellIs" dxfId="1148" priority="1602" operator="equal">
      <formula>1</formula>
    </cfRule>
  </conditionalFormatting>
  <conditionalFormatting sqref="BA233 BI233 BQ233">
    <cfRule type="cellIs" dxfId="1147" priority="1601" operator="equal">
      <formula>1</formula>
    </cfRule>
  </conditionalFormatting>
  <conditionalFormatting sqref="BA235:BA237 BI235:BI237 BQ235:BQ237">
    <cfRule type="cellIs" dxfId="1146" priority="1600" operator="equal">
      <formula>1</formula>
    </cfRule>
  </conditionalFormatting>
  <conditionalFormatting sqref="BA235 BI235 BQ235">
    <cfRule type="cellIs" dxfId="1145" priority="1599" operator="equal">
      <formula>1</formula>
    </cfRule>
  </conditionalFormatting>
  <conditionalFormatting sqref="BA238:BA239 BI238:BI239 BQ238:BQ239">
    <cfRule type="cellIs" dxfId="1144" priority="1598" operator="equal">
      <formula>1</formula>
    </cfRule>
  </conditionalFormatting>
  <conditionalFormatting sqref="BA245:BA246 BI245:BI246 BQ245:BQ246">
    <cfRule type="cellIs" dxfId="1143" priority="1597" operator="equal">
      <formula>1</formula>
    </cfRule>
  </conditionalFormatting>
  <conditionalFormatting sqref="BA54 BI54 BQ54">
    <cfRule type="cellIs" dxfId="1142" priority="1596" operator="equal">
      <formula>1</formula>
    </cfRule>
  </conditionalFormatting>
  <conditionalFormatting sqref="BA54 BI54 BQ54">
    <cfRule type="cellIs" dxfId="1141" priority="1595" operator="equal">
      <formula>1</formula>
    </cfRule>
  </conditionalFormatting>
  <conditionalFormatting sqref="BA176:BA177 BI176:BI177 BQ176:BQ177">
    <cfRule type="cellIs" dxfId="1140" priority="1594" operator="equal">
      <formula>1</formula>
    </cfRule>
  </conditionalFormatting>
  <conditionalFormatting sqref="BA110 BI110 BQ110">
    <cfRule type="cellIs" dxfId="1139" priority="1592" operator="equal">
      <formula>1</formula>
    </cfRule>
  </conditionalFormatting>
  <conditionalFormatting sqref="BA115:BA116 BI115:BI116 BQ115:BQ116">
    <cfRule type="cellIs" dxfId="1138" priority="1591" operator="equal">
      <formula>1</formula>
    </cfRule>
  </conditionalFormatting>
  <conditionalFormatting sqref="BA121 BI121 BQ121">
    <cfRule type="cellIs" dxfId="1137" priority="1590" operator="equal">
      <formula>1</formula>
    </cfRule>
  </conditionalFormatting>
  <conditionalFormatting sqref="BA120 BI120 BQ120">
    <cfRule type="cellIs" dxfId="1136" priority="1589" operator="equal">
      <formula>1</formula>
    </cfRule>
  </conditionalFormatting>
  <conditionalFormatting sqref="BA119 BI119 BQ119">
    <cfRule type="cellIs" dxfId="1135" priority="1588" operator="equal">
      <formula>1</formula>
    </cfRule>
  </conditionalFormatting>
  <conditionalFormatting sqref="BA118 BI118 BQ118">
    <cfRule type="cellIs" dxfId="1134" priority="1587" operator="equal">
      <formula>1</formula>
    </cfRule>
  </conditionalFormatting>
  <conditionalFormatting sqref="BA117 BI117 BQ117">
    <cfRule type="cellIs" dxfId="1133" priority="1586" operator="equal">
      <formula>1</formula>
    </cfRule>
  </conditionalFormatting>
  <conditionalFormatting sqref="BA124 BI124 BQ124">
    <cfRule type="cellIs" dxfId="1132" priority="1585" operator="equal">
      <formula>1</formula>
    </cfRule>
  </conditionalFormatting>
  <conditionalFormatting sqref="BB28:BB30 BJ28:BJ30 BR28:BR30">
    <cfRule type="cellIs" dxfId="1131" priority="1436" operator="equal">
      <formula>1</formula>
    </cfRule>
  </conditionalFormatting>
  <conditionalFormatting sqref="BB107 BJ107 BR107">
    <cfRule type="cellIs" dxfId="1130" priority="1435" operator="equal">
      <formula>1</formula>
    </cfRule>
  </conditionalFormatting>
  <conditionalFormatting sqref="BA133 BI133 BQ133">
    <cfRule type="cellIs" dxfId="1129" priority="1580" operator="equal">
      <formula>1</formula>
    </cfRule>
  </conditionalFormatting>
  <conditionalFormatting sqref="BA132 BI132 BQ132">
    <cfRule type="cellIs" dxfId="1128" priority="1579" operator="equal">
      <formula>1</formula>
    </cfRule>
  </conditionalFormatting>
  <conditionalFormatting sqref="BA134:BA135 BI134:BI135 BQ134:BQ135">
    <cfRule type="cellIs" dxfId="1127" priority="1578" operator="equal">
      <formula>1</formula>
    </cfRule>
  </conditionalFormatting>
  <conditionalFormatting sqref="BA137 BI137 BQ137">
    <cfRule type="cellIs" dxfId="1126" priority="1577" operator="equal">
      <formula>1</formula>
    </cfRule>
  </conditionalFormatting>
  <conditionalFormatting sqref="BA136 BI136 BQ136">
    <cfRule type="cellIs" dxfId="1125" priority="1576" operator="equal">
      <formula>1</formula>
    </cfRule>
  </conditionalFormatting>
  <conditionalFormatting sqref="BA33 BI33 BQ33">
    <cfRule type="cellIs" dxfId="1124" priority="1570" operator="equal">
      <formula>1</formula>
    </cfRule>
  </conditionalFormatting>
  <conditionalFormatting sqref="BA41 BI41 BQ41">
    <cfRule type="cellIs" dxfId="1123" priority="1569" operator="equal">
      <formula>1</formula>
    </cfRule>
  </conditionalFormatting>
  <conditionalFormatting sqref="BA35 BI35 BQ35">
    <cfRule type="cellIs" dxfId="1122" priority="1568" operator="equal">
      <formula>1</formula>
    </cfRule>
  </conditionalFormatting>
  <conditionalFormatting sqref="BA34 BI34 BQ34">
    <cfRule type="cellIs" dxfId="1121" priority="1567" operator="equal">
      <formula>1</formula>
    </cfRule>
  </conditionalFormatting>
  <conditionalFormatting sqref="BA36:BA40 BI36:BI40 BQ36:BQ40">
    <cfRule type="cellIs" dxfId="1120" priority="1566" operator="equal">
      <formula>1</formula>
    </cfRule>
  </conditionalFormatting>
  <conditionalFormatting sqref="BA160 BI160 BQ160">
    <cfRule type="cellIs" dxfId="1119" priority="1564" operator="equal">
      <formula>1</formula>
    </cfRule>
  </conditionalFormatting>
  <conditionalFormatting sqref="BA166 BI166 BQ166">
    <cfRule type="cellIs" dxfId="1118" priority="1563" operator="equal">
      <formula>1</formula>
    </cfRule>
  </conditionalFormatting>
  <conditionalFormatting sqref="BA180:BA181 BI180:BI181 BQ180:BQ181">
    <cfRule type="cellIs" dxfId="1117" priority="1562" operator="equal">
      <formula>1</formula>
    </cfRule>
  </conditionalFormatting>
  <conditionalFormatting sqref="BA168 BI168 BQ168">
    <cfRule type="cellIs" dxfId="1116" priority="1561" operator="equal">
      <formula>1</formula>
    </cfRule>
  </conditionalFormatting>
  <conditionalFormatting sqref="BA175 BI175 BQ175">
    <cfRule type="cellIs" dxfId="1115" priority="1560" operator="equal">
      <formula>1</formula>
    </cfRule>
  </conditionalFormatting>
  <conditionalFormatting sqref="BA172 BI172 BQ172">
    <cfRule type="cellIs" dxfId="1114" priority="1557" operator="equal">
      <formula>1</formula>
    </cfRule>
  </conditionalFormatting>
  <conditionalFormatting sqref="BA173 BI173 BQ173">
    <cfRule type="cellIs" dxfId="1113" priority="1556" operator="equal">
      <formula>1</formula>
    </cfRule>
  </conditionalFormatting>
  <conditionalFormatting sqref="BA174 BI174 BQ174">
    <cfRule type="cellIs" dxfId="1112" priority="1555" operator="equal">
      <formula>1</formula>
    </cfRule>
  </conditionalFormatting>
  <conditionalFormatting sqref="BA240 BI240 BQ240">
    <cfRule type="cellIs" dxfId="1111" priority="1554" operator="equal">
      <formula>1</formula>
    </cfRule>
  </conditionalFormatting>
  <conditionalFormatting sqref="BA241 BI241 BQ241">
    <cfRule type="cellIs" dxfId="1110" priority="1553" operator="equal">
      <formula>1</formula>
    </cfRule>
  </conditionalFormatting>
  <conditionalFormatting sqref="BA242 BI242 BQ242">
    <cfRule type="cellIs" dxfId="1109" priority="1552" operator="equal">
      <formula>1</formula>
    </cfRule>
  </conditionalFormatting>
  <conditionalFormatting sqref="BA243 BI243 BQ243">
    <cfRule type="cellIs" dxfId="1108" priority="1551" operator="equal">
      <formula>1</formula>
    </cfRule>
  </conditionalFormatting>
  <conditionalFormatting sqref="BA244 BI244 BQ244">
    <cfRule type="cellIs" dxfId="1107" priority="1550" operator="equal">
      <formula>1</formula>
    </cfRule>
  </conditionalFormatting>
  <conditionalFormatting sqref="BA278:BA279 BA283 BI278:BI279 BQ278:BQ279 BI283 BQ283">
    <cfRule type="cellIs" dxfId="1106" priority="1549" operator="equal">
      <formula>1</formula>
    </cfRule>
  </conditionalFormatting>
  <conditionalFormatting sqref="BA280 BI280 BQ280">
    <cfRule type="cellIs" dxfId="1105" priority="1548" operator="equal">
      <formula>1</formula>
    </cfRule>
  </conditionalFormatting>
  <conditionalFormatting sqref="BA281 BI281 BQ281">
    <cfRule type="cellIs" dxfId="1104" priority="1547" operator="equal">
      <formula>1</formula>
    </cfRule>
  </conditionalFormatting>
  <conditionalFormatting sqref="BA282 BI282 BQ282">
    <cfRule type="cellIs" dxfId="1103" priority="1546" operator="equal">
      <formula>1</formula>
    </cfRule>
  </conditionalFormatting>
  <conditionalFormatting sqref="BA169 BI169 BQ169">
    <cfRule type="cellIs" dxfId="1102" priority="1545" operator="equal">
      <formula>1</formula>
    </cfRule>
  </conditionalFormatting>
  <conditionalFormatting sqref="BA170 BI170 BQ170">
    <cfRule type="cellIs" dxfId="1101" priority="1544" operator="equal">
      <formula>1</formula>
    </cfRule>
  </conditionalFormatting>
  <conditionalFormatting sqref="BA171 BI171 BQ171">
    <cfRule type="cellIs" dxfId="1100" priority="1543" operator="equal">
      <formula>1</formula>
    </cfRule>
  </conditionalFormatting>
  <conditionalFormatting sqref="BA178 BI178 BQ178">
    <cfRule type="cellIs" dxfId="1099" priority="1542" operator="equal">
      <formula>1</formula>
    </cfRule>
  </conditionalFormatting>
  <conditionalFormatting sqref="BA179 BI179 BQ179">
    <cfRule type="cellIs" dxfId="1098" priority="1541" operator="equal">
      <formula>1</formula>
    </cfRule>
  </conditionalFormatting>
  <conditionalFormatting sqref="BA65:BA66 BI65:BI66 BQ65:BQ66">
    <cfRule type="cellIs" dxfId="1097" priority="1535" operator="equal">
      <formula>1</formula>
    </cfRule>
  </conditionalFormatting>
  <conditionalFormatting sqref="BA67 BI67 BQ67">
    <cfRule type="cellIs" dxfId="1096" priority="1534" operator="equal">
      <formula>1</formula>
    </cfRule>
  </conditionalFormatting>
  <conditionalFormatting sqref="BA69:BA70 BI69:BI70 BQ69:BQ70">
    <cfRule type="cellIs" dxfId="1095" priority="1531" operator="equal">
      <formula>1</formula>
    </cfRule>
  </conditionalFormatting>
  <conditionalFormatting sqref="BA72 BI72 BQ72">
    <cfRule type="cellIs" dxfId="1094" priority="1530" operator="equal">
      <formula>1</formula>
    </cfRule>
  </conditionalFormatting>
  <conditionalFormatting sqref="BA71 BI71 BQ71">
    <cfRule type="cellIs" dxfId="1093" priority="1529" operator="equal">
      <formula>1</formula>
    </cfRule>
  </conditionalFormatting>
  <conditionalFormatting sqref="BA84 BI84 BQ84">
    <cfRule type="cellIs" dxfId="1092" priority="1525" operator="equal">
      <formula>1</formula>
    </cfRule>
  </conditionalFormatting>
  <conditionalFormatting sqref="BA85:BA86 BI85:BI86 BQ85:BQ86">
    <cfRule type="cellIs" dxfId="1091" priority="1524" operator="equal">
      <formula>1</formula>
    </cfRule>
  </conditionalFormatting>
  <conditionalFormatting sqref="BA87 BI87 BQ87">
    <cfRule type="cellIs" dxfId="1090" priority="1523" operator="equal">
      <formula>1</formula>
    </cfRule>
  </conditionalFormatting>
  <conditionalFormatting sqref="BA73:BA74 BI73:BI74 BQ73:BQ74">
    <cfRule type="cellIs" dxfId="1089" priority="1522" operator="equal">
      <formula>1</formula>
    </cfRule>
  </conditionalFormatting>
  <conditionalFormatting sqref="BA75 BI75 BQ75">
    <cfRule type="cellIs" dxfId="1088" priority="1521" operator="equal">
      <formula>1</formula>
    </cfRule>
  </conditionalFormatting>
  <conditionalFormatting sqref="BB13 BB15:BB18 BB167 BB20:BB21 BB154:BB155 BB217 BB42:BB43 BB23:BB25 BB27 BJ13 BR13 BJ15:BJ18 BR15:BR18 BJ167 BR167 BJ20:BJ21 BR20:BR21 BJ154:BJ155 BR154:BR155 BJ217 BR217 BJ42:BJ43 BR42:BR43 BJ23:BJ25 BR23:BR25 BJ27 BR27">
    <cfRule type="cellIs" dxfId="1087" priority="1520" operator="equal">
      <formula>1</formula>
    </cfRule>
  </conditionalFormatting>
  <conditionalFormatting sqref="BB6 BJ6 BR6">
    <cfRule type="cellIs" dxfId="1086" priority="1519" operator="equal">
      <formula>1</formula>
    </cfRule>
  </conditionalFormatting>
  <conditionalFormatting sqref="BB7 BB154 BJ7 BR7 BJ154 BR154">
    <cfRule type="cellIs" dxfId="1085" priority="1517" operator="equal">
      <formula>1</formula>
    </cfRule>
    <cfRule type="cellIs" dxfId="1084" priority="1518" operator="equal">
      <formula>0.5</formula>
    </cfRule>
  </conditionalFormatting>
  <conditionalFormatting sqref="BB155 BB8 BB16:BB18 BB167 BB20 BJ155 BR155 BJ8 BR8 BJ16:BJ18 BR16:BR18 BJ167 BR167 BJ20 BR20">
    <cfRule type="cellIs" dxfId="1083" priority="1516" operator="equal">
      <formula>1</formula>
    </cfRule>
  </conditionalFormatting>
  <conditionalFormatting sqref="BB12 BJ12 BR12">
    <cfRule type="cellIs" dxfId="1082" priority="1515" operator="equal">
      <formula>1</formula>
    </cfRule>
  </conditionalFormatting>
  <conditionalFormatting sqref="BB14 BJ14 BR14">
    <cfRule type="cellIs" dxfId="1081" priority="1514" operator="equal">
      <formula>1</formula>
    </cfRule>
  </conditionalFormatting>
  <conditionalFormatting sqref="BB22 BJ22 BR22">
    <cfRule type="cellIs" dxfId="1080" priority="1513" operator="equal">
      <formula>1</formula>
    </cfRule>
  </conditionalFormatting>
  <conditionalFormatting sqref="BB22 BJ22 BR22">
    <cfRule type="cellIs" dxfId="1079" priority="1512" operator="equal">
      <formula>1</formula>
    </cfRule>
  </conditionalFormatting>
  <conditionalFormatting sqref="BB217 BJ217 BR217">
    <cfRule type="cellIs" dxfId="1078" priority="1507" operator="equal">
      <formula>1</formula>
    </cfRule>
    <cfRule type="cellIs" dxfId="1077" priority="1508" operator="equal">
      <formula>0.5</formula>
    </cfRule>
  </conditionalFormatting>
  <conditionalFormatting sqref="BB257 BJ257 BR257">
    <cfRule type="cellIs" dxfId="1076" priority="1506" operator="equal">
      <formula>1</formula>
    </cfRule>
  </conditionalFormatting>
  <conditionalFormatting sqref="BB257 BJ257 BR257">
    <cfRule type="cellIs" dxfId="1075" priority="1504" operator="equal">
      <formula>1</formula>
    </cfRule>
    <cfRule type="cellIs" dxfId="1074" priority="1505" operator="equal">
      <formula>0.5</formula>
    </cfRule>
  </conditionalFormatting>
  <conditionalFormatting sqref="BB288 BJ288 BR288">
    <cfRule type="cellIs" dxfId="1073" priority="1503" operator="equal">
      <formula>1</formula>
    </cfRule>
  </conditionalFormatting>
  <conditionalFormatting sqref="BB288 BJ288 BR288">
    <cfRule type="cellIs" dxfId="1072" priority="1501" operator="equal">
      <formula>1</formula>
    </cfRule>
    <cfRule type="cellIs" dxfId="1071" priority="1502" operator="equal">
      <formula>0.5</formula>
    </cfRule>
  </conditionalFormatting>
  <conditionalFormatting sqref="BB162:BB163 BJ162:BJ163 BR162:BR163">
    <cfRule type="cellIs" dxfId="1070" priority="1500" operator="equal">
      <formula>1</formula>
    </cfRule>
  </conditionalFormatting>
  <conditionalFormatting sqref="BB164:BB165 BJ164:BJ165 BR164:BR165">
    <cfRule type="cellIs" dxfId="1069" priority="1499" operator="equal">
      <formula>1</formula>
    </cfRule>
  </conditionalFormatting>
  <conditionalFormatting sqref="BB221:BB222 BJ221:BJ222 BR221:BR222">
    <cfRule type="cellIs" dxfId="1068" priority="1400" operator="equal">
      <formula>1</formula>
    </cfRule>
  </conditionalFormatting>
  <conditionalFormatting sqref="BB223:BB224 BJ223:BJ224 BR223:BR224">
    <cfRule type="cellIs" dxfId="1067" priority="1399" operator="equal">
      <formula>1</formula>
    </cfRule>
  </conditionalFormatting>
  <conditionalFormatting sqref="BB19 BJ19 BR19">
    <cfRule type="cellIs" dxfId="1066" priority="1480" operator="equal">
      <formula>1</formula>
    </cfRule>
  </conditionalFormatting>
  <conditionalFormatting sqref="BB19 BJ19 BR19">
    <cfRule type="cellIs" dxfId="1065" priority="1479" operator="equal">
      <formula>1</formula>
    </cfRule>
  </conditionalFormatting>
  <conditionalFormatting sqref="BB68 BJ68 BR68">
    <cfRule type="cellIs" dxfId="1064" priority="1465" operator="equal">
      <formula>1</formula>
    </cfRule>
  </conditionalFormatting>
  <conditionalFormatting sqref="BB68 BJ68 BR68">
    <cfRule type="cellIs" dxfId="1063" priority="1464" operator="equal">
      <formula>1</formula>
    </cfRule>
  </conditionalFormatting>
  <conditionalFormatting sqref="BB88:BB89 BJ88:BJ89 BR88:BR89">
    <cfRule type="cellIs" dxfId="1062" priority="1462" operator="equal">
      <formula>1</formula>
    </cfRule>
  </conditionalFormatting>
  <conditionalFormatting sqref="BB58:BB61 BJ58:BJ61 BR58:BR61">
    <cfRule type="cellIs" dxfId="1061" priority="1461" operator="equal">
      <formula>1</formula>
    </cfRule>
  </conditionalFormatting>
  <conditionalFormatting sqref="BB58 BJ58 BR58">
    <cfRule type="cellIs" dxfId="1060" priority="1459" operator="equal">
      <formula>1</formula>
    </cfRule>
    <cfRule type="cellIs" dxfId="1059" priority="1460" operator="equal">
      <formula>0.5</formula>
    </cfRule>
  </conditionalFormatting>
  <conditionalFormatting sqref="BB59 BJ59 BR59">
    <cfRule type="cellIs" dxfId="1058" priority="1458" operator="equal">
      <formula>1</formula>
    </cfRule>
  </conditionalFormatting>
  <conditionalFormatting sqref="BB62:BB63 BJ62:BJ63 BR62:BR63">
    <cfRule type="cellIs" dxfId="1057" priority="1456" operator="equal">
      <formula>1</formula>
    </cfRule>
  </conditionalFormatting>
  <conditionalFormatting sqref="BB44 BJ44 BR44">
    <cfRule type="cellIs" dxfId="1056" priority="1455" operator="equal">
      <formula>1</formula>
    </cfRule>
  </conditionalFormatting>
  <conditionalFormatting sqref="BB44 BJ44 BR44">
    <cfRule type="cellIs" dxfId="1055" priority="1454" operator="equal">
      <formula>1</formula>
    </cfRule>
  </conditionalFormatting>
  <conditionalFormatting sqref="BB51:BB52 BJ51:BJ52 BR51:BR52">
    <cfRule type="cellIs" dxfId="1054" priority="1452" operator="equal">
      <formula>1</formula>
    </cfRule>
  </conditionalFormatting>
  <conditionalFormatting sqref="BB49:BB50 BJ49:BJ50 BR49:BR50">
    <cfRule type="cellIs" dxfId="1053" priority="1451" operator="equal">
      <formula>1</formula>
    </cfRule>
  </conditionalFormatting>
  <conditionalFormatting sqref="BB45:BB46 BJ45:BJ46 BR45:BR46">
    <cfRule type="cellIs" dxfId="1052" priority="1450" operator="equal">
      <formula>1</formula>
    </cfRule>
  </conditionalFormatting>
  <conditionalFormatting sqref="BB47 BJ47 BR47">
    <cfRule type="cellIs" dxfId="1051" priority="1449" operator="equal">
      <formula>1</formula>
    </cfRule>
  </conditionalFormatting>
  <conditionalFormatting sqref="BB24 BJ24 BR24">
    <cfRule type="cellIs" dxfId="1050" priority="1447" operator="equal">
      <formula>1</formula>
    </cfRule>
    <cfRule type="cellIs" dxfId="1049" priority="1448" operator="equal">
      <formula>0.5</formula>
    </cfRule>
  </conditionalFormatting>
  <conditionalFormatting sqref="BB25 BJ25 BR25">
    <cfRule type="cellIs" dxfId="1048" priority="1446" operator="equal">
      <formula>1</formula>
    </cfRule>
  </conditionalFormatting>
  <conditionalFormatting sqref="BB55:BB56 BJ55:BJ56 BR55:BR56">
    <cfRule type="cellIs" dxfId="1047" priority="1438" operator="equal">
      <formula>1</formula>
    </cfRule>
  </conditionalFormatting>
  <conditionalFormatting sqref="BB26 BB31 BJ26 BR26 BJ31 BR31">
    <cfRule type="cellIs" dxfId="1046" priority="1437" operator="equal">
      <formula>1</formula>
    </cfRule>
  </conditionalFormatting>
  <conditionalFormatting sqref="BB107 BJ107 BR107">
    <cfRule type="cellIs" dxfId="1045" priority="1434" operator="equal">
      <formula>1</formula>
    </cfRule>
  </conditionalFormatting>
  <conditionalFormatting sqref="BB122:BB123 BJ122:BJ123 BR122:BR123">
    <cfRule type="cellIs" dxfId="1044" priority="1431" operator="equal">
      <formula>1</formula>
    </cfRule>
  </conditionalFormatting>
  <conditionalFormatting sqref="BB125 BJ125 BR125">
    <cfRule type="cellIs" dxfId="1043" priority="1430" operator="equal">
      <formula>1</formula>
    </cfRule>
  </conditionalFormatting>
  <conditionalFormatting sqref="BB91:BB94 BJ91:BJ94 BR91:BR94">
    <cfRule type="cellIs" dxfId="1042" priority="1429" operator="equal">
      <formula>1</formula>
    </cfRule>
  </conditionalFormatting>
  <conditionalFormatting sqref="BB91 BJ91 BR91">
    <cfRule type="cellIs" dxfId="1041" priority="1427" operator="equal">
      <formula>1</formula>
    </cfRule>
    <cfRule type="cellIs" dxfId="1040" priority="1428" operator="equal">
      <formula>0.5</formula>
    </cfRule>
  </conditionalFormatting>
  <conditionalFormatting sqref="BB92 BJ92 BR92">
    <cfRule type="cellIs" dxfId="1039" priority="1426" operator="equal">
      <formula>1</formula>
    </cfRule>
  </conditionalFormatting>
  <conditionalFormatting sqref="BB104:BB105 BJ104:BJ105 BR104:BR105">
    <cfRule type="cellIs" dxfId="1038" priority="1424" operator="equal">
      <formula>1</formula>
    </cfRule>
  </conditionalFormatting>
  <conditionalFormatting sqref="BB106 BJ106 BR106">
    <cfRule type="cellIs" dxfId="1037" priority="1423" operator="equal">
      <formula>1</formula>
    </cfRule>
  </conditionalFormatting>
  <conditionalFormatting sqref="BB96:BB97 BJ96:BJ97 BR96:BR97">
    <cfRule type="cellIs" dxfId="1036" priority="1422" operator="equal">
      <formula>1</formula>
    </cfRule>
  </conditionalFormatting>
  <conditionalFormatting sqref="BB100:BB101 BJ100:BJ101 BR100:BR101">
    <cfRule type="cellIs" dxfId="1035" priority="1421" operator="equal">
      <formula>1</formula>
    </cfRule>
  </conditionalFormatting>
  <conditionalFormatting sqref="BB103 BJ103 BR103">
    <cfRule type="cellIs" dxfId="1034" priority="1420" operator="equal">
      <formula>1</formula>
    </cfRule>
  </conditionalFormatting>
  <conditionalFormatting sqref="BB108:BB109 BJ108:BJ109 BR108:BR109">
    <cfRule type="cellIs" dxfId="1033" priority="1419" operator="equal">
      <formula>1</formula>
    </cfRule>
  </conditionalFormatting>
  <conditionalFormatting sqref="BB112 BJ112 BR112">
    <cfRule type="cellIs" dxfId="1032" priority="1418" operator="equal">
      <formula>1</formula>
    </cfRule>
  </conditionalFormatting>
  <conditionalFormatting sqref="BB111 BJ111 BR111">
    <cfRule type="cellIs" dxfId="1031" priority="1417" operator="equal">
      <formula>1</formula>
    </cfRule>
  </conditionalFormatting>
  <conditionalFormatting sqref="BB95 BJ95 BR95">
    <cfRule type="cellIs" dxfId="1030" priority="1416" operator="equal">
      <formula>1</formula>
    </cfRule>
  </conditionalFormatting>
  <conditionalFormatting sqref="BB102 BJ102 BR102">
    <cfRule type="cellIs" dxfId="1029" priority="1415" operator="equal">
      <formula>1</formula>
    </cfRule>
  </conditionalFormatting>
  <conditionalFormatting sqref="BB113:BB114 BJ113:BJ114 BR113:BR114">
    <cfRule type="cellIs" dxfId="1028" priority="1414" operator="equal">
      <formula>1</formula>
    </cfRule>
  </conditionalFormatting>
  <conditionalFormatting sqref="BB153 BJ153 BR153">
    <cfRule type="cellIs" dxfId="1027" priority="1413" operator="equal">
      <formula>1</formula>
    </cfRule>
  </conditionalFormatting>
  <conditionalFormatting sqref="BB150:BB152 BJ150:BJ152 BR150:BR152">
    <cfRule type="cellIs" dxfId="1026" priority="1412" operator="equal">
      <formula>1</formula>
    </cfRule>
  </conditionalFormatting>
  <conditionalFormatting sqref="BB98:BB99 BJ98:BJ99 BR98:BR99">
    <cfRule type="cellIs" dxfId="1025" priority="1408" operator="equal">
      <formula>1</formula>
    </cfRule>
  </conditionalFormatting>
  <conditionalFormatting sqref="BB90 BJ90 BR90">
    <cfRule type="cellIs" dxfId="1024" priority="1407" operator="equal">
      <formula>1</formula>
    </cfRule>
  </conditionalFormatting>
  <conditionalFormatting sqref="BB53 BJ53 BR53">
    <cfRule type="cellIs" dxfId="1023" priority="1405" operator="equal">
      <formula>1</formula>
    </cfRule>
  </conditionalFormatting>
  <conditionalFormatting sqref="BB57 BJ57 BR57">
    <cfRule type="cellIs" dxfId="1022" priority="1404" operator="equal">
      <formula>1</formula>
    </cfRule>
  </conditionalFormatting>
  <conditionalFormatting sqref="BB64 BJ64 BR64">
    <cfRule type="cellIs" dxfId="1021" priority="1403" operator="equal">
      <formula>1</formula>
    </cfRule>
  </conditionalFormatting>
  <conditionalFormatting sqref="BB218:BB220 BJ218:BJ220 BR218:BR220">
    <cfRule type="cellIs" dxfId="1020" priority="1402" operator="equal">
      <formula>1</formula>
    </cfRule>
  </conditionalFormatting>
  <conditionalFormatting sqref="BB218 BJ218 BR218">
    <cfRule type="cellIs" dxfId="1019" priority="1401" operator="equal">
      <formula>1</formula>
    </cfRule>
  </conditionalFormatting>
  <conditionalFormatting sqref="BB247:BB249 BB254 BB256 BJ247:BJ249 BR247:BR249 BJ254 BR254 BJ256 BR256">
    <cfRule type="cellIs" dxfId="1018" priority="1398" operator="equal">
      <formula>1</formula>
    </cfRule>
  </conditionalFormatting>
  <conditionalFormatting sqref="BB247 BJ247 BR247">
    <cfRule type="cellIs" dxfId="1017" priority="1397" operator="equal">
      <formula>1</formula>
    </cfRule>
  </conditionalFormatting>
  <conditionalFormatting sqref="BB250:BB251 BJ250:BJ251 BR250:BR251">
    <cfRule type="cellIs" dxfId="1016" priority="1396" operator="equal">
      <formula>1</formula>
    </cfRule>
  </conditionalFormatting>
  <conditionalFormatting sqref="BB252:BB253 BJ252:BJ253 BR252:BR253">
    <cfRule type="cellIs" dxfId="1015" priority="1395" operator="equal">
      <formula>1</formula>
    </cfRule>
  </conditionalFormatting>
  <conditionalFormatting sqref="BB255 BJ255 BR255">
    <cfRule type="cellIs" dxfId="1014" priority="1394" operator="equal">
      <formula>1</formula>
    </cfRule>
  </conditionalFormatting>
  <conditionalFormatting sqref="BB258:BB260 BB262 BJ258:BJ260 BR258:BR260 BJ262 BR262">
    <cfRule type="cellIs" dxfId="1013" priority="1393" operator="equal">
      <formula>1</formula>
    </cfRule>
  </conditionalFormatting>
  <conditionalFormatting sqref="BB258 BJ258 BR258">
    <cfRule type="cellIs" dxfId="1012" priority="1392" operator="equal">
      <formula>1</formula>
    </cfRule>
  </conditionalFormatting>
  <conditionalFormatting sqref="BB261 BJ261 BR261">
    <cfRule type="cellIs" dxfId="1011" priority="1391" operator="equal">
      <formula>1</formula>
    </cfRule>
  </conditionalFormatting>
  <conditionalFormatting sqref="BB268 BB265:BB266 BJ268 BR268 BJ265:BJ266 BR265:BR266">
    <cfRule type="cellIs" dxfId="1010" priority="1390" operator="equal">
      <formula>1</formula>
    </cfRule>
  </conditionalFormatting>
  <conditionalFormatting sqref="BB267 BJ267 BR267">
    <cfRule type="cellIs" dxfId="1009" priority="1389" operator="equal">
      <formula>1</formula>
    </cfRule>
  </conditionalFormatting>
  <conditionalFormatting sqref="BB269:BB271 BB273 BJ269:BJ271 BR269:BR271 BJ273 BR273">
    <cfRule type="cellIs" dxfId="1008" priority="1388" operator="equal">
      <formula>1</formula>
    </cfRule>
  </conditionalFormatting>
  <conditionalFormatting sqref="BB269 BJ269 BR269">
    <cfRule type="cellIs" dxfId="1007" priority="1387" operator="equal">
      <formula>1</formula>
    </cfRule>
  </conditionalFormatting>
  <conditionalFormatting sqref="BB272 BJ272 BR272">
    <cfRule type="cellIs" dxfId="1006" priority="1386" operator="equal">
      <formula>1</formula>
    </cfRule>
  </conditionalFormatting>
  <conditionalFormatting sqref="BB287 BB284:BB285 BJ287 BR287 BJ284:BJ285 BR284:BR285">
    <cfRule type="cellIs" dxfId="1005" priority="1385" operator="equal">
      <formula>1</formula>
    </cfRule>
  </conditionalFormatting>
  <conditionalFormatting sqref="BB286 BJ286 BR286">
    <cfRule type="cellIs" dxfId="1004" priority="1384" operator="equal">
      <formula>1</formula>
    </cfRule>
  </conditionalFormatting>
  <conditionalFormatting sqref="BB274:BB275 BB277 BJ274:BJ275 BR274:BR275 BJ277 BR277">
    <cfRule type="cellIs" dxfId="1003" priority="1383" operator="equal">
      <formula>1</formula>
    </cfRule>
  </conditionalFormatting>
  <conditionalFormatting sqref="BB276 BJ276 BR276">
    <cfRule type="cellIs" dxfId="1002" priority="1382" operator="equal">
      <formula>1</formula>
    </cfRule>
  </conditionalFormatting>
  <conditionalFormatting sqref="BB263:BB264 BJ263:BJ264 BR263:BR264">
    <cfRule type="cellIs" dxfId="1001" priority="1381" operator="equal">
      <formula>1</formula>
    </cfRule>
  </conditionalFormatting>
  <conditionalFormatting sqref="BB156:BB157 BJ156:BJ157 BR156:BR157">
    <cfRule type="cellIs" dxfId="1000" priority="1377" operator="equal">
      <formula>1</formula>
    </cfRule>
  </conditionalFormatting>
  <conditionalFormatting sqref="BB158:BB159 BB161 BJ158:BJ159 BR158:BR159 BJ161 BR161">
    <cfRule type="cellIs" dxfId="999" priority="1376" operator="equal">
      <formula>1</formula>
    </cfRule>
  </conditionalFormatting>
  <conditionalFormatting sqref="BB225:BB227 BB232 BB234 BJ225:BJ227 BR225:BR227 BJ232 BR232 BJ234 BR234">
    <cfRule type="cellIs" dxfId="998" priority="1375" operator="equal">
      <formula>1</formula>
    </cfRule>
  </conditionalFormatting>
  <conditionalFormatting sqref="BB225 BJ225 BR225">
    <cfRule type="cellIs" dxfId="997" priority="1374" operator="equal">
      <formula>1</formula>
    </cfRule>
  </conditionalFormatting>
  <conditionalFormatting sqref="BB228:BB229 BJ228:BJ229 BR228:BR229">
    <cfRule type="cellIs" dxfId="996" priority="1373" operator="equal">
      <formula>1</formula>
    </cfRule>
  </conditionalFormatting>
  <conditionalFormatting sqref="BB230:BB231 BJ230:BJ231 BR230:BR231">
    <cfRule type="cellIs" dxfId="995" priority="1372" operator="equal">
      <formula>1</formula>
    </cfRule>
  </conditionalFormatting>
  <conditionalFormatting sqref="BB233 BJ233 BR233">
    <cfRule type="cellIs" dxfId="994" priority="1371" operator="equal">
      <formula>1</formula>
    </cfRule>
  </conditionalFormatting>
  <conditionalFormatting sqref="BB235:BB237 BJ235:BJ237 BR235:BR237">
    <cfRule type="cellIs" dxfId="993" priority="1370" operator="equal">
      <formula>1</formula>
    </cfRule>
  </conditionalFormatting>
  <conditionalFormatting sqref="BB235 BJ235 BR235">
    <cfRule type="cellIs" dxfId="992" priority="1369" operator="equal">
      <formula>1</formula>
    </cfRule>
  </conditionalFormatting>
  <conditionalFormatting sqref="BB238:BB239 BJ238:BJ239 BR238:BR239">
    <cfRule type="cellIs" dxfId="991" priority="1368" operator="equal">
      <formula>1</formula>
    </cfRule>
  </conditionalFormatting>
  <conditionalFormatting sqref="BB245:BB246 BJ245:BJ246 BR245:BR246">
    <cfRule type="cellIs" dxfId="990" priority="1367" operator="equal">
      <formula>1</formula>
    </cfRule>
  </conditionalFormatting>
  <conditionalFormatting sqref="BB54 BJ54 BR54">
    <cfRule type="cellIs" dxfId="989" priority="1366" operator="equal">
      <formula>1</formula>
    </cfRule>
  </conditionalFormatting>
  <conditionalFormatting sqref="BB54 BJ54 BR54">
    <cfRule type="cellIs" dxfId="988" priority="1365" operator="equal">
      <formula>1</formula>
    </cfRule>
  </conditionalFormatting>
  <conditionalFormatting sqref="BB176:BB177 BJ176:BJ177 BR176:BR177">
    <cfRule type="cellIs" dxfId="987" priority="1364" operator="equal">
      <formula>1</formula>
    </cfRule>
  </conditionalFormatting>
  <conditionalFormatting sqref="BB110 BJ110 BR110">
    <cfRule type="cellIs" dxfId="986" priority="1362" operator="equal">
      <formula>1</formula>
    </cfRule>
  </conditionalFormatting>
  <conditionalFormatting sqref="BB115:BB116 BJ115:BJ116 BR115:BR116">
    <cfRule type="cellIs" dxfId="985" priority="1361" operator="equal">
      <formula>1</formula>
    </cfRule>
  </conditionalFormatting>
  <conditionalFormatting sqref="BB121 BJ121 BR121">
    <cfRule type="cellIs" dxfId="984" priority="1360" operator="equal">
      <formula>1</formula>
    </cfRule>
  </conditionalFormatting>
  <conditionalFormatting sqref="BB120 BJ120 BR120">
    <cfRule type="cellIs" dxfId="983" priority="1359" operator="equal">
      <formula>1</formula>
    </cfRule>
  </conditionalFormatting>
  <conditionalFormatting sqref="BB119 BJ119 BR119">
    <cfRule type="cellIs" dxfId="982" priority="1358" operator="equal">
      <formula>1</formula>
    </cfRule>
  </conditionalFormatting>
  <conditionalFormatting sqref="BB118 BJ118 BR118">
    <cfRule type="cellIs" dxfId="981" priority="1357" operator="equal">
      <formula>1</formula>
    </cfRule>
  </conditionalFormatting>
  <conditionalFormatting sqref="BB117 BJ117 BR117">
    <cfRule type="cellIs" dxfId="980" priority="1356" operator="equal">
      <formula>1</formula>
    </cfRule>
  </conditionalFormatting>
  <conditionalFormatting sqref="BB124 BJ124 BR124">
    <cfRule type="cellIs" dxfId="979" priority="1355" operator="equal">
      <formula>1</formula>
    </cfRule>
  </conditionalFormatting>
  <conditionalFormatting sqref="BC28:BC30 BK28:BK30 BS28:BS30">
    <cfRule type="cellIs" dxfId="978" priority="1206" operator="equal">
      <formula>1</formula>
    </cfRule>
  </conditionalFormatting>
  <conditionalFormatting sqref="BC107 BK107 BS107">
    <cfRule type="cellIs" dxfId="977" priority="1205" operator="equal">
      <formula>1</formula>
    </cfRule>
  </conditionalFormatting>
  <conditionalFormatting sqref="BB133 BJ133 BR133">
    <cfRule type="cellIs" dxfId="976" priority="1350" operator="equal">
      <formula>1</formula>
    </cfRule>
  </conditionalFormatting>
  <conditionalFormatting sqref="BB132 BJ132 BR132">
    <cfRule type="cellIs" dxfId="975" priority="1349" operator="equal">
      <formula>1</formula>
    </cfRule>
  </conditionalFormatting>
  <conditionalFormatting sqref="BB134:BB135 BJ134:BJ135 BR134:BR135">
    <cfRule type="cellIs" dxfId="974" priority="1348" operator="equal">
      <formula>1</formula>
    </cfRule>
  </conditionalFormatting>
  <conditionalFormatting sqref="BB137 BJ137 BR137">
    <cfRule type="cellIs" dxfId="973" priority="1347" operator="equal">
      <formula>1</formula>
    </cfRule>
  </conditionalFormatting>
  <conditionalFormatting sqref="BB136 BJ136 BR136">
    <cfRule type="cellIs" dxfId="972" priority="1346" operator="equal">
      <formula>1</formula>
    </cfRule>
  </conditionalFormatting>
  <conditionalFormatting sqref="BB33 BJ33 BR33">
    <cfRule type="cellIs" dxfId="971" priority="1340" operator="equal">
      <formula>1</formula>
    </cfRule>
  </conditionalFormatting>
  <conditionalFormatting sqref="BB41 BJ41 BR41">
    <cfRule type="cellIs" dxfId="970" priority="1339" operator="equal">
      <formula>1</formula>
    </cfRule>
  </conditionalFormatting>
  <conditionalFormatting sqref="BB35 BJ35 BR35">
    <cfRule type="cellIs" dxfId="969" priority="1338" operator="equal">
      <formula>1</formula>
    </cfRule>
  </conditionalFormatting>
  <conditionalFormatting sqref="BB34 BJ34 BR34">
    <cfRule type="cellIs" dxfId="968" priority="1337" operator="equal">
      <formula>1</formula>
    </cfRule>
  </conditionalFormatting>
  <conditionalFormatting sqref="BB36:BB40 BJ36:BJ40 BR36:BR40">
    <cfRule type="cellIs" dxfId="967" priority="1336" operator="equal">
      <formula>1</formula>
    </cfRule>
  </conditionalFormatting>
  <conditionalFormatting sqref="BB160 BJ160 BR160">
    <cfRule type="cellIs" dxfId="966" priority="1334" operator="equal">
      <formula>1</formula>
    </cfRule>
  </conditionalFormatting>
  <conditionalFormatting sqref="BB166 BJ166 BR166">
    <cfRule type="cellIs" dxfId="965" priority="1333" operator="equal">
      <formula>1</formula>
    </cfRule>
  </conditionalFormatting>
  <conditionalFormatting sqref="BB180:BB181 BJ180:BJ181 BR180:BR181">
    <cfRule type="cellIs" dxfId="964" priority="1332" operator="equal">
      <formula>1</formula>
    </cfRule>
  </conditionalFormatting>
  <conditionalFormatting sqref="BB168 BJ168 BR168">
    <cfRule type="cellIs" dxfId="963" priority="1331" operator="equal">
      <formula>1</formula>
    </cfRule>
  </conditionalFormatting>
  <conditionalFormatting sqref="BB175 BJ175 BR175">
    <cfRule type="cellIs" dxfId="962" priority="1330" operator="equal">
      <formula>1</formula>
    </cfRule>
  </conditionalFormatting>
  <conditionalFormatting sqref="BB172 BJ172 BR172">
    <cfRule type="cellIs" dxfId="961" priority="1327" operator="equal">
      <formula>1</formula>
    </cfRule>
  </conditionalFormatting>
  <conditionalFormatting sqref="BB173 BJ173 BR173">
    <cfRule type="cellIs" dxfId="960" priority="1326" operator="equal">
      <formula>1</formula>
    </cfRule>
  </conditionalFormatting>
  <conditionalFormatting sqref="BB174 BJ174 BR174">
    <cfRule type="cellIs" dxfId="959" priority="1325" operator="equal">
      <formula>1</formula>
    </cfRule>
  </conditionalFormatting>
  <conditionalFormatting sqref="BB240 BJ240 BR240">
    <cfRule type="cellIs" dxfId="958" priority="1324" operator="equal">
      <formula>1</formula>
    </cfRule>
  </conditionalFormatting>
  <conditionalFormatting sqref="BB241 BJ241 BR241">
    <cfRule type="cellIs" dxfId="957" priority="1323" operator="equal">
      <formula>1</formula>
    </cfRule>
  </conditionalFormatting>
  <conditionalFormatting sqref="BB242 BJ242 BR242">
    <cfRule type="cellIs" dxfId="956" priority="1322" operator="equal">
      <formula>1</formula>
    </cfRule>
  </conditionalFormatting>
  <conditionalFormatting sqref="BB243 BJ243 BR243">
    <cfRule type="cellIs" dxfId="955" priority="1321" operator="equal">
      <formula>1</formula>
    </cfRule>
  </conditionalFormatting>
  <conditionalFormatting sqref="BB244 BJ244 BR244">
    <cfRule type="cellIs" dxfId="954" priority="1320" operator="equal">
      <formula>1</formula>
    </cfRule>
  </conditionalFormatting>
  <conditionalFormatting sqref="BB283 BB278:BB279 BJ283 BR283 BJ278:BJ279 BR278:BR279">
    <cfRule type="cellIs" dxfId="953" priority="1319" operator="equal">
      <formula>1</formula>
    </cfRule>
  </conditionalFormatting>
  <conditionalFormatting sqref="BB280 BJ280 BR280">
    <cfRule type="cellIs" dxfId="952" priority="1318" operator="equal">
      <formula>1</formula>
    </cfRule>
  </conditionalFormatting>
  <conditionalFormatting sqref="BB281 BJ281 BR281">
    <cfRule type="cellIs" dxfId="951" priority="1317" operator="equal">
      <formula>1</formula>
    </cfRule>
  </conditionalFormatting>
  <conditionalFormatting sqref="BB282 BJ282 BR282">
    <cfRule type="cellIs" dxfId="950" priority="1316" operator="equal">
      <formula>1</formula>
    </cfRule>
  </conditionalFormatting>
  <conditionalFormatting sqref="BB169 BJ169 BR169">
    <cfRule type="cellIs" dxfId="949" priority="1315" operator="equal">
      <formula>1</formula>
    </cfRule>
  </conditionalFormatting>
  <conditionalFormatting sqref="BB170 BJ170 BR170">
    <cfRule type="cellIs" dxfId="948" priority="1314" operator="equal">
      <formula>1</formula>
    </cfRule>
  </conditionalFormatting>
  <conditionalFormatting sqref="BB171 BJ171 BR171">
    <cfRule type="cellIs" dxfId="947" priority="1313" operator="equal">
      <formula>1</formula>
    </cfRule>
  </conditionalFormatting>
  <conditionalFormatting sqref="BB178 BJ178 BR178">
    <cfRule type="cellIs" dxfId="946" priority="1312" operator="equal">
      <formula>1</formula>
    </cfRule>
  </conditionalFormatting>
  <conditionalFormatting sqref="BB179 BJ179 BR179">
    <cfRule type="cellIs" dxfId="945" priority="1311" operator="equal">
      <formula>1</formula>
    </cfRule>
  </conditionalFormatting>
  <conditionalFormatting sqref="BB65:BB66 BJ65:BJ66 BR65:BR66">
    <cfRule type="cellIs" dxfId="944" priority="1305" operator="equal">
      <formula>1</formula>
    </cfRule>
  </conditionalFormatting>
  <conditionalFormatting sqref="BB67 BJ67 BR67">
    <cfRule type="cellIs" dxfId="943" priority="1304" operator="equal">
      <formula>1</formula>
    </cfRule>
  </conditionalFormatting>
  <conditionalFormatting sqref="BB69:BB70 BJ69:BJ70 BR69:BR70">
    <cfRule type="cellIs" dxfId="942" priority="1301" operator="equal">
      <formula>1</formula>
    </cfRule>
  </conditionalFormatting>
  <conditionalFormatting sqref="BB72 BJ72 BR72">
    <cfRule type="cellIs" dxfId="941" priority="1300" operator="equal">
      <formula>1</formula>
    </cfRule>
  </conditionalFormatting>
  <conditionalFormatting sqref="BB71 BJ71 BR71">
    <cfRule type="cellIs" dxfId="940" priority="1299" operator="equal">
      <formula>1</formula>
    </cfRule>
  </conditionalFormatting>
  <conditionalFormatting sqref="BB84 BJ84 BR84">
    <cfRule type="cellIs" dxfId="939" priority="1295" operator="equal">
      <formula>1</formula>
    </cfRule>
  </conditionalFormatting>
  <conditionalFormatting sqref="BB85:BB86 BJ85:BJ86 BR85:BR86">
    <cfRule type="cellIs" dxfId="938" priority="1294" operator="equal">
      <formula>1</formula>
    </cfRule>
  </conditionalFormatting>
  <conditionalFormatting sqref="BB87 BJ87 BR87">
    <cfRule type="cellIs" dxfId="937" priority="1293" operator="equal">
      <formula>1</formula>
    </cfRule>
  </conditionalFormatting>
  <conditionalFormatting sqref="BB73:BB74 BJ73:BJ74 BR73:BR74">
    <cfRule type="cellIs" dxfId="936" priority="1292" operator="equal">
      <formula>1</formula>
    </cfRule>
  </conditionalFormatting>
  <conditionalFormatting sqref="BB75 BJ75 BR75">
    <cfRule type="cellIs" dxfId="935" priority="1291" operator="equal">
      <formula>1</formula>
    </cfRule>
  </conditionalFormatting>
  <conditionalFormatting sqref="BC27 BC23:BC25 BC42:BC43 BC217 BC154:BC155 BC20:BC21 BC167 BC15:BC18 BC13 BK27 BS27 BK23:BK25 BS23:BS25 BK42:BK43 BS42:BS43 BK217 BS217 BK154:BK155 BS154:BS155 BK20:BK21 BS20:BS21 BK167 BS167 BK15:BK18 BS15:BS18 BK13 BS13">
    <cfRule type="cellIs" dxfId="934" priority="1290" operator="equal">
      <formula>1</formula>
    </cfRule>
  </conditionalFormatting>
  <conditionalFormatting sqref="BC6 BK6 BS6">
    <cfRule type="cellIs" dxfId="933" priority="1289" operator="equal">
      <formula>1</formula>
    </cfRule>
  </conditionalFormatting>
  <conditionalFormatting sqref="BC154 BC7 BK154 BS154 BK7 BS7">
    <cfRule type="cellIs" dxfId="932" priority="1287" operator="equal">
      <formula>1</formula>
    </cfRule>
    <cfRule type="cellIs" dxfId="931" priority="1288" operator="equal">
      <formula>0.5</formula>
    </cfRule>
  </conditionalFormatting>
  <conditionalFormatting sqref="BC20 BC167 BC16:BC18 BC8 BC155 BK20 BS20 BK167 BS167 BK16:BK18 BS16:BS18 BK8 BS8 BK155 BS155">
    <cfRule type="cellIs" dxfId="930" priority="1286" operator="equal">
      <formula>1</formula>
    </cfRule>
  </conditionalFormatting>
  <conditionalFormatting sqref="BC12 BK12 BS12">
    <cfRule type="cellIs" dxfId="929" priority="1285" operator="equal">
      <formula>1</formula>
    </cfRule>
  </conditionalFormatting>
  <conditionalFormatting sqref="BC14 BK14 BS14">
    <cfRule type="cellIs" dxfId="928" priority="1284" operator="equal">
      <formula>1</formula>
    </cfRule>
  </conditionalFormatting>
  <conditionalFormatting sqref="BC22 BK22 BS22">
    <cfRule type="cellIs" dxfId="927" priority="1283" operator="equal">
      <formula>1</formula>
    </cfRule>
  </conditionalFormatting>
  <conditionalFormatting sqref="BC22 BK22 BS22">
    <cfRule type="cellIs" dxfId="926" priority="1282" operator="equal">
      <formula>1</formula>
    </cfRule>
  </conditionalFormatting>
  <conditionalFormatting sqref="BC217 BK217 BS217">
    <cfRule type="cellIs" dxfId="925" priority="1277" operator="equal">
      <formula>1</formula>
    </cfRule>
    <cfRule type="cellIs" dxfId="924" priority="1278" operator="equal">
      <formula>0.5</formula>
    </cfRule>
  </conditionalFormatting>
  <conditionalFormatting sqref="BC257 BK257 BS257">
    <cfRule type="cellIs" dxfId="923" priority="1276" operator="equal">
      <formula>1</formula>
    </cfRule>
  </conditionalFormatting>
  <conditionalFormatting sqref="BC257 BK257 BS257">
    <cfRule type="cellIs" dxfId="922" priority="1274" operator="equal">
      <formula>1</formula>
    </cfRule>
    <cfRule type="cellIs" dxfId="921" priority="1275" operator="equal">
      <formula>0.5</formula>
    </cfRule>
  </conditionalFormatting>
  <conditionalFormatting sqref="BC288 BK288 BS288">
    <cfRule type="cellIs" dxfId="920" priority="1273" operator="equal">
      <formula>1</formula>
    </cfRule>
  </conditionalFormatting>
  <conditionalFormatting sqref="BC288 BK288 BS288">
    <cfRule type="cellIs" dxfId="919" priority="1271" operator="equal">
      <formula>1</formula>
    </cfRule>
    <cfRule type="cellIs" dxfId="918" priority="1272" operator="equal">
      <formula>0.5</formula>
    </cfRule>
  </conditionalFormatting>
  <conditionalFormatting sqref="BC162:BC163 BK162:BK163 BS162:BS163">
    <cfRule type="cellIs" dxfId="917" priority="1270" operator="equal">
      <formula>1</formula>
    </cfRule>
  </conditionalFormatting>
  <conditionalFormatting sqref="BC164:BC165 BK164:BK165 BS164:BS165">
    <cfRule type="cellIs" dxfId="916" priority="1269" operator="equal">
      <formula>1</formula>
    </cfRule>
  </conditionalFormatting>
  <conditionalFormatting sqref="BC221:BC222 BK221:BK222 BS221:BS222">
    <cfRule type="cellIs" dxfId="915" priority="1170" operator="equal">
      <formula>1</formula>
    </cfRule>
  </conditionalFormatting>
  <conditionalFormatting sqref="BC223:BC224 BK223:BK224 BS223:BS224">
    <cfRule type="cellIs" dxfId="914" priority="1169" operator="equal">
      <formula>1</formula>
    </cfRule>
  </conditionalFormatting>
  <conditionalFormatting sqref="BC19 BK19 BS19">
    <cfRule type="cellIs" dxfId="913" priority="1250" operator="equal">
      <formula>1</formula>
    </cfRule>
  </conditionalFormatting>
  <conditionalFormatting sqref="BC19 BK19 BS19">
    <cfRule type="cellIs" dxfId="912" priority="1249" operator="equal">
      <formula>1</formula>
    </cfRule>
  </conditionalFormatting>
  <conditionalFormatting sqref="BC68 BK68 BS68">
    <cfRule type="cellIs" dxfId="911" priority="1235" operator="equal">
      <formula>1</formula>
    </cfRule>
  </conditionalFormatting>
  <conditionalFormatting sqref="BC68 BK68 BS68">
    <cfRule type="cellIs" dxfId="910" priority="1234" operator="equal">
      <formula>1</formula>
    </cfRule>
  </conditionalFormatting>
  <conditionalFormatting sqref="BC88:BC89 BK88:BK89 BS88:BS89">
    <cfRule type="cellIs" dxfId="909" priority="1232" operator="equal">
      <formula>1</formula>
    </cfRule>
  </conditionalFormatting>
  <conditionalFormatting sqref="BC58:BC61 BK58:BK61 BS58:BS61">
    <cfRule type="cellIs" dxfId="908" priority="1231" operator="equal">
      <formula>1</formula>
    </cfRule>
  </conditionalFormatting>
  <conditionalFormatting sqref="BC58 BK58 BS58">
    <cfRule type="cellIs" dxfId="907" priority="1229" operator="equal">
      <formula>1</formula>
    </cfRule>
    <cfRule type="cellIs" dxfId="906" priority="1230" operator="equal">
      <formula>0.5</formula>
    </cfRule>
  </conditionalFormatting>
  <conditionalFormatting sqref="BC59 BK59 BS59">
    <cfRule type="cellIs" dxfId="905" priority="1228" operator="equal">
      <formula>1</formula>
    </cfRule>
  </conditionalFormatting>
  <conditionalFormatting sqref="BC62:BC63 BK62:BK63 BS62:BS63">
    <cfRule type="cellIs" dxfId="904" priority="1226" operator="equal">
      <formula>1</formula>
    </cfRule>
  </conditionalFormatting>
  <conditionalFormatting sqref="BC44 BK44 BS44">
    <cfRule type="cellIs" dxfId="903" priority="1225" operator="equal">
      <formula>1</formula>
    </cfRule>
  </conditionalFormatting>
  <conditionalFormatting sqref="BC44 BK44 BS44">
    <cfRule type="cellIs" dxfId="902" priority="1224" operator="equal">
      <formula>1</formula>
    </cfRule>
  </conditionalFormatting>
  <conditionalFormatting sqref="BC51:BC52 BK51:BK52 BS51:BS52">
    <cfRule type="cellIs" dxfId="901" priority="1222" operator="equal">
      <formula>1</formula>
    </cfRule>
  </conditionalFormatting>
  <conditionalFormatting sqref="BC49:BC50 BK49:BK50 BS49:BS50">
    <cfRule type="cellIs" dxfId="900" priority="1221" operator="equal">
      <formula>1</formula>
    </cfRule>
  </conditionalFormatting>
  <conditionalFormatting sqref="BC45:BC46 BK45:BK46 BS45:BS46">
    <cfRule type="cellIs" dxfId="899" priority="1220" operator="equal">
      <formula>1</formula>
    </cfRule>
  </conditionalFormatting>
  <conditionalFormatting sqref="BC47 BK47 BS47">
    <cfRule type="cellIs" dxfId="898" priority="1219" operator="equal">
      <formula>1</formula>
    </cfRule>
  </conditionalFormatting>
  <conditionalFormatting sqref="BC24 BK24 BS24">
    <cfRule type="cellIs" dxfId="897" priority="1217" operator="equal">
      <formula>1</formula>
    </cfRule>
    <cfRule type="cellIs" dxfId="896" priority="1218" operator="equal">
      <formula>0.5</formula>
    </cfRule>
  </conditionalFormatting>
  <conditionalFormatting sqref="BC25 BK25 BS25">
    <cfRule type="cellIs" dxfId="895" priority="1216" operator="equal">
      <formula>1</formula>
    </cfRule>
  </conditionalFormatting>
  <conditionalFormatting sqref="BC55:BC56 BK55:BK56 BS55:BS56">
    <cfRule type="cellIs" dxfId="894" priority="1208" operator="equal">
      <formula>1</formula>
    </cfRule>
  </conditionalFormatting>
  <conditionalFormatting sqref="BC31 BC26 BK31 BS31 BK26 BS26">
    <cfRule type="cellIs" dxfId="893" priority="1207" operator="equal">
      <formula>1</formula>
    </cfRule>
  </conditionalFormatting>
  <conditionalFormatting sqref="BC107 BK107 BS107">
    <cfRule type="cellIs" dxfId="892" priority="1204" operator="equal">
      <formula>1</formula>
    </cfRule>
  </conditionalFormatting>
  <conditionalFormatting sqref="BC122:BC123 BK122:BK123 BS122:BS123">
    <cfRule type="cellIs" dxfId="891" priority="1201" operator="equal">
      <formula>1</formula>
    </cfRule>
  </conditionalFormatting>
  <conditionalFormatting sqref="BC125 BK125 BS125">
    <cfRule type="cellIs" dxfId="890" priority="1200" operator="equal">
      <formula>1</formula>
    </cfRule>
  </conditionalFormatting>
  <conditionalFormatting sqref="BC91:BC94 BK91:BK94 BS91:BS94">
    <cfRule type="cellIs" dxfId="889" priority="1199" operator="equal">
      <formula>1</formula>
    </cfRule>
  </conditionalFormatting>
  <conditionalFormatting sqref="BC91 BK91 BS91">
    <cfRule type="cellIs" dxfId="888" priority="1197" operator="equal">
      <formula>1</formula>
    </cfRule>
    <cfRule type="cellIs" dxfId="887" priority="1198" operator="equal">
      <formula>0.5</formula>
    </cfRule>
  </conditionalFormatting>
  <conditionalFormatting sqref="BC92 BK92 BS92">
    <cfRule type="cellIs" dxfId="886" priority="1196" operator="equal">
      <formula>1</formula>
    </cfRule>
  </conditionalFormatting>
  <conditionalFormatting sqref="BC104:BC105 BK104:BK105 BS104:BS105">
    <cfRule type="cellIs" dxfId="885" priority="1194" operator="equal">
      <formula>1</formula>
    </cfRule>
  </conditionalFormatting>
  <conditionalFormatting sqref="BC106 BK106 BS106">
    <cfRule type="cellIs" dxfId="884" priority="1193" operator="equal">
      <formula>1</formula>
    </cfRule>
  </conditionalFormatting>
  <conditionalFormatting sqref="BC96:BC97 BK96:BK97 BS96:BS97">
    <cfRule type="cellIs" dxfId="883" priority="1192" operator="equal">
      <formula>1</formula>
    </cfRule>
  </conditionalFormatting>
  <conditionalFormatting sqref="BC100:BC101 BK100:BK101 BS100:BS101">
    <cfRule type="cellIs" dxfId="882" priority="1191" operator="equal">
      <formula>1</formula>
    </cfRule>
  </conditionalFormatting>
  <conditionalFormatting sqref="BC103 BK103 BS103">
    <cfRule type="cellIs" dxfId="881" priority="1190" operator="equal">
      <formula>1</formula>
    </cfRule>
  </conditionalFormatting>
  <conditionalFormatting sqref="BC108:BC109 BK108:BK109 BS108:BS109">
    <cfRule type="cellIs" dxfId="880" priority="1189" operator="equal">
      <formula>1</formula>
    </cfRule>
  </conditionalFormatting>
  <conditionalFormatting sqref="BC112 BK112 BS112">
    <cfRule type="cellIs" dxfId="879" priority="1188" operator="equal">
      <formula>1</formula>
    </cfRule>
  </conditionalFormatting>
  <conditionalFormatting sqref="BC111 BK111 BS111">
    <cfRule type="cellIs" dxfId="878" priority="1187" operator="equal">
      <formula>1</formula>
    </cfRule>
  </conditionalFormatting>
  <conditionalFormatting sqref="BC95 BK95 BS95">
    <cfRule type="cellIs" dxfId="877" priority="1186" operator="equal">
      <formula>1</formula>
    </cfRule>
  </conditionalFormatting>
  <conditionalFormatting sqref="BC102 BK102 BS102">
    <cfRule type="cellIs" dxfId="876" priority="1185" operator="equal">
      <formula>1</formula>
    </cfRule>
  </conditionalFormatting>
  <conditionalFormatting sqref="BC113:BC114 BK113:BK114 BS113:BS114">
    <cfRule type="cellIs" dxfId="875" priority="1184" operator="equal">
      <formula>1</formula>
    </cfRule>
  </conditionalFormatting>
  <conditionalFormatting sqref="BC153 BK153 BS153">
    <cfRule type="cellIs" dxfId="874" priority="1183" operator="equal">
      <formula>1</formula>
    </cfRule>
  </conditionalFormatting>
  <conditionalFormatting sqref="BC150:BC152 BK150:BK152 BS150:BS152">
    <cfRule type="cellIs" dxfId="873" priority="1182" operator="equal">
      <formula>1</formula>
    </cfRule>
  </conditionalFormatting>
  <conditionalFormatting sqref="BC98:BC99 BK98:BK99 BS98:BS99">
    <cfRule type="cellIs" dxfId="872" priority="1178" operator="equal">
      <formula>1</formula>
    </cfRule>
  </conditionalFormatting>
  <conditionalFormatting sqref="BC90 BK90 BS90">
    <cfRule type="cellIs" dxfId="871" priority="1177" operator="equal">
      <formula>1</formula>
    </cfRule>
  </conditionalFormatting>
  <conditionalFormatting sqref="BC53 BK53 BS53">
    <cfRule type="cellIs" dxfId="870" priority="1175" operator="equal">
      <formula>1</formula>
    </cfRule>
  </conditionalFormatting>
  <conditionalFormatting sqref="BC57 BK57 BS57">
    <cfRule type="cellIs" dxfId="869" priority="1174" operator="equal">
      <formula>1</formula>
    </cfRule>
  </conditionalFormatting>
  <conditionalFormatting sqref="BC64 BK64 BS64">
    <cfRule type="cellIs" dxfId="868" priority="1173" operator="equal">
      <formula>1</formula>
    </cfRule>
  </conditionalFormatting>
  <conditionalFormatting sqref="BC218:BC220 BK218:BK220 BS218:BS220">
    <cfRule type="cellIs" dxfId="867" priority="1172" operator="equal">
      <formula>1</formula>
    </cfRule>
  </conditionalFormatting>
  <conditionalFormatting sqref="BC218 BK218 BS218">
    <cfRule type="cellIs" dxfId="866" priority="1171" operator="equal">
      <formula>1</formula>
    </cfRule>
  </conditionalFormatting>
  <conditionalFormatting sqref="BC256 BC254 BC247:BC249 BK256 BS256 BK254 BS254 BK247:BK249 BS247:BS249">
    <cfRule type="cellIs" dxfId="865" priority="1168" operator="equal">
      <formula>1</formula>
    </cfRule>
  </conditionalFormatting>
  <conditionalFormatting sqref="BC247 BK247 BS247">
    <cfRule type="cellIs" dxfId="864" priority="1167" operator="equal">
      <formula>1</formula>
    </cfRule>
  </conditionalFormatting>
  <conditionalFormatting sqref="BC250:BC251 BK250:BK251 BS250:BS251">
    <cfRule type="cellIs" dxfId="863" priority="1166" operator="equal">
      <formula>1</formula>
    </cfRule>
  </conditionalFormatting>
  <conditionalFormatting sqref="BC252:BC253 BK252:BK253 BS252:BS253">
    <cfRule type="cellIs" dxfId="862" priority="1165" operator="equal">
      <formula>1</formula>
    </cfRule>
  </conditionalFormatting>
  <conditionalFormatting sqref="BC255 BK255 BS255">
    <cfRule type="cellIs" dxfId="861" priority="1164" operator="equal">
      <formula>1</formula>
    </cfRule>
  </conditionalFormatting>
  <conditionalFormatting sqref="BC262 BC258:BC260 BK262 BS262 BK258:BK260 BS258:BS260">
    <cfRule type="cellIs" dxfId="860" priority="1163" operator="equal">
      <formula>1</formula>
    </cfRule>
  </conditionalFormatting>
  <conditionalFormatting sqref="BC258 BK258 BS258">
    <cfRule type="cellIs" dxfId="859" priority="1162" operator="equal">
      <formula>1</formula>
    </cfRule>
  </conditionalFormatting>
  <conditionalFormatting sqref="BC261 BK261 BS261">
    <cfRule type="cellIs" dxfId="858" priority="1161" operator="equal">
      <formula>1</formula>
    </cfRule>
  </conditionalFormatting>
  <conditionalFormatting sqref="BC265:BC266 BC268 BK265:BK266 BS265:BS266 BK268 BS268">
    <cfRule type="cellIs" dxfId="857" priority="1160" operator="equal">
      <formula>1</formula>
    </cfRule>
  </conditionalFormatting>
  <conditionalFormatting sqref="BC267 BK267 BS267">
    <cfRule type="cellIs" dxfId="856" priority="1159" operator="equal">
      <formula>1</formula>
    </cfRule>
  </conditionalFormatting>
  <conditionalFormatting sqref="BC273 BC269:BC271 BK273 BS273 BK269:BK271 BS269:BS271">
    <cfRule type="cellIs" dxfId="855" priority="1158" operator="equal">
      <formula>1</formula>
    </cfRule>
  </conditionalFormatting>
  <conditionalFormatting sqref="BC269 BK269 BS269">
    <cfRule type="cellIs" dxfId="854" priority="1157" operator="equal">
      <formula>1</formula>
    </cfRule>
  </conditionalFormatting>
  <conditionalFormatting sqref="BC272 BK272 BS272">
    <cfRule type="cellIs" dxfId="853" priority="1156" operator="equal">
      <formula>1</formula>
    </cfRule>
  </conditionalFormatting>
  <conditionalFormatting sqref="BC284:BC285 BC287 BK284:BK285 BS284:BS285 BK287 BS287">
    <cfRule type="cellIs" dxfId="852" priority="1155" operator="equal">
      <formula>1</formula>
    </cfRule>
  </conditionalFormatting>
  <conditionalFormatting sqref="BC286 BK286 BS286">
    <cfRule type="cellIs" dxfId="851" priority="1154" operator="equal">
      <formula>1</formula>
    </cfRule>
  </conditionalFormatting>
  <conditionalFormatting sqref="BC277 BC274:BC275 BK277 BS277 BK274:BK275 BS274:BS275">
    <cfRule type="cellIs" dxfId="850" priority="1153" operator="equal">
      <formula>1</formula>
    </cfRule>
  </conditionalFormatting>
  <conditionalFormatting sqref="BC276 BK276 BS276">
    <cfRule type="cellIs" dxfId="849" priority="1152" operator="equal">
      <formula>1</formula>
    </cfRule>
  </conditionalFormatting>
  <conditionalFormatting sqref="BC263:BC264 BK263:BK264 BS263:BS264">
    <cfRule type="cellIs" dxfId="848" priority="1151" operator="equal">
      <formula>1</formula>
    </cfRule>
  </conditionalFormatting>
  <conditionalFormatting sqref="BC156:BC157 BK156:BK157 BS156:BS157">
    <cfRule type="cellIs" dxfId="847" priority="1147" operator="equal">
      <formula>1</formula>
    </cfRule>
  </conditionalFormatting>
  <conditionalFormatting sqref="BC161 BC158:BC159 BK161 BS161 BK158:BK159 BS158:BS159">
    <cfRule type="cellIs" dxfId="846" priority="1146" operator="equal">
      <formula>1</formula>
    </cfRule>
  </conditionalFormatting>
  <conditionalFormatting sqref="BC234 BC232 BC225:BC227 BK234 BS234 BK232 BS232 BK225:BK227 BS225:BS227">
    <cfRule type="cellIs" dxfId="845" priority="1145" operator="equal">
      <formula>1</formula>
    </cfRule>
  </conditionalFormatting>
  <conditionalFormatting sqref="BC225 BK225 BS225">
    <cfRule type="cellIs" dxfId="844" priority="1144" operator="equal">
      <formula>1</formula>
    </cfRule>
  </conditionalFormatting>
  <conditionalFormatting sqref="BC228:BC229 BK228:BK229 BS228:BS229">
    <cfRule type="cellIs" dxfId="843" priority="1143" operator="equal">
      <formula>1</formula>
    </cfRule>
  </conditionalFormatting>
  <conditionalFormatting sqref="BC230:BC231 BK230:BK231 BS230:BS231">
    <cfRule type="cellIs" dxfId="842" priority="1142" operator="equal">
      <formula>1</formula>
    </cfRule>
  </conditionalFormatting>
  <conditionalFormatting sqref="BC233 BK233 BS233">
    <cfRule type="cellIs" dxfId="841" priority="1141" operator="equal">
      <formula>1</formula>
    </cfRule>
  </conditionalFormatting>
  <conditionalFormatting sqref="BC235:BC237 BK235:BK237 BS235:BS237">
    <cfRule type="cellIs" dxfId="840" priority="1140" operator="equal">
      <formula>1</formula>
    </cfRule>
  </conditionalFormatting>
  <conditionalFormatting sqref="BC235 BK235 BS235">
    <cfRule type="cellIs" dxfId="839" priority="1139" operator="equal">
      <formula>1</formula>
    </cfRule>
  </conditionalFormatting>
  <conditionalFormatting sqref="BC238:BC239 BK238:BK239 BS238:BS239">
    <cfRule type="cellIs" dxfId="838" priority="1138" operator="equal">
      <formula>1</formula>
    </cfRule>
  </conditionalFormatting>
  <conditionalFormatting sqref="BC245:BC246 BK245:BK246 BS245:BS246">
    <cfRule type="cellIs" dxfId="837" priority="1137" operator="equal">
      <formula>1</formula>
    </cfRule>
  </conditionalFormatting>
  <conditionalFormatting sqref="BC54 BK54 BS54">
    <cfRule type="cellIs" dxfId="836" priority="1136" operator="equal">
      <formula>1</formula>
    </cfRule>
  </conditionalFormatting>
  <conditionalFormatting sqref="BC54 BK54 BS54">
    <cfRule type="cellIs" dxfId="835" priority="1135" operator="equal">
      <formula>1</formula>
    </cfRule>
  </conditionalFormatting>
  <conditionalFormatting sqref="BC176:BC177 BK176:BK177 BS176:BS177">
    <cfRule type="cellIs" dxfId="834" priority="1134" operator="equal">
      <formula>1</formula>
    </cfRule>
  </conditionalFormatting>
  <conditionalFormatting sqref="BC110 BK110 BS110">
    <cfRule type="cellIs" dxfId="833" priority="1132" operator="equal">
      <formula>1</formula>
    </cfRule>
  </conditionalFormatting>
  <conditionalFormatting sqref="BC115:BC116 BK115:BK116 BS115:BS116">
    <cfRule type="cellIs" dxfId="832" priority="1131" operator="equal">
      <formula>1</formula>
    </cfRule>
  </conditionalFormatting>
  <conditionalFormatting sqref="BC121 BK121 BS121">
    <cfRule type="cellIs" dxfId="831" priority="1130" operator="equal">
      <formula>1</formula>
    </cfRule>
  </conditionalFormatting>
  <conditionalFormatting sqref="BC120 BK120 BS120">
    <cfRule type="cellIs" dxfId="830" priority="1129" operator="equal">
      <formula>1</formula>
    </cfRule>
  </conditionalFormatting>
  <conditionalFormatting sqref="BC119 BK119 BS119">
    <cfRule type="cellIs" dxfId="829" priority="1128" operator="equal">
      <formula>1</formula>
    </cfRule>
  </conditionalFormatting>
  <conditionalFormatting sqref="BC118 BK118 BS118">
    <cfRule type="cellIs" dxfId="828" priority="1127" operator="equal">
      <formula>1</formula>
    </cfRule>
  </conditionalFormatting>
  <conditionalFormatting sqref="BC117 BK117 BS117">
    <cfRule type="cellIs" dxfId="827" priority="1126" operator="equal">
      <formula>1</formula>
    </cfRule>
  </conditionalFormatting>
  <conditionalFormatting sqref="BC124 BK124 BS124">
    <cfRule type="cellIs" dxfId="826" priority="1125" operator="equal">
      <formula>1</formula>
    </cfRule>
  </conditionalFormatting>
  <conditionalFormatting sqref="BD28:BD30 BL28:BL30 BT28:BT30">
    <cfRule type="cellIs" dxfId="825" priority="976" operator="equal">
      <formula>1</formula>
    </cfRule>
  </conditionalFormatting>
  <conditionalFormatting sqref="BD107 BL107 BT107">
    <cfRule type="cellIs" dxfId="824" priority="975" operator="equal">
      <formula>1</formula>
    </cfRule>
  </conditionalFormatting>
  <conditionalFormatting sqref="BC133 BK133 BS133">
    <cfRule type="cellIs" dxfId="823" priority="1120" operator="equal">
      <formula>1</formula>
    </cfRule>
  </conditionalFormatting>
  <conditionalFormatting sqref="BC132 BK132 BS132">
    <cfRule type="cellIs" dxfId="822" priority="1119" operator="equal">
      <formula>1</formula>
    </cfRule>
  </conditionalFormatting>
  <conditionalFormatting sqref="BC134:BC135 BK134:BK135 BS134:BS135">
    <cfRule type="cellIs" dxfId="821" priority="1118" operator="equal">
      <formula>1</formula>
    </cfRule>
  </conditionalFormatting>
  <conditionalFormatting sqref="BC137 BK137 BS137">
    <cfRule type="cellIs" dxfId="820" priority="1117" operator="equal">
      <formula>1</formula>
    </cfRule>
  </conditionalFormatting>
  <conditionalFormatting sqref="BC136 BK136 BS136">
    <cfRule type="cellIs" dxfId="819" priority="1116" operator="equal">
      <formula>1</formula>
    </cfRule>
  </conditionalFormatting>
  <conditionalFormatting sqref="BC33 BK33 BS33">
    <cfRule type="cellIs" dxfId="818" priority="1110" operator="equal">
      <formula>1</formula>
    </cfRule>
  </conditionalFormatting>
  <conditionalFormatting sqref="BC41 BK41 BS41">
    <cfRule type="cellIs" dxfId="817" priority="1109" operator="equal">
      <formula>1</formula>
    </cfRule>
  </conditionalFormatting>
  <conditionalFormatting sqref="BC35 BK35 BS35">
    <cfRule type="cellIs" dxfId="816" priority="1108" operator="equal">
      <formula>1</formula>
    </cfRule>
  </conditionalFormatting>
  <conditionalFormatting sqref="BC34 BK34 BS34">
    <cfRule type="cellIs" dxfId="815" priority="1107" operator="equal">
      <formula>1</formula>
    </cfRule>
  </conditionalFormatting>
  <conditionalFormatting sqref="BC36:BC40 BK36:BK40 BS36:BS40">
    <cfRule type="cellIs" dxfId="814" priority="1106" operator="equal">
      <formula>1</formula>
    </cfRule>
  </conditionalFormatting>
  <conditionalFormatting sqref="BC160 BK160 BS160">
    <cfRule type="cellIs" dxfId="813" priority="1104" operator="equal">
      <formula>1</formula>
    </cfRule>
  </conditionalFormatting>
  <conditionalFormatting sqref="BC166 BK166 BS166">
    <cfRule type="cellIs" dxfId="812" priority="1103" operator="equal">
      <formula>1</formula>
    </cfRule>
  </conditionalFormatting>
  <conditionalFormatting sqref="BC180:BC181 BK180:BK181 BS180:BS181">
    <cfRule type="cellIs" dxfId="811" priority="1102" operator="equal">
      <formula>1</formula>
    </cfRule>
  </conditionalFormatting>
  <conditionalFormatting sqref="BC168 BK168 BS168">
    <cfRule type="cellIs" dxfId="810" priority="1101" operator="equal">
      <formula>1</formula>
    </cfRule>
  </conditionalFormatting>
  <conditionalFormatting sqref="BC175 BK175 BS175">
    <cfRule type="cellIs" dxfId="809" priority="1100" operator="equal">
      <formula>1</formula>
    </cfRule>
  </conditionalFormatting>
  <conditionalFormatting sqref="BC172 BK172 BS172">
    <cfRule type="cellIs" dxfId="808" priority="1097" operator="equal">
      <formula>1</formula>
    </cfRule>
  </conditionalFormatting>
  <conditionalFormatting sqref="BC173 BK173 BS173">
    <cfRule type="cellIs" dxfId="807" priority="1096" operator="equal">
      <formula>1</formula>
    </cfRule>
  </conditionalFormatting>
  <conditionalFormatting sqref="BC174 BK174 BS174">
    <cfRule type="cellIs" dxfId="806" priority="1095" operator="equal">
      <formula>1</formula>
    </cfRule>
  </conditionalFormatting>
  <conditionalFormatting sqref="BC240 BK240 BS240">
    <cfRule type="cellIs" dxfId="805" priority="1094" operator="equal">
      <formula>1</formula>
    </cfRule>
  </conditionalFormatting>
  <conditionalFormatting sqref="BC241 BK241 BS241">
    <cfRule type="cellIs" dxfId="804" priority="1093" operator="equal">
      <formula>1</formula>
    </cfRule>
  </conditionalFormatting>
  <conditionalFormatting sqref="BC242 BK242 BS242">
    <cfRule type="cellIs" dxfId="803" priority="1092" operator="equal">
      <formula>1</formula>
    </cfRule>
  </conditionalFormatting>
  <conditionalFormatting sqref="BC243 BK243 BS243">
    <cfRule type="cellIs" dxfId="802" priority="1091" operator="equal">
      <formula>1</formula>
    </cfRule>
  </conditionalFormatting>
  <conditionalFormatting sqref="BC244 BK244 BS244">
    <cfRule type="cellIs" dxfId="801" priority="1090" operator="equal">
      <formula>1</formula>
    </cfRule>
  </conditionalFormatting>
  <conditionalFormatting sqref="BC278:BC279 BC283 BK278:BK279 BS278:BS279 BK283 BS283">
    <cfRule type="cellIs" dxfId="800" priority="1089" operator="equal">
      <formula>1</formula>
    </cfRule>
  </conditionalFormatting>
  <conditionalFormatting sqref="BC280 BK280 BS280">
    <cfRule type="cellIs" dxfId="799" priority="1088" operator="equal">
      <formula>1</formula>
    </cfRule>
  </conditionalFormatting>
  <conditionalFormatting sqref="BC281 BK281 BS281">
    <cfRule type="cellIs" dxfId="798" priority="1087" operator="equal">
      <formula>1</formula>
    </cfRule>
  </conditionalFormatting>
  <conditionalFormatting sqref="BC282 BK282 BS282">
    <cfRule type="cellIs" dxfId="797" priority="1086" operator="equal">
      <formula>1</formula>
    </cfRule>
  </conditionalFormatting>
  <conditionalFormatting sqref="BC169 BK169 BS169">
    <cfRule type="cellIs" dxfId="796" priority="1085" operator="equal">
      <formula>1</formula>
    </cfRule>
  </conditionalFormatting>
  <conditionalFormatting sqref="BC170 BK170 BS170">
    <cfRule type="cellIs" dxfId="795" priority="1084" operator="equal">
      <formula>1</formula>
    </cfRule>
  </conditionalFormatting>
  <conditionalFormatting sqref="BC171 BK171 BS171">
    <cfRule type="cellIs" dxfId="794" priority="1083" operator="equal">
      <formula>1</formula>
    </cfRule>
  </conditionalFormatting>
  <conditionalFormatting sqref="BC178 BK178 BS178">
    <cfRule type="cellIs" dxfId="793" priority="1082" operator="equal">
      <formula>1</formula>
    </cfRule>
  </conditionalFormatting>
  <conditionalFormatting sqref="BC179 BK179 BS179">
    <cfRule type="cellIs" dxfId="792" priority="1081" operator="equal">
      <formula>1</formula>
    </cfRule>
  </conditionalFormatting>
  <conditionalFormatting sqref="BC65:BC66 BK65:BK66 BS65:BS66">
    <cfRule type="cellIs" dxfId="791" priority="1075" operator="equal">
      <formula>1</formula>
    </cfRule>
  </conditionalFormatting>
  <conditionalFormatting sqref="BC67 BK67 BS67">
    <cfRule type="cellIs" dxfId="790" priority="1074" operator="equal">
      <formula>1</formula>
    </cfRule>
  </conditionalFormatting>
  <conditionalFormatting sqref="BC69:BC70 BK69:BK70 BS69:BS70">
    <cfRule type="cellIs" dxfId="789" priority="1071" operator="equal">
      <formula>1</formula>
    </cfRule>
  </conditionalFormatting>
  <conditionalFormatting sqref="BC72 BK72 BS72">
    <cfRule type="cellIs" dxfId="788" priority="1070" operator="equal">
      <formula>1</formula>
    </cfRule>
  </conditionalFormatting>
  <conditionalFormatting sqref="BC71 BK71 BS71">
    <cfRule type="cellIs" dxfId="787" priority="1069" operator="equal">
      <formula>1</formula>
    </cfRule>
  </conditionalFormatting>
  <conditionalFormatting sqref="BC84 BK84 BS84">
    <cfRule type="cellIs" dxfId="786" priority="1065" operator="equal">
      <formula>1</formula>
    </cfRule>
  </conditionalFormatting>
  <conditionalFormatting sqref="BC85:BC86 BK85:BK86 BS85:BS86">
    <cfRule type="cellIs" dxfId="785" priority="1064" operator="equal">
      <formula>1</formula>
    </cfRule>
  </conditionalFormatting>
  <conditionalFormatting sqref="BC87 BK87 BS87">
    <cfRule type="cellIs" dxfId="784" priority="1063" operator="equal">
      <formula>1</formula>
    </cfRule>
  </conditionalFormatting>
  <conditionalFormatting sqref="BC73:BC74 BK73:BK74 BS73:BS74">
    <cfRule type="cellIs" dxfId="783" priority="1062" operator="equal">
      <formula>1</formula>
    </cfRule>
  </conditionalFormatting>
  <conditionalFormatting sqref="BC75 BK75 BS75">
    <cfRule type="cellIs" dxfId="782" priority="1061" operator="equal">
      <formula>1</formula>
    </cfRule>
  </conditionalFormatting>
  <conditionalFormatting sqref="BD27 BD23:BD25 BD42:BD43 BD217 BD154:BD155 BD20:BD21 BD167 BD15:BD18 BD13 BL27 BT27 BL23:BL25 BT23:BT25 BL42:BL43 BT42:BT43 BL217 BT217 BL154:BL155 BT154:BT155 BL20:BL21 BT20:BT21 BL167 BT167 BL15:BL18 BT15:BT18 BL13 BT13">
    <cfRule type="cellIs" dxfId="781" priority="1060" operator="equal">
      <formula>1</formula>
    </cfRule>
  </conditionalFormatting>
  <conditionalFormatting sqref="BD6 BL6 BT6">
    <cfRule type="cellIs" dxfId="780" priority="1059" operator="equal">
      <formula>1</formula>
    </cfRule>
  </conditionalFormatting>
  <conditionalFormatting sqref="BD154 BD7 BL154 BT154 BL7 BT7">
    <cfRule type="cellIs" dxfId="779" priority="1057" operator="equal">
      <formula>1</formula>
    </cfRule>
    <cfRule type="cellIs" dxfId="778" priority="1058" operator="equal">
      <formula>0.5</formula>
    </cfRule>
  </conditionalFormatting>
  <conditionalFormatting sqref="BD20 BD167 BD16:BD18 BD8 BD155 BL20 BT20 BL167 BT167 BL16:BL18 BT16:BT18 BL8 BT8 BL155 BT155">
    <cfRule type="cellIs" dxfId="777" priority="1056" operator="equal">
      <formula>1</formula>
    </cfRule>
  </conditionalFormatting>
  <conditionalFormatting sqref="BD12 BL12 BT12">
    <cfRule type="cellIs" dxfId="776" priority="1055" operator="equal">
      <formula>1</formula>
    </cfRule>
  </conditionalFormatting>
  <conditionalFormatting sqref="BD14 BL14 BT14">
    <cfRule type="cellIs" dxfId="775" priority="1054" operator="equal">
      <formula>1</formula>
    </cfRule>
  </conditionalFormatting>
  <conditionalFormatting sqref="BD22 BL22 BT22">
    <cfRule type="cellIs" dxfId="774" priority="1053" operator="equal">
      <formula>1</formula>
    </cfRule>
  </conditionalFormatting>
  <conditionalFormatting sqref="BD22 BL22 BT22">
    <cfRule type="cellIs" dxfId="773" priority="1052" operator="equal">
      <formula>1</formula>
    </cfRule>
  </conditionalFormatting>
  <conditionalFormatting sqref="BD217 BL217 BT217">
    <cfRule type="cellIs" dxfId="772" priority="1047" operator="equal">
      <formula>1</formula>
    </cfRule>
    <cfRule type="cellIs" dxfId="771" priority="1048" operator="equal">
      <formula>0.5</formula>
    </cfRule>
  </conditionalFormatting>
  <conditionalFormatting sqref="BD257 BL257 BT257">
    <cfRule type="cellIs" dxfId="770" priority="1046" operator="equal">
      <formula>1</formula>
    </cfRule>
  </conditionalFormatting>
  <conditionalFormatting sqref="BD257 BL257 BT257">
    <cfRule type="cellIs" dxfId="769" priority="1044" operator="equal">
      <formula>1</formula>
    </cfRule>
    <cfRule type="cellIs" dxfId="768" priority="1045" operator="equal">
      <formula>0.5</formula>
    </cfRule>
  </conditionalFormatting>
  <conditionalFormatting sqref="BD288 BL288 BT288">
    <cfRule type="cellIs" dxfId="767" priority="1043" operator="equal">
      <formula>1</formula>
    </cfRule>
  </conditionalFormatting>
  <conditionalFormatting sqref="BD288 BL288 BT288">
    <cfRule type="cellIs" dxfId="766" priority="1041" operator="equal">
      <formula>1</formula>
    </cfRule>
    <cfRule type="cellIs" dxfId="765" priority="1042" operator="equal">
      <formula>0.5</formula>
    </cfRule>
  </conditionalFormatting>
  <conditionalFormatting sqref="BD162:BD163 BL162:BL163 BT162:BT163">
    <cfRule type="cellIs" dxfId="764" priority="1040" operator="equal">
      <formula>1</formula>
    </cfRule>
  </conditionalFormatting>
  <conditionalFormatting sqref="BD164:BD165 BL164:BL165 BT164:BT165">
    <cfRule type="cellIs" dxfId="763" priority="1039" operator="equal">
      <formula>1</formula>
    </cfRule>
  </conditionalFormatting>
  <conditionalFormatting sqref="BD221:BD222 BL221:BL222 BT221:BT222">
    <cfRule type="cellIs" dxfId="762" priority="940" operator="equal">
      <formula>1</formula>
    </cfRule>
  </conditionalFormatting>
  <conditionalFormatting sqref="BD223:BD224 BL223:BL224 BT223:BT224">
    <cfRule type="cellIs" dxfId="761" priority="939" operator="equal">
      <formula>1</formula>
    </cfRule>
  </conditionalFormatting>
  <conditionalFormatting sqref="BD19 BL19 BT19">
    <cfRule type="cellIs" dxfId="760" priority="1020" operator="equal">
      <formula>1</formula>
    </cfRule>
  </conditionalFormatting>
  <conditionalFormatting sqref="BD19 BL19 BT19">
    <cfRule type="cellIs" dxfId="759" priority="1019" operator="equal">
      <formula>1</formula>
    </cfRule>
  </conditionalFormatting>
  <conditionalFormatting sqref="BD68 BL68 BT68">
    <cfRule type="cellIs" dxfId="758" priority="1005" operator="equal">
      <formula>1</formula>
    </cfRule>
  </conditionalFormatting>
  <conditionalFormatting sqref="BD68 BL68 BT68">
    <cfRule type="cellIs" dxfId="757" priority="1004" operator="equal">
      <formula>1</formula>
    </cfRule>
  </conditionalFormatting>
  <conditionalFormatting sqref="BD88:BD89 BL88:BL89 BT88:BT89">
    <cfRule type="cellIs" dxfId="756" priority="1002" operator="equal">
      <formula>1</formula>
    </cfRule>
  </conditionalFormatting>
  <conditionalFormatting sqref="BD58:BD61 BL58:BL61 BT58:BT61">
    <cfRule type="cellIs" dxfId="755" priority="1001" operator="equal">
      <formula>1</formula>
    </cfRule>
  </conditionalFormatting>
  <conditionalFormatting sqref="BD58 BL58 BT58">
    <cfRule type="cellIs" dxfId="754" priority="999" operator="equal">
      <formula>1</formula>
    </cfRule>
    <cfRule type="cellIs" dxfId="753" priority="1000" operator="equal">
      <formula>0.5</formula>
    </cfRule>
  </conditionalFormatting>
  <conditionalFormatting sqref="BD59 BL59 BT59">
    <cfRule type="cellIs" dxfId="752" priority="998" operator="equal">
      <formula>1</formula>
    </cfRule>
  </conditionalFormatting>
  <conditionalFormatting sqref="BD62:BD63 BL62:BL63 BT62:BT63">
    <cfRule type="cellIs" dxfId="751" priority="996" operator="equal">
      <formula>1</formula>
    </cfRule>
  </conditionalFormatting>
  <conditionalFormatting sqref="BD44 BL44 BT44">
    <cfRule type="cellIs" dxfId="750" priority="995" operator="equal">
      <formula>1</formula>
    </cfRule>
  </conditionalFormatting>
  <conditionalFormatting sqref="BD44 BL44 BT44">
    <cfRule type="cellIs" dxfId="749" priority="994" operator="equal">
      <formula>1</formula>
    </cfRule>
  </conditionalFormatting>
  <conditionalFormatting sqref="BD51:BD52 BL51:BL52 BT51:BT52">
    <cfRule type="cellIs" dxfId="748" priority="992" operator="equal">
      <formula>1</formula>
    </cfRule>
  </conditionalFormatting>
  <conditionalFormatting sqref="BD49:BD50 BL49:BL50 BT49:BT50">
    <cfRule type="cellIs" dxfId="747" priority="991" operator="equal">
      <formula>1</formula>
    </cfRule>
  </conditionalFormatting>
  <conditionalFormatting sqref="BD45:BD46 BL45:BL46 BT45:BT46">
    <cfRule type="cellIs" dxfId="746" priority="990" operator="equal">
      <formula>1</formula>
    </cfRule>
  </conditionalFormatting>
  <conditionalFormatting sqref="BD47 BL47 BT47">
    <cfRule type="cellIs" dxfId="745" priority="989" operator="equal">
      <formula>1</formula>
    </cfRule>
  </conditionalFormatting>
  <conditionalFormatting sqref="BD24 BL24 BT24">
    <cfRule type="cellIs" dxfId="744" priority="987" operator="equal">
      <formula>1</formula>
    </cfRule>
    <cfRule type="cellIs" dxfId="743" priority="988" operator="equal">
      <formula>0.5</formula>
    </cfRule>
  </conditionalFormatting>
  <conditionalFormatting sqref="BD25 BL25 BT25">
    <cfRule type="cellIs" dxfId="742" priority="986" operator="equal">
      <formula>1</formula>
    </cfRule>
  </conditionalFormatting>
  <conditionalFormatting sqref="BD55:BD56 BL55:BL56 BT55:BT56">
    <cfRule type="cellIs" dxfId="741" priority="978" operator="equal">
      <formula>1</formula>
    </cfRule>
  </conditionalFormatting>
  <conditionalFormatting sqref="BD31 BD26 BL31 BT31 BL26 BT26">
    <cfRule type="cellIs" dxfId="740" priority="977" operator="equal">
      <formula>1</formula>
    </cfRule>
  </conditionalFormatting>
  <conditionalFormatting sqref="BD107 BL107 BT107">
    <cfRule type="cellIs" dxfId="739" priority="974" operator="equal">
      <formula>1</formula>
    </cfRule>
  </conditionalFormatting>
  <conditionalFormatting sqref="BD122:BD123 BL122:BL123 BT122:BT123">
    <cfRule type="cellIs" dxfId="738" priority="971" operator="equal">
      <formula>1</formula>
    </cfRule>
  </conditionalFormatting>
  <conditionalFormatting sqref="BD125 BL125 BT125">
    <cfRule type="cellIs" dxfId="737" priority="970" operator="equal">
      <formula>1</formula>
    </cfRule>
  </conditionalFormatting>
  <conditionalFormatting sqref="BD91:BD94 BL91:BL94 BT91:BT94">
    <cfRule type="cellIs" dxfId="736" priority="969" operator="equal">
      <formula>1</formula>
    </cfRule>
  </conditionalFormatting>
  <conditionalFormatting sqref="BD91 BL91 BT91">
    <cfRule type="cellIs" dxfId="735" priority="967" operator="equal">
      <formula>1</formula>
    </cfRule>
    <cfRule type="cellIs" dxfId="734" priority="968" operator="equal">
      <formula>0.5</formula>
    </cfRule>
  </conditionalFormatting>
  <conditionalFormatting sqref="BD92 BL92 BT92">
    <cfRule type="cellIs" dxfId="733" priority="966" operator="equal">
      <formula>1</formula>
    </cfRule>
  </conditionalFormatting>
  <conditionalFormatting sqref="BD104:BD105 BL104:BL105 BT104:BT105">
    <cfRule type="cellIs" dxfId="732" priority="964" operator="equal">
      <formula>1</formula>
    </cfRule>
  </conditionalFormatting>
  <conditionalFormatting sqref="BD106 BL106 BT106">
    <cfRule type="cellIs" dxfId="731" priority="963" operator="equal">
      <formula>1</formula>
    </cfRule>
  </conditionalFormatting>
  <conditionalFormatting sqref="BD96:BD97 BL96:BL97 BT96:BT97">
    <cfRule type="cellIs" dxfId="730" priority="962" operator="equal">
      <formula>1</formula>
    </cfRule>
  </conditionalFormatting>
  <conditionalFormatting sqref="BD100:BD101 BL100:BL101 BT100:BT101">
    <cfRule type="cellIs" dxfId="729" priority="961" operator="equal">
      <formula>1</formula>
    </cfRule>
  </conditionalFormatting>
  <conditionalFormatting sqref="BD103 BL103 BT103">
    <cfRule type="cellIs" dxfId="728" priority="960" operator="equal">
      <formula>1</formula>
    </cfRule>
  </conditionalFormatting>
  <conditionalFormatting sqref="BD108:BD109 BL108:BL109 BT108:BT109">
    <cfRule type="cellIs" dxfId="727" priority="959" operator="equal">
      <formula>1</formula>
    </cfRule>
  </conditionalFormatting>
  <conditionalFormatting sqref="BD112 BL112 BT112">
    <cfRule type="cellIs" dxfId="726" priority="958" operator="equal">
      <formula>1</formula>
    </cfRule>
  </conditionalFormatting>
  <conditionalFormatting sqref="BD111 BL111 BT111">
    <cfRule type="cellIs" dxfId="725" priority="957" operator="equal">
      <formula>1</formula>
    </cfRule>
  </conditionalFormatting>
  <conditionalFormatting sqref="BD95 BL95 BT95">
    <cfRule type="cellIs" dxfId="724" priority="956" operator="equal">
      <formula>1</formula>
    </cfRule>
  </conditionalFormatting>
  <conditionalFormatting sqref="BD102 BL102 BT102">
    <cfRule type="cellIs" dxfId="723" priority="955" operator="equal">
      <formula>1</formula>
    </cfRule>
  </conditionalFormatting>
  <conditionalFormatting sqref="BD113:BD114 BL113:BL114 BT113:BT114">
    <cfRule type="cellIs" dxfId="722" priority="954" operator="equal">
      <formula>1</formula>
    </cfRule>
  </conditionalFormatting>
  <conditionalFormatting sqref="BD153 BL153 BT153">
    <cfRule type="cellIs" dxfId="721" priority="953" operator="equal">
      <formula>1</formula>
    </cfRule>
  </conditionalFormatting>
  <conditionalFormatting sqref="BD150:BD152 BL150:BL152 BT150:BT152">
    <cfRule type="cellIs" dxfId="720" priority="952" operator="equal">
      <formula>1</formula>
    </cfRule>
  </conditionalFormatting>
  <conditionalFormatting sqref="BD98:BD99 BL98:BL99 BT98:BT99">
    <cfRule type="cellIs" dxfId="719" priority="948" operator="equal">
      <formula>1</formula>
    </cfRule>
  </conditionalFormatting>
  <conditionalFormatting sqref="BD90 BL90 BT90">
    <cfRule type="cellIs" dxfId="718" priority="947" operator="equal">
      <formula>1</formula>
    </cfRule>
  </conditionalFormatting>
  <conditionalFormatting sqref="BD53 BL53 BT53">
    <cfRule type="cellIs" dxfId="717" priority="945" operator="equal">
      <formula>1</formula>
    </cfRule>
  </conditionalFormatting>
  <conditionalFormatting sqref="BD57 BL57 BT57">
    <cfRule type="cellIs" dxfId="716" priority="944" operator="equal">
      <formula>1</formula>
    </cfRule>
  </conditionalFormatting>
  <conditionalFormatting sqref="BD64 BL64 BT64">
    <cfRule type="cellIs" dxfId="715" priority="943" operator="equal">
      <formula>1</formula>
    </cfRule>
  </conditionalFormatting>
  <conditionalFormatting sqref="BD218:BD220 BL218:BL220 BT218:BT220">
    <cfRule type="cellIs" dxfId="714" priority="942" operator="equal">
      <formula>1</formula>
    </cfRule>
  </conditionalFormatting>
  <conditionalFormatting sqref="BD218 BL218 BT218">
    <cfRule type="cellIs" dxfId="713" priority="941" operator="equal">
      <formula>1</formula>
    </cfRule>
  </conditionalFormatting>
  <conditionalFormatting sqref="BD256 BD254 BD247:BD249 BL256 BT256 BL254 BT254 BL247:BL249 BT247:BT249">
    <cfRule type="cellIs" dxfId="712" priority="938" operator="equal">
      <formula>1</formula>
    </cfRule>
  </conditionalFormatting>
  <conditionalFormatting sqref="BD247 BL247 BT247">
    <cfRule type="cellIs" dxfId="711" priority="937" operator="equal">
      <formula>1</formula>
    </cfRule>
  </conditionalFormatting>
  <conditionalFormatting sqref="BD250:BD251 BL250:BL251 BT250:BT251">
    <cfRule type="cellIs" dxfId="710" priority="936" operator="equal">
      <formula>1</formula>
    </cfRule>
  </conditionalFormatting>
  <conditionalFormatting sqref="BD252:BD253 BL252:BL253 BT252:BT253">
    <cfRule type="cellIs" dxfId="709" priority="935" operator="equal">
      <formula>1</formula>
    </cfRule>
  </conditionalFormatting>
  <conditionalFormatting sqref="BD255 BL255 BT255">
    <cfRule type="cellIs" dxfId="708" priority="934" operator="equal">
      <formula>1</formula>
    </cfRule>
  </conditionalFormatting>
  <conditionalFormatting sqref="BD262 BD258:BD260 BL262 BT262 BL258:BL260 BT258:BT260">
    <cfRule type="cellIs" dxfId="707" priority="933" operator="equal">
      <formula>1</formula>
    </cfRule>
  </conditionalFormatting>
  <conditionalFormatting sqref="BD258 BL258 BT258">
    <cfRule type="cellIs" dxfId="706" priority="932" operator="equal">
      <formula>1</formula>
    </cfRule>
  </conditionalFormatting>
  <conditionalFormatting sqref="BD261 BL261 BT261">
    <cfRule type="cellIs" dxfId="705" priority="931" operator="equal">
      <formula>1</formula>
    </cfRule>
  </conditionalFormatting>
  <conditionalFormatting sqref="BD265:BD266 BD268 BL265:BL266 BT265:BT266 BL268 BT268">
    <cfRule type="cellIs" dxfId="704" priority="930" operator="equal">
      <formula>1</formula>
    </cfRule>
  </conditionalFormatting>
  <conditionalFormatting sqref="BD267 BL267 BT267">
    <cfRule type="cellIs" dxfId="703" priority="929" operator="equal">
      <formula>1</formula>
    </cfRule>
  </conditionalFormatting>
  <conditionalFormatting sqref="BD273 BD269:BD271 BL273 BT273 BL269:BL271 BT269:BT271">
    <cfRule type="cellIs" dxfId="702" priority="928" operator="equal">
      <formula>1</formula>
    </cfRule>
  </conditionalFormatting>
  <conditionalFormatting sqref="BD269 BL269 BT269">
    <cfRule type="cellIs" dxfId="701" priority="927" operator="equal">
      <formula>1</formula>
    </cfRule>
  </conditionalFormatting>
  <conditionalFormatting sqref="BD272 BL272 BT272">
    <cfRule type="cellIs" dxfId="700" priority="926" operator="equal">
      <formula>1</formula>
    </cfRule>
  </conditionalFormatting>
  <conditionalFormatting sqref="BD284:BD285 BD287 BL284:BL285 BT284:BT285 BL287 BT287">
    <cfRule type="cellIs" dxfId="699" priority="925" operator="equal">
      <formula>1</formula>
    </cfRule>
  </conditionalFormatting>
  <conditionalFormatting sqref="BD286 BL286 BT286">
    <cfRule type="cellIs" dxfId="698" priority="924" operator="equal">
      <formula>1</formula>
    </cfRule>
  </conditionalFormatting>
  <conditionalFormatting sqref="BD277 BD274:BD275 BL277 BT277 BL274:BL275 BT274:BT275">
    <cfRule type="cellIs" dxfId="697" priority="923" operator="equal">
      <formula>1</formula>
    </cfRule>
  </conditionalFormatting>
  <conditionalFormatting sqref="BD276 BL276 BT276">
    <cfRule type="cellIs" dxfId="696" priority="922" operator="equal">
      <formula>1</formula>
    </cfRule>
  </conditionalFormatting>
  <conditionalFormatting sqref="BD263:BD264 BL263:BL264 BT263:BT264">
    <cfRule type="cellIs" dxfId="695" priority="921" operator="equal">
      <formula>1</formula>
    </cfRule>
  </conditionalFormatting>
  <conditionalFormatting sqref="BD156:BD157 BL156:BL157 BT156:BT157">
    <cfRule type="cellIs" dxfId="694" priority="917" operator="equal">
      <formula>1</formula>
    </cfRule>
  </conditionalFormatting>
  <conditionalFormatting sqref="BD161 BD158:BD159 BL161 BT161 BL158:BL159 BT158:BT159">
    <cfRule type="cellIs" dxfId="693" priority="916" operator="equal">
      <formula>1</formula>
    </cfRule>
  </conditionalFormatting>
  <conditionalFormatting sqref="BD234 BD232 BD225:BD227 BL234 BT234 BL232 BT232 BL225:BL227 BT225:BT227">
    <cfRule type="cellIs" dxfId="692" priority="915" operator="equal">
      <formula>1</formula>
    </cfRule>
  </conditionalFormatting>
  <conditionalFormatting sqref="BD225 BL225 BT225">
    <cfRule type="cellIs" dxfId="691" priority="914" operator="equal">
      <formula>1</formula>
    </cfRule>
  </conditionalFormatting>
  <conditionalFormatting sqref="BD228:BD229 BL228:BL229 BT228:BT229">
    <cfRule type="cellIs" dxfId="690" priority="913" operator="equal">
      <formula>1</formula>
    </cfRule>
  </conditionalFormatting>
  <conditionalFormatting sqref="BD230:BD231 BL230:BL231 BT230:BT231">
    <cfRule type="cellIs" dxfId="689" priority="912" operator="equal">
      <formula>1</formula>
    </cfRule>
  </conditionalFormatting>
  <conditionalFormatting sqref="BD233 BL233 BT233">
    <cfRule type="cellIs" dxfId="688" priority="911" operator="equal">
      <formula>1</formula>
    </cfRule>
  </conditionalFormatting>
  <conditionalFormatting sqref="BD235:BD237 BL235:BL237 BT235:BT237">
    <cfRule type="cellIs" dxfId="687" priority="910" operator="equal">
      <formula>1</formula>
    </cfRule>
  </conditionalFormatting>
  <conditionalFormatting sqref="BD235 BL235 BT235">
    <cfRule type="cellIs" dxfId="686" priority="909" operator="equal">
      <formula>1</formula>
    </cfRule>
  </conditionalFormatting>
  <conditionalFormatting sqref="BD238:BD239 BL238:BL239 BT238:BT239">
    <cfRule type="cellIs" dxfId="685" priority="908" operator="equal">
      <formula>1</formula>
    </cfRule>
  </conditionalFormatting>
  <conditionalFormatting sqref="BD245:BD246 BL245:BL246 BT245:BT246">
    <cfRule type="cellIs" dxfId="684" priority="907" operator="equal">
      <formula>1</formula>
    </cfRule>
  </conditionalFormatting>
  <conditionalFormatting sqref="BD54 BL54 BT54">
    <cfRule type="cellIs" dxfId="683" priority="906" operator="equal">
      <formula>1</formula>
    </cfRule>
  </conditionalFormatting>
  <conditionalFormatting sqref="BD54 BL54 BT54">
    <cfRule type="cellIs" dxfId="682" priority="905" operator="equal">
      <formula>1</formula>
    </cfRule>
  </conditionalFormatting>
  <conditionalFormatting sqref="BD176:BD177 BL176:BL177 BT176:BT177">
    <cfRule type="cellIs" dxfId="681" priority="904" operator="equal">
      <formula>1</formula>
    </cfRule>
  </conditionalFormatting>
  <conditionalFormatting sqref="BD110 BL110 BT110">
    <cfRule type="cellIs" dxfId="680" priority="902" operator="equal">
      <formula>1</formula>
    </cfRule>
  </conditionalFormatting>
  <conditionalFormatting sqref="BD115:BD116 BL115:BL116 BT115:BT116">
    <cfRule type="cellIs" dxfId="679" priority="901" operator="equal">
      <formula>1</formula>
    </cfRule>
  </conditionalFormatting>
  <conditionalFormatting sqref="BD121 BL121 BT121">
    <cfRule type="cellIs" dxfId="678" priority="900" operator="equal">
      <formula>1</formula>
    </cfRule>
  </conditionalFormatting>
  <conditionalFormatting sqref="BD120 BL120 BT120">
    <cfRule type="cellIs" dxfId="677" priority="899" operator="equal">
      <formula>1</formula>
    </cfRule>
  </conditionalFormatting>
  <conditionalFormatting sqref="BD119 BL119 BT119">
    <cfRule type="cellIs" dxfId="676" priority="898" operator="equal">
      <formula>1</formula>
    </cfRule>
  </conditionalFormatting>
  <conditionalFormatting sqref="BD118 BL118 BT118">
    <cfRule type="cellIs" dxfId="675" priority="897" operator="equal">
      <formula>1</formula>
    </cfRule>
  </conditionalFormatting>
  <conditionalFormatting sqref="BD117 BL117 BT117">
    <cfRule type="cellIs" dxfId="674" priority="896" operator="equal">
      <formula>1</formula>
    </cfRule>
  </conditionalFormatting>
  <conditionalFormatting sqref="BD124 BL124 BT124">
    <cfRule type="cellIs" dxfId="673" priority="895" operator="equal">
      <formula>1</formula>
    </cfRule>
  </conditionalFormatting>
  <conditionalFormatting sqref="BE28:BE30 BM28:BM30 BU28:BU30">
    <cfRule type="cellIs" dxfId="672" priority="746" operator="equal">
      <formula>1</formula>
    </cfRule>
  </conditionalFormatting>
  <conditionalFormatting sqref="BE107 BM107 BU107">
    <cfRule type="cellIs" dxfId="671" priority="745" operator="equal">
      <formula>1</formula>
    </cfRule>
  </conditionalFormatting>
  <conditionalFormatting sqref="BD133 BL133 BT133">
    <cfRule type="cellIs" dxfId="670" priority="890" operator="equal">
      <formula>1</formula>
    </cfRule>
  </conditionalFormatting>
  <conditionalFormatting sqref="BD132 BL132 BT132">
    <cfRule type="cellIs" dxfId="669" priority="889" operator="equal">
      <formula>1</formula>
    </cfRule>
  </conditionalFormatting>
  <conditionalFormatting sqref="BD134:BD135 BL134:BL135 BT134:BT135">
    <cfRule type="cellIs" dxfId="668" priority="888" operator="equal">
      <formula>1</formula>
    </cfRule>
  </conditionalFormatting>
  <conditionalFormatting sqref="BD137 BL137 BT137">
    <cfRule type="cellIs" dxfId="667" priority="887" operator="equal">
      <formula>1</formula>
    </cfRule>
  </conditionalFormatting>
  <conditionalFormatting sqref="BD136 BL136 BT136">
    <cfRule type="cellIs" dxfId="666" priority="886" operator="equal">
      <formula>1</formula>
    </cfRule>
  </conditionalFormatting>
  <conditionalFormatting sqref="BD33 BL33 BT33">
    <cfRule type="cellIs" dxfId="665" priority="880" operator="equal">
      <formula>1</formula>
    </cfRule>
  </conditionalFormatting>
  <conditionalFormatting sqref="BD41 BL41 BT41">
    <cfRule type="cellIs" dxfId="664" priority="879" operator="equal">
      <formula>1</formula>
    </cfRule>
  </conditionalFormatting>
  <conditionalFormatting sqref="BD35 BL35 BT35">
    <cfRule type="cellIs" dxfId="663" priority="878" operator="equal">
      <formula>1</formula>
    </cfRule>
  </conditionalFormatting>
  <conditionalFormatting sqref="BD34 BL34 BT34">
    <cfRule type="cellIs" dxfId="662" priority="877" operator="equal">
      <formula>1</formula>
    </cfRule>
  </conditionalFormatting>
  <conditionalFormatting sqref="BD36:BD40 BL36:BL40 BT36:BT40">
    <cfRule type="cellIs" dxfId="661" priority="876" operator="equal">
      <formula>1</formula>
    </cfRule>
  </conditionalFormatting>
  <conditionalFormatting sqref="BD160 BL160 BT160">
    <cfRule type="cellIs" dxfId="660" priority="874" operator="equal">
      <formula>1</formula>
    </cfRule>
  </conditionalFormatting>
  <conditionalFormatting sqref="BD166 BL166 BT166">
    <cfRule type="cellIs" dxfId="659" priority="873" operator="equal">
      <formula>1</formula>
    </cfRule>
  </conditionalFormatting>
  <conditionalFormatting sqref="BD180:BD181 BL180:BL181 BT180:BT181">
    <cfRule type="cellIs" dxfId="658" priority="872" operator="equal">
      <formula>1</formula>
    </cfRule>
  </conditionalFormatting>
  <conditionalFormatting sqref="BD168 BL168 BT168">
    <cfRule type="cellIs" dxfId="657" priority="871" operator="equal">
      <formula>1</formula>
    </cfRule>
  </conditionalFormatting>
  <conditionalFormatting sqref="BD175 BL175 BT175">
    <cfRule type="cellIs" dxfId="656" priority="870" operator="equal">
      <formula>1</formula>
    </cfRule>
  </conditionalFormatting>
  <conditionalFormatting sqref="BD172 BL172 BT172">
    <cfRule type="cellIs" dxfId="655" priority="867" operator="equal">
      <formula>1</formula>
    </cfRule>
  </conditionalFormatting>
  <conditionalFormatting sqref="BD173 BL173 BT173">
    <cfRule type="cellIs" dxfId="654" priority="866" operator="equal">
      <formula>1</formula>
    </cfRule>
  </conditionalFormatting>
  <conditionalFormatting sqref="BD174 BL174 BT174">
    <cfRule type="cellIs" dxfId="653" priority="865" operator="equal">
      <formula>1</formula>
    </cfRule>
  </conditionalFormatting>
  <conditionalFormatting sqref="BD240 BL240 BT240">
    <cfRule type="cellIs" dxfId="652" priority="864" operator="equal">
      <formula>1</formula>
    </cfRule>
  </conditionalFormatting>
  <conditionalFormatting sqref="BD241 BL241 BT241">
    <cfRule type="cellIs" dxfId="651" priority="863" operator="equal">
      <formula>1</formula>
    </cfRule>
  </conditionalFormatting>
  <conditionalFormatting sqref="BD242 BL242 BT242">
    <cfRule type="cellIs" dxfId="650" priority="862" operator="equal">
      <formula>1</formula>
    </cfRule>
  </conditionalFormatting>
  <conditionalFormatting sqref="BD243 BL243 BT243">
    <cfRule type="cellIs" dxfId="649" priority="861" operator="equal">
      <formula>1</formula>
    </cfRule>
  </conditionalFormatting>
  <conditionalFormatting sqref="BD244 BL244 BT244">
    <cfRule type="cellIs" dxfId="648" priority="860" operator="equal">
      <formula>1</formula>
    </cfRule>
  </conditionalFormatting>
  <conditionalFormatting sqref="BD278:BD279 BD283 BL278:BL279 BT278:BT279 BL283 BT283">
    <cfRule type="cellIs" dxfId="647" priority="859" operator="equal">
      <formula>1</formula>
    </cfRule>
  </conditionalFormatting>
  <conditionalFormatting sqref="BD280 BL280 BT280">
    <cfRule type="cellIs" dxfId="646" priority="858" operator="equal">
      <formula>1</formula>
    </cfRule>
  </conditionalFormatting>
  <conditionalFormatting sqref="BD281 BL281 BT281">
    <cfRule type="cellIs" dxfId="645" priority="857" operator="equal">
      <formula>1</formula>
    </cfRule>
  </conditionalFormatting>
  <conditionalFormatting sqref="BD282 BL282 BT282">
    <cfRule type="cellIs" dxfId="644" priority="856" operator="equal">
      <formula>1</formula>
    </cfRule>
  </conditionalFormatting>
  <conditionalFormatting sqref="BD169 BL169 BT169">
    <cfRule type="cellIs" dxfId="643" priority="855" operator="equal">
      <formula>1</formula>
    </cfRule>
  </conditionalFormatting>
  <conditionalFormatting sqref="BD170 BL170 BT170">
    <cfRule type="cellIs" dxfId="642" priority="854" operator="equal">
      <formula>1</formula>
    </cfRule>
  </conditionalFormatting>
  <conditionalFormatting sqref="BD171 BL171 BT171">
    <cfRule type="cellIs" dxfId="641" priority="853" operator="equal">
      <formula>1</formula>
    </cfRule>
  </conditionalFormatting>
  <conditionalFormatting sqref="BD178 BL178 BT178">
    <cfRule type="cellIs" dxfId="640" priority="852" operator="equal">
      <formula>1</formula>
    </cfRule>
  </conditionalFormatting>
  <conditionalFormatting sqref="BD179 BL179 BT179">
    <cfRule type="cellIs" dxfId="639" priority="851" operator="equal">
      <formula>1</formula>
    </cfRule>
  </conditionalFormatting>
  <conditionalFormatting sqref="BD65:BD66 BL65:BL66 BT65:BT66">
    <cfRule type="cellIs" dxfId="638" priority="845" operator="equal">
      <formula>1</formula>
    </cfRule>
  </conditionalFormatting>
  <conditionalFormatting sqref="BD67 BL67 BT67">
    <cfRule type="cellIs" dxfId="637" priority="844" operator="equal">
      <formula>1</formula>
    </cfRule>
  </conditionalFormatting>
  <conditionalFormatting sqref="BD69:BD70 BL69:BL70 BT69:BT70">
    <cfRule type="cellIs" dxfId="636" priority="841" operator="equal">
      <formula>1</formula>
    </cfRule>
  </conditionalFormatting>
  <conditionalFormatting sqref="BD72 BL72 BT72">
    <cfRule type="cellIs" dxfId="635" priority="840" operator="equal">
      <formula>1</formula>
    </cfRule>
  </conditionalFormatting>
  <conditionalFormatting sqref="BD71 BL71 BT71">
    <cfRule type="cellIs" dxfId="634" priority="839" operator="equal">
      <formula>1</formula>
    </cfRule>
  </conditionalFormatting>
  <conditionalFormatting sqref="BD84 BL84 BT84">
    <cfRule type="cellIs" dxfId="633" priority="835" operator="equal">
      <formula>1</formula>
    </cfRule>
  </conditionalFormatting>
  <conditionalFormatting sqref="BD85:BD86 BL85:BL86 BT85:BT86">
    <cfRule type="cellIs" dxfId="632" priority="834" operator="equal">
      <formula>1</formula>
    </cfRule>
  </conditionalFormatting>
  <conditionalFormatting sqref="BD87 BL87 BT87">
    <cfRule type="cellIs" dxfId="631" priority="833" operator="equal">
      <formula>1</formula>
    </cfRule>
  </conditionalFormatting>
  <conditionalFormatting sqref="BD73:BD74 BL73:BL74 BT73:BT74">
    <cfRule type="cellIs" dxfId="630" priority="832" operator="equal">
      <formula>1</formula>
    </cfRule>
  </conditionalFormatting>
  <conditionalFormatting sqref="BD75 BL75 BT75">
    <cfRule type="cellIs" dxfId="629" priority="831" operator="equal">
      <formula>1</formula>
    </cfRule>
  </conditionalFormatting>
  <conditionalFormatting sqref="BE27 BE23:BE25 BE42:BE43 BE217 BE154:BE155 BE20:BE21 BE167 BE15:BE18 BE13 BM27 BU27 BM23:BM25 BU23:BU25 BM42:BM43 BU42:BU43 BM217 BU217 BM154:BM155 BU154:BU155 BM20:BM21 BU20:BU21 BM167 BU167 BM15:BM18 BU15:BU18 BM13 BU13">
    <cfRule type="cellIs" dxfId="628" priority="830" operator="equal">
      <formula>1</formula>
    </cfRule>
  </conditionalFormatting>
  <conditionalFormatting sqref="BE6 BM6 BU6">
    <cfRule type="cellIs" dxfId="627" priority="829" operator="equal">
      <formula>1</formula>
    </cfRule>
  </conditionalFormatting>
  <conditionalFormatting sqref="BE154 BE7 BM154 BU154 BM7 BU7">
    <cfRule type="cellIs" dxfId="626" priority="827" operator="equal">
      <formula>1</formula>
    </cfRule>
    <cfRule type="cellIs" dxfId="625" priority="828" operator="equal">
      <formula>0.5</formula>
    </cfRule>
  </conditionalFormatting>
  <conditionalFormatting sqref="BE20 BE167 BE16:BE18 BE8 BE155 BM20 BU20 BM167 BU167 BM16:BM18 BU16:BU18 BM8 BU8 BM155 BU155">
    <cfRule type="cellIs" dxfId="624" priority="826" operator="equal">
      <formula>1</formula>
    </cfRule>
  </conditionalFormatting>
  <conditionalFormatting sqref="BE12 BM12 BU12">
    <cfRule type="cellIs" dxfId="623" priority="825" operator="equal">
      <formula>1</formula>
    </cfRule>
  </conditionalFormatting>
  <conditionalFormatting sqref="BE14 BM14 BU14">
    <cfRule type="cellIs" dxfId="622" priority="824" operator="equal">
      <formula>1</formula>
    </cfRule>
  </conditionalFormatting>
  <conditionalFormatting sqref="BE22 BM22 BU22">
    <cfRule type="cellIs" dxfId="621" priority="823" operator="equal">
      <formula>1</formula>
    </cfRule>
  </conditionalFormatting>
  <conditionalFormatting sqref="BE22 BM22 BU22">
    <cfRule type="cellIs" dxfId="620" priority="822" operator="equal">
      <formula>1</formula>
    </cfRule>
  </conditionalFormatting>
  <conditionalFormatting sqref="BE217 BM217 BU217">
    <cfRule type="cellIs" dxfId="619" priority="817" operator="equal">
      <formula>1</formula>
    </cfRule>
    <cfRule type="cellIs" dxfId="618" priority="818" operator="equal">
      <formula>0.5</formula>
    </cfRule>
  </conditionalFormatting>
  <conditionalFormatting sqref="BE257 BM257 BU257">
    <cfRule type="cellIs" dxfId="617" priority="816" operator="equal">
      <formula>1</formula>
    </cfRule>
  </conditionalFormatting>
  <conditionalFormatting sqref="BE257 BM257 BU257">
    <cfRule type="cellIs" dxfId="616" priority="814" operator="equal">
      <formula>1</formula>
    </cfRule>
    <cfRule type="cellIs" dxfId="615" priority="815" operator="equal">
      <formula>0.5</formula>
    </cfRule>
  </conditionalFormatting>
  <conditionalFormatting sqref="BE288 BM288 BU288">
    <cfRule type="cellIs" dxfId="614" priority="813" operator="equal">
      <formula>1</formula>
    </cfRule>
  </conditionalFormatting>
  <conditionalFormatting sqref="BE288 BM288 BU288">
    <cfRule type="cellIs" dxfId="613" priority="811" operator="equal">
      <formula>1</formula>
    </cfRule>
    <cfRule type="cellIs" dxfId="612" priority="812" operator="equal">
      <formula>0.5</formula>
    </cfRule>
  </conditionalFormatting>
  <conditionalFormatting sqref="BE162:BE163 BM162:BM163 BU162:BU163">
    <cfRule type="cellIs" dxfId="611" priority="810" operator="equal">
      <formula>1</formula>
    </cfRule>
  </conditionalFormatting>
  <conditionalFormatting sqref="BE164:BE165 BM164:BM165 BU164:BU165">
    <cfRule type="cellIs" dxfId="610" priority="809" operator="equal">
      <formula>1</formula>
    </cfRule>
  </conditionalFormatting>
  <conditionalFormatting sqref="BE221:BE222 BM221:BM222 BU221:BU222">
    <cfRule type="cellIs" dxfId="609" priority="710" operator="equal">
      <formula>1</formula>
    </cfRule>
  </conditionalFormatting>
  <conditionalFormatting sqref="BE223:BE224 BM223:BM224 BU223:BU224">
    <cfRule type="cellIs" dxfId="608" priority="709" operator="equal">
      <formula>1</formula>
    </cfRule>
  </conditionalFormatting>
  <conditionalFormatting sqref="BE19 BM19 BU19">
    <cfRule type="cellIs" dxfId="607" priority="790" operator="equal">
      <formula>1</formula>
    </cfRule>
  </conditionalFormatting>
  <conditionalFormatting sqref="BE19 BM19 BU19">
    <cfRule type="cellIs" dxfId="606" priority="789" operator="equal">
      <formula>1</formula>
    </cfRule>
  </conditionalFormatting>
  <conditionalFormatting sqref="BE68 BM68 BU68">
    <cfRule type="cellIs" dxfId="605" priority="775" operator="equal">
      <formula>1</formula>
    </cfRule>
  </conditionalFormatting>
  <conditionalFormatting sqref="BE68 BM68 BU68">
    <cfRule type="cellIs" dxfId="604" priority="774" operator="equal">
      <formula>1</formula>
    </cfRule>
  </conditionalFormatting>
  <conditionalFormatting sqref="BE88:BE89 BM88:BM89 BU88:BU89">
    <cfRule type="cellIs" dxfId="603" priority="772" operator="equal">
      <formula>1</formula>
    </cfRule>
  </conditionalFormatting>
  <conditionalFormatting sqref="BE58:BE61 BM58:BM61 BU58:BU61">
    <cfRule type="cellIs" dxfId="602" priority="771" operator="equal">
      <formula>1</formula>
    </cfRule>
  </conditionalFormatting>
  <conditionalFormatting sqref="BE58 BM58 BU58">
    <cfRule type="cellIs" dxfId="601" priority="769" operator="equal">
      <formula>1</formula>
    </cfRule>
    <cfRule type="cellIs" dxfId="600" priority="770" operator="equal">
      <formula>0.5</formula>
    </cfRule>
  </conditionalFormatting>
  <conditionalFormatting sqref="BE59 BM59 BU59">
    <cfRule type="cellIs" dxfId="599" priority="768" operator="equal">
      <formula>1</formula>
    </cfRule>
  </conditionalFormatting>
  <conditionalFormatting sqref="BE62:BE63 BM62:BM63 BU62:BU63">
    <cfRule type="cellIs" dxfId="598" priority="766" operator="equal">
      <formula>1</formula>
    </cfRule>
  </conditionalFormatting>
  <conditionalFormatting sqref="BE44 BM44 BU44">
    <cfRule type="cellIs" dxfId="597" priority="765" operator="equal">
      <formula>1</formula>
    </cfRule>
  </conditionalFormatting>
  <conditionalFormatting sqref="BE44 BM44 BU44">
    <cfRule type="cellIs" dxfId="596" priority="764" operator="equal">
      <formula>1</formula>
    </cfRule>
  </conditionalFormatting>
  <conditionalFormatting sqref="BE51:BE52 BM51:BM52 BU51:BU52">
    <cfRule type="cellIs" dxfId="595" priority="762" operator="equal">
      <formula>1</formula>
    </cfRule>
  </conditionalFormatting>
  <conditionalFormatting sqref="BE49:BE50 BM49:BM50 BU49:BU50">
    <cfRule type="cellIs" dxfId="594" priority="761" operator="equal">
      <formula>1</formula>
    </cfRule>
  </conditionalFormatting>
  <conditionalFormatting sqref="BE45:BE46 BM45:BM46 BU45:BU46">
    <cfRule type="cellIs" dxfId="593" priority="760" operator="equal">
      <formula>1</formula>
    </cfRule>
  </conditionalFormatting>
  <conditionalFormatting sqref="BE47 BM47 BU47">
    <cfRule type="cellIs" dxfId="592" priority="759" operator="equal">
      <formula>1</formula>
    </cfRule>
  </conditionalFormatting>
  <conditionalFormatting sqref="BE24 BM24 BU24">
    <cfRule type="cellIs" dxfId="591" priority="757" operator="equal">
      <formula>1</formula>
    </cfRule>
    <cfRule type="cellIs" dxfId="590" priority="758" operator="equal">
      <formula>0.5</formula>
    </cfRule>
  </conditionalFormatting>
  <conditionalFormatting sqref="BE25 BM25 BU25">
    <cfRule type="cellIs" dxfId="589" priority="756" operator="equal">
      <formula>1</formula>
    </cfRule>
  </conditionalFormatting>
  <conditionalFormatting sqref="BE55:BE56 BM55:BM56 BU55:BU56">
    <cfRule type="cellIs" dxfId="588" priority="748" operator="equal">
      <formula>1</formula>
    </cfRule>
  </conditionalFormatting>
  <conditionalFormatting sqref="BE31 BE26 BM31 BU31 BM26 BU26">
    <cfRule type="cellIs" dxfId="587" priority="747" operator="equal">
      <formula>1</formula>
    </cfRule>
  </conditionalFormatting>
  <conditionalFormatting sqref="BE107 BM107 BU107">
    <cfRule type="cellIs" dxfId="586" priority="744" operator="equal">
      <formula>1</formula>
    </cfRule>
  </conditionalFormatting>
  <conditionalFormatting sqref="BE122:BE123 BM122:BM123 BU122:BU123">
    <cfRule type="cellIs" dxfId="585" priority="741" operator="equal">
      <formula>1</formula>
    </cfRule>
  </conditionalFormatting>
  <conditionalFormatting sqref="BE125 BM125 BU125">
    <cfRule type="cellIs" dxfId="584" priority="740" operator="equal">
      <formula>1</formula>
    </cfRule>
  </conditionalFormatting>
  <conditionalFormatting sqref="BE91:BE94 BM91:BM94 BU91:BU94">
    <cfRule type="cellIs" dxfId="583" priority="739" operator="equal">
      <formula>1</formula>
    </cfRule>
  </conditionalFormatting>
  <conditionalFormatting sqref="BE91 BM91 BU91">
    <cfRule type="cellIs" dxfId="582" priority="737" operator="equal">
      <formula>1</formula>
    </cfRule>
    <cfRule type="cellIs" dxfId="581" priority="738" operator="equal">
      <formula>0.5</formula>
    </cfRule>
  </conditionalFormatting>
  <conditionalFormatting sqref="BE92 BM92 BU92">
    <cfRule type="cellIs" dxfId="580" priority="736" operator="equal">
      <formula>1</formula>
    </cfRule>
  </conditionalFormatting>
  <conditionalFormatting sqref="BE104:BE105 BM104:BM105 BU104:BU105">
    <cfRule type="cellIs" dxfId="579" priority="734" operator="equal">
      <formula>1</formula>
    </cfRule>
  </conditionalFormatting>
  <conditionalFormatting sqref="BE106 BM106 BU106">
    <cfRule type="cellIs" dxfId="578" priority="733" operator="equal">
      <formula>1</formula>
    </cfRule>
  </conditionalFormatting>
  <conditionalFormatting sqref="BE96:BE97 BM96:BM97 BU96:BU97">
    <cfRule type="cellIs" dxfId="577" priority="732" operator="equal">
      <formula>1</formula>
    </cfRule>
  </conditionalFormatting>
  <conditionalFormatting sqref="BE100:BE101 BM100:BM101 BU100:BU101">
    <cfRule type="cellIs" dxfId="576" priority="731" operator="equal">
      <formula>1</formula>
    </cfRule>
  </conditionalFormatting>
  <conditionalFormatting sqref="BE103 BM103 BU103">
    <cfRule type="cellIs" dxfId="575" priority="730" operator="equal">
      <formula>1</formula>
    </cfRule>
  </conditionalFormatting>
  <conditionalFormatting sqref="BE108:BE109 BM108:BM109 BU108:BU109">
    <cfRule type="cellIs" dxfId="574" priority="729" operator="equal">
      <formula>1</formula>
    </cfRule>
  </conditionalFormatting>
  <conditionalFormatting sqref="BE112 BM112 BU112">
    <cfRule type="cellIs" dxfId="573" priority="728" operator="equal">
      <formula>1</formula>
    </cfRule>
  </conditionalFormatting>
  <conditionalFormatting sqref="BE111 BM111 BU111">
    <cfRule type="cellIs" dxfId="572" priority="727" operator="equal">
      <formula>1</formula>
    </cfRule>
  </conditionalFormatting>
  <conditionalFormatting sqref="BE95 BM95 BU95">
    <cfRule type="cellIs" dxfId="571" priority="726" operator="equal">
      <formula>1</formula>
    </cfRule>
  </conditionalFormatting>
  <conditionalFormatting sqref="BE102 BM102 BU102">
    <cfRule type="cellIs" dxfId="570" priority="725" operator="equal">
      <formula>1</formula>
    </cfRule>
  </conditionalFormatting>
  <conditionalFormatting sqref="BE113:BE114 BM113:BM114 BU113:BU114">
    <cfRule type="cellIs" dxfId="569" priority="724" operator="equal">
      <formula>1</formula>
    </cfRule>
  </conditionalFormatting>
  <conditionalFormatting sqref="BE153 BM153 BU153">
    <cfRule type="cellIs" dxfId="568" priority="723" operator="equal">
      <formula>1</formula>
    </cfRule>
  </conditionalFormatting>
  <conditionalFormatting sqref="BE150:BE152 BM150:BM152 BU150:BU152">
    <cfRule type="cellIs" dxfId="567" priority="722" operator="equal">
      <formula>1</formula>
    </cfRule>
  </conditionalFormatting>
  <conditionalFormatting sqref="BE98:BE99 BM98:BM99 BU98:BU99">
    <cfRule type="cellIs" dxfId="566" priority="718" operator="equal">
      <formula>1</formula>
    </cfRule>
  </conditionalFormatting>
  <conditionalFormatting sqref="BE90 BM90 BU90">
    <cfRule type="cellIs" dxfId="565" priority="717" operator="equal">
      <formula>1</formula>
    </cfRule>
  </conditionalFormatting>
  <conditionalFormatting sqref="BE53 BM53 BU53">
    <cfRule type="cellIs" dxfId="564" priority="715" operator="equal">
      <formula>1</formula>
    </cfRule>
  </conditionalFormatting>
  <conditionalFormatting sqref="BE57 BM57 BU57">
    <cfRule type="cellIs" dxfId="563" priority="714" operator="equal">
      <formula>1</formula>
    </cfRule>
  </conditionalFormatting>
  <conditionalFormatting sqref="BE64 BM64 BU64">
    <cfRule type="cellIs" dxfId="562" priority="713" operator="equal">
      <formula>1</formula>
    </cfRule>
  </conditionalFormatting>
  <conditionalFormatting sqref="BE218:BE220 BM218:BM220 BU218:BU220">
    <cfRule type="cellIs" dxfId="561" priority="712" operator="equal">
      <formula>1</formula>
    </cfRule>
  </conditionalFormatting>
  <conditionalFormatting sqref="BE218 BM218 BU218">
    <cfRule type="cellIs" dxfId="560" priority="711" operator="equal">
      <formula>1</formula>
    </cfRule>
  </conditionalFormatting>
  <conditionalFormatting sqref="BE256 BE254 BE247:BE249 BM256 BU256 BM254 BU254 BM247:BM249 BU247:BU249">
    <cfRule type="cellIs" dxfId="559" priority="708" operator="equal">
      <formula>1</formula>
    </cfRule>
  </conditionalFormatting>
  <conditionalFormatting sqref="BE247 BM247 BU247">
    <cfRule type="cellIs" dxfId="558" priority="707" operator="equal">
      <formula>1</formula>
    </cfRule>
  </conditionalFormatting>
  <conditionalFormatting sqref="BE250:BE251 BM250:BM251 BU250:BU251">
    <cfRule type="cellIs" dxfId="557" priority="706" operator="equal">
      <formula>1</formula>
    </cfRule>
  </conditionalFormatting>
  <conditionalFormatting sqref="BE252:BE253 BM252:BM253 BU252:BU253">
    <cfRule type="cellIs" dxfId="556" priority="705" operator="equal">
      <formula>1</formula>
    </cfRule>
  </conditionalFormatting>
  <conditionalFormatting sqref="BE255 BM255 BU255">
    <cfRule type="cellIs" dxfId="555" priority="704" operator="equal">
      <formula>1</formula>
    </cfRule>
  </conditionalFormatting>
  <conditionalFormatting sqref="BE262 BE258:BE260 BM262 BU262 BM258:BM260 BU258:BU260">
    <cfRule type="cellIs" dxfId="554" priority="703" operator="equal">
      <formula>1</formula>
    </cfRule>
  </conditionalFormatting>
  <conditionalFormatting sqref="BE258 BM258 BU258">
    <cfRule type="cellIs" dxfId="553" priority="702" operator="equal">
      <formula>1</formula>
    </cfRule>
  </conditionalFormatting>
  <conditionalFormatting sqref="BE261 BM261 BU261">
    <cfRule type="cellIs" dxfId="552" priority="701" operator="equal">
      <formula>1</formula>
    </cfRule>
  </conditionalFormatting>
  <conditionalFormatting sqref="BE265:BE266 BE268 BM265:BM266 BU265:BU266 BM268 BU268">
    <cfRule type="cellIs" dxfId="551" priority="700" operator="equal">
      <formula>1</formula>
    </cfRule>
  </conditionalFormatting>
  <conditionalFormatting sqref="BE267 BM267 BU267">
    <cfRule type="cellIs" dxfId="550" priority="699" operator="equal">
      <formula>1</formula>
    </cfRule>
  </conditionalFormatting>
  <conditionalFormatting sqref="BE273 BE269:BE271 BM273 BU273 BM269:BM271 BU269:BU271">
    <cfRule type="cellIs" dxfId="549" priority="698" operator="equal">
      <formula>1</formula>
    </cfRule>
  </conditionalFormatting>
  <conditionalFormatting sqref="BE269 BM269 BU269">
    <cfRule type="cellIs" dxfId="548" priority="697" operator="equal">
      <formula>1</formula>
    </cfRule>
  </conditionalFormatting>
  <conditionalFormatting sqref="BE272 BM272 BU272">
    <cfRule type="cellIs" dxfId="547" priority="696" operator="equal">
      <formula>1</formula>
    </cfRule>
  </conditionalFormatting>
  <conditionalFormatting sqref="BE284:BE285 BE287 BM284:BM285 BU284:BU285 BM287 BU287">
    <cfRule type="cellIs" dxfId="546" priority="695" operator="equal">
      <formula>1</formula>
    </cfRule>
  </conditionalFormatting>
  <conditionalFormatting sqref="BE286 BM286 BU286">
    <cfRule type="cellIs" dxfId="545" priority="694" operator="equal">
      <formula>1</formula>
    </cfRule>
  </conditionalFormatting>
  <conditionalFormatting sqref="BE277 BE274:BE275 BM277 BU277 BM274:BM275 BU274:BU275">
    <cfRule type="cellIs" dxfId="544" priority="693" operator="equal">
      <formula>1</formula>
    </cfRule>
  </conditionalFormatting>
  <conditionalFormatting sqref="BE276 BM276 BU276">
    <cfRule type="cellIs" dxfId="543" priority="692" operator="equal">
      <formula>1</formula>
    </cfRule>
  </conditionalFormatting>
  <conditionalFormatting sqref="BE263:BE264 BM263:BM264 BU263:BU264">
    <cfRule type="cellIs" dxfId="542" priority="691" operator="equal">
      <formula>1</formula>
    </cfRule>
  </conditionalFormatting>
  <conditionalFormatting sqref="BE156:BE157 BM156:BM157 BU156:BU157">
    <cfRule type="cellIs" dxfId="541" priority="687" operator="equal">
      <formula>1</formula>
    </cfRule>
  </conditionalFormatting>
  <conditionalFormatting sqref="BE161 BE158:BE159 BM161 BU161 BM158:BM159 BU158:BU159">
    <cfRule type="cellIs" dxfId="540" priority="686" operator="equal">
      <formula>1</formula>
    </cfRule>
  </conditionalFormatting>
  <conditionalFormatting sqref="BE234 BE232 BE225:BE227 BM234 BU234 BM232 BU232 BM225:BM227 BU225:BU227">
    <cfRule type="cellIs" dxfId="539" priority="685" operator="equal">
      <formula>1</formula>
    </cfRule>
  </conditionalFormatting>
  <conditionalFormatting sqref="BE225 BM225 BU225">
    <cfRule type="cellIs" dxfId="538" priority="684" operator="equal">
      <formula>1</formula>
    </cfRule>
  </conditionalFormatting>
  <conditionalFormatting sqref="BE228:BE229 BM228:BM229 BU228:BU229">
    <cfRule type="cellIs" dxfId="537" priority="683" operator="equal">
      <formula>1</formula>
    </cfRule>
  </conditionalFormatting>
  <conditionalFormatting sqref="BE230:BE231 BM230:BM231 BU230:BU231">
    <cfRule type="cellIs" dxfId="536" priority="682" operator="equal">
      <formula>1</formula>
    </cfRule>
  </conditionalFormatting>
  <conditionalFormatting sqref="BE233 BM233 BU233">
    <cfRule type="cellIs" dxfId="535" priority="681" operator="equal">
      <formula>1</formula>
    </cfRule>
  </conditionalFormatting>
  <conditionalFormatting sqref="BE235:BE237 BM235:BM237 BU235:BU237">
    <cfRule type="cellIs" dxfId="534" priority="680" operator="equal">
      <formula>1</formula>
    </cfRule>
  </conditionalFormatting>
  <conditionalFormatting sqref="BE235 BM235 BU235">
    <cfRule type="cellIs" dxfId="533" priority="679" operator="equal">
      <formula>1</formula>
    </cfRule>
  </conditionalFormatting>
  <conditionalFormatting sqref="BE238:BE239 BM238:BM239 BU238:BU239">
    <cfRule type="cellIs" dxfId="532" priority="678" operator="equal">
      <formula>1</formula>
    </cfRule>
  </conditionalFormatting>
  <conditionalFormatting sqref="BE245:BE246 BM245:BM246 BU245:BU246">
    <cfRule type="cellIs" dxfId="531" priority="677" operator="equal">
      <formula>1</formula>
    </cfRule>
  </conditionalFormatting>
  <conditionalFormatting sqref="BE54 BM54 BU54">
    <cfRule type="cellIs" dxfId="530" priority="676" operator="equal">
      <formula>1</formula>
    </cfRule>
  </conditionalFormatting>
  <conditionalFormatting sqref="BE54 BM54 BU54">
    <cfRule type="cellIs" dxfId="529" priority="675" operator="equal">
      <formula>1</formula>
    </cfRule>
  </conditionalFormatting>
  <conditionalFormatting sqref="BE176:BE177 BM176:BM177 BU176:BU177">
    <cfRule type="cellIs" dxfId="528" priority="674" operator="equal">
      <formula>1</formula>
    </cfRule>
  </conditionalFormatting>
  <conditionalFormatting sqref="BE110 BM110 BU110">
    <cfRule type="cellIs" dxfId="527" priority="672" operator="equal">
      <formula>1</formula>
    </cfRule>
  </conditionalFormatting>
  <conditionalFormatting sqref="BE115:BE116 BM115:BM116 BU115:BU116">
    <cfRule type="cellIs" dxfId="526" priority="671" operator="equal">
      <formula>1</formula>
    </cfRule>
  </conditionalFormatting>
  <conditionalFormatting sqref="BE121 BM121 BU121">
    <cfRule type="cellIs" dxfId="525" priority="670" operator="equal">
      <formula>1</formula>
    </cfRule>
  </conditionalFormatting>
  <conditionalFormatting sqref="BE120 BM120 BU120">
    <cfRule type="cellIs" dxfId="524" priority="669" operator="equal">
      <formula>1</formula>
    </cfRule>
  </conditionalFormatting>
  <conditionalFormatting sqref="BE119 BM119 BU119">
    <cfRule type="cellIs" dxfId="523" priority="668" operator="equal">
      <formula>1</formula>
    </cfRule>
  </conditionalFormatting>
  <conditionalFormatting sqref="BE118 BM118 BU118">
    <cfRule type="cellIs" dxfId="522" priority="667" operator="equal">
      <formula>1</formula>
    </cfRule>
  </conditionalFormatting>
  <conditionalFormatting sqref="BE117 BM117 BU117">
    <cfRule type="cellIs" dxfId="521" priority="666" operator="equal">
      <formula>1</formula>
    </cfRule>
  </conditionalFormatting>
  <conditionalFormatting sqref="BE124 BM124 BU124">
    <cfRule type="cellIs" dxfId="520" priority="665" operator="equal">
      <formula>1</formula>
    </cfRule>
  </conditionalFormatting>
  <conditionalFormatting sqref="W149:AJ149 AR149:AU149 AZ149 BF149 BH149 BP149 BX149 BN149 BV149">
    <cfRule type="cellIs" dxfId="519" priority="515" operator="equal">
      <formula>1</formula>
    </cfRule>
  </conditionalFormatting>
  <conditionalFormatting sqref="AK149:AQ149">
    <cfRule type="cellIs" dxfId="518" priority="514" operator="equal">
      <formula>1</formula>
    </cfRule>
  </conditionalFormatting>
  <conditionalFormatting sqref="AV149:AY149 BG149 BO149 BW149">
    <cfRule type="cellIs" dxfId="517" priority="513" operator="equal">
      <formula>1</formula>
    </cfRule>
  </conditionalFormatting>
  <conditionalFormatting sqref="BE133 BM133 BU133">
    <cfRule type="cellIs" dxfId="516" priority="660" operator="equal">
      <formula>1</formula>
    </cfRule>
  </conditionalFormatting>
  <conditionalFormatting sqref="BE132 BM132 BU132">
    <cfRule type="cellIs" dxfId="515" priority="659" operator="equal">
      <formula>1</formula>
    </cfRule>
  </conditionalFormatting>
  <conditionalFormatting sqref="BE134:BE135 BM134:BM135 BU134:BU135">
    <cfRule type="cellIs" dxfId="514" priority="658" operator="equal">
      <formula>1</formula>
    </cfRule>
  </conditionalFormatting>
  <conditionalFormatting sqref="BE137 BM137 BU137">
    <cfRule type="cellIs" dxfId="513" priority="657" operator="equal">
      <formula>1</formula>
    </cfRule>
  </conditionalFormatting>
  <conditionalFormatting sqref="BE136 BM136 BU136">
    <cfRule type="cellIs" dxfId="512" priority="656" operator="equal">
      <formula>1</formula>
    </cfRule>
  </conditionalFormatting>
  <conditionalFormatting sqref="BA127:BA128 BI127:BI128 BQ127:BQ128">
    <cfRule type="cellIs" dxfId="511" priority="557" operator="equal">
      <formula>1</formula>
    </cfRule>
  </conditionalFormatting>
  <conditionalFormatting sqref="BA131 BI131 BQ131">
    <cfRule type="cellIs" dxfId="510" priority="556" operator="equal">
      <formula>1</formula>
    </cfRule>
  </conditionalFormatting>
  <conditionalFormatting sqref="BA130 BI130 BQ130">
    <cfRule type="cellIs" dxfId="509" priority="555" operator="equal">
      <formula>1</formula>
    </cfRule>
  </conditionalFormatting>
  <conditionalFormatting sqref="BA129 BI129 BQ129">
    <cfRule type="cellIs" dxfId="508" priority="554" operator="equal">
      <formula>1</formula>
    </cfRule>
  </conditionalFormatting>
  <conditionalFormatting sqref="BE33 BM33 BU33">
    <cfRule type="cellIs" dxfId="507" priority="650" operator="equal">
      <formula>1</formula>
    </cfRule>
  </conditionalFormatting>
  <conditionalFormatting sqref="BE41 BM41 BU41">
    <cfRule type="cellIs" dxfId="506" priority="649" operator="equal">
      <formula>1</formula>
    </cfRule>
  </conditionalFormatting>
  <conditionalFormatting sqref="BE35 BM35 BU35">
    <cfRule type="cellIs" dxfId="505" priority="648" operator="equal">
      <formula>1</formula>
    </cfRule>
  </conditionalFormatting>
  <conditionalFormatting sqref="BE34 BM34 BU34">
    <cfRule type="cellIs" dxfId="504" priority="647" operator="equal">
      <formula>1</formula>
    </cfRule>
  </conditionalFormatting>
  <conditionalFormatting sqref="BE36:BE40 BM36:BM40 BU36:BU40">
    <cfRule type="cellIs" dxfId="503" priority="646" operator="equal">
      <formula>1</formula>
    </cfRule>
  </conditionalFormatting>
  <conditionalFormatting sqref="BE160 BM160 BU160">
    <cfRule type="cellIs" dxfId="502" priority="644" operator="equal">
      <formula>1</formula>
    </cfRule>
  </conditionalFormatting>
  <conditionalFormatting sqref="BE166 BM166 BU166">
    <cfRule type="cellIs" dxfId="501" priority="643" operator="equal">
      <formula>1</formula>
    </cfRule>
  </conditionalFormatting>
  <conditionalFormatting sqref="BE180:BE181 BM180:BM181 BU180:BU181">
    <cfRule type="cellIs" dxfId="500" priority="642" operator="equal">
      <formula>1</formula>
    </cfRule>
  </conditionalFormatting>
  <conditionalFormatting sqref="BE168 BM168 BU168">
    <cfRule type="cellIs" dxfId="499" priority="641" operator="equal">
      <formula>1</formula>
    </cfRule>
  </conditionalFormatting>
  <conditionalFormatting sqref="BE175 BM175 BU175">
    <cfRule type="cellIs" dxfId="498" priority="640" operator="equal">
      <formula>1</formula>
    </cfRule>
  </conditionalFormatting>
  <conditionalFormatting sqref="BE172 BM172 BU172">
    <cfRule type="cellIs" dxfId="497" priority="637" operator="equal">
      <formula>1</formula>
    </cfRule>
  </conditionalFormatting>
  <conditionalFormatting sqref="BE173 BM173 BU173">
    <cfRule type="cellIs" dxfId="496" priority="636" operator="equal">
      <formula>1</formula>
    </cfRule>
  </conditionalFormatting>
  <conditionalFormatting sqref="BE174 BM174 BU174">
    <cfRule type="cellIs" dxfId="495" priority="635" operator="equal">
      <formula>1</formula>
    </cfRule>
  </conditionalFormatting>
  <conditionalFormatting sqref="BE240 BM240 BU240">
    <cfRule type="cellIs" dxfId="494" priority="634" operator="equal">
      <formula>1</formula>
    </cfRule>
  </conditionalFormatting>
  <conditionalFormatting sqref="BE241 BM241 BU241">
    <cfRule type="cellIs" dxfId="493" priority="633" operator="equal">
      <formula>1</formula>
    </cfRule>
  </conditionalFormatting>
  <conditionalFormatting sqref="BE242 BM242 BU242">
    <cfRule type="cellIs" dxfId="492" priority="632" operator="equal">
      <formula>1</formula>
    </cfRule>
  </conditionalFormatting>
  <conditionalFormatting sqref="BE243 BM243 BU243">
    <cfRule type="cellIs" dxfId="491" priority="631" operator="equal">
      <formula>1</formula>
    </cfRule>
  </conditionalFormatting>
  <conditionalFormatting sqref="BE244 BM244 BU244">
    <cfRule type="cellIs" dxfId="490" priority="630" operator="equal">
      <formula>1</formula>
    </cfRule>
  </conditionalFormatting>
  <conditionalFormatting sqref="BE278:BE279 BE283 BM278:BM279 BU278:BU279 BM283 BU283">
    <cfRule type="cellIs" dxfId="489" priority="629" operator="equal">
      <formula>1</formula>
    </cfRule>
  </conditionalFormatting>
  <conditionalFormatting sqref="BE280 BM280 BU280">
    <cfRule type="cellIs" dxfId="488" priority="628" operator="equal">
      <formula>1</formula>
    </cfRule>
  </conditionalFormatting>
  <conditionalFormatting sqref="BE281 BM281 BU281">
    <cfRule type="cellIs" dxfId="487" priority="627" operator="equal">
      <formula>1</formula>
    </cfRule>
  </conditionalFormatting>
  <conditionalFormatting sqref="BE282 BM282 BU282">
    <cfRule type="cellIs" dxfId="486" priority="626" operator="equal">
      <formula>1</formula>
    </cfRule>
  </conditionalFormatting>
  <conditionalFormatting sqref="BE169 BM169 BU169">
    <cfRule type="cellIs" dxfId="485" priority="625" operator="equal">
      <formula>1</formula>
    </cfRule>
  </conditionalFormatting>
  <conditionalFormatting sqref="BE170 BM170 BU170">
    <cfRule type="cellIs" dxfId="484" priority="624" operator="equal">
      <formula>1</formula>
    </cfRule>
  </conditionalFormatting>
  <conditionalFormatting sqref="BE171 BM171 BU171">
    <cfRule type="cellIs" dxfId="483" priority="623" operator="equal">
      <formula>1</formula>
    </cfRule>
  </conditionalFormatting>
  <conditionalFormatting sqref="BE178 BM178 BU178">
    <cfRule type="cellIs" dxfId="482" priority="622" operator="equal">
      <formula>1</formula>
    </cfRule>
  </conditionalFormatting>
  <conditionalFormatting sqref="BE179 BM179 BU179">
    <cfRule type="cellIs" dxfId="481" priority="621" operator="equal">
      <formula>1</formula>
    </cfRule>
  </conditionalFormatting>
  <conditionalFormatting sqref="BE65:BE66 BM65:BM66 BU65:BU66">
    <cfRule type="cellIs" dxfId="480" priority="615" operator="equal">
      <formula>1</formula>
    </cfRule>
  </conditionalFormatting>
  <conditionalFormatting sqref="BE67 BM67 BU67">
    <cfRule type="cellIs" dxfId="479" priority="614" operator="equal">
      <formula>1</formula>
    </cfRule>
  </conditionalFormatting>
  <conditionalFormatting sqref="BE69:BE70 BM69:BM70 BU69:BU70">
    <cfRule type="cellIs" dxfId="478" priority="611" operator="equal">
      <formula>1</formula>
    </cfRule>
  </conditionalFormatting>
  <conditionalFormatting sqref="BE72 BM72 BU72">
    <cfRule type="cellIs" dxfId="477" priority="610" operator="equal">
      <formula>1</formula>
    </cfRule>
  </conditionalFormatting>
  <conditionalFormatting sqref="BE71 BM71 BU71">
    <cfRule type="cellIs" dxfId="476" priority="609" operator="equal">
      <formula>1</formula>
    </cfRule>
  </conditionalFormatting>
  <conditionalFormatting sqref="BE84 BM84 BU84">
    <cfRule type="cellIs" dxfId="475" priority="605" operator="equal">
      <formula>1</formula>
    </cfRule>
  </conditionalFormatting>
  <conditionalFormatting sqref="BE85:BE86 BM85:BM86 BU85:BU86">
    <cfRule type="cellIs" dxfId="474" priority="604" operator="equal">
      <formula>1</formula>
    </cfRule>
  </conditionalFormatting>
  <conditionalFormatting sqref="BE87 BM87 BU87">
    <cfRule type="cellIs" dxfId="473" priority="603" operator="equal">
      <formula>1</formula>
    </cfRule>
  </conditionalFormatting>
  <conditionalFormatting sqref="BE73:BE74 BM73:BM74 BU73:BU74">
    <cfRule type="cellIs" dxfId="472" priority="602" operator="equal">
      <formula>1</formula>
    </cfRule>
  </conditionalFormatting>
  <conditionalFormatting sqref="BE75 BM75 BU75">
    <cfRule type="cellIs" dxfId="471" priority="601" operator="equal">
      <formula>1</formula>
    </cfRule>
  </conditionalFormatting>
  <conditionalFormatting sqref="N67">
    <cfRule type="iconSet" priority="27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">
    <cfRule type="iconSet" priority="6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470" priority="599" operator="equal">
      <formula>1</formula>
    </cfRule>
  </conditionalFormatting>
  <conditionalFormatting sqref="AK32:AQ32">
    <cfRule type="cellIs" dxfId="469" priority="598" operator="equal">
      <formula>1</formula>
    </cfRule>
  </conditionalFormatting>
  <conditionalFormatting sqref="AV32:AY32 BG32 BO32 BW32">
    <cfRule type="cellIs" dxfId="468" priority="597" operator="equal">
      <formula>1</formula>
    </cfRule>
  </conditionalFormatting>
  <conditionalFormatting sqref="BA32 BI32 BQ32">
    <cfRule type="cellIs" dxfId="467" priority="596" operator="equal">
      <formula>1</formula>
    </cfRule>
  </conditionalFormatting>
  <conditionalFormatting sqref="BB32 BJ32 BR32">
    <cfRule type="cellIs" dxfId="466" priority="595" operator="equal">
      <formula>1</formula>
    </cfRule>
  </conditionalFormatting>
  <conditionalFormatting sqref="BC32 BK32 BS32">
    <cfRule type="cellIs" dxfId="465" priority="594" operator="equal">
      <formula>1</formula>
    </cfRule>
  </conditionalFormatting>
  <conditionalFormatting sqref="BD32 BL32 BT32">
    <cfRule type="cellIs" dxfId="464" priority="593" operator="equal">
      <formula>1</formula>
    </cfRule>
  </conditionalFormatting>
  <conditionalFormatting sqref="BE32 BM32 BU32">
    <cfRule type="cellIs" dxfId="463" priority="592" operator="equal">
      <formula>1</formula>
    </cfRule>
  </conditionalFormatting>
  <conditionalFormatting sqref="N41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8:AJ48 AR48:AU48 AZ48 BF48 BH48 BP48 BX48 BN48 BV48">
    <cfRule type="cellIs" dxfId="462" priority="590" operator="equal">
      <formula>1</formula>
    </cfRule>
  </conditionalFormatting>
  <conditionalFormatting sqref="N48">
    <cfRule type="iconSet" priority="5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8:AQ48">
    <cfRule type="cellIs" dxfId="461" priority="589" operator="equal">
      <formula>1</formula>
    </cfRule>
  </conditionalFormatting>
  <conditionalFormatting sqref="AV48:AY48 BG48 BO48 BW48">
    <cfRule type="cellIs" dxfId="460" priority="588" operator="equal">
      <formula>1</formula>
    </cfRule>
  </conditionalFormatting>
  <conditionalFormatting sqref="BA48 BI48 BQ48">
    <cfRule type="cellIs" dxfId="459" priority="587" operator="equal">
      <formula>1</formula>
    </cfRule>
  </conditionalFormatting>
  <conditionalFormatting sqref="BB48 BJ48 BR48">
    <cfRule type="cellIs" dxfId="458" priority="586" operator="equal">
      <formula>1</formula>
    </cfRule>
  </conditionalFormatting>
  <conditionalFormatting sqref="BC48 BK48 BS48">
    <cfRule type="cellIs" dxfId="457" priority="585" operator="equal">
      <formula>1</formula>
    </cfRule>
  </conditionalFormatting>
  <conditionalFormatting sqref="BD48 BL48 BT48">
    <cfRule type="cellIs" dxfId="456" priority="584" operator="equal">
      <formula>1</formula>
    </cfRule>
  </conditionalFormatting>
  <conditionalFormatting sqref="BE48 BM48 BU48">
    <cfRule type="cellIs" dxfId="455" priority="583" operator="equal">
      <formula>1</formula>
    </cfRule>
  </conditionalFormatting>
  <conditionalFormatting sqref="N11:N12">
    <cfRule type="iconSet" priority="27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454" priority="581" operator="equal">
      <formula>1</formula>
    </cfRule>
  </conditionalFormatting>
  <conditionalFormatting sqref="N10">
    <cfRule type="iconSet" priority="5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6:AJ126 AR126:AU126 AZ126 BF126 BH126 BP126 BX126 BN126 BV126">
    <cfRule type="cellIs" dxfId="453" priority="580" operator="equal">
      <formula>1</formula>
    </cfRule>
  </conditionalFormatting>
  <conditionalFormatting sqref="W126:AJ126 AR126:AU126 AZ126 BF126 BH126 BP126 BX126 BN126 BV126">
    <cfRule type="cellIs" dxfId="452" priority="579" operator="equal">
      <formula>1</formula>
    </cfRule>
  </conditionalFormatting>
  <conditionalFormatting sqref="N126">
    <cfRule type="iconSet" priority="5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6:AQ126">
    <cfRule type="cellIs" dxfId="451" priority="577" operator="equal">
      <formula>1</formula>
    </cfRule>
  </conditionalFormatting>
  <conditionalFormatting sqref="AK126:AQ126">
    <cfRule type="cellIs" dxfId="450" priority="576" operator="equal">
      <formula>1</formula>
    </cfRule>
  </conditionalFormatting>
  <conditionalFormatting sqref="AV126:AY126 BG126 BO126 BW126">
    <cfRule type="cellIs" dxfId="449" priority="575" operator="equal">
      <formula>1</formula>
    </cfRule>
  </conditionalFormatting>
  <conditionalFormatting sqref="AV126:AY126 BG126 BO126 BW126">
    <cfRule type="cellIs" dxfId="448" priority="574" operator="equal">
      <formula>1</formula>
    </cfRule>
  </conditionalFormatting>
  <conditionalFormatting sqref="AZ127:AZ128 AR127:AU128 W127:AJ128 BF127:BF128 BH127:BH128 BP127:BP128 BX127:BX128 BN127:BN128 BV127:BV128">
    <cfRule type="cellIs" dxfId="447" priority="573" operator="equal">
      <formula>1</formula>
    </cfRule>
  </conditionalFormatting>
  <conditionalFormatting sqref="N127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8">
    <cfRule type="cellIs" dxfId="446" priority="571" operator="equal">
      <formula>1</formula>
    </cfRule>
  </conditionalFormatting>
  <conditionalFormatting sqref="AV127:AY128 BG127:BG128 BO127:BO128 BW127:BW128">
    <cfRule type="cellIs" dxfId="445" priority="570" operator="equal">
      <formula>1</formula>
    </cfRule>
  </conditionalFormatting>
  <conditionalFormatting sqref="W131:AJ131 AR131:AU131 AZ131 BF131 BH131 BP131 BX131 BN131 BV131">
    <cfRule type="cellIs" dxfId="444" priority="569" operator="equal">
      <formula>1</formula>
    </cfRule>
  </conditionalFormatting>
  <conditionalFormatting sqref="AK131:AQ131">
    <cfRule type="cellIs" dxfId="443" priority="568" operator="equal">
      <formula>1</formula>
    </cfRule>
  </conditionalFormatting>
  <conditionalFormatting sqref="AV131:AY131 BG131 BO131 BW131">
    <cfRule type="cellIs" dxfId="442" priority="567" operator="equal">
      <formula>1</formula>
    </cfRule>
  </conditionalFormatting>
  <conditionalFormatting sqref="W130:AJ130 AR130:AU130 AZ130 BF130 BH130 BP130 BX130 BN130 BV130">
    <cfRule type="cellIs" dxfId="441" priority="566" operator="equal">
      <formula>1</formula>
    </cfRule>
  </conditionalFormatting>
  <conditionalFormatting sqref="AK130:AQ130">
    <cfRule type="cellIs" dxfId="440" priority="565" operator="equal">
      <formula>1</formula>
    </cfRule>
  </conditionalFormatting>
  <conditionalFormatting sqref="AV130:AY130 BG130 BO130 BW130">
    <cfRule type="cellIs" dxfId="439" priority="564" operator="equal">
      <formula>1</formula>
    </cfRule>
  </conditionalFormatting>
  <conditionalFormatting sqref="W129:AJ129 AR129:AU129 AZ129 BF129 BH129 BP129 BX129 BN129 BV129">
    <cfRule type="cellIs" dxfId="438" priority="563" operator="equal">
      <formula>1</formula>
    </cfRule>
  </conditionalFormatting>
  <conditionalFormatting sqref="AK129:AQ129">
    <cfRule type="cellIs" dxfId="437" priority="562" operator="equal">
      <formula>1</formula>
    </cfRule>
  </conditionalFormatting>
  <conditionalFormatting sqref="AV129:AY129 BG129 BO129 BW129">
    <cfRule type="cellIs" dxfId="436" priority="561" operator="equal">
      <formula>1</formula>
    </cfRule>
  </conditionalFormatting>
  <conditionalFormatting sqref="N128:N131">
    <cfRule type="iconSet" priority="5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26 BI126 BQ126">
    <cfRule type="cellIs" dxfId="435" priority="559" operator="equal">
      <formula>1</formula>
    </cfRule>
  </conditionalFormatting>
  <conditionalFormatting sqref="BA126 BI126 BQ126">
    <cfRule type="cellIs" dxfId="434" priority="558" operator="equal">
      <formula>1</formula>
    </cfRule>
  </conditionalFormatting>
  <conditionalFormatting sqref="BB126 BJ126 BR126">
    <cfRule type="cellIs" dxfId="433" priority="553" operator="equal">
      <formula>1</formula>
    </cfRule>
  </conditionalFormatting>
  <conditionalFormatting sqref="BB126 BJ126 BR126">
    <cfRule type="cellIs" dxfId="432" priority="552" operator="equal">
      <formula>1</formula>
    </cfRule>
  </conditionalFormatting>
  <conditionalFormatting sqref="BB127:BB128 BJ127:BJ128 BR127:BR128">
    <cfRule type="cellIs" dxfId="431" priority="551" operator="equal">
      <formula>1</formula>
    </cfRule>
  </conditionalFormatting>
  <conditionalFormatting sqref="BB131 BJ131 BR131">
    <cfRule type="cellIs" dxfId="430" priority="550" operator="equal">
      <formula>1</formula>
    </cfRule>
  </conditionalFormatting>
  <conditionalFormatting sqref="BB130 BJ130 BR130">
    <cfRule type="cellIs" dxfId="429" priority="549" operator="equal">
      <formula>1</formula>
    </cfRule>
  </conditionalFormatting>
  <conditionalFormatting sqref="BB129 BJ129 BR129">
    <cfRule type="cellIs" dxfId="428" priority="548" operator="equal">
      <formula>1</formula>
    </cfRule>
  </conditionalFormatting>
  <conditionalFormatting sqref="BC126 BK126 BS126">
    <cfRule type="cellIs" dxfId="427" priority="547" operator="equal">
      <formula>1</formula>
    </cfRule>
  </conditionalFormatting>
  <conditionalFormatting sqref="BC126 BK126 BS126">
    <cfRule type="cellIs" dxfId="426" priority="546" operator="equal">
      <formula>1</formula>
    </cfRule>
  </conditionalFormatting>
  <conditionalFormatting sqref="BC127:BC128 BK127:BK128 BS127:BS128">
    <cfRule type="cellIs" dxfId="425" priority="545" operator="equal">
      <formula>1</formula>
    </cfRule>
  </conditionalFormatting>
  <conditionalFormatting sqref="BC131 BK131 BS131">
    <cfRule type="cellIs" dxfId="424" priority="544" operator="equal">
      <formula>1</formula>
    </cfRule>
  </conditionalFormatting>
  <conditionalFormatting sqref="BC130 BK130 BS130">
    <cfRule type="cellIs" dxfId="423" priority="543" operator="equal">
      <formula>1</formula>
    </cfRule>
  </conditionalFormatting>
  <conditionalFormatting sqref="BC129 BK129 BS129">
    <cfRule type="cellIs" dxfId="422" priority="542" operator="equal">
      <formula>1</formula>
    </cfRule>
  </conditionalFormatting>
  <conditionalFormatting sqref="BD126 BL126 BT126">
    <cfRule type="cellIs" dxfId="421" priority="541" operator="equal">
      <formula>1</formula>
    </cfRule>
  </conditionalFormatting>
  <conditionalFormatting sqref="BD126 BL126 BT126">
    <cfRule type="cellIs" dxfId="420" priority="540" operator="equal">
      <formula>1</formula>
    </cfRule>
  </conditionalFormatting>
  <conditionalFormatting sqref="BD127:BD128 BL127:BL128 BT127:BT128">
    <cfRule type="cellIs" dxfId="419" priority="539" operator="equal">
      <formula>1</formula>
    </cfRule>
  </conditionalFormatting>
  <conditionalFormatting sqref="BD131 BL131 BT131">
    <cfRule type="cellIs" dxfId="418" priority="538" operator="equal">
      <formula>1</formula>
    </cfRule>
  </conditionalFormatting>
  <conditionalFormatting sqref="BD130 BL130 BT130">
    <cfRule type="cellIs" dxfId="417" priority="537" operator="equal">
      <formula>1</formula>
    </cfRule>
  </conditionalFormatting>
  <conditionalFormatting sqref="BD129 BL129 BT129">
    <cfRule type="cellIs" dxfId="416" priority="536" operator="equal">
      <formula>1</formula>
    </cfRule>
  </conditionalFormatting>
  <conditionalFormatting sqref="BE126 BM126 BU126">
    <cfRule type="cellIs" dxfId="415" priority="535" operator="equal">
      <formula>1</formula>
    </cfRule>
  </conditionalFormatting>
  <conditionalFormatting sqref="BE126 BM126 BU126">
    <cfRule type="cellIs" dxfId="414" priority="534" operator="equal">
      <formula>1</formula>
    </cfRule>
  </conditionalFormatting>
  <conditionalFormatting sqref="BE127:BE128 BM127:BM128 BU127:BU128">
    <cfRule type="cellIs" dxfId="413" priority="533" operator="equal">
      <formula>1</formula>
    </cfRule>
  </conditionalFormatting>
  <conditionalFormatting sqref="BE131 BM131 BU131">
    <cfRule type="cellIs" dxfId="412" priority="532" operator="equal">
      <formula>1</formula>
    </cfRule>
  </conditionalFormatting>
  <conditionalFormatting sqref="BE130 BM130 BU130">
    <cfRule type="cellIs" dxfId="411" priority="531" operator="equal">
      <formula>1</formula>
    </cfRule>
  </conditionalFormatting>
  <conditionalFormatting sqref="BE129 BM129 BU129">
    <cfRule type="cellIs" dxfId="410" priority="530" operator="equal">
      <formula>1</formula>
    </cfRule>
  </conditionalFormatting>
  <conditionalFormatting sqref="W145:AJ145 AR145:AU145 AZ145 BF145 BH145 BP145 BX145 BN145 BV145">
    <cfRule type="cellIs" dxfId="409" priority="528" operator="equal">
      <formula>1</formula>
    </cfRule>
  </conditionalFormatting>
  <conditionalFormatting sqref="N145">
    <cfRule type="iconSet" priority="5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5:AQ145">
    <cfRule type="cellIs" dxfId="408" priority="527" operator="equal">
      <formula>1</formula>
    </cfRule>
  </conditionalFormatting>
  <conditionalFormatting sqref="AV145:AY145 BG145 BO145 BW145">
    <cfRule type="cellIs" dxfId="407" priority="526" operator="equal">
      <formula>1</formula>
    </cfRule>
  </conditionalFormatting>
  <conditionalFormatting sqref="AZ144 AR144:AU144 W144:AJ144 BF144 BH144 BP144 BX144 BN144 BV144">
    <cfRule type="cellIs" dxfId="406" priority="524" operator="equal">
      <formula>1</formula>
    </cfRule>
  </conditionalFormatting>
  <conditionalFormatting sqref="AK144:AQ144">
    <cfRule type="cellIs" dxfId="405" priority="523" operator="equal">
      <formula>1</formula>
    </cfRule>
  </conditionalFormatting>
  <conditionalFormatting sqref="AV144:AY144 BG144 BO144 BW144">
    <cfRule type="cellIs" dxfId="404" priority="522" operator="equal">
      <formula>1</formula>
    </cfRule>
  </conditionalFormatting>
  <conditionalFormatting sqref="N144">
    <cfRule type="iconSet" priority="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6:AZ147 AR146:AU147 W146:AJ147 BF146:BF147 BH146:BH147 BP146:BP147 BX146:BX147 BN146:BN147 BV146:BV147">
    <cfRule type="cellIs" dxfId="403" priority="520" operator="equal">
      <formula>1</formula>
    </cfRule>
  </conditionalFormatting>
  <conditionalFormatting sqref="N146">
    <cfRule type="iconSet" priority="5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7">
    <cfRule type="cellIs" dxfId="402" priority="518" operator="equal">
      <formula>1</formula>
    </cfRule>
  </conditionalFormatting>
  <conditionalFormatting sqref="AV146:AY147 BG146:BG147 BO146:BO147 BW146:BW147">
    <cfRule type="cellIs" dxfId="401" priority="517" operator="equal">
      <formula>1</formula>
    </cfRule>
  </conditionalFormatting>
  <conditionalFormatting sqref="N147">
    <cfRule type="iconSet" priority="5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9">
    <cfRule type="iconSet" priority="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8 AR148:AU148 W148:AJ148 BF148 BH148 BP148 BX148 BN148 BV148">
    <cfRule type="cellIs" dxfId="400" priority="511" operator="equal">
      <formula>1</formula>
    </cfRule>
  </conditionalFormatting>
  <conditionalFormatting sqref="AK148:AQ148">
    <cfRule type="cellIs" dxfId="399" priority="510" operator="equal">
      <formula>1</formula>
    </cfRule>
  </conditionalFormatting>
  <conditionalFormatting sqref="AV148:AY148 BG148 BO148 BW148">
    <cfRule type="cellIs" dxfId="398" priority="509" operator="equal">
      <formula>1</formula>
    </cfRule>
  </conditionalFormatting>
  <conditionalFormatting sqref="N148">
    <cfRule type="iconSet" priority="5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45 BI145 BQ145">
    <cfRule type="cellIs" dxfId="397" priority="508" operator="equal">
      <formula>1</formula>
    </cfRule>
  </conditionalFormatting>
  <conditionalFormatting sqref="BA144 BI144 BQ144">
    <cfRule type="cellIs" dxfId="396" priority="507" operator="equal">
      <formula>1</formula>
    </cfRule>
  </conditionalFormatting>
  <conditionalFormatting sqref="BA146:BA147 BI146:BI147 BQ146:BQ147">
    <cfRule type="cellIs" dxfId="395" priority="506" operator="equal">
      <formula>1</formula>
    </cfRule>
  </conditionalFormatting>
  <conditionalFormatting sqref="BA149 BI149 BQ149">
    <cfRule type="cellIs" dxfId="394" priority="505" operator="equal">
      <formula>1</formula>
    </cfRule>
  </conditionalFormatting>
  <conditionalFormatting sqref="BA148 BI148 BQ148">
    <cfRule type="cellIs" dxfId="393" priority="504" operator="equal">
      <formula>1</formula>
    </cfRule>
  </conditionalFormatting>
  <conditionalFormatting sqref="BB145 BJ145 BR145">
    <cfRule type="cellIs" dxfId="392" priority="503" operator="equal">
      <formula>1</formula>
    </cfRule>
  </conditionalFormatting>
  <conditionalFormatting sqref="BB144 BJ144 BR144">
    <cfRule type="cellIs" dxfId="391" priority="502" operator="equal">
      <formula>1</formula>
    </cfRule>
  </conditionalFormatting>
  <conditionalFormatting sqref="BB146:BB147 BJ146:BJ147 BR146:BR147">
    <cfRule type="cellIs" dxfId="390" priority="501" operator="equal">
      <formula>1</formula>
    </cfRule>
  </conditionalFormatting>
  <conditionalFormatting sqref="BB149 BJ149 BR149">
    <cfRule type="cellIs" dxfId="389" priority="500" operator="equal">
      <formula>1</formula>
    </cfRule>
  </conditionalFormatting>
  <conditionalFormatting sqref="BB148 BJ148 BR148">
    <cfRule type="cellIs" dxfId="388" priority="499" operator="equal">
      <formula>1</formula>
    </cfRule>
  </conditionalFormatting>
  <conditionalFormatting sqref="BC145 BK145 BS145">
    <cfRule type="cellIs" dxfId="387" priority="498" operator="equal">
      <formula>1</formula>
    </cfRule>
  </conditionalFormatting>
  <conditionalFormatting sqref="BC144 BK144 BS144">
    <cfRule type="cellIs" dxfId="386" priority="497" operator="equal">
      <formula>1</formula>
    </cfRule>
  </conditionalFormatting>
  <conditionalFormatting sqref="BC146:BC147 BK146:BK147 BS146:BS147">
    <cfRule type="cellIs" dxfId="385" priority="496" operator="equal">
      <formula>1</formula>
    </cfRule>
  </conditionalFormatting>
  <conditionalFormatting sqref="BC149 BK149 BS149">
    <cfRule type="cellIs" dxfId="384" priority="495" operator="equal">
      <formula>1</formula>
    </cfRule>
  </conditionalFormatting>
  <conditionalFormatting sqref="BC148 BK148 BS148">
    <cfRule type="cellIs" dxfId="383" priority="494" operator="equal">
      <formula>1</formula>
    </cfRule>
  </conditionalFormatting>
  <conditionalFormatting sqref="BD145 BL145 BT145">
    <cfRule type="cellIs" dxfId="382" priority="493" operator="equal">
      <formula>1</formula>
    </cfRule>
  </conditionalFormatting>
  <conditionalFormatting sqref="BD144 BL144 BT144">
    <cfRule type="cellIs" dxfId="381" priority="492" operator="equal">
      <formula>1</formula>
    </cfRule>
  </conditionalFormatting>
  <conditionalFormatting sqref="BD146:BD147 BL146:BL147 BT146:BT147">
    <cfRule type="cellIs" dxfId="380" priority="491" operator="equal">
      <formula>1</formula>
    </cfRule>
  </conditionalFormatting>
  <conditionalFormatting sqref="BD149 BL149 BT149">
    <cfRule type="cellIs" dxfId="379" priority="490" operator="equal">
      <formula>1</formula>
    </cfRule>
  </conditionalFormatting>
  <conditionalFormatting sqref="BD148 BL148 BT148">
    <cfRule type="cellIs" dxfId="378" priority="489" operator="equal">
      <formula>1</formula>
    </cfRule>
  </conditionalFormatting>
  <conditionalFormatting sqref="BE145 BM145 BU145">
    <cfRule type="cellIs" dxfId="377" priority="488" operator="equal">
      <formula>1</formula>
    </cfRule>
  </conditionalFormatting>
  <conditionalFormatting sqref="BE144 BM144 BU144">
    <cfRule type="cellIs" dxfId="376" priority="487" operator="equal">
      <formula>1</formula>
    </cfRule>
  </conditionalFormatting>
  <conditionalFormatting sqref="BE146:BE147 BM146:BM147 BU146:BU147">
    <cfRule type="cellIs" dxfId="375" priority="486" operator="equal">
      <formula>1</formula>
    </cfRule>
  </conditionalFormatting>
  <conditionalFormatting sqref="BE149 BM149 BU149">
    <cfRule type="cellIs" dxfId="374" priority="485" operator="equal">
      <formula>1</formula>
    </cfRule>
  </conditionalFormatting>
  <conditionalFormatting sqref="BE148 BM148 BU148">
    <cfRule type="cellIs" dxfId="373" priority="484" operator="equal">
      <formula>1</formula>
    </cfRule>
  </conditionalFormatting>
  <conditionalFormatting sqref="W138:AJ138 AR138:AU138 AZ138 BF138 BH138 BP138 BX138 BN138 BV138">
    <cfRule type="cellIs" dxfId="372" priority="483" operator="equal">
      <formula>1</formula>
    </cfRule>
  </conditionalFormatting>
  <conditionalFormatting sqref="W138:AJ138 AR138:AU138 AZ138 BF138 BH138 BP138 BX138 BN138 BV138">
    <cfRule type="cellIs" dxfId="371" priority="482" operator="equal">
      <formula>1</formula>
    </cfRule>
  </conditionalFormatting>
  <conditionalFormatting sqref="N138">
    <cfRule type="iconSet" priority="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370" priority="480" operator="equal">
      <formula>1</formula>
    </cfRule>
  </conditionalFormatting>
  <conditionalFormatting sqref="AK138:AQ138">
    <cfRule type="cellIs" dxfId="369" priority="479" operator="equal">
      <formula>1</formula>
    </cfRule>
  </conditionalFormatting>
  <conditionalFormatting sqref="AV138:AY138 BG138 BO138 BW138">
    <cfRule type="cellIs" dxfId="368" priority="478" operator="equal">
      <formula>1</formula>
    </cfRule>
  </conditionalFormatting>
  <conditionalFormatting sqref="AV138:AY138 BG138 BO138 BW138">
    <cfRule type="cellIs" dxfId="367" priority="477" operator="equal">
      <formula>1</formula>
    </cfRule>
  </conditionalFormatting>
  <conditionalFormatting sqref="AZ139:AZ140 AR139:AU140 W139:AJ140 BF139:BF140 BH139:BH140 BP139:BP140 BX139:BX140 BN139:BN140 BV139:BV140">
    <cfRule type="cellIs" dxfId="366" priority="476" operator="equal">
      <formula>1</formula>
    </cfRule>
  </conditionalFormatting>
  <conditionalFormatting sqref="N139">
    <cfRule type="iconSet" priority="4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40">
    <cfRule type="cellIs" dxfId="365" priority="474" operator="equal">
      <formula>1</formula>
    </cfRule>
  </conditionalFormatting>
  <conditionalFormatting sqref="AV139:AY140 BG139:BG140 BO139:BO140 BW139:BW140">
    <cfRule type="cellIs" dxfId="364" priority="473" operator="equal">
      <formula>1</formula>
    </cfRule>
  </conditionalFormatting>
  <conditionalFormatting sqref="W143:AJ143 AR143:AU143 AZ143 BF143 BH143 BP143 BX143 BN143 BV143">
    <cfRule type="cellIs" dxfId="363" priority="472" operator="equal">
      <formula>1</formula>
    </cfRule>
  </conditionalFormatting>
  <conditionalFormatting sqref="AK143:AQ143">
    <cfRule type="cellIs" dxfId="362" priority="471" operator="equal">
      <formula>1</formula>
    </cfRule>
  </conditionalFormatting>
  <conditionalFormatting sqref="AV143:AY143 BG143 BO143 BW143">
    <cfRule type="cellIs" dxfId="361" priority="470" operator="equal">
      <formula>1</formula>
    </cfRule>
  </conditionalFormatting>
  <conditionalFormatting sqref="W142:AJ142 AR142:AU142 AZ142 BF142 BH142 BP142 BX142 BN142 BV142">
    <cfRule type="cellIs" dxfId="360" priority="469" operator="equal">
      <formula>1</formula>
    </cfRule>
  </conditionalFormatting>
  <conditionalFormatting sqref="AK142:AQ142">
    <cfRule type="cellIs" dxfId="359" priority="468" operator="equal">
      <formula>1</formula>
    </cfRule>
  </conditionalFormatting>
  <conditionalFormatting sqref="AV142:AY142 BG142 BO142 BW142">
    <cfRule type="cellIs" dxfId="358" priority="467" operator="equal">
      <formula>1</formula>
    </cfRule>
  </conditionalFormatting>
  <conditionalFormatting sqref="W141:AJ141 AR141:AU141 AZ141 BF141 BH141 BP141 BX141 BN141 BV141">
    <cfRule type="cellIs" dxfId="357" priority="466" operator="equal">
      <formula>1</formula>
    </cfRule>
  </conditionalFormatting>
  <conditionalFormatting sqref="AK141:AQ141">
    <cfRule type="cellIs" dxfId="356" priority="465" operator="equal">
      <formula>1</formula>
    </cfRule>
  </conditionalFormatting>
  <conditionalFormatting sqref="AV141:AY141 BG141 BO141 BW141">
    <cfRule type="cellIs" dxfId="355" priority="464" operator="equal">
      <formula>1</formula>
    </cfRule>
  </conditionalFormatting>
  <conditionalFormatting sqref="N140:N143">
    <cfRule type="iconSet" priority="4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8 BI138 BQ138">
    <cfRule type="cellIs" dxfId="354" priority="462" operator="equal">
      <formula>1</formula>
    </cfRule>
  </conditionalFormatting>
  <conditionalFormatting sqref="BA138 BI138 BQ138">
    <cfRule type="cellIs" dxfId="353" priority="461" operator="equal">
      <formula>1</formula>
    </cfRule>
  </conditionalFormatting>
  <conditionalFormatting sqref="BA139:BA140 BI139:BI140 BQ139:BQ140">
    <cfRule type="cellIs" dxfId="352" priority="460" operator="equal">
      <formula>1</formula>
    </cfRule>
  </conditionalFormatting>
  <conditionalFormatting sqref="BA143 BI143 BQ143">
    <cfRule type="cellIs" dxfId="351" priority="459" operator="equal">
      <formula>1</formula>
    </cfRule>
  </conditionalFormatting>
  <conditionalFormatting sqref="BA142 BI142 BQ142">
    <cfRule type="cellIs" dxfId="350" priority="458" operator="equal">
      <formula>1</formula>
    </cfRule>
  </conditionalFormatting>
  <conditionalFormatting sqref="BA141 BI141 BQ141">
    <cfRule type="cellIs" dxfId="349" priority="457" operator="equal">
      <formula>1</formula>
    </cfRule>
  </conditionalFormatting>
  <conditionalFormatting sqref="BB138 BJ138 BR138">
    <cfRule type="cellIs" dxfId="348" priority="456" operator="equal">
      <formula>1</formula>
    </cfRule>
  </conditionalFormatting>
  <conditionalFormatting sqref="BB138 BJ138 BR138">
    <cfRule type="cellIs" dxfId="347" priority="455" operator="equal">
      <formula>1</formula>
    </cfRule>
  </conditionalFormatting>
  <conditionalFormatting sqref="BB139:BB140 BJ139:BJ140 BR139:BR140">
    <cfRule type="cellIs" dxfId="346" priority="454" operator="equal">
      <formula>1</formula>
    </cfRule>
  </conditionalFormatting>
  <conditionalFormatting sqref="BB143 BJ143 BR143">
    <cfRule type="cellIs" dxfId="345" priority="453" operator="equal">
      <formula>1</formula>
    </cfRule>
  </conditionalFormatting>
  <conditionalFormatting sqref="BB142 BJ142 BR142">
    <cfRule type="cellIs" dxfId="344" priority="452" operator="equal">
      <formula>1</formula>
    </cfRule>
  </conditionalFormatting>
  <conditionalFormatting sqref="BB141 BJ141 BR141">
    <cfRule type="cellIs" dxfId="343" priority="451" operator="equal">
      <formula>1</formula>
    </cfRule>
  </conditionalFormatting>
  <conditionalFormatting sqref="BC138 BK138 BS138">
    <cfRule type="cellIs" dxfId="342" priority="450" operator="equal">
      <formula>1</formula>
    </cfRule>
  </conditionalFormatting>
  <conditionalFormatting sqref="BC138 BK138 BS138">
    <cfRule type="cellIs" dxfId="341" priority="449" operator="equal">
      <formula>1</formula>
    </cfRule>
  </conditionalFormatting>
  <conditionalFormatting sqref="BC139:BC140 BK139:BK140 BS139:BS140">
    <cfRule type="cellIs" dxfId="340" priority="448" operator="equal">
      <formula>1</formula>
    </cfRule>
  </conditionalFormatting>
  <conditionalFormatting sqref="BC143 BK143 BS143">
    <cfRule type="cellIs" dxfId="339" priority="447" operator="equal">
      <formula>1</formula>
    </cfRule>
  </conditionalFormatting>
  <conditionalFormatting sqref="BC142 BK142 BS142">
    <cfRule type="cellIs" dxfId="338" priority="446" operator="equal">
      <formula>1</formula>
    </cfRule>
  </conditionalFormatting>
  <conditionalFormatting sqref="BC141 BK141 BS141">
    <cfRule type="cellIs" dxfId="337" priority="445" operator="equal">
      <formula>1</formula>
    </cfRule>
  </conditionalFormatting>
  <conditionalFormatting sqref="BD138 BL138 BT138">
    <cfRule type="cellIs" dxfId="336" priority="444" operator="equal">
      <formula>1</formula>
    </cfRule>
  </conditionalFormatting>
  <conditionalFormatting sqref="BD138 BL138 BT138">
    <cfRule type="cellIs" dxfId="335" priority="443" operator="equal">
      <formula>1</formula>
    </cfRule>
  </conditionalFormatting>
  <conditionalFormatting sqref="BD139:BD140 BL139:BL140 BT139:BT140">
    <cfRule type="cellIs" dxfId="334" priority="442" operator="equal">
      <formula>1</formula>
    </cfRule>
  </conditionalFormatting>
  <conditionalFormatting sqref="BD143 BL143 BT143">
    <cfRule type="cellIs" dxfId="333" priority="441" operator="equal">
      <formula>1</formula>
    </cfRule>
  </conditionalFormatting>
  <conditionalFormatting sqref="BD142 BL142 BT142">
    <cfRule type="cellIs" dxfId="332" priority="440" operator="equal">
      <formula>1</formula>
    </cfRule>
  </conditionalFormatting>
  <conditionalFormatting sqref="BD141 BL141 BT141">
    <cfRule type="cellIs" dxfId="331" priority="439" operator="equal">
      <formula>1</formula>
    </cfRule>
  </conditionalFormatting>
  <conditionalFormatting sqref="BE138 BM138 BU138">
    <cfRule type="cellIs" dxfId="330" priority="438" operator="equal">
      <formula>1</formula>
    </cfRule>
  </conditionalFormatting>
  <conditionalFormatting sqref="BE138 BM138 BU138">
    <cfRule type="cellIs" dxfId="329" priority="437" operator="equal">
      <formula>1</formula>
    </cfRule>
  </conditionalFormatting>
  <conditionalFormatting sqref="BE139:BE140 BM139:BM140 BU139:BU140">
    <cfRule type="cellIs" dxfId="328" priority="436" operator="equal">
      <formula>1</formula>
    </cfRule>
  </conditionalFormatting>
  <conditionalFormatting sqref="BE143 BM143 BU143">
    <cfRule type="cellIs" dxfId="327" priority="435" operator="equal">
      <formula>1</formula>
    </cfRule>
  </conditionalFormatting>
  <conditionalFormatting sqref="BE142 BM142 BU142">
    <cfRule type="cellIs" dxfId="326" priority="434" operator="equal">
      <formula>1</formula>
    </cfRule>
  </conditionalFormatting>
  <conditionalFormatting sqref="BE141 BM141 BU141">
    <cfRule type="cellIs" dxfId="325" priority="433" operator="equal">
      <formula>1</formula>
    </cfRule>
  </conditionalFormatting>
  <conditionalFormatting sqref="W76:AJ76 AR76:AU76 AZ76 BF76 BH76 BP76 BX76 BN76 BV76">
    <cfRule type="cellIs" dxfId="324" priority="432" operator="equal">
      <formula>1</formula>
    </cfRule>
  </conditionalFormatting>
  <conditionalFormatting sqref="W76:AJ76 AR76:AU76 AZ76 BF76 BH76 BP76 BX76 BN76 BV76">
    <cfRule type="cellIs" dxfId="323" priority="431" operator="equal">
      <formula>1</formula>
    </cfRule>
  </conditionalFormatting>
  <conditionalFormatting sqref="N76">
    <cfRule type="iconSet" priority="4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6">
    <cfRule type="cellIs" dxfId="322" priority="429" operator="equal">
      <formula>1</formula>
    </cfRule>
  </conditionalFormatting>
  <conditionalFormatting sqref="AK76:AQ76">
    <cfRule type="cellIs" dxfId="321" priority="428" operator="equal">
      <formula>1</formula>
    </cfRule>
  </conditionalFormatting>
  <conditionalFormatting sqref="AV76:AY76 BG76 BO76 BW76">
    <cfRule type="cellIs" dxfId="320" priority="427" operator="equal">
      <formula>1</formula>
    </cfRule>
  </conditionalFormatting>
  <conditionalFormatting sqref="AV76:AY76 BG76 BO76 BW76">
    <cfRule type="cellIs" dxfId="319" priority="426" operator="equal">
      <formula>1</formula>
    </cfRule>
  </conditionalFormatting>
  <conditionalFormatting sqref="AZ77:AZ78 AR77:AU78 W77:AJ78 BH77:BH78 BP77:BP78 BX77:BX78">
    <cfRule type="cellIs" dxfId="318" priority="424" operator="equal">
      <formula>1</formula>
    </cfRule>
  </conditionalFormatting>
  <conditionalFormatting sqref="N77">
    <cfRule type="iconSet" priority="4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7:AQ78">
    <cfRule type="cellIs" dxfId="317" priority="422" operator="equal">
      <formula>1</formula>
    </cfRule>
  </conditionalFormatting>
  <conditionalFormatting sqref="AV77:AY78 BG77:BG78 BO77:BO78 BW77:BW78">
    <cfRule type="cellIs" dxfId="316" priority="421" operator="equal">
      <formula>1</formula>
    </cfRule>
  </conditionalFormatting>
  <conditionalFormatting sqref="W80:AJ80 AR80:AU80 AZ80 BH80 BP80 BX80">
    <cfRule type="cellIs" dxfId="315" priority="419" operator="equal">
      <formula>1</formula>
    </cfRule>
  </conditionalFormatting>
  <conditionalFormatting sqref="N80">
    <cfRule type="iconSet" priority="4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0:AQ80">
    <cfRule type="cellIs" dxfId="314" priority="418" operator="equal">
      <formula>1</formula>
    </cfRule>
  </conditionalFormatting>
  <conditionalFormatting sqref="AV80:AY80 BG80 BO80 BW80">
    <cfRule type="cellIs" dxfId="313" priority="417" operator="equal">
      <formula>1</formula>
    </cfRule>
  </conditionalFormatting>
  <conditionalFormatting sqref="N78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9:AJ79 AR79:AU79 AZ79 BH79 BP79 BX79">
    <cfRule type="cellIs" dxfId="312" priority="415" operator="equal">
      <formula>1</formula>
    </cfRule>
  </conditionalFormatting>
  <conditionalFormatting sqref="N79">
    <cfRule type="iconSet" priority="4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9:AQ79">
    <cfRule type="cellIs" dxfId="311" priority="414" operator="equal">
      <formula>1</formula>
    </cfRule>
  </conditionalFormatting>
  <conditionalFormatting sqref="AV79:AY79 BG79 BO79 BW79">
    <cfRule type="cellIs" dxfId="310" priority="413" operator="equal">
      <formula>1</formula>
    </cfRule>
  </conditionalFormatting>
  <conditionalFormatting sqref="AZ81:AZ82 AR81:AU82 W81:AJ82 BH81:BH82 BP81:BP82 BX81:BX82">
    <cfRule type="cellIs" dxfId="309" priority="411" operator="equal">
      <formula>1</formula>
    </cfRule>
  </conditionalFormatting>
  <conditionalFormatting sqref="N81">
    <cfRule type="iconSet" priority="4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1:AQ82">
    <cfRule type="cellIs" dxfId="308" priority="409" operator="equal">
      <formula>1</formula>
    </cfRule>
  </conditionalFormatting>
  <conditionalFormatting sqref="AV81:AY82 BG81:BG82 BO81:BO82 BW81:BW82">
    <cfRule type="cellIs" dxfId="307" priority="408" operator="equal">
      <formula>1</formula>
    </cfRule>
  </conditionalFormatting>
  <conditionalFormatting sqref="N82">
    <cfRule type="iconSet" priority="4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3:AJ83 AR83:AU83 AZ83 BH83 BP83 BX83">
    <cfRule type="cellIs" dxfId="306" priority="406" operator="equal">
      <formula>1</formula>
    </cfRule>
  </conditionalFormatting>
  <conditionalFormatting sqref="N83">
    <cfRule type="iconSet" priority="4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3">
    <cfRule type="cellIs" dxfId="305" priority="405" operator="equal">
      <formula>1</formula>
    </cfRule>
  </conditionalFormatting>
  <conditionalFormatting sqref="AV83:AY83 BG83 BO83 BW83">
    <cfRule type="cellIs" dxfId="304" priority="404" operator="equal">
      <formula>1</formula>
    </cfRule>
  </conditionalFormatting>
  <conditionalFormatting sqref="BF77:BF78 BN77:BN78 BV77:BV78">
    <cfRule type="cellIs" dxfId="303" priority="403" operator="equal">
      <formula>1</formula>
    </cfRule>
  </conditionalFormatting>
  <conditionalFormatting sqref="BF80 BN80 BV80">
    <cfRule type="cellIs" dxfId="302" priority="402" operator="equal">
      <formula>1</formula>
    </cfRule>
  </conditionalFormatting>
  <conditionalFormatting sqref="BF79 BN79 BV79">
    <cfRule type="cellIs" dxfId="301" priority="401" operator="equal">
      <formula>1</formula>
    </cfRule>
  </conditionalFormatting>
  <conditionalFormatting sqref="BF81:BF82 BN81:BN82 BV81:BV82">
    <cfRule type="cellIs" dxfId="300" priority="400" operator="equal">
      <formula>1</formula>
    </cfRule>
  </conditionalFormatting>
  <conditionalFormatting sqref="BF83 BN83 BV83">
    <cfRule type="cellIs" dxfId="299" priority="399" operator="equal">
      <formula>1</formula>
    </cfRule>
  </conditionalFormatting>
  <conditionalFormatting sqref="BA76 BI76 BQ76">
    <cfRule type="cellIs" dxfId="298" priority="398" operator="equal">
      <formula>1</formula>
    </cfRule>
  </conditionalFormatting>
  <conditionalFormatting sqref="BA76 BI76 BQ76">
    <cfRule type="cellIs" dxfId="297" priority="397" operator="equal">
      <formula>1</formula>
    </cfRule>
  </conditionalFormatting>
  <conditionalFormatting sqref="BA77:BA78 BI77:BI78 BQ77:BQ78">
    <cfRule type="cellIs" dxfId="296" priority="396" operator="equal">
      <formula>1</formula>
    </cfRule>
  </conditionalFormatting>
  <conditionalFormatting sqref="BA80 BI80 BQ80">
    <cfRule type="cellIs" dxfId="295" priority="395" operator="equal">
      <formula>1</formula>
    </cfRule>
  </conditionalFormatting>
  <conditionalFormatting sqref="BA79 BI79 BQ79">
    <cfRule type="cellIs" dxfId="294" priority="394" operator="equal">
      <formula>1</formula>
    </cfRule>
  </conditionalFormatting>
  <conditionalFormatting sqref="BA81:BA82 BI81:BI82 BQ81:BQ82">
    <cfRule type="cellIs" dxfId="293" priority="393" operator="equal">
      <formula>1</formula>
    </cfRule>
  </conditionalFormatting>
  <conditionalFormatting sqref="BA83 BI83 BQ83">
    <cfRule type="cellIs" dxfId="292" priority="392" operator="equal">
      <formula>1</formula>
    </cfRule>
  </conditionalFormatting>
  <conditionalFormatting sqref="BB76 BJ76 BR76">
    <cfRule type="cellIs" dxfId="291" priority="391" operator="equal">
      <formula>1</formula>
    </cfRule>
  </conditionalFormatting>
  <conditionalFormatting sqref="BB76 BJ76 BR76">
    <cfRule type="cellIs" dxfId="290" priority="390" operator="equal">
      <formula>1</formula>
    </cfRule>
  </conditionalFormatting>
  <conditionalFormatting sqref="BB77:BB78 BJ77:BJ78 BR77:BR78">
    <cfRule type="cellIs" dxfId="289" priority="389" operator="equal">
      <formula>1</formula>
    </cfRule>
  </conditionalFormatting>
  <conditionalFormatting sqref="BB80 BJ80 BR80">
    <cfRule type="cellIs" dxfId="288" priority="388" operator="equal">
      <formula>1</formula>
    </cfRule>
  </conditionalFormatting>
  <conditionalFormatting sqref="BB79 BJ79 BR79">
    <cfRule type="cellIs" dxfId="287" priority="387" operator="equal">
      <formula>1</formula>
    </cfRule>
  </conditionalFormatting>
  <conditionalFormatting sqref="BB81:BB82 BJ81:BJ82 BR81:BR82">
    <cfRule type="cellIs" dxfId="286" priority="386" operator="equal">
      <formula>1</formula>
    </cfRule>
  </conditionalFormatting>
  <conditionalFormatting sqref="BB83 BJ83 BR83">
    <cfRule type="cellIs" dxfId="285" priority="385" operator="equal">
      <formula>1</formula>
    </cfRule>
  </conditionalFormatting>
  <conditionalFormatting sqref="BC76 BK76 BS76">
    <cfRule type="cellIs" dxfId="284" priority="384" operator="equal">
      <formula>1</formula>
    </cfRule>
  </conditionalFormatting>
  <conditionalFormatting sqref="BC76 BK76 BS76">
    <cfRule type="cellIs" dxfId="283" priority="383" operator="equal">
      <formula>1</formula>
    </cfRule>
  </conditionalFormatting>
  <conditionalFormatting sqref="BC77:BC78 BK77:BK78 BS77:BS78">
    <cfRule type="cellIs" dxfId="282" priority="382" operator="equal">
      <formula>1</formula>
    </cfRule>
  </conditionalFormatting>
  <conditionalFormatting sqref="BC80 BK80 BS80">
    <cfRule type="cellIs" dxfId="281" priority="381" operator="equal">
      <formula>1</formula>
    </cfRule>
  </conditionalFormatting>
  <conditionalFormatting sqref="BC79 BK79 BS79">
    <cfRule type="cellIs" dxfId="280" priority="380" operator="equal">
      <formula>1</formula>
    </cfRule>
  </conditionalFormatting>
  <conditionalFormatting sqref="BC81:BC82 BK81:BK82 BS81:BS82">
    <cfRule type="cellIs" dxfId="279" priority="379" operator="equal">
      <formula>1</formula>
    </cfRule>
  </conditionalFormatting>
  <conditionalFormatting sqref="BC83 BK83 BS83">
    <cfRule type="cellIs" dxfId="278" priority="378" operator="equal">
      <formula>1</formula>
    </cfRule>
  </conditionalFormatting>
  <conditionalFormatting sqref="BD76 BL76 BT76">
    <cfRule type="cellIs" dxfId="277" priority="377" operator="equal">
      <formula>1</formula>
    </cfRule>
  </conditionalFormatting>
  <conditionalFormatting sqref="BD76 BL76 BT76">
    <cfRule type="cellIs" dxfId="276" priority="376" operator="equal">
      <formula>1</formula>
    </cfRule>
  </conditionalFormatting>
  <conditionalFormatting sqref="BD77:BD78 BL77:BL78 BT77:BT78">
    <cfRule type="cellIs" dxfId="275" priority="375" operator="equal">
      <formula>1</formula>
    </cfRule>
  </conditionalFormatting>
  <conditionalFormatting sqref="BD80 BL80 BT80">
    <cfRule type="cellIs" dxfId="274" priority="374" operator="equal">
      <formula>1</formula>
    </cfRule>
  </conditionalFormatting>
  <conditionalFormatting sqref="BD79 BL79 BT79">
    <cfRule type="cellIs" dxfId="273" priority="373" operator="equal">
      <formula>1</formula>
    </cfRule>
  </conditionalFormatting>
  <conditionalFormatting sqref="BD81:BD82 BL81:BL82 BT81:BT82">
    <cfRule type="cellIs" dxfId="272" priority="372" operator="equal">
      <formula>1</formula>
    </cfRule>
  </conditionalFormatting>
  <conditionalFormatting sqref="BD83 BL83 BT83">
    <cfRule type="cellIs" dxfId="271" priority="371" operator="equal">
      <formula>1</formula>
    </cfRule>
  </conditionalFormatting>
  <conditionalFormatting sqref="BE76 BM76 BU76">
    <cfRule type="cellIs" dxfId="270" priority="370" operator="equal">
      <formula>1</formula>
    </cfRule>
  </conditionalFormatting>
  <conditionalFormatting sqref="BE76 BM76 BU76">
    <cfRule type="cellIs" dxfId="269" priority="369" operator="equal">
      <formula>1</formula>
    </cfRule>
  </conditionalFormatting>
  <conditionalFormatting sqref="BE77:BE78 BM77:BM78 BU77:BU78">
    <cfRule type="cellIs" dxfId="268" priority="368" operator="equal">
      <formula>1</formula>
    </cfRule>
  </conditionalFormatting>
  <conditionalFormatting sqref="BE80 BM80 BU80">
    <cfRule type="cellIs" dxfId="267" priority="367" operator="equal">
      <formula>1</formula>
    </cfRule>
  </conditionalFormatting>
  <conditionalFormatting sqref="BE79 BM79 BU79">
    <cfRule type="cellIs" dxfId="266" priority="366" operator="equal">
      <formula>1</formula>
    </cfRule>
  </conditionalFormatting>
  <conditionalFormatting sqref="BE81:BE82 BM81:BM82 BU81:BU82">
    <cfRule type="cellIs" dxfId="265" priority="365" operator="equal">
      <formula>1</formula>
    </cfRule>
  </conditionalFormatting>
  <conditionalFormatting sqref="BE83 BM83 BU83">
    <cfRule type="cellIs" dxfId="264" priority="364" operator="equal">
      <formula>1</formula>
    </cfRule>
  </conditionalFormatting>
  <conditionalFormatting sqref="W178:AJ179 AR178:AU179 AZ178:AZ179 BF178:BF179 BH178:BH179 BP178:BP179 BX178:BX179 BN178:BN179 BV178:BV179">
    <cfRule type="cellIs" dxfId="263" priority="362" operator="equal">
      <formula>1</formula>
    </cfRule>
  </conditionalFormatting>
  <conditionalFormatting sqref="AK178:AQ179">
    <cfRule type="cellIs" dxfId="262" priority="361" operator="equal">
      <formula>1</formula>
    </cfRule>
  </conditionalFormatting>
  <conditionalFormatting sqref="AV178:AY179 BG178:BG179 BO178:BO179 BW178:BW179">
    <cfRule type="cellIs" dxfId="261" priority="360" operator="equal">
      <formula>1</formula>
    </cfRule>
  </conditionalFormatting>
  <conditionalFormatting sqref="N178:N179">
    <cfRule type="iconSet" priority="3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6:AJ176 AR176:AU176 AZ176 BF176 BH176 BP176 BX176 BN176 BV176">
    <cfRule type="cellIs" dxfId="260" priority="358" operator="equal">
      <formula>1</formula>
    </cfRule>
  </conditionalFormatting>
  <conditionalFormatting sqref="AK176:AQ176">
    <cfRule type="cellIs" dxfId="259" priority="357" operator="equal">
      <formula>1</formula>
    </cfRule>
  </conditionalFormatting>
  <conditionalFormatting sqref="AV176:AY176 BG176 BO176 BW176">
    <cfRule type="cellIs" dxfId="258" priority="356" operator="equal">
      <formula>1</formula>
    </cfRule>
  </conditionalFormatting>
  <conditionalFormatting sqref="N176">
    <cfRule type="iconSet" priority="3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7:AJ177 AR177:AU177 AZ177 BF177 BH177 BP177 BX177 BN177 BV177">
    <cfRule type="cellIs" dxfId="257" priority="354" operator="equal">
      <formula>1</formula>
    </cfRule>
  </conditionalFormatting>
  <conditionalFormatting sqref="AK177:AQ177">
    <cfRule type="cellIs" dxfId="256" priority="353" operator="equal">
      <formula>1</formula>
    </cfRule>
  </conditionalFormatting>
  <conditionalFormatting sqref="AV177:AY177 BG177 BO177 BW177">
    <cfRule type="cellIs" dxfId="255" priority="352" operator="equal">
      <formula>1</formula>
    </cfRule>
  </conditionalFormatting>
  <conditionalFormatting sqref="N177">
    <cfRule type="iconSet" priority="3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78:BA179 BI178:BI179 BQ178:BQ179">
    <cfRule type="cellIs" dxfId="254" priority="351" operator="equal">
      <formula>1</formula>
    </cfRule>
  </conditionalFormatting>
  <conditionalFormatting sqref="BA176 BI176 BQ176">
    <cfRule type="cellIs" dxfId="253" priority="350" operator="equal">
      <formula>1</formula>
    </cfRule>
  </conditionalFormatting>
  <conditionalFormatting sqref="BA177 BI177 BQ177">
    <cfRule type="cellIs" dxfId="252" priority="349" operator="equal">
      <formula>1</formula>
    </cfRule>
  </conditionalFormatting>
  <conditionalFormatting sqref="BB178:BB179 BJ178:BJ179 BR178:BR179">
    <cfRule type="cellIs" dxfId="251" priority="348" operator="equal">
      <formula>1</formula>
    </cfRule>
  </conditionalFormatting>
  <conditionalFormatting sqref="BB176 BJ176 BR176">
    <cfRule type="cellIs" dxfId="250" priority="347" operator="equal">
      <formula>1</formula>
    </cfRule>
  </conditionalFormatting>
  <conditionalFormatting sqref="BB177 BJ177 BR177">
    <cfRule type="cellIs" dxfId="249" priority="346" operator="equal">
      <formula>1</formula>
    </cfRule>
  </conditionalFormatting>
  <conditionalFormatting sqref="BC178:BC179 BK178:BK179 BS178:BS179">
    <cfRule type="cellIs" dxfId="248" priority="345" operator="equal">
      <formula>1</formula>
    </cfRule>
  </conditionalFormatting>
  <conditionalFormatting sqref="BC176 BK176 BS176">
    <cfRule type="cellIs" dxfId="247" priority="344" operator="equal">
      <formula>1</formula>
    </cfRule>
  </conditionalFormatting>
  <conditionalFormatting sqref="BC177 BK177 BS177">
    <cfRule type="cellIs" dxfId="246" priority="343" operator="equal">
      <formula>1</formula>
    </cfRule>
  </conditionalFormatting>
  <conditionalFormatting sqref="BD178:BD179 BL178:BL179 BT178:BT179">
    <cfRule type="cellIs" dxfId="245" priority="342" operator="equal">
      <formula>1</formula>
    </cfRule>
  </conditionalFormatting>
  <conditionalFormatting sqref="BD176 BL176 BT176">
    <cfRule type="cellIs" dxfId="244" priority="341" operator="equal">
      <formula>1</formula>
    </cfRule>
  </conditionalFormatting>
  <conditionalFormatting sqref="BD177 BL177 BT177">
    <cfRule type="cellIs" dxfId="243" priority="340" operator="equal">
      <formula>1</formula>
    </cfRule>
  </conditionalFormatting>
  <conditionalFormatting sqref="BE178:BE179 BM178:BM179 BU178:BU179">
    <cfRule type="cellIs" dxfId="242" priority="339" operator="equal">
      <formula>1</formula>
    </cfRule>
  </conditionalFormatting>
  <conditionalFormatting sqref="BE176 BM176 BU176">
    <cfRule type="cellIs" dxfId="241" priority="338" operator="equal">
      <formula>1</formula>
    </cfRule>
  </conditionalFormatting>
  <conditionalFormatting sqref="BE177 BM177 BU177">
    <cfRule type="cellIs" dxfId="240" priority="337" operator="equal">
      <formula>1</formula>
    </cfRule>
  </conditionalFormatting>
  <conditionalFormatting sqref="W183:AJ183 AR183:AU183 AZ183 BF183 BH183 BP183 BX183 BN183 BV183">
    <cfRule type="cellIs" dxfId="239" priority="326" operator="equal">
      <formula>1</formula>
    </cfRule>
  </conditionalFormatting>
  <conditionalFormatting sqref="AK183:AQ183">
    <cfRule type="cellIs" dxfId="238" priority="325" operator="equal">
      <formula>1</formula>
    </cfRule>
  </conditionalFormatting>
  <conditionalFormatting sqref="AV183:AY183 BG183 BO183 BW183">
    <cfRule type="cellIs" dxfId="237" priority="324" operator="equal">
      <formula>1</formula>
    </cfRule>
  </conditionalFormatting>
  <conditionalFormatting sqref="N183">
    <cfRule type="iconSet" priority="3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236" priority="322" operator="equal">
      <formula>1</formula>
    </cfRule>
  </conditionalFormatting>
  <conditionalFormatting sqref="AK182:AQ182">
    <cfRule type="cellIs" dxfId="235" priority="321" operator="equal">
      <formula>1</formula>
    </cfRule>
  </conditionalFormatting>
  <conditionalFormatting sqref="AV182:AY182 BG182 BO182 BW182">
    <cfRule type="cellIs" dxfId="234" priority="320" operator="equal">
      <formula>1</formula>
    </cfRule>
  </conditionalFormatting>
  <conditionalFormatting sqref="N182">
    <cfRule type="iconSet" priority="3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3 BI183 BQ183">
    <cfRule type="cellIs" dxfId="233" priority="309" operator="equal">
      <formula>1</formula>
    </cfRule>
  </conditionalFormatting>
  <conditionalFormatting sqref="BA182 BI182 BQ182">
    <cfRule type="cellIs" dxfId="232" priority="308" operator="equal">
      <formula>1</formula>
    </cfRule>
  </conditionalFormatting>
  <conditionalFormatting sqref="BB183 BJ183 BR183">
    <cfRule type="cellIs" dxfId="231" priority="303" operator="equal">
      <formula>1</formula>
    </cfRule>
  </conditionalFormatting>
  <conditionalFormatting sqref="BB182 BJ182 BR182">
    <cfRule type="cellIs" dxfId="230" priority="302" operator="equal">
      <formula>1</formula>
    </cfRule>
  </conditionalFormatting>
  <conditionalFormatting sqref="BC183 BK183 BS183">
    <cfRule type="cellIs" dxfId="229" priority="297" operator="equal">
      <formula>1</formula>
    </cfRule>
  </conditionalFormatting>
  <conditionalFormatting sqref="BC182 BK182 BS182">
    <cfRule type="cellIs" dxfId="228" priority="296" operator="equal">
      <formula>1</formula>
    </cfRule>
  </conditionalFormatting>
  <conditionalFormatting sqref="BD183 BL183 BT183">
    <cfRule type="cellIs" dxfId="227" priority="291" operator="equal">
      <formula>1</formula>
    </cfRule>
  </conditionalFormatting>
  <conditionalFormatting sqref="BD182 BL182 BT182">
    <cfRule type="cellIs" dxfId="226" priority="290" operator="equal">
      <formula>1</formula>
    </cfRule>
  </conditionalFormatting>
  <conditionalFormatting sqref="BE183 BM183 BU183">
    <cfRule type="cellIs" dxfId="225" priority="285" operator="equal">
      <formula>1</formula>
    </cfRule>
  </conditionalFormatting>
  <conditionalFormatting sqref="BE182 BM182 BU182">
    <cfRule type="cellIs" dxfId="224" priority="284" operator="equal">
      <formula>1</formula>
    </cfRule>
  </conditionalFormatting>
  <conditionalFormatting sqref="AZ200 AR200:AU200 W200:AJ200 BF200 BH200 BP200 BX200 BN200 BV200">
    <cfRule type="cellIs" dxfId="223" priority="252" operator="equal">
      <formula>1</formula>
    </cfRule>
  </conditionalFormatting>
  <conditionalFormatting sqref="W200:AJ200 AR200:AU200 AZ200 BF200 BH200 BP200 BX200 BN200 BV200">
    <cfRule type="cellIs" dxfId="222" priority="251" operator="equal">
      <formula>1</formula>
    </cfRule>
  </conditionalFormatting>
  <conditionalFormatting sqref="N200">
    <cfRule type="iconSet" priority="2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0:AQ200">
    <cfRule type="cellIs" dxfId="221" priority="249" operator="equal">
      <formula>1</formula>
    </cfRule>
  </conditionalFormatting>
  <conditionalFormatting sqref="AK200:AQ200">
    <cfRule type="cellIs" dxfId="220" priority="248" operator="equal">
      <formula>1</formula>
    </cfRule>
  </conditionalFormatting>
  <conditionalFormatting sqref="AV200:AY200 BG200 BO200 BW200">
    <cfRule type="cellIs" dxfId="219" priority="247" operator="equal">
      <formula>1</formula>
    </cfRule>
  </conditionalFormatting>
  <conditionalFormatting sqref="AV200:AY200 BG200 BO200 BW200">
    <cfRule type="cellIs" dxfId="218" priority="246" operator="equal">
      <formula>1</formula>
    </cfRule>
  </conditionalFormatting>
  <conditionalFormatting sqref="W207:AJ208 AR207:AU208 AZ207:AZ208 BF207:BF208 BH207:BH208 BP207:BP208 BX207:BX208 BN207:BN208 BV207:BV208">
    <cfRule type="cellIs" dxfId="217" priority="245" operator="equal">
      <formula>1</formula>
    </cfRule>
  </conditionalFormatting>
  <conditionalFormatting sqref="N207">
    <cfRule type="iconSet" priority="2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7:AQ208">
    <cfRule type="cellIs" dxfId="216" priority="243" operator="equal">
      <formula>1</formula>
    </cfRule>
  </conditionalFormatting>
  <conditionalFormatting sqref="AV207:AY208 BG207:BG208 BO207:BO208 BW207:BW208">
    <cfRule type="cellIs" dxfId="215" priority="242" operator="equal">
      <formula>1</formula>
    </cfRule>
  </conditionalFormatting>
  <conditionalFormatting sqref="AZ209:AZ210 AR209:AU210 W209:AJ210 BF209:BF210 BH209:BH210 BP209:BP210 BX209:BX210 BN209:BN210 BV209:BV210">
    <cfRule type="cellIs" dxfId="214" priority="241" operator="equal">
      <formula>1</formula>
    </cfRule>
  </conditionalFormatting>
  <conditionalFormatting sqref="AK209:AQ210">
    <cfRule type="cellIs" dxfId="213" priority="240" operator="equal">
      <formula>1</formula>
    </cfRule>
  </conditionalFormatting>
  <conditionalFormatting sqref="AV209:AY210 BG209:BG210 BO209:BO210 BW209:BW210">
    <cfRule type="cellIs" dxfId="212" priority="239" operator="equal">
      <formula>1</formula>
    </cfRule>
  </conditionalFormatting>
  <conditionalFormatting sqref="N208">
    <cfRule type="iconSet" priority="2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01:AZ202 AR201:AU202 W201:AJ202 BF201:BF202 BH201:BH202 BP201:BP202 BX201:BX202 BN201:BN202 BV201:BV202">
    <cfRule type="cellIs" dxfId="211" priority="237" operator="equal">
      <formula>1</formula>
    </cfRule>
  </conditionalFormatting>
  <conditionalFormatting sqref="N201">
    <cfRule type="iconSet" priority="2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1:AQ202">
    <cfRule type="cellIs" dxfId="210" priority="235" operator="equal">
      <formula>1</formula>
    </cfRule>
  </conditionalFormatting>
  <conditionalFormatting sqref="AV201:AY202 BG201:BG202 BO201:BO202 BW201:BW202">
    <cfRule type="cellIs" dxfId="209" priority="234" operator="equal">
      <formula>1</formula>
    </cfRule>
  </conditionalFormatting>
  <conditionalFormatting sqref="AZ203:AZ204 AR203:AU204 W203:AJ204 W206:AJ206 AR206:AU206 AZ206 BF206 BF203:BF204 BH203:BH204 BP203:BP204 BX203:BX204 BH206 BP206 BX206 BN206 BV206 BN203:BN204 BV203:BV204">
    <cfRule type="cellIs" dxfId="208" priority="232" operator="equal">
      <formula>1</formula>
    </cfRule>
  </conditionalFormatting>
  <conditionalFormatting sqref="N203:N206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3:AQ204 AK206:AQ206">
    <cfRule type="cellIs" dxfId="207" priority="231" operator="equal">
      <formula>1</formula>
    </cfRule>
  </conditionalFormatting>
  <conditionalFormatting sqref="AV203:AY204 AV206:AY206 BG203:BG204 BO203:BO204 BW203:BW204 BG206 BO206 BW206">
    <cfRule type="cellIs" dxfId="206" priority="230" operator="equal">
      <formula>1</formula>
    </cfRule>
  </conditionalFormatting>
  <conditionalFormatting sqref="N202">
    <cfRule type="iconSet" priority="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5:AJ205 AR205:AU205 AZ205 BF205 BH205 BP205 BX205 BN205 BV205">
    <cfRule type="cellIs" dxfId="205" priority="229" operator="equal">
      <formula>1</formula>
    </cfRule>
  </conditionalFormatting>
  <conditionalFormatting sqref="AK205:AQ205">
    <cfRule type="cellIs" dxfId="204" priority="228" operator="equal">
      <formula>1</formula>
    </cfRule>
  </conditionalFormatting>
  <conditionalFormatting sqref="AV205:AY205 BG205 BO205 BW205">
    <cfRule type="cellIs" dxfId="203" priority="227" operator="equal">
      <formula>1</formula>
    </cfRule>
  </conditionalFormatting>
  <conditionalFormatting sqref="W211:AJ211 AR211:AU211 AZ211 BF211 BH211 BP211 BX211 BN211 BV211">
    <cfRule type="cellIs" dxfId="202" priority="225" operator="equal">
      <formula>1</formula>
    </cfRule>
  </conditionalFormatting>
  <conditionalFormatting sqref="N211">
    <cfRule type="iconSet" priority="2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1:AQ211">
    <cfRule type="cellIs" dxfId="201" priority="224" operator="equal">
      <formula>1</formula>
    </cfRule>
  </conditionalFormatting>
  <conditionalFormatting sqref="AV211:AY211 BG211 BO211 BW211">
    <cfRule type="cellIs" dxfId="200" priority="223" operator="equal">
      <formula>1</formula>
    </cfRule>
  </conditionalFormatting>
  <conditionalFormatting sqref="N209:N210">
    <cfRule type="iconSet" priority="2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0 BI200 BQ200">
    <cfRule type="cellIs" dxfId="199" priority="222" operator="equal">
      <formula>1</formula>
    </cfRule>
  </conditionalFormatting>
  <conditionalFormatting sqref="BA200 BI200 BQ200">
    <cfRule type="cellIs" dxfId="198" priority="221" operator="equal">
      <formula>1</formula>
    </cfRule>
  </conditionalFormatting>
  <conditionalFormatting sqref="BA207:BA208 BI207:BI208 BQ207:BQ208">
    <cfRule type="cellIs" dxfId="197" priority="220" operator="equal">
      <formula>1</formula>
    </cfRule>
  </conditionalFormatting>
  <conditionalFormatting sqref="BA209:BA210 BI209:BI210 BQ209:BQ210">
    <cfRule type="cellIs" dxfId="196" priority="219" operator="equal">
      <formula>1</formula>
    </cfRule>
  </conditionalFormatting>
  <conditionalFormatting sqref="BA201:BA202 BI201:BI202 BQ201:BQ202">
    <cfRule type="cellIs" dxfId="195" priority="218" operator="equal">
      <formula>1</formula>
    </cfRule>
  </conditionalFormatting>
  <conditionalFormatting sqref="BA206 BA203:BA204 BI206 BQ206 BI203:BI204 BQ203:BQ204">
    <cfRule type="cellIs" dxfId="194" priority="217" operator="equal">
      <formula>1</formula>
    </cfRule>
  </conditionalFormatting>
  <conditionalFormatting sqref="BA205 BI205 BQ205">
    <cfRule type="cellIs" dxfId="193" priority="216" operator="equal">
      <formula>1</formula>
    </cfRule>
  </conditionalFormatting>
  <conditionalFormatting sqref="BA211 BI211 BQ211">
    <cfRule type="cellIs" dxfId="192" priority="215" operator="equal">
      <formula>1</formula>
    </cfRule>
  </conditionalFormatting>
  <conditionalFormatting sqref="BB200 BJ200 BR200">
    <cfRule type="cellIs" dxfId="191" priority="214" operator="equal">
      <formula>1</formula>
    </cfRule>
  </conditionalFormatting>
  <conditionalFormatting sqref="BB200 BJ200 BR200">
    <cfRule type="cellIs" dxfId="190" priority="213" operator="equal">
      <formula>1</formula>
    </cfRule>
  </conditionalFormatting>
  <conditionalFormatting sqref="BB207:BB208 BJ207:BJ208 BR207:BR208">
    <cfRule type="cellIs" dxfId="189" priority="212" operator="equal">
      <formula>1</formula>
    </cfRule>
  </conditionalFormatting>
  <conditionalFormatting sqref="BB209:BB210 BJ209:BJ210 BR209:BR210">
    <cfRule type="cellIs" dxfId="188" priority="211" operator="equal">
      <formula>1</formula>
    </cfRule>
  </conditionalFormatting>
  <conditionalFormatting sqref="BB201:BB202 BJ201:BJ202 BR201:BR202">
    <cfRule type="cellIs" dxfId="187" priority="210" operator="equal">
      <formula>1</formula>
    </cfRule>
  </conditionalFormatting>
  <conditionalFormatting sqref="BB203:BB204 BB206 BJ203:BJ204 BR203:BR204 BJ206 BR206">
    <cfRule type="cellIs" dxfId="186" priority="209" operator="equal">
      <formula>1</formula>
    </cfRule>
  </conditionalFormatting>
  <conditionalFormatting sqref="BB205 BJ205 BR205">
    <cfRule type="cellIs" dxfId="185" priority="208" operator="equal">
      <formula>1</formula>
    </cfRule>
  </conditionalFormatting>
  <conditionalFormatting sqref="BB211 BJ211 BR211">
    <cfRule type="cellIs" dxfId="184" priority="207" operator="equal">
      <formula>1</formula>
    </cfRule>
  </conditionalFormatting>
  <conditionalFormatting sqref="BC200 BK200 BS200">
    <cfRule type="cellIs" dxfId="183" priority="206" operator="equal">
      <formula>1</formula>
    </cfRule>
  </conditionalFormatting>
  <conditionalFormatting sqref="BC200 BK200 BS200">
    <cfRule type="cellIs" dxfId="182" priority="205" operator="equal">
      <formula>1</formula>
    </cfRule>
  </conditionalFormatting>
  <conditionalFormatting sqref="BC207:BC208 BK207:BK208 BS207:BS208">
    <cfRule type="cellIs" dxfId="181" priority="204" operator="equal">
      <formula>1</formula>
    </cfRule>
  </conditionalFormatting>
  <conditionalFormatting sqref="BC209:BC210 BK209:BK210 BS209:BS210">
    <cfRule type="cellIs" dxfId="180" priority="203" operator="equal">
      <formula>1</formula>
    </cfRule>
  </conditionalFormatting>
  <conditionalFormatting sqref="BC201:BC202 BK201:BK202 BS201:BS202">
    <cfRule type="cellIs" dxfId="179" priority="202" operator="equal">
      <formula>1</formula>
    </cfRule>
  </conditionalFormatting>
  <conditionalFormatting sqref="BC206 BC203:BC204 BK206 BS206 BK203:BK204 BS203:BS204">
    <cfRule type="cellIs" dxfId="178" priority="201" operator="equal">
      <formula>1</formula>
    </cfRule>
  </conditionalFormatting>
  <conditionalFormatting sqref="BC205 BK205 BS205">
    <cfRule type="cellIs" dxfId="177" priority="200" operator="equal">
      <formula>1</formula>
    </cfRule>
  </conditionalFormatting>
  <conditionalFormatting sqref="BC211 BK211 BS211">
    <cfRule type="cellIs" dxfId="176" priority="199" operator="equal">
      <formula>1</formula>
    </cfRule>
  </conditionalFormatting>
  <conditionalFormatting sqref="BD200 BL200 BT200">
    <cfRule type="cellIs" dxfId="175" priority="198" operator="equal">
      <formula>1</formula>
    </cfRule>
  </conditionalFormatting>
  <conditionalFormatting sqref="BD200 BL200 BT200">
    <cfRule type="cellIs" dxfId="174" priority="197" operator="equal">
      <formula>1</formula>
    </cfRule>
  </conditionalFormatting>
  <conditionalFormatting sqref="BD207:BD208 BL207:BL208 BT207:BT208">
    <cfRule type="cellIs" dxfId="173" priority="196" operator="equal">
      <formula>1</formula>
    </cfRule>
  </conditionalFormatting>
  <conditionalFormatting sqref="BD209:BD210 BL209:BL210 BT209:BT210">
    <cfRule type="cellIs" dxfId="172" priority="195" operator="equal">
      <formula>1</formula>
    </cfRule>
  </conditionalFormatting>
  <conditionalFormatting sqref="BD201:BD202 BL201:BL202 BT201:BT202">
    <cfRule type="cellIs" dxfId="171" priority="194" operator="equal">
      <formula>1</formula>
    </cfRule>
  </conditionalFormatting>
  <conditionalFormatting sqref="BD206 BD203:BD204 BL206 BT206 BL203:BL204 BT203:BT204">
    <cfRule type="cellIs" dxfId="170" priority="193" operator="equal">
      <formula>1</formula>
    </cfRule>
  </conditionalFormatting>
  <conditionalFormatting sqref="BD205 BL205 BT205">
    <cfRule type="cellIs" dxfId="169" priority="192" operator="equal">
      <formula>1</formula>
    </cfRule>
  </conditionalFormatting>
  <conditionalFormatting sqref="BD211 BL211 BT211">
    <cfRule type="cellIs" dxfId="168" priority="191" operator="equal">
      <formula>1</formula>
    </cfRule>
  </conditionalFormatting>
  <conditionalFormatting sqref="BE200 BM200 BU200">
    <cfRule type="cellIs" dxfId="167" priority="190" operator="equal">
      <formula>1</formula>
    </cfRule>
  </conditionalFormatting>
  <conditionalFormatting sqref="BE200 BM200 BU200">
    <cfRule type="cellIs" dxfId="166" priority="189" operator="equal">
      <formula>1</formula>
    </cfRule>
  </conditionalFormatting>
  <conditionalFormatting sqref="BE207:BE208 BM207:BM208 BU207:BU208">
    <cfRule type="cellIs" dxfId="165" priority="188" operator="equal">
      <formula>1</formula>
    </cfRule>
  </conditionalFormatting>
  <conditionalFormatting sqref="BE209:BE210 BM209:BM210 BU209:BU210">
    <cfRule type="cellIs" dxfId="164" priority="187" operator="equal">
      <formula>1</formula>
    </cfRule>
  </conditionalFormatting>
  <conditionalFormatting sqref="BE201:BE202 BM201:BM202 BU201:BU202">
    <cfRule type="cellIs" dxfId="163" priority="186" operator="equal">
      <formula>1</formula>
    </cfRule>
  </conditionalFormatting>
  <conditionalFormatting sqref="BE206 BE203:BE204 BM206 BU206 BM203:BM204 BU203:BU204">
    <cfRule type="cellIs" dxfId="162" priority="185" operator="equal">
      <formula>1</formula>
    </cfRule>
  </conditionalFormatting>
  <conditionalFormatting sqref="BE205 BM205 BU205">
    <cfRule type="cellIs" dxfId="161" priority="184" operator="equal">
      <formula>1</formula>
    </cfRule>
  </conditionalFormatting>
  <conditionalFormatting sqref="BE211 BM211 BU211">
    <cfRule type="cellIs" dxfId="160" priority="183" operator="equal">
      <formula>1</formula>
    </cfRule>
  </conditionalFormatting>
  <conditionalFormatting sqref="W192:AJ193 AR192:AU193 AZ192:AZ193 BF192:BF193 BH192:BH193 BP192:BP193 BX192:BX193 BN192:BN193 BV192:BV193">
    <cfRule type="cellIs" dxfId="159" priority="181" operator="equal">
      <formula>1</formula>
    </cfRule>
  </conditionalFormatting>
  <conditionalFormatting sqref="N192">
    <cfRule type="iconSet" priority="1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2:AQ193">
    <cfRule type="cellIs" dxfId="158" priority="179" operator="equal">
      <formula>1</formula>
    </cfRule>
  </conditionalFormatting>
  <conditionalFormatting sqref="AV192:AY193 BG192:BG193 BO192:BO193 BW192:BW193">
    <cfRule type="cellIs" dxfId="157" priority="178" operator="equal">
      <formula>1</formula>
    </cfRule>
  </conditionalFormatting>
  <conditionalFormatting sqref="N193">
    <cfRule type="iconSet" priority="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7 AR196:AU197 AZ196:AZ197 BF196:BF197 BH196:BH197 BP196:BP197 BX196:BX197 BN196:BN197 BV196:BV197">
    <cfRule type="cellIs" dxfId="156" priority="176" operator="equal">
      <formula>1</formula>
    </cfRule>
  </conditionalFormatting>
  <conditionalFormatting sqref="AK196:AQ197">
    <cfRule type="cellIs" dxfId="155" priority="175" operator="equal">
      <formula>1</formula>
    </cfRule>
  </conditionalFormatting>
  <conditionalFormatting sqref="AV196:AY197 BG196:BG197 BO196:BO197 BW196:BW197">
    <cfRule type="cellIs" dxfId="154" priority="174" operator="equal">
      <formula>1</formula>
    </cfRule>
  </conditionalFormatting>
  <conditionalFormatting sqref="N196:N197">
    <cfRule type="iconSet" priority="1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53" priority="173" operator="equal">
      <formula>1</formula>
    </cfRule>
  </conditionalFormatting>
  <conditionalFormatting sqref="N184">
    <cfRule type="iconSet" priority="1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4:AQ184">
    <cfRule type="cellIs" dxfId="152" priority="171" operator="equal">
      <formula>1</formula>
    </cfRule>
  </conditionalFormatting>
  <conditionalFormatting sqref="AV184:AY184 BG184 BO184 BW184">
    <cfRule type="cellIs" dxfId="151" priority="170" operator="equal">
      <formula>1</formula>
    </cfRule>
  </conditionalFormatting>
  <conditionalFormatting sqref="W191:AJ191 AR191:AU191 AZ191 BF191 BH191 BP191 BX191 BN191 BV191">
    <cfRule type="cellIs" dxfId="150" priority="168" operator="equal">
      <formula>1</formula>
    </cfRule>
  </conditionalFormatting>
  <conditionalFormatting sqref="AK191:AQ191">
    <cfRule type="cellIs" dxfId="149" priority="167" operator="equal">
      <formula>1</formula>
    </cfRule>
  </conditionalFormatting>
  <conditionalFormatting sqref="AV191:AY191 BG191 BO191 BW191">
    <cfRule type="cellIs" dxfId="148" priority="166" operator="equal">
      <formula>1</formula>
    </cfRule>
  </conditionalFormatting>
  <conditionalFormatting sqref="N191">
    <cfRule type="iconSet" priority="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8:AJ188 AR188:AU188 AZ188 BF188 BH188 BP188 BX188 BN188 BV188">
    <cfRule type="cellIs" dxfId="147" priority="164" operator="equal">
      <formula>1</formula>
    </cfRule>
  </conditionalFormatting>
  <conditionalFormatting sqref="AK188:AQ188">
    <cfRule type="cellIs" dxfId="146" priority="163" operator="equal">
      <formula>1</formula>
    </cfRule>
  </conditionalFormatting>
  <conditionalFormatting sqref="AV188:AY188 BG188 BO188 BW188">
    <cfRule type="cellIs" dxfId="145" priority="162" operator="equal">
      <formula>1</formula>
    </cfRule>
  </conditionalFormatting>
  <conditionalFormatting sqref="N188">
    <cfRule type="iconSet" priority="1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9:AJ189 AR189:AU189 AZ189 BF189 BH189 BP189 BX189 BN189 BV189">
    <cfRule type="cellIs" dxfId="144" priority="160" operator="equal">
      <formula>1</formula>
    </cfRule>
  </conditionalFormatting>
  <conditionalFormatting sqref="AK189:AQ189">
    <cfRule type="cellIs" dxfId="143" priority="159" operator="equal">
      <formula>1</formula>
    </cfRule>
  </conditionalFormatting>
  <conditionalFormatting sqref="AV189:AY189 BG189 BO189 BW189">
    <cfRule type="cellIs" dxfId="142" priority="158" operator="equal">
      <formula>1</formula>
    </cfRule>
  </conditionalFormatting>
  <conditionalFormatting sqref="N189">
    <cfRule type="iconSet" priority="1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141" priority="156" operator="equal">
      <formula>1</formula>
    </cfRule>
  </conditionalFormatting>
  <conditionalFormatting sqref="AK190:AQ190">
    <cfRule type="cellIs" dxfId="140" priority="155" operator="equal">
      <formula>1</formula>
    </cfRule>
  </conditionalFormatting>
  <conditionalFormatting sqref="AV190:AY190 BG190 BO190 BW190">
    <cfRule type="cellIs" dxfId="139" priority="154" operator="equal">
      <formula>1</formula>
    </cfRule>
  </conditionalFormatting>
  <conditionalFormatting sqref="N190">
    <cfRule type="iconSet" priority="1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38" priority="152" operator="equal">
      <formula>1</formula>
    </cfRule>
  </conditionalFormatting>
  <conditionalFormatting sqref="AK185:AQ185">
    <cfRule type="cellIs" dxfId="137" priority="151" operator="equal">
      <formula>1</formula>
    </cfRule>
  </conditionalFormatting>
  <conditionalFormatting sqref="AV185:AY185 BG185 BO185 BW185">
    <cfRule type="cellIs" dxfId="136" priority="150" operator="equal">
      <formula>1</formula>
    </cfRule>
  </conditionalFormatting>
  <conditionalFormatting sqref="N185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35" priority="148" operator="equal">
      <formula>1</formula>
    </cfRule>
  </conditionalFormatting>
  <conditionalFormatting sqref="AK186:AQ186">
    <cfRule type="cellIs" dxfId="134" priority="147" operator="equal">
      <formula>1</formula>
    </cfRule>
  </conditionalFormatting>
  <conditionalFormatting sqref="AV186:AY186 BG186 BO186 BW186">
    <cfRule type="cellIs" dxfId="133" priority="146" operator="equal">
      <formula>1</formula>
    </cfRule>
  </conditionalFormatting>
  <conditionalFormatting sqref="N186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32" priority="144" operator="equal">
      <formula>1</formula>
    </cfRule>
  </conditionalFormatting>
  <conditionalFormatting sqref="AK187:AQ187">
    <cfRule type="cellIs" dxfId="131" priority="143" operator="equal">
      <formula>1</formula>
    </cfRule>
  </conditionalFormatting>
  <conditionalFormatting sqref="AV187:AY187 BG187 BO187 BW187">
    <cfRule type="cellIs" dxfId="130" priority="142" operator="equal">
      <formula>1</formula>
    </cfRule>
  </conditionalFormatting>
  <conditionalFormatting sqref="N187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4 AR194:AU194 AZ194 BF194 BH194 BP194 BX194 BN194 BV194">
    <cfRule type="cellIs" dxfId="129" priority="140" operator="equal">
      <formula>1</formula>
    </cfRule>
  </conditionalFormatting>
  <conditionalFormatting sqref="AK194:AQ194">
    <cfRule type="cellIs" dxfId="128" priority="139" operator="equal">
      <formula>1</formula>
    </cfRule>
  </conditionalFormatting>
  <conditionalFormatting sqref="AV194:AY194 BG194 BO194 BW194">
    <cfRule type="cellIs" dxfId="127" priority="138" operator="equal">
      <formula>1</formula>
    </cfRule>
  </conditionalFormatting>
  <conditionalFormatting sqref="N194">
    <cfRule type="iconSet" priority="1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5:AJ195 AR195:AU195 AZ195 BF195 BH195 BP195 BX195 BN195 BV195">
    <cfRule type="cellIs" dxfId="126" priority="136" operator="equal">
      <formula>1</formula>
    </cfRule>
  </conditionalFormatting>
  <conditionalFormatting sqref="AK195:AQ195">
    <cfRule type="cellIs" dxfId="125" priority="135" operator="equal">
      <formula>1</formula>
    </cfRule>
  </conditionalFormatting>
  <conditionalFormatting sqref="AV195:AY195 BG195 BO195 BW195">
    <cfRule type="cellIs" dxfId="124" priority="134" operator="equal">
      <formula>1</formula>
    </cfRule>
  </conditionalFormatting>
  <conditionalFormatting sqref="N195">
    <cfRule type="iconSet" priority="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123" priority="133" operator="equal">
      <formula>1</formula>
    </cfRule>
  </conditionalFormatting>
  <conditionalFormatting sqref="BA196:BA197 BI196:BI197 BQ196:BQ197">
    <cfRule type="cellIs" dxfId="122" priority="132" operator="equal">
      <formula>1</formula>
    </cfRule>
  </conditionalFormatting>
  <conditionalFormatting sqref="BA184 BI184 BQ184">
    <cfRule type="cellIs" dxfId="121" priority="131" operator="equal">
      <formula>1</formula>
    </cfRule>
  </conditionalFormatting>
  <conditionalFormatting sqref="BA191 BI191 BQ191">
    <cfRule type="cellIs" dxfId="120" priority="130" operator="equal">
      <formula>1</formula>
    </cfRule>
  </conditionalFormatting>
  <conditionalFormatting sqref="BA188 BI188 BQ188">
    <cfRule type="cellIs" dxfId="119" priority="129" operator="equal">
      <formula>1</formula>
    </cfRule>
  </conditionalFormatting>
  <conditionalFormatting sqref="BA189 BI189 BQ189">
    <cfRule type="cellIs" dxfId="118" priority="128" operator="equal">
      <formula>1</formula>
    </cfRule>
  </conditionalFormatting>
  <conditionalFormatting sqref="BA190 BI190 BQ190">
    <cfRule type="cellIs" dxfId="117" priority="127" operator="equal">
      <formula>1</formula>
    </cfRule>
  </conditionalFormatting>
  <conditionalFormatting sqref="BA185 BI185 BQ185">
    <cfRule type="cellIs" dxfId="116" priority="126" operator="equal">
      <formula>1</formula>
    </cfRule>
  </conditionalFormatting>
  <conditionalFormatting sqref="BA186 BI186 BQ186">
    <cfRule type="cellIs" dxfId="115" priority="125" operator="equal">
      <formula>1</formula>
    </cfRule>
  </conditionalFormatting>
  <conditionalFormatting sqref="BA187 BI187 BQ187">
    <cfRule type="cellIs" dxfId="114" priority="124" operator="equal">
      <formula>1</formula>
    </cfRule>
  </conditionalFormatting>
  <conditionalFormatting sqref="BA194 BI194 BQ194">
    <cfRule type="cellIs" dxfId="113" priority="123" operator="equal">
      <formula>1</formula>
    </cfRule>
  </conditionalFormatting>
  <conditionalFormatting sqref="BA195 BI195 BQ195">
    <cfRule type="cellIs" dxfId="112" priority="122" operator="equal">
      <formula>1</formula>
    </cfRule>
  </conditionalFormatting>
  <conditionalFormatting sqref="BB192:BB193 BJ192:BJ193 BR192:BR193">
    <cfRule type="cellIs" dxfId="111" priority="121" operator="equal">
      <formula>1</formula>
    </cfRule>
  </conditionalFormatting>
  <conditionalFormatting sqref="BB196:BB197 BJ196:BJ197 BR196:BR197">
    <cfRule type="cellIs" dxfId="110" priority="120" operator="equal">
      <formula>1</formula>
    </cfRule>
  </conditionalFormatting>
  <conditionalFormatting sqref="BB184 BJ184 BR184">
    <cfRule type="cellIs" dxfId="109" priority="119" operator="equal">
      <formula>1</formula>
    </cfRule>
  </conditionalFormatting>
  <conditionalFormatting sqref="BB191 BJ191 BR191">
    <cfRule type="cellIs" dxfId="108" priority="118" operator="equal">
      <formula>1</formula>
    </cfRule>
  </conditionalFormatting>
  <conditionalFormatting sqref="BB188 BJ188 BR188">
    <cfRule type="cellIs" dxfId="107" priority="117" operator="equal">
      <formula>1</formula>
    </cfRule>
  </conditionalFormatting>
  <conditionalFormatting sqref="BB189 BJ189 BR189">
    <cfRule type="cellIs" dxfId="106" priority="116" operator="equal">
      <formula>1</formula>
    </cfRule>
  </conditionalFormatting>
  <conditionalFormatting sqref="BB190 BJ190 BR190">
    <cfRule type="cellIs" dxfId="105" priority="115" operator="equal">
      <formula>1</formula>
    </cfRule>
  </conditionalFormatting>
  <conditionalFormatting sqref="BB185 BJ185 BR185">
    <cfRule type="cellIs" dxfId="104" priority="114" operator="equal">
      <formula>1</formula>
    </cfRule>
  </conditionalFormatting>
  <conditionalFormatting sqref="BB186 BJ186 BR186">
    <cfRule type="cellIs" dxfId="103" priority="113" operator="equal">
      <formula>1</formula>
    </cfRule>
  </conditionalFormatting>
  <conditionalFormatting sqref="BB187 BJ187 BR187">
    <cfRule type="cellIs" dxfId="102" priority="112" operator="equal">
      <formula>1</formula>
    </cfRule>
  </conditionalFormatting>
  <conditionalFormatting sqref="BB194 BJ194 BR194">
    <cfRule type="cellIs" dxfId="101" priority="111" operator="equal">
      <formula>1</formula>
    </cfRule>
  </conditionalFormatting>
  <conditionalFormatting sqref="BB195 BJ195 BR195">
    <cfRule type="cellIs" dxfId="100" priority="110" operator="equal">
      <formula>1</formula>
    </cfRule>
  </conditionalFormatting>
  <conditionalFormatting sqref="BC192:BC193 BK192:BK193 BS192:BS193">
    <cfRule type="cellIs" dxfId="99" priority="109" operator="equal">
      <formula>1</formula>
    </cfRule>
  </conditionalFormatting>
  <conditionalFormatting sqref="BC196:BC197 BK196:BK197 BS196:BS197">
    <cfRule type="cellIs" dxfId="98" priority="108" operator="equal">
      <formula>1</formula>
    </cfRule>
  </conditionalFormatting>
  <conditionalFormatting sqref="BC184 BK184 BS184">
    <cfRule type="cellIs" dxfId="97" priority="107" operator="equal">
      <formula>1</formula>
    </cfRule>
  </conditionalFormatting>
  <conditionalFormatting sqref="BC191 BK191 BS191">
    <cfRule type="cellIs" dxfId="96" priority="106" operator="equal">
      <formula>1</formula>
    </cfRule>
  </conditionalFormatting>
  <conditionalFormatting sqref="BC188 BK188 BS188">
    <cfRule type="cellIs" dxfId="95" priority="105" operator="equal">
      <formula>1</formula>
    </cfRule>
  </conditionalFormatting>
  <conditionalFormatting sqref="BC189 BK189 BS189">
    <cfRule type="cellIs" dxfId="94" priority="104" operator="equal">
      <formula>1</formula>
    </cfRule>
  </conditionalFormatting>
  <conditionalFormatting sqref="BC190 BK190 BS190">
    <cfRule type="cellIs" dxfId="93" priority="103" operator="equal">
      <formula>1</formula>
    </cfRule>
  </conditionalFormatting>
  <conditionalFormatting sqref="BC185 BK185 BS185">
    <cfRule type="cellIs" dxfId="92" priority="102" operator="equal">
      <formula>1</formula>
    </cfRule>
  </conditionalFormatting>
  <conditionalFormatting sqref="BC186 BK186 BS186">
    <cfRule type="cellIs" dxfId="91" priority="101" operator="equal">
      <formula>1</formula>
    </cfRule>
  </conditionalFormatting>
  <conditionalFormatting sqref="BC187 BK187 BS187">
    <cfRule type="cellIs" dxfId="90" priority="100" operator="equal">
      <formula>1</formula>
    </cfRule>
  </conditionalFormatting>
  <conditionalFormatting sqref="BC194 BK194 BS194">
    <cfRule type="cellIs" dxfId="89" priority="99" operator="equal">
      <formula>1</formula>
    </cfRule>
  </conditionalFormatting>
  <conditionalFormatting sqref="BC195 BK195 BS195">
    <cfRule type="cellIs" dxfId="88" priority="98" operator="equal">
      <formula>1</formula>
    </cfRule>
  </conditionalFormatting>
  <conditionalFormatting sqref="BD192:BD193 BL192:BL193 BT192:BT193">
    <cfRule type="cellIs" dxfId="87" priority="97" operator="equal">
      <formula>1</formula>
    </cfRule>
  </conditionalFormatting>
  <conditionalFormatting sqref="BD196:BD197 BL196:BL197 BT196:BT197">
    <cfRule type="cellIs" dxfId="86" priority="96" operator="equal">
      <formula>1</formula>
    </cfRule>
  </conditionalFormatting>
  <conditionalFormatting sqref="BD184 BL184 BT184">
    <cfRule type="cellIs" dxfId="85" priority="95" operator="equal">
      <formula>1</formula>
    </cfRule>
  </conditionalFormatting>
  <conditionalFormatting sqref="BD191 BL191 BT191">
    <cfRule type="cellIs" dxfId="84" priority="94" operator="equal">
      <formula>1</formula>
    </cfRule>
  </conditionalFormatting>
  <conditionalFormatting sqref="BD188 BL188 BT188">
    <cfRule type="cellIs" dxfId="83" priority="93" operator="equal">
      <formula>1</formula>
    </cfRule>
  </conditionalFormatting>
  <conditionalFormatting sqref="BD189 BL189 BT189">
    <cfRule type="cellIs" dxfId="82" priority="92" operator="equal">
      <formula>1</formula>
    </cfRule>
  </conditionalFormatting>
  <conditionalFormatting sqref="BD190 BL190 BT190">
    <cfRule type="cellIs" dxfId="81" priority="91" operator="equal">
      <formula>1</formula>
    </cfRule>
  </conditionalFormatting>
  <conditionalFormatting sqref="BD185 BL185 BT185">
    <cfRule type="cellIs" dxfId="80" priority="90" operator="equal">
      <formula>1</formula>
    </cfRule>
  </conditionalFormatting>
  <conditionalFormatting sqref="BD186 BL186 BT186">
    <cfRule type="cellIs" dxfId="79" priority="89" operator="equal">
      <formula>1</formula>
    </cfRule>
  </conditionalFormatting>
  <conditionalFormatting sqref="BD187 BL187 BT187">
    <cfRule type="cellIs" dxfId="78" priority="88" operator="equal">
      <formula>1</formula>
    </cfRule>
  </conditionalFormatting>
  <conditionalFormatting sqref="BD194 BL194 BT194">
    <cfRule type="cellIs" dxfId="77" priority="87" operator="equal">
      <formula>1</formula>
    </cfRule>
  </conditionalFormatting>
  <conditionalFormatting sqref="BD195 BL195 BT195">
    <cfRule type="cellIs" dxfId="76" priority="86" operator="equal">
      <formula>1</formula>
    </cfRule>
  </conditionalFormatting>
  <conditionalFormatting sqref="BE192:BE193 BM192:BM193 BU192:BU193">
    <cfRule type="cellIs" dxfId="75" priority="85" operator="equal">
      <formula>1</formula>
    </cfRule>
  </conditionalFormatting>
  <conditionalFormatting sqref="BE196:BE197 BM196:BM197 BU196:BU197">
    <cfRule type="cellIs" dxfId="74" priority="84" operator="equal">
      <formula>1</formula>
    </cfRule>
  </conditionalFormatting>
  <conditionalFormatting sqref="BE184 BM184 BU184">
    <cfRule type="cellIs" dxfId="73" priority="83" operator="equal">
      <formula>1</formula>
    </cfRule>
  </conditionalFormatting>
  <conditionalFormatting sqref="BE191 BM191 BU191">
    <cfRule type="cellIs" dxfId="72" priority="82" operator="equal">
      <formula>1</formula>
    </cfRule>
  </conditionalFormatting>
  <conditionalFormatting sqref="BE188 BM188 BU188">
    <cfRule type="cellIs" dxfId="71" priority="81" operator="equal">
      <formula>1</formula>
    </cfRule>
  </conditionalFormatting>
  <conditionalFormatting sqref="BE189 BM189 BU189">
    <cfRule type="cellIs" dxfId="70" priority="80" operator="equal">
      <formula>1</formula>
    </cfRule>
  </conditionalFormatting>
  <conditionalFormatting sqref="BE190 BM190 BU190">
    <cfRule type="cellIs" dxfId="69" priority="79" operator="equal">
      <formula>1</formula>
    </cfRule>
  </conditionalFormatting>
  <conditionalFormatting sqref="BE185 BM185 BU185">
    <cfRule type="cellIs" dxfId="68" priority="78" operator="equal">
      <formula>1</formula>
    </cfRule>
  </conditionalFormatting>
  <conditionalFormatting sqref="BE186 BM186 BU186">
    <cfRule type="cellIs" dxfId="67" priority="77" operator="equal">
      <formula>1</formula>
    </cfRule>
  </conditionalFormatting>
  <conditionalFormatting sqref="BE187 BM187 BU187">
    <cfRule type="cellIs" dxfId="66" priority="76" operator="equal">
      <formula>1</formula>
    </cfRule>
  </conditionalFormatting>
  <conditionalFormatting sqref="BE194 BM194 BU194">
    <cfRule type="cellIs" dxfId="65" priority="75" operator="equal">
      <formula>1</formula>
    </cfRule>
  </conditionalFormatting>
  <conditionalFormatting sqref="BE195 BM195 BU195">
    <cfRule type="cellIs" dxfId="64" priority="74" operator="equal">
      <formula>1</formula>
    </cfRule>
  </conditionalFormatting>
  <conditionalFormatting sqref="W194:AJ195 AR194:AU195 AZ194:AZ195 BF194:BF195 BH194:BH195 BP194:BP195 BX194:BX195 BN194:BN195 BV194:BV195">
    <cfRule type="cellIs" dxfId="63" priority="72" operator="equal">
      <formula>1</formula>
    </cfRule>
  </conditionalFormatting>
  <conditionalFormatting sqref="AK194:AQ195">
    <cfRule type="cellIs" dxfId="62" priority="71" operator="equal">
      <formula>1</formula>
    </cfRule>
  </conditionalFormatting>
  <conditionalFormatting sqref="AV194:AY195 BG194:BG195 BO194:BO195 BW194:BW195">
    <cfRule type="cellIs" dxfId="61" priority="70" operator="equal">
      <formula>1</formula>
    </cfRule>
  </conditionalFormatting>
  <conditionalFormatting sqref="N194:N195">
    <cfRule type="iconSet" priority="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60" priority="68" operator="equal">
      <formula>1</formula>
    </cfRule>
  </conditionalFormatting>
  <conditionalFormatting sqref="AK192:AQ192">
    <cfRule type="cellIs" dxfId="59" priority="67" operator="equal">
      <formula>1</formula>
    </cfRule>
  </conditionalFormatting>
  <conditionalFormatting sqref="AV192:AY192 BG192 BO192 BW192">
    <cfRule type="cellIs" dxfId="58" priority="66" operator="equal">
      <formula>1</formula>
    </cfRule>
  </conditionalFormatting>
  <conditionalFormatting sqref="N192">
    <cfRule type="iconSet" priority="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57" priority="64" operator="equal">
      <formula>1</formula>
    </cfRule>
  </conditionalFormatting>
  <conditionalFormatting sqref="AK193:AQ193">
    <cfRule type="cellIs" dxfId="56" priority="63" operator="equal">
      <formula>1</formula>
    </cfRule>
  </conditionalFormatting>
  <conditionalFormatting sqref="AV193:AY193 BG193 BO193 BW193">
    <cfRule type="cellIs" dxfId="55" priority="62" operator="equal">
      <formula>1</formula>
    </cfRule>
  </conditionalFormatting>
  <conditionalFormatting sqref="N193">
    <cfRule type="iconSet" priority="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4:BA195 BI194:BI195 BQ194:BQ195">
    <cfRule type="cellIs" dxfId="54" priority="61" operator="equal">
      <formula>1</formula>
    </cfRule>
  </conditionalFormatting>
  <conditionalFormatting sqref="BA192 BI192 BQ192">
    <cfRule type="cellIs" dxfId="53" priority="60" operator="equal">
      <formula>1</formula>
    </cfRule>
  </conditionalFormatting>
  <conditionalFormatting sqref="BA193 BI193 BQ193">
    <cfRule type="cellIs" dxfId="52" priority="59" operator="equal">
      <formula>1</formula>
    </cfRule>
  </conditionalFormatting>
  <conditionalFormatting sqref="BB194:BB195 BJ194:BJ195 BR194:BR195">
    <cfRule type="cellIs" dxfId="51" priority="58" operator="equal">
      <formula>1</formula>
    </cfRule>
  </conditionalFormatting>
  <conditionalFormatting sqref="BB192 BJ192 BR192">
    <cfRule type="cellIs" dxfId="50" priority="57" operator="equal">
      <formula>1</formula>
    </cfRule>
  </conditionalFormatting>
  <conditionalFormatting sqref="BB193 BJ193 BR193">
    <cfRule type="cellIs" dxfId="49" priority="56" operator="equal">
      <formula>1</formula>
    </cfRule>
  </conditionalFormatting>
  <conditionalFormatting sqref="BC194:BC195 BK194:BK195 BS194:BS195">
    <cfRule type="cellIs" dxfId="48" priority="55" operator="equal">
      <formula>1</formula>
    </cfRule>
  </conditionalFormatting>
  <conditionalFormatting sqref="BC192 BK192 BS192">
    <cfRule type="cellIs" dxfId="47" priority="54" operator="equal">
      <formula>1</formula>
    </cfRule>
  </conditionalFormatting>
  <conditionalFormatting sqref="BC193 BK193 BS193">
    <cfRule type="cellIs" dxfId="46" priority="53" operator="equal">
      <formula>1</formula>
    </cfRule>
  </conditionalFormatting>
  <conditionalFormatting sqref="BD194:BD195 BL194:BL195 BT194:BT195">
    <cfRule type="cellIs" dxfId="45" priority="52" operator="equal">
      <formula>1</formula>
    </cfRule>
  </conditionalFormatting>
  <conditionalFormatting sqref="BD192 BL192 BT192">
    <cfRule type="cellIs" dxfId="44" priority="51" operator="equal">
      <formula>1</formula>
    </cfRule>
  </conditionalFormatting>
  <conditionalFormatting sqref="BD193 BL193 BT193">
    <cfRule type="cellIs" dxfId="43" priority="50" operator="equal">
      <formula>1</formula>
    </cfRule>
  </conditionalFormatting>
  <conditionalFormatting sqref="BE194:BE195 BM194:BM195 BU194:BU195">
    <cfRule type="cellIs" dxfId="42" priority="49" operator="equal">
      <formula>1</formula>
    </cfRule>
  </conditionalFormatting>
  <conditionalFormatting sqref="BE192 BM192 BU192">
    <cfRule type="cellIs" dxfId="41" priority="48" operator="equal">
      <formula>1</formula>
    </cfRule>
  </conditionalFormatting>
  <conditionalFormatting sqref="BE193 BM193 BU193">
    <cfRule type="cellIs" dxfId="40" priority="47" operator="equal">
      <formula>1</formula>
    </cfRule>
  </conditionalFormatting>
  <conditionalFormatting sqref="W199:AJ199 AR199:AU199 AZ199 BF199 BH199 BP199 BX199 BN199 BV199">
    <cfRule type="cellIs" dxfId="39" priority="45" operator="equal">
      <formula>1</formula>
    </cfRule>
  </conditionalFormatting>
  <conditionalFormatting sqref="AK199:AQ199">
    <cfRule type="cellIs" dxfId="38" priority="44" operator="equal">
      <formula>1</formula>
    </cfRule>
  </conditionalFormatting>
  <conditionalFormatting sqref="AV199:AY199 BG199 BO199 BW199">
    <cfRule type="cellIs" dxfId="37" priority="43" operator="equal">
      <formula>1</formula>
    </cfRule>
  </conditionalFormatting>
  <conditionalFormatting sqref="N199">
    <cfRule type="iconSet" priority="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8:AJ198 AR198:AU198 AZ198 BF198 BH198 BP198 BX198 BN198 BV198">
    <cfRule type="cellIs" dxfId="36" priority="41" operator="equal">
      <formula>1</formula>
    </cfRule>
  </conditionalFormatting>
  <conditionalFormatting sqref="AK198:AQ198">
    <cfRule type="cellIs" dxfId="35" priority="40" operator="equal">
      <formula>1</formula>
    </cfRule>
  </conditionalFormatting>
  <conditionalFormatting sqref="AV198:AY198 BG198 BO198 BW198">
    <cfRule type="cellIs" dxfId="34" priority="39" operator="equal">
      <formula>1</formula>
    </cfRule>
  </conditionalFormatting>
  <conditionalFormatting sqref="N198">
    <cfRule type="iconSet" priority="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9 BI199 BQ199">
    <cfRule type="cellIs" dxfId="33" priority="38" operator="equal">
      <formula>1</formula>
    </cfRule>
  </conditionalFormatting>
  <conditionalFormatting sqref="BA198 BI198 BQ198">
    <cfRule type="cellIs" dxfId="32" priority="37" operator="equal">
      <formula>1</formula>
    </cfRule>
  </conditionalFormatting>
  <conditionalFormatting sqref="BB199 BJ199 BR199">
    <cfRule type="cellIs" dxfId="31" priority="36" operator="equal">
      <formula>1</formula>
    </cfRule>
  </conditionalFormatting>
  <conditionalFormatting sqref="BB198 BJ198 BR198">
    <cfRule type="cellIs" dxfId="30" priority="35" operator="equal">
      <formula>1</formula>
    </cfRule>
  </conditionalFormatting>
  <conditionalFormatting sqref="BC199 BK199 BS199">
    <cfRule type="cellIs" dxfId="29" priority="34" operator="equal">
      <formula>1</formula>
    </cfRule>
  </conditionalFormatting>
  <conditionalFormatting sqref="BC198 BK198 BS198">
    <cfRule type="cellIs" dxfId="28" priority="33" operator="equal">
      <formula>1</formula>
    </cfRule>
  </conditionalFormatting>
  <conditionalFormatting sqref="BD199 BL199 BT199">
    <cfRule type="cellIs" dxfId="27" priority="32" operator="equal">
      <formula>1</formula>
    </cfRule>
  </conditionalFormatting>
  <conditionalFormatting sqref="BD198 BL198 BT198">
    <cfRule type="cellIs" dxfId="26" priority="31" operator="equal">
      <formula>1</formula>
    </cfRule>
  </conditionalFormatting>
  <conditionalFormatting sqref="BE199 BM199 BU199">
    <cfRule type="cellIs" dxfId="25" priority="30" operator="equal">
      <formula>1</formula>
    </cfRule>
  </conditionalFormatting>
  <conditionalFormatting sqref="BE198 BM198 BU198">
    <cfRule type="cellIs" dxfId="24" priority="29" operator="equal">
      <formula>1</formula>
    </cfRule>
  </conditionalFormatting>
  <conditionalFormatting sqref="W212:AJ213 AR212:AU213 AZ212:AZ213 BF212:BF213 BH212:BH213 BP212:BP213 BX212:BX213 BN212:BN213 BV212:BV213">
    <cfRule type="cellIs" dxfId="23" priority="26" operator="equal">
      <formula>1</formula>
    </cfRule>
  </conditionalFormatting>
  <conditionalFormatting sqref="N212">
    <cfRule type="iconSet" priority="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2:AQ213">
    <cfRule type="cellIs" dxfId="22" priority="24" operator="equal">
      <formula>1</formula>
    </cfRule>
  </conditionalFormatting>
  <conditionalFormatting sqref="AV212:AY213 BG212:BG213 BO212:BO213 BW212:BW213">
    <cfRule type="cellIs" dxfId="21" priority="23" operator="equal">
      <formula>1</formula>
    </cfRule>
  </conditionalFormatting>
  <conditionalFormatting sqref="AZ214:AZ215 AR214:AU215 W214:AJ215 BF214:BF215 BH214:BH215 BP214:BP215 BX214:BX215 BN214:BN215 BV214:BV215">
    <cfRule type="cellIs" dxfId="20" priority="22" operator="equal">
      <formula>1</formula>
    </cfRule>
  </conditionalFormatting>
  <conditionalFormatting sqref="AK214:AQ215">
    <cfRule type="cellIs" dxfId="19" priority="21" operator="equal">
      <formula>1</formula>
    </cfRule>
  </conditionalFormatting>
  <conditionalFormatting sqref="AV214:AY215 BG214:BG215 BO214:BO215 BW214:BW215">
    <cfRule type="cellIs" dxfId="18" priority="20" operator="equal">
      <formula>1</formula>
    </cfRule>
  </conditionalFormatting>
  <conditionalFormatting sqref="N213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6:AJ216 AR216:AU216 AZ216 BF216 BH216 BP216 BX216 BN216 BV216">
    <cfRule type="cellIs" dxfId="17" priority="18" operator="equal">
      <formula>1</formula>
    </cfRule>
  </conditionalFormatting>
  <conditionalFormatting sqref="N216">
    <cfRule type="iconSet" priority="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6:AQ216">
    <cfRule type="cellIs" dxfId="16" priority="17" operator="equal">
      <formula>1</formula>
    </cfRule>
  </conditionalFormatting>
  <conditionalFormatting sqref="AV216:AY216 BG216 BO216 BW216">
    <cfRule type="cellIs" dxfId="15" priority="16" operator="equal">
      <formula>1</formula>
    </cfRule>
  </conditionalFormatting>
  <conditionalFormatting sqref="N214:N215">
    <cfRule type="iconSet" priority="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2:BA213 BI212:BI213 BQ212:BQ213">
    <cfRule type="cellIs" dxfId="14" priority="15" operator="equal">
      <formula>1</formula>
    </cfRule>
  </conditionalFormatting>
  <conditionalFormatting sqref="BA214:BA215 BI214:BI215 BQ214:BQ215">
    <cfRule type="cellIs" dxfId="13" priority="14" operator="equal">
      <formula>1</formula>
    </cfRule>
  </conditionalFormatting>
  <conditionalFormatting sqref="BA216 BI216 BQ216">
    <cfRule type="cellIs" dxfId="12" priority="13" operator="equal">
      <formula>1</formula>
    </cfRule>
  </conditionalFormatting>
  <conditionalFormatting sqref="BB212:BB213 BJ212:BJ213 BR212:BR213">
    <cfRule type="cellIs" dxfId="11" priority="12" operator="equal">
      <formula>1</formula>
    </cfRule>
  </conditionalFormatting>
  <conditionalFormatting sqref="BB214:BB215 BJ214:BJ215 BR214:BR215">
    <cfRule type="cellIs" dxfId="10" priority="11" operator="equal">
      <formula>1</formula>
    </cfRule>
  </conditionalFormatting>
  <conditionalFormatting sqref="BB216 BJ216 BR216">
    <cfRule type="cellIs" dxfId="9" priority="10" operator="equal">
      <formula>1</formula>
    </cfRule>
  </conditionalFormatting>
  <conditionalFormatting sqref="BC212:BC213 BK212:BK213 BS212:BS213">
    <cfRule type="cellIs" dxfId="8" priority="9" operator="equal">
      <formula>1</formula>
    </cfRule>
  </conditionalFormatting>
  <conditionalFormatting sqref="BC214:BC215 BK214:BK215 BS214:BS215">
    <cfRule type="cellIs" dxfId="7" priority="8" operator="equal">
      <formula>1</formula>
    </cfRule>
  </conditionalFormatting>
  <conditionalFormatting sqref="BC216 BK216 BS216">
    <cfRule type="cellIs" dxfId="6" priority="7" operator="equal">
      <formula>1</formula>
    </cfRule>
  </conditionalFormatting>
  <conditionalFormatting sqref="BD212:BD213 BL212:BL213 BT212:BT213">
    <cfRule type="cellIs" dxfId="5" priority="6" operator="equal">
      <formula>1</formula>
    </cfRule>
  </conditionalFormatting>
  <conditionalFormatting sqref="BD214:BD215 BL214:BL215 BT214:BT215">
    <cfRule type="cellIs" dxfId="4" priority="5" operator="equal">
      <formula>1</formula>
    </cfRule>
  </conditionalFormatting>
  <conditionalFormatting sqref="BD216 BL216 BT216">
    <cfRule type="cellIs" dxfId="3" priority="4" operator="equal">
      <formula>1</formula>
    </cfRule>
  </conditionalFormatting>
  <conditionalFormatting sqref="BE212:BE213 BM212:BM213 BU212:BU213">
    <cfRule type="cellIs" dxfId="2" priority="3" operator="equal">
      <formula>1</formula>
    </cfRule>
  </conditionalFormatting>
  <conditionalFormatting sqref="BE214:BE215 BM214:BM215 BU214:BU215">
    <cfRule type="cellIs" dxfId="1" priority="2" operator="equal">
      <formula>1</formula>
    </cfRule>
  </conditionalFormatting>
  <conditionalFormatting sqref="BE216 BM216 BU2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zoomScale="115" zoomScaleNormal="115" workbookViewId="0">
      <selection activeCell="E23" sqref="E23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6"/>
      <c r="C1" s="146"/>
      <c r="D1" s="147"/>
      <c r="E1" s="148"/>
      <c r="F1" s="147"/>
      <c r="G1" s="148"/>
      <c r="H1" s="149"/>
      <c r="I1" s="149"/>
      <c r="J1" s="149"/>
      <c r="K1" s="149"/>
      <c r="L1" s="149"/>
      <c r="M1" s="149"/>
      <c r="N1" s="149" t="s">
        <v>361</v>
      </c>
    </row>
    <row r="2" spans="1:14" ht="18" thickTop="1" thickBot="1" x14ac:dyDescent="0.3">
      <c r="A2" s="150"/>
      <c r="B2" s="150"/>
      <c r="C2" s="150"/>
      <c r="D2" s="150"/>
      <c r="E2" s="151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17.25" thickBot="1" x14ac:dyDescent="0.3">
      <c r="A3" s="152"/>
      <c r="B3" s="152" t="s">
        <v>362</v>
      </c>
      <c r="C3" s="152"/>
      <c r="D3" s="150"/>
      <c r="E3" s="153">
        <v>44424</v>
      </c>
      <c r="F3" s="154"/>
      <c r="G3" s="155" t="s">
        <v>363</v>
      </c>
      <c r="H3" s="156" t="s">
        <v>364</v>
      </c>
      <c r="I3" s="157" t="s">
        <v>365</v>
      </c>
      <c r="J3" s="152"/>
      <c r="K3" s="158" t="s">
        <v>366</v>
      </c>
      <c r="L3" s="159" t="s">
        <v>364</v>
      </c>
      <c r="M3" s="159" t="s">
        <v>365</v>
      </c>
      <c r="N3" s="160" t="s">
        <v>367</v>
      </c>
    </row>
    <row r="4" spans="1:14" x14ac:dyDescent="0.25">
      <c r="A4" s="152"/>
      <c r="B4" s="152"/>
      <c r="C4" s="152"/>
      <c r="D4" s="150"/>
      <c r="E4" s="161"/>
      <c r="F4" s="162"/>
      <c r="G4" s="163">
        <f>K7</f>
        <v>44219</v>
      </c>
      <c r="H4" s="164">
        <f>L7</f>
        <v>2.1600000000000001E-2</v>
      </c>
      <c r="I4" s="165">
        <f>M7</f>
        <v>2.1600000000000001E-2</v>
      </c>
      <c r="J4" s="152"/>
      <c r="K4" s="166">
        <v>44198</v>
      </c>
      <c r="L4" s="167">
        <v>3.5999999999999999E-3</v>
      </c>
      <c r="M4" s="167">
        <v>3.5999999999999999E-3</v>
      </c>
      <c r="N4" s="168">
        <f t="shared" ref="N4:N26" si="0">IF(ISERROR(M4/L4),"",M4/L4)</f>
        <v>1</v>
      </c>
    </row>
    <row r="5" spans="1:14" x14ac:dyDescent="0.25">
      <c r="A5" s="152"/>
      <c r="B5" s="152"/>
      <c r="C5" s="152"/>
      <c r="D5" s="150"/>
      <c r="E5" s="152"/>
      <c r="F5" s="162"/>
      <c r="G5" s="163">
        <f>K12</f>
        <v>44254</v>
      </c>
      <c r="H5" s="164">
        <f>L12</f>
        <v>0.10100000000000001</v>
      </c>
      <c r="I5" s="165">
        <f>M12</f>
        <v>0.10100000000000001</v>
      </c>
      <c r="J5" s="152"/>
      <c r="K5" s="166">
        <f t="shared" ref="K5:K26" si="1">K4+7</f>
        <v>44205</v>
      </c>
      <c r="L5" s="164">
        <v>9.5999999999999992E-3</v>
      </c>
      <c r="M5" s="164">
        <v>9.5999999999999992E-3</v>
      </c>
      <c r="N5" s="168">
        <f t="shared" si="0"/>
        <v>1</v>
      </c>
    </row>
    <row r="6" spans="1:14" ht="17.25" thickBot="1" x14ac:dyDescent="0.3">
      <c r="A6" s="152"/>
      <c r="B6" s="152" t="s">
        <v>368</v>
      </c>
      <c r="C6" s="152"/>
      <c r="D6" s="150"/>
      <c r="E6" s="152"/>
      <c r="F6" s="169"/>
      <c r="G6" s="163">
        <f>K16</f>
        <v>44282</v>
      </c>
      <c r="H6" s="164">
        <f>L16</f>
        <v>0.245</v>
      </c>
      <c r="I6" s="165">
        <f>M16</f>
        <v>0.245</v>
      </c>
      <c r="J6" s="152"/>
      <c r="K6" s="166">
        <f t="shared" si="1"/>
        <v>44212</v>
      </c>
      <c r="L6" s="164">
        <v>1.5599999999999999E-2</v>
      </c>
      <c r="M6" s="164">
        <v>1.5599999999999999E-2</v>
      </c>
      <c r="N6" s="168">
        <f t="shared" si="0"/>
        <v>1</v>
      </c>
    </row>
    <row r="7" spans="1:14" ht="17.25" thickBot="1" x14ac:dyDescent="0.3">
      <c r="A7" s="152"/>
      <c r="B7" s="152"/>
      <c r="C7" s="152" t="s">
        <v>369</v>
      </c>
      <c r="D7" s="150"/>
      <c r="E7" s="170">
        <f>상세일정계획서!I6</f>
        <v>0.99999999999999989</v>
      </c>
      <c r="F7" s="169"/>
      <c r="G7" s="163">
        <f>K20</f>
        <v>44310</v>
      </c>
      <c r="H7" s="164">
        <f>L20</f>
        <v>0.38</v>
      </c>
      <c r="I7" s="165">
        <f>M20</f>
        <v>0.38</v>
      </c>
      <c r="J7" s="152"/>
      <c r="K7" s="166">
        <f t="shared" si="1"/>
        <v>44219</v>
      </c>
      <c r="L7" s="164">
        <v>2.1600000000000001E-2</v>
      </c>
      <c r="M7" s="164">
        <v>2.1600000000000001E-2</v>
      </c>
      <c r="N7" s="168">
        <f t="shared" si="0"/>
        <v>1</v>
      </c>
    </row>
    <row r="8" spans="1:14" ht="17.25" thickBot="1" x14ac:dyDescent="0.3">
      <c r="A8" s="152"/>
      <c r="B8" s="152"/>
      <c r="C8" s="152" t="s">
        <v>370</v>
      </c>
      <c r="D8" s="150"/>
      <c r="E8" s="171">
        <f>상세일정계획서!J6</f>
        <v>0.93400000000000005</v>
      </c>
      <c r="F8" s="169"/>
      <c r="G8" s="163">
        <f>K25</f>
        <v>44345</v>
      </c>
      <c r="H8" s="164">
        <f>L25</f>
        <v>0.55600000000000005</v>
      </c>
      <c r="I8" s="165">
        <f>M25</f>
        <v>0.55600000000000005</v>
      </c>
      <c r="J8" s="152"/>
      <c r="K8" s="166">
        <f t="shared" si="1"/>
        <v>44226</v>
      </c>
      <c r="L8" s="164">
        <v>3.5700000000000003E-2</v>
      </c>
      <c r="M8" s="164">
        <v>3.5700000000000003E-2</v>
      </c>
      <c r="N8" s="168">
        <f t="shared" si="0"/>
        <v>1</v>
      </c>
    </row>
    <row r="9" spans="1:14" ht="17.25" thickBot="1" x14ac:dyDescent="0.3">
      <c r="A9" s="152"/>
      <c r="B9" s="152"/>
      <c r="C9" s="152" t="s">
        <v>371</v>
      </c>
      <c r="D9" s="150"/>
      <c r="E9" s="172">
        <f>H43</f>
        <v>0.93400000000000016</v>
      </c>
      <c r="F9" s="162"/>
      <c r="G9" s="163">
        <f>K29</f>
        <v>44373</v>
      </c>
      <c r="H9" s="164">
        <f>L29</f>
        <v>0.78</v>
      </c>
      <c r="I9" s="165">
        <f>M29</f>
        <v>0.78</v>
      </c>
      <c r="J9" s="152"/>
      <c r="K9" s="166">
        <f t="shared" si="1"/>
        <v>44233</v>
      </c>
      <c r="L9" s="164">
        <v>4.7E-2</v>
      </c>
      <c r="M9" s="164">
        <v>4.7E-2</v>
      </c>
      <c r="N9" s="168">
        <f t="shared" si="0"/>
        <v>1</v>
      </c>
    </row>
    <row r="10" spans="1:14" x14ac:dyDescent="0.25">
      <c r="A10" s="152"/>
      <c r="B10" s="152"/>
      <c r="C10" s="152"/>
      <c r="D10" s="150"/>
      <c r="E10" s="169"/>
      <c r="F10" s="152"/>
      <c r="G10" s="163">
        <f>K33</f>
        <v>44401</v>
      </c>
      <c r="H10" s="164">
        <f>L33</f>
        <v>0.874</v>
      </c>
      <c r="I10" s="165">
        <f>M33</f>
        <v>0.874</v>
      </c>
      <c r="J10" s="152"/>
      <c r="K10" s="166">
        <f t="shared" si="1"/>
        <v>44240</v>
      </c>
      <c r="L10" s="164">
        <v>6.8000000000000005E-2</v>
      </c>
      <c r="M10" s="164">
        <v>6.8000000000000005E-2</v>
      </c>
      <c r="N10" s="168">
        <f t="shared" si="0"/>
        <v>1</v>
      </c>
    </row>
    <row r="11" spans="1:14" ht="17.25" thickBot="1" x14ac:dyDescent="0.3">
      <c r="A11" s="152"/>
      <c r="B11" s="152"/>
      <c r="C11" s="152"/>
      <c r="D11" s="150"/>
      <c r="E11" s="169"/>
      <c r="F11" s="152"/>
      <c r="G11" s="173">
        <f>K38</f>
        <v>44436</v>
      </c>
      <c r="H11" s="174">
        <f>L38</f>
        <v>0</v>
      </c>
      <c r="I11" s="175">
        <f>M38</f>
        <v>0</v>
      </c>
      <c r="J11" s="152"/>
      <c r="K11" s="166">
        <f t="shared" si="1"/>
        <v>44247</v>
      </c>
      <c r="L11" s="164">
        <v>8.8999999999999996E-2</v>
      </c>
      <c r="M11" s="176">
        <v>8.8999999999999996E-2</v>
      </c>
      <c r="N11" s="168">
        <f t="shared" si="0"/>
        <v>1</v>
      </c>
    </row>
    <row r="12" spans="1:14" ht="17.25" thickBot="1" x14ac:dyDescent="0.35">
      <c r="A12" s="152"/>
      <c r="B12" s="177" t="s">
        <v>372</v>
      </c>
      <c r="C12" s="177"/>
      <c r="D12" s="177"/>
      <c r="E12" s="177"/>
      <c r="F12" s="178"/>
      <c r="G12" s="154"/>
      <c r="H12" s="152"/>
      <c r="I12" s="152"/>
      <c r="J12" s="152"/>
      <c r="K12" s="166">
        <f t="shared" si="1"/>
        <v>44254</v>
      </c>
      <c r="L12" s="164">
        <v>0.10100000000000001</v>
      </c>
      <c r="M12" s="176">
        <v>0.10100000000000001</v>
      </c>
      <c r="N12" s="168">
        <f t="shared" si="0"/>
        <v>1</v>
      </c>
    </row>
    <row r="13" spans="1:14" ht="17.25" thickBot="1" x14ac:dyDescent="0.35">
      <c r="A13" s="152"/>
      <c r="B13" s="226" t="s">
        <v>6</v>
      </c>
      <c r="C13" s="227"/>
      <c r="D13" s="227"/>
      <c r="E13" s="179" t="s">
        <v>38</v>
      </c>
      <c r="F13" s="179" t="s">
        <v>373</v>
      </c>
      <c r="G13" s="179" t="s">
        <v>374</v>
      </c>
      <c r="H13" s="179" t="s">
        <v>44</v>
      </c>
      <c r="I13" s="180" t="s">
        <v>375</v>
      </c>
      <c r="J13" s="162"/>
      <c r="K13" s="166">
        <f t="shared" si="1"/>
        <v>44261</v>
      </c>
      <c r="L13" s="164">
        <v>0.124</v>
      </c>
      <c r="M13" s="176">
        <v>0.124</v>
      </c>
      <c r="N13" s="168">
        <f t="shared" si="0"/>
        <v>1</v>
      </c>
    </row>
    <row r="14" spans="1:14" x14ac:dyDescent="0.3">
      <c r="A14" s="152"/>
      <c r="B14" s="228" t="str">
        <f>상세일정계획서!B7&amp;" "&amp;상세일정계획서!C7</f>
        <v>A.0 프로젝트 관리</v>
      </c>
      <c r="C14" s="229"/>
      <c r="D14" s="229"/>
      <c r="E14" s="181">
        <f>상세일정계획서!H7</f>
        <v>10</v>
      </c>
      <c r="F14" s="182">
        <f>상세일정계획서!I7</f>
        <v>1</v>
      </c>
      <c r="G14" s="182">
        <f>상세일정계획서!J7</f>
        <v>0.33999999999999997</v>
      </c>
      <c r="H14" s="182">
        <f>상세일정계획서!N7</f>
        <v>0.33999999999999997</v>
      </c>
      <c r="I14" s="183"/>
      <c r="J14" s="152"/>
      <c r="K14" s="166">
        <f t="shared" si="1"/>
        <v>44268</v>
      </c>
      <c r="L14" s="164">
        <v>0.153</v>
      </c>
      <c r="M14" s="176">
        <v>0.153</v>
      </c>
      <c r="N14" s="168">
        <f t="shared" si="0"/>
        <v>1</v>
      </c>
    </row>
    <row r="15" spans="1:14" x14ac:dyDescent="0.3">
      <c r="A15" s="152"/>
      <c r="B15" s="230"/>
      <c r="C15" s="231" t="str">
        <f>상세일정계획서!C8&amp;" "&amp;상세일정계획서!D8</f>
        <v>A.0.1 착수/계획</v>
      </c>
      <c r="D15" s="231"/>
      <c r="E15" s="184">
        <f>상세일정계획서!H8</f>
        <v>30</v>
      </c>
      <c r="F15" s="185">
        <f>상세일정계획서!I8</f>
        <v>1</v>
      </c>
      <c r="G15" s="185">
        <f>상세일정계획서!J8</f>
        <v>0.6</v>
      </c>
      <c r="H15" s="185">
        <f>상세일정계획서!N8</f>
        <v>0.6</v>
      </c>
      <c r="I15" s="186"/>
      <c r="J15" s="152"/>
      <c r="K15" s="166">
        <f t="shared" si="1"/>
        <v>44275</v>
      </c>
      <c r="L15" s="164">
        <v>0.20100000000000001</v>
      </c>
      <c r="M15" s="176">
        <v>0.20100000000000001</v>
      </c>
      <c r="N15" s="168">
        <f t="shared" si="0"/>
        <v>1</v>
      </c>
    </row>
    <row r="16" spans="1:14" x14ac:dyDescent="0.3">
      <c r="A16" s="152"/>
      <c r="B16" s="230"/>
      <c r="C16" s="231" t="str">
        <f>상세일정계획서!C16&amp;" "&amp;상세일정계획서!D16</f>
        <v>A.0.2 실행</v>
      </c>
      <c r="D16" s="231"/>
      <c r="E16" s="184">
        <f>상세일정계획서!H16</f>
        <v>40</v>
      </c>
      <c r="F16" s="185">
        <f>상세일정계획서!I16</f>
        <v>1</v>
      </c>
      <c r="G16" s="185">
        <f>상세일정계획서!J16</f>
        <v>0.4</v>
      </c>
      <c r="H16" s="185">
        <f>상세일정계획서!N16</f>
        <v>0.4</v>
      </c>
      <c r="I16" s="186"/>
      <c r="J16" s="152"/>
      <c r="K16" s="166">
        <f t="shared" si="1"/>
        <v>44282</v>
      </c>
      <c r="L16" s="164">
        <v>0.245</v>
      </c>
      <c r="M16" s="164">
        <v>0.245</v>
      </c>
      <c r="N16" s="168">
        <f t="shared" si="0"/>
        <v>1</v>
      </c>
    </row>
    <row r="17" spans="1:14" x14ac:dyDescent="0.3">
      <c r="A17" s="152"/>
      <c r="B17" s="230"/>
      <c r="C17" s="231" t="str">
        <f>상세일정계획서!C21&amp;" "&amp;상세일정계획서!D21</f>
        <v>A.0.3 프로젝트 종료</v>
      </c>
      <c r="D17" s="231"/>
      <c r="E17" s="184">
        <f>상세일정계획서!H21</f>
        <v>30</v>
      </c>
      <c r="F17" s="185">
        <f>상세일정계획서!I21</f>
        <v>1</v>
      </c>
      <c r="G17" s="185">
        <f>상세일정계획서!J21</f>
        <v>0</v>
      </c>
      <c r="H17" s="185">
        <f>상세일정계획서!N21</f>
        <v>0</v>
      </c>
      <c r="I17" s="186"/>
      <c r="J17" s="152"/>
      <c r="K17" s="166">
        <f t="shared" si="1"/>
        <v>44289</v>
      </c>
      <c r="L17" s="164">
        <v>0.28699999999999998</v>
      </c>
      <c r="M17" s="164">
        <v>0.28699999999999998</v>
      </c>
      <c r="N17" s="168">
        <f t="shared" si="0"/>
        <v>1</v>
      </c>
    </row>
    <row r="18" spans="1:14" x14ac:dyDescent="0.3">
      <c r="A18" s="152"/>
      <c r="B18" s="224" t="str">
        <f>상세일정계획서!B24&amp;" "&amp;상세일정계획서!C24</f>
        <v>A.1 프로젝트 수행 (Graphic)</v>
      </c>
      <c r="C18" s="225"/>
      <c r="D18" s="225"/>
      <c r="E18" s="187">
        <f>상세일정계획서!H24</f>
        <v>20</v>
      </c>
      <c r="F18" s="188">
        <f>상세일정계획서!I24</f>
        <v>1</v>
      </c>
      <c r="G18" s="188">
        <f>상세일정계획서!J24</f>
        <v>1</v>
      </c>
      <c r="H18" s="188">
        <f>상세일정계획서!N24</f>
        <v>1</v>
      </c>
      <c r="I18" s="186"/>
      <c r="J18" s="152"/>
      <c r="K18" s="166">
        <f t="shared" si="1"/>
        <v>44296</v>
      </c>
      <c r="L18" s="164">
        <v>0.30399999999999999</v>
      </c>
      <c r="M18" s="164">
        <v>0.30399999999999999</v>
      </c>
      <c r="N18" s="168">
        <f t="shared" si="0"/>
        <v>1</v>
      </c>
    </row>
    <row r="19" spans="1:14" x14ac:dyDescent="0.3">
      <c r="A19" s="152"/>
      <c r="B19" s="232"/>
      <c r="C19" s="231" t="str">
        <f>상세일정계획서!C25&amp;" "&amp;상세일정계획서!D25</f>
        <v>A.1.1 기사 캐릭터</v>
      </c>
      <c r="D19" s="231"/>
      <c r="E19" s="184">
        <f>상세일정계획서!H25</f>
        <v>30</v>
      </c>
      <c r="F19" s="185">
        <f>상세일정계획서!I25</f>
        <v>1</v>
      </c>
      <c r="G19" s="185">
        <f>상세일정계획서!J25</f>
        <v>1</v>
      </c>
      <c r="H19" s="185">
        <f>상세일정계획서!N25</f>
        <v>1</v>
      </c>
      <c r="I19" s="186"/>
      <c r="J19" s="189"/>
      <c r="K19" s="166">
        <f t="shared" si="1"/>
        <v>44303</v>
      </c>
      <c r="L19" s="164">
        <v>0.33</v>
      </c>
      <c r="M19" s="164">
        <v>0.33</v>
      </c>
      <c r="N19" s="168">
        <f t="shared" si="0"/>
        <v>1</v>
      </c>
    </row>
    <row r="20" spans="1:14" x14ac:dyDescent="0.3">
      <c r="A20" s="152"/>
      <c r="B20" s="233"/>
      <c r="C20" s="231" t="str">
        <f>상세일정계획서!C44&amp;" "&amp;상세일정계획서!D44</f>
        <v>A.1.2 바이킹 캐릭터</v>
      </c>
      <c r="D20" s="231"/>
      <c r="E20" s="184">
        <f>상세일정계획서!H44</f>
        <v>50</v>
      </c>
      <c r="F20" s="185">
        <f>상세일정계획서!I44</f>
        <v>1</v>
      </c>
      <c r="G20" s="185">
        <f>상세일정계획서!J44</f>
        <v>1</v>
      </c>
      <c r="H20" s="185">
        <f>상세일정계획서!N44</f>
        <v>1</v>
      </c>
      <c r="I20" s="186"/>
      <c r="J20" s="189"/>
      <c r="K20" s="166">
        <f t="shared" si="1"/>
        <v>44310</v>
      </c>
      <c r="L20" s="164">
        <v>0.38</v>
      </c>
      <c r="M20" s="176">
        <v>0.38</v>
      </c>
      <c r="N20" s="168">
        <f t="shared" si="0"/>
        <v>1</v>
      </c>
    </row>
    <row r="21" spans="1:14" x14ac:dyDescent="0.3">
      <c r="A21" s="152"/>
      <c r="B21" s="234"/>
      <c r="C21" s="231" t="str">
        <f>상세일정계획서!C54&amp;" "&amp;상세일정계획서!D54</f>
        <v>A.1.3 배경</v>
      </c>
      <c r="D21" s="231"/>
      <c r="E21" s="184">
        <f>상세일정계획서!H54</f>
        <v>20</v>
      </c>
      <c r="F21" s="185">
        <f>상세일정계획서!I54</f>
        <v>1</v>
      </c>
      <c r="G21" s="185">
        <f>상세일정계획서!J54</f>
        <v>1</v>
      </c>
      <c r="H21" s="185">
        <f>상세일정계획서!N54</f>
        <v>1</v>
      </c>
      <c r="I21" s="186"/>
      <c r="J21" s="189"/>
      <c r="K21" s="166">
        <f t="shared" si="1"/>
        <v>44317</v>
      </c>
      <c r="L21" s="164">
        <v>0.40400000000000003</v>
      </c>
      <c r="M21" s="164">
        <v>0.40400000000000003</v>
      </c>
      <c r="N21" s="168">
        <f t="shared" si="0"/>
        <v>1</v>
      </c>
    </row>
    <row r="22" spans="1:14" x14ac:dyDescent="0.3">
      <c r="A22" s="152"/>
      <c r="B22" s="224" t="str">
        <f>상세일정계획서!B58&amp;" "&amp;상세일정계획서!C58</f>
        <v>A.2 프로젝트 수행 (Client)</v>
      </c>
      <c r="C22" s="225"/>
      <c r="D22" s="225"/>
      <c r="E22" s="187">
        <f>상세일정계획서!H58</f>
        <v>20</v>
      </c>
      <c r="F22" s="188">
        <f>상세일정계획서!I58</f>
        <v>1</v>
      </c>
      <c r="G22" s="188">
        <f>상세일정계획서!J58</f>
        <v>1</v>
      </c>
      <c r="H22" s="188">
        <f>상세일정계획서!N58</f>
        <v>1</v>
      </c>
      <c r="I22" s="186"/>
      <c r="J22" s="189"/>
      <c r="K22" s="166">
        <f t="shared" si="1"/>
        <v>44324</v>
      </c>
      <c r="L22" s="164">
        <v>0.45</v>
      </c>
      <c r="M22" s="176">
        <v>0.45</v>
      </c>
      <c r="N22" s="168">
        <f t="shared" si="0"/>
        <v>1</v>
      </c>
    </row>
    <row r="23" spans="1:14" x14ac:dyDescent="0.3">
      <c r="A23" s="152"/>
      <c r="B23" s="232"/>
      <c r="C23" s="231" t="str">
        <f>상세일정계획서!C59&amp;" "&amp;상세일정계획서!D59</f>
        <v>A.2.1 클라이언트 기능 구현</v>
      </c>
      <c r="D23" s="231"/>
      <c r="E23" s="184">
        <f>상세일정계획서!H59</f>
        <v>20</v>
      </c>
      <c r="F23" s="185">
        <f>상세일정계획서!I59</f>
        <v>1</v>
      </c>
      <c r="G23" s="185">
        <f>상세일정계획서!J59</f>
        <v>1</v>
      </c>
      <c r="H23" s="185">
        <f>상세일정계획서!N59</f>
        <v>1</v>
      </c>
      <c r="I23" s="186"/>
      <c r="J23" s="189"/>
      <c r="K23" s="166">
        <f t="shared" si="1"/>
        <v>44331</v>
      </c>
      <c r="L23" s="164">
        <v>0.5</v>
      </c>
      <c r="M23" s="176">
        <v>0.5</v>
      </c>
      <c r="N23" s="168">
        <f t="shared" si="0"/>
        <v>1</v>
      </c>
    </row>
    <row r="24" spans="1:14" x14ac:dyDescent="0.3">
      <c r="A24" s="152"/>
      <c r="B24" s="233"/>
      <c r="C24" s="231" t="str">
        <f>상세일정계획서!C68&amp;" "&amp;상세일정계획서!D68</f>
        <v>A.2.2 모델링</v>
      </c>
      <c r="D24" s="231"/>
      <c r="E24" s="184">
        <f>상세일정계획서!H68</f>
        <v>20</v>
      </c>
      <c r="F24" s="185">
        <f>상세일정계획서!I68</f>
        <v>1</v>
      </c>
      <c r="G24" s="185">
        <f>상세일정계획서!J68</f>
        <v>1</v>
      </c>
      <c r="H24" s="185">
        <f>상세일정계획서!N68</f>
        <v>1</v>
      </c>
      <c r="I24" s="186"/>
      <c r="J24" s="189"/>
      <c r="K24" s="166">
        <f t="shared" si="1"/>
        <v>44338</v>
      </c>
      <c r="L24" s="164">
        <v>0.53800000000000003</v>
      </c>
      <c r="M24" s="176">
        <v>0.53800000000000003</v>
      </c>
      <c r="N24" s="168">
        <f t="shared" si="0"/>
        <v>1</v>
      </c>
    </row>
    <row r="25" spans="1:14" x14ac:dyDescent="0.3">
      <c r="A25" s="152"/>
      <c r="B25" s="224" t="str">
        <f>상세일정계획서!B91&amp;" "&amp;상세일정계획서!C91</f>
        <v>A.3 프로젝트 수행 (Server)</v>
      </c>
      <c r="C25" s="225"/>
      <c r="D25" s="225"/>
      <c r="E25" s="187">
        <f>상세일정계획서!H91</f>
        <v>20</v>
      </c>
      <c r="F25" s="188">
        <f>상세일정계획서!I91</f>
        <v>1</v>
      </c>
      <c r="G25" s="188">
        <f>상세일정계획서!J91</f>
        <v>1</v>
      </c>
      <c r="H25" s="188">
        <f>상세일정계획서!N91</f>
        <v>1</v>
      </c>
      <c r="I25" s="186"/>
      <c r="J25" s="189"/>
      <c r="K25" s="166">
        <f t="shared" si="1"/>
        <v>44345</v>
      </c>
      <c r="L25" s="164">
        <v>0.55600000000000005</v>
      </c>
      <c r="M25" s="176">
        <v>0.55600000000000005</v>
      </c>
      <c r="N25" s="168">
        <f t="shared" si="0"/>
        <v>1</v>
      </c>
    </row>
    <row r="26" spans="1:14" x14ac:dyDescent="0.3">
      <c r="A26" s="152"/>
      <c r="B26" s="232"/>
      <c r="C26" s="231" t="str">
        <f>상세일정계획서!C92&amp;" "&amp;상세일정계획서!D92</f>
        <v>A.3.1 클라이언트 기능 동기화</v>
      </c>
      <c r="D26" s="231"/>
      <c r="E26" s="184">
        <f>상세일정계획서!H92</f>
        <v>25</v>
      </c>
      <c r="F26" s="185">
        <f>상세일정계획서!I92</f>
        <v>1</v>
      </c>
      <c r="G26" s="185">
        <f>상세일정계획서!J92</f>
        <v>1</v>
      </c>
      <c r="H26" s="185">
        <f>상세일정계획서!N92</f>
        <v>1</v>
      </c>
      <c r="I26" s="186"/>
      <c r="J26" s="189"/>
      <c r="K26" s="166">
        <f t="shared" si="1"/>
        <v>44352</v>
      </c>
      <c r="L26" s="164">
        <v>0.624</v>
      </c>
      <c r="M26" s="176">
        <v>0.624</v>
      </c>
      <c r="N26" s="168">
        <f t="shared" si="0"/>
        <v>1</v>
      </c>
    </row>
    <row r="27" spans="1:14" x14ac:dyDescent="0.3">
      <c r="A27" s="152"/>
      <c r="B27" s="233"/>
      <c r="C27" s="231" t="str">
        <f>상세일정계획서!C107&amp;" "&amp;상세일정계획서!D107</f>
        <v>A.3.2 서버 기능</v>
      </c>
      <c r="D27" s="231"/>
      <c r="E27" s="184">
        <f>상세일정계획서!H107</f>
        <v>25</v>
      </c>
      <c r="F27" s="185">
        <f>상세일정계획서!I107</f>
        <v>1</v>
      </c>
      <c r="G27" s="185">
        <f>상세일정계획서!J107</f>
        <v>1</v>
      </c>
      <c r="H27" s="185">
        <f>상세일정계획서!N107</f>
        <v>1</v>
      </c>
      <c r="I27" s="186"/>
      <c r="J27" s="189"/>
      <c r="K27" s="163">
        <f>K26+7</f>
        <v>44359</v>
      </c>
      <c r="L27" s="164">
        <v>0.7</v>
      </c>
      <c r="M27" s="176">
        <v>0.7</v>
      </c>
      <c r="N27" s="168">
        <f>IF(ISERROR(M27/L27),"",M27/L27)</f>
        <v>1</v>
      </c>
    </row>
    <row r="28" spans="1:14" x14ac:dyDescent="0.3">
      <c r="A28" s="152"/>
      <c r="B28" s="224" t="str">
        <f>상세일정계획서!B154&amp;" "&amp;상세일정계획서!C154</f>
        <v>A.4 프로젝트 수행 (Animation)</v>
      </c>
      <c r="C28" s="225"/>
      <c r="D28" s="225"/>
      <c r="E28" s="187">
        <f>상세일정계획서!H154</f>
        <v>20</v>
      </c>
      <c r="F28" s="188">
        <f>상세일정계획서!I154</f>
        <v>1</v>
      </c>
      <c r="G28" s="188">
        <f>상세일정계획서!J154</f>
        <v>1</v>
      </c>
      <c r="H28" s="188">
        <f>상세일정계획서!N154</f>
        <v>1</v>
      </c>
      <c r="I28" s="186"/>
      <c r="J28" s="189"/>
      <c r="K28" s="166">
        <f t="shared" ref="K28:K29" si="2">K27+7</f>
        <v>44366</v>
      </c>
      <c r="L28" s="164">
        <v>0.73399999999999999</v>
      </c>
      <c r="M28" s="176">
        <v>0.73399999999999999</v>
      </c>
      <c r="N28" s="168">
        <f t="shared" ref="N28:N29" si="3">IF(ISERROR(M28/L28),"",M28/L28)</f>
        <v>1</v>
      </c>
    </row>
    <row r="29" spans="1:14" x14ac:dyDescent="0.3">
      <c r="A29" s="152"/>
      <c r="B29" s="232"/>
      <c r="C29" s="231" t="str">
        <f>상세일정계획서!C155&amp;" "&amp;상세일정계획서!D155</f>
        <v>A.4.1 리깅</v>
      </c>
      <c r="D29" s="231"/>
      <c r="E29" s="184">
        <f>상세일정계획서!H155</f>
        <v>40</v>
      </c>
      <c r="F29" s="185">
        <f>상세일정계획서!I155</f>
        <v>1</v>
      </c>
      <c r="G29" s="185">
        <f>상세일정계획서!J155</f>
        <v>1</v>
      </c>
      <c r="H29" s="185">
        <f>상세일정계획서!N155</f>
        <v>1</v>
      </c>
      <c r="I29" s="186"/>
      <c r="J29" s="189"/>
      <c r="K29" s="166">
        <f t="shared" si="2"/>
        <v>44373</v>
      </c>
      <c r="L29" s="164">
        <v>0.78</v>
      </c>
      <c r="M29" s="176">
        <v>0.78</v>
      </c>
      <c r="N29" s="168">
        <f t="shared" si="3"/>
        <v>1</v>
      </c>
    </row>
    <row r="30" spans="1:14" x14ac:dyDescent="0.3">
      <c r="A30" s="152"/>
      <c r="B30" s="233"/>
      <c r="C30" s="231" t="str">
        <f>상세일정계획서!C167&amp;" "&amp;상세일정계획서!D167</f>
        <v>A.4.2 애니메이션</v>
      </c>
      <c r="D30" s="231"/>
      <c r="E30" s="184">
        <f>상세일정계획서!H167</f>
        <v>40</v>
      </c>
      <c r="F30" s="185">
        <f>상세일정계획서!I167</f>
        <v>1</v>
      </c>
      <c r="G30" s="185">
        <f>상세일정계획서!J167</f>
        <v>1</v>
      </c>
      <c r="H30" s="185">
        <f>상세일정계획서!N167</f>
        <v>1</v>
      </c>
      <c r="I30" s="186"/>
      <c r="J30" s="189"/>
      <c r="K30" s="163">
        <f>K29+7</f>
        <v>44380</v>
      </c>
      <c r="L30" s="164">
        <v>0.8</v>
      </c>
      <c r="M30" s="176">
        <v>0.8</v>
      </c>
      <c r="N30" s="168">
        <f>IF(ISERROR(M30/L30),"",M30/L30)</f>
        <v>1</v>
      </c>
    </row>
    <row r="31" spans="1:14" x14ac:dyDescent="0.3">
      <c r="A31" s="152"/>
      <c r="B31" s="224" t="str">
        <f>상세일정계획서!B217&amp;" "&amp;상세일정계획서!C217</f>
        <v>A.5 테스트</v>
      </c>
      <c r="C31" s="225"/>
      <c r="D31" s="225"/>
      <c r="E31" s="187">
        <f>상세일정계획서!H217</f>
        <v>10</v>
      </c>
      <c r="F31" s="188">
        <f>상세일정계획서!I217</f>
        <v>1</v>
      </c>
      <c r="G31" s="188">
        <f>상세일정계획서!J217</f>
        <v>1</v>
      </c>
      <c r="H31" s="188">
        <f>상세일정계획서!N217</f>
        <v>1</v>
      </c>
      <c r="I31" s="186"/>
      <c r="J31" s="189"/>
      <c r="K31" s="163">
        <f>K30+7</f>
        <v>44387</v>
      </c>
      <c r="L31" s="164">
        <v>0.82399999999999995</v>
      </c>
      <c r="M31" s="176">
        <v>0.82399999999999995</v>
      </c>
      <c r="N31" s="168">
        <f>IF(ISERROR(M31/L31),"",M31/L31)</f>
        <v>1</v>
      </c>
    </row>
    <row r="32" spans="1:14" x14ac:dyDescent="0.3">
      <c r="A32" s="152"/>
      <c r="B32" s="232"/>
      <c r="C32" s="231" t="str">
        <f>상세일정계획서!C218&amp;" "&amp;상세일정계획서!D218</f>
        <v>A.5.1 통합테스트</v>
      </c>
      <c r="D32" s="231"/>
      <c r="E32" s="184">
        <f>상세일정계획서!H218</f>
        <v>20</v>
      </c>
      <c r="F32" s="185">
        <f>상세일정계획서!I218</f>
        <v>1</v>
      </c>
      <c r="G32" s="185">
        <f>상세일정계획서!J218</f>
        <v>1</v>
      </c>
      <c r="H32" s="185">
        <f>상세일정계획서!N218</f>
        <v>1</v>
      </c>
      <c r="I32" s="186"/>
      <c r="J32" s="189"/>
      <c r="K32" s="163">
        <f t="shared" ref="K32:K48" si="4">K31+7</f>
        <v>44394</v>
      </c>
      <c r="L32" s="164">
        <v>0.85299999999999998</v>
      </c>
      <c r="M32" s="176">
        <v>0.85299999999999998</v>
      </c>
      <c r="N32" s="168">
        <f t="shared" ref="N32:N38" si="5">IF(ISERROR(M32/L32),"",M32/L32)</f>
        <v>1</v>
      </c>
    </row>
    <row r="33" spans="1:14" x14ac:dyDescent="0.3">
      <c r="A33" s="152"/>
      <c r="B33" s="233"/>
      <c r="C33" s="231" t="str">
        <f>상세일정계획서!C225&amp;" "&amp;상세일정계획서!D225</f>
        <v xml:space="preserve">A.5.2 </v>
      </c>
      <c r="D33" s="231"/>
      <c r="E33" s="184">
        <f>상세일정계획서!H225</f>
        <v>20</v>
      </c>
      <c r="F33" s="185">
        <f>상세일정계획서!I225</f>
        <v>0.99999999999999989</v>
      </c>
      <c r="G33" s="185">
        <f>상세일정계획서!J225</f>
        <v>0.99999999999999989</v>
      </c>
      <c r="H33" s="185">
        <f>상세일정계획서!N225</f>
        <v>1</v>
      </c>
      <c r="I33" s="186"/>
      <c r="J33" s="189"/>
      <c r="K33" s="163">
        <f t="shared" si="4"/>
        <v>44401</v>
      </c>
      <c r="L33" s="164">
        <v>0.874</v>
      </c>
      <c r="M33" s="176">
        <v>0.874</v>
      </c>
      <c r="N33" s="168">
        <f t="shared" si="5"/>
        <v>1</v>
      </c>
    </row>
    <row r="34" spans="1:14" x14ac:dyDescent="0.3">
      <c r="A34" s="152"/>
      <c r="B34" s="233"/>
      <c r="C34" s="231" t="str">
        <f>상세일정계획서!C235&amp;" "&amp;상세일정계획서!D235</f>
        <v>A.5.3 통합테스트 1차 - 프로젝트 팀</v>
      </c>
      <c r="D34" s="231"/>
      <c r="E34" s="184">
        <f>상세일정계획서!H235</f>
        <v>30</v>
      </c>
      <c r="F34" s="185">
        <f>상세일정계획서!I235</f>
        <v>1</v>
      </c>
      <c r="G34" s="185">
        <f>상세일정계획서!J235</f>
        <v>1</v>
      </c>
      <c r="H34" s="185">
        <f>상세일정계획서!N235</f>
        <v>1</v>
      </c>
      <c r="I34" s="186"/>
      <c r="J34" s="189"/>
      <c r="K34" s="163">
        <f t="shared" si="4"/>
        <v>44408</v>
      </c>
      <c r="L34" s="164">
        <v>0.88100000000000001</v>
      </c>
      <c r="M34" s="176">
        <v>0.88100000000000001</v>
      </c>
      <c r="N34" s="168">
        <f t="shared" si="5"/>
        <v>1</v>
      </c>
    </row>
    <row r="35" spans="1:14" x14ac:dyDescent="0.3">
      <c r="A35" s="152"/>
      <c r="B35" s="234"/>
      <c r="C35" s="231" t="str">
        <f>상세일정계획서!C247&amp;" "&amp;상세일정계획서!D247</f>
        <v>A.5.4 통합 테스트 2차 - 부서</v>
      </c>
      <c r="D35" s="231"/>
      <c r="E35" s="184">
        <f>상세일정계획서!H247</f>
        <v>30</v>
      </c>
      <c r="F35" s="185">
        <f>상세일정계획서!I247</f>
        <v>0.99999999999999989</v>
      </c>
      <c r="G35" s="185">
        <f>상세일정계획서!J247</f>
        <v>0.99999999999999989</v>
      </c>
      <c r="H35" s="185">
        <f>상세일정계획서!N247</f>
        <v>1</v>
      </c>
      <c r="I35" s="186"/>
      <c r="J35" s="189"/>
      <c r="K35" s="163">
        <f t="shared" si="4"/>
        <v>44415</v>
      </c>
      <c r="L35" s="164"/>
      <c r="M35" s="176"/>
      <c r="N35" s="168" t="str">
        <f t="shared" si="5"/>
        <v/>
      </c>
    </row>
    <row r="36" spans="1:14" x14ac:dyDescent="0.3">
      <c r="A36" s="152"/>
      <c r="B36" s="224" t="str">
        <f>상세일정계획서!B257&amp;" "&amp;상세일정계획서!C257</f>
        <v>A.6 전개</v>
      </c>
      <c r="C36" s="225"/>
      <c r="D36" s="225"/>
      <c r="E36" s="187">
        <f>상세일정계획서!H257</f>
        <v>0</v>
      </c>
      <c r="F36" s="188">
        <f>상세일정계획서!I257</f>
        <v>1</v>
      </c>
      <c r="G36" s="188">
        <f>상세일정계획서!J257</f>
        <v>1</v>
      </c>
      <c r="H36" s="188">
        <f>상세일정계획서!N257</f>
        <v>1</v>
      </c>
      <c r="I36" s="186"/>
      <c r="J36" s="189"/>
      <c r="K36" s="163">
        <f t="shared" si="4"/>
        <v>44422</v>
      </c>
      <c r="L36" s="164"/>
      <c r="M36" s="176"/>
      <c r="N36" s="168" t="str">
        <f t="shared" si="5"/>
        <v/>
      </c>
    </row>
    <row r="37" spans="1:14" x14ac:dyDescent="0.3">
      <c r="A37" s="152"/>
      <c r="B37" s="232"/>
      <c r="C37" s="231" t="str">
        <f>상세일정계획서!C258&amp;" "&amp;상세일정계획서!D258</f>
        <v>A.6.1 전개</v>
      </c>
      <c r="D37" s="231"/>
      <c r="E37" s="184">
        <f>상세일정계획서!H258</f>
        <v>20</v>
      </c>
      <c r="F37" s="185">
        <f>상세일정계획서!I258</f>
        <v>1</v>
      </c>
      <c r="G37" s="185">
        <f>상세일정계획서!J258</f>
        <v>1</v>
      </c>
      <c r="H37" s="185">
        <f>상세일정계획서!N258</f>
        <v>1</v>
      </c>
      <c r="I37" s="186"/>
      <c r="J37" s="189"/>
      <c r="K37" s="163">
        <f t="shared" si="4"/>
        <v>44429</v>
      </c>
      <c r="L37" s="164"/>
      <c r="M37" s="176"/>
      <c r="N37" s="168" t="str">
        <f t="shared" si="5"/>
        <v/>
      </c>
    </row>
    <row r="38" spans="1:14" x14ac:dyDescent="0.3">
      <c r="A38" s="152"/>
      <c r="B38" s="233"/>
      <c r="C38" s="231" t="str">
        <f>상세일정계획서!C269&amp;" "&amp;상세일정계획서!D269</f>
        <v>A.6.2 전개</v>
      </c>
      <c r="D38" s="231"/>
      <c r="E38" s="184">
        <f>상세일정계획서!H269</f>
        <v>80</v>
      </c>
      <c r="F38" s="185">
        <f>상세일정계획서!I269</f>
        <v>1</v>
      </c>
      <c r="G38" s="185">
        <f>상세일정계획서!J269</f>
        <v>1</v>
      </c>
      <c r="H38" s="185">
        <f>상세일정계획서!N269</f>
        <v>1</v>
      </c>
      <c r="I38" s="186"/>
      <c r="J38" s="152"/>
      <c r="K38" s="163">
        <f t="shared" si="4"/>
        <v>44436</v>
      </c>
      <c r="L38" s="164"/>
      <c r="M38" s="176"/>
      <c r="N38" s="168" t="str">
        <f t="shared" si="5"/>
        <v/>
      </c>
    </row>
    <row r="39" spans="1:14" x14ac:dyDescent="0.3">
      <c r="A39" s="152"/>
      <c r="B39" s="224" t="str">
        <f>상세일정계획서!B288&amp;" "&amp;상세일정계획서!C288</f>
        <v>A.7 인프라</v>
      </c>
      <c r="C39" s="225"/>
      <c r="D39" s="225"/>
      <c r="E39" s="187">
        <f>상세일정계획서!H288</f>
        <v>0</v>
      </c>
      <c r="F39" s="188">
        <f>상세일정계획서!I288</f>
        <v>0</v>
      </c>
      <c r="G39" s="188">
        <f>상세일정계획서!J288</f>
        <v>0</v>
      </c>
      <c r="H39" s="188" t="str">
        <f>상세일정계획서!N288</f>
        <v/>
      </c>
      <c r="I39" s="186"/>
      <c r="J39" s="152"/>
      <c r="K39" s="163">
        <f>K38+7</f>
        <v>44443</v>
      </c>
      <c r="L39" s="164">
        <v>0.90600000000000003</v>
      </c>
      <c r="M39" s="176">
        <v>0.90600000000000003</v>
      </c>
      <c r="N39" s="168">
        <f>IF(ISERROR(M39/L39),"",M39/L39)</f>
        <v>1</v>
      </c>
    </row>
    <row r="40" spans="1:14" x14ac:dyDescent="0.25">
      <c r="A40" s="152"/>
      <c r="B40" s="232"/>
      <c r="C40" s="231" t="str">
        <f>상세일정계획서!C289&amp;" "&amp;상세일정계획서!D289</f>
        <v xml:space="preserve"> </v>
      </c>
      <c r="D40" s="231"/>
      <c r="E40" s="184">
        <v>50</v>
      </c>
      <c r="F40" s="185">
        <f>상세일정계획서!I289</f>
        <v>0</v>
      </c>
      <c r="G40" s="185">
        <f>상세일정계획서!J289</f>
        <v>0</v>
      </c>
      <c r="H40" s="185">
        <f>상세일정계획서!N289</f>
        <v>0</v>
      </c>
      <c r="I40" s="186"/>
      <c r="J40" s="150"/>
      <c r="K40" s="163">
        <f t="shared" si="4"/>
        <v>44450</v>
      </c>
      <c r="L40" s="164">
        <v>0.92520000000000002</v>
      </c>
      <c r="M40" s="176">
        <v>0.92520000000000002</v>
      </c>
      <c r="N40" s="168">
        <f t="shared" ref="N40:N46" si="6">IF(ISERROR(M40/L40),"",M40/L40)</f>
        <v>1</v>
      </c>
    </row>
    <row r="41" spans="1:14" x14ac:dyDescent="0.25">
      <c r="A41" s="150"/>
      <c r="B41" s="233"/>
      <c r="C41" s="231" t="str">
        <f>상세일정계획서!C298&amp;" "&amp;상세일정계획서!D298</f>
        <v xml:space="preserve"> </v>
      </c>
      <c r="D41" s="231"/>
      <c r="E41" s="184">
        <f>상세일정계획서!H298</f>
        <v>0</v>
      </c>
      <c r="F41" s="185">
        <f>상세일정계획서!I298</f>
        <v>0</v>
      </c>
      <c r="G41" s="185">
        <f>상세일정계획서!J298</f>
        <v>0</v>
      </c>
      <c r="H41" s="185">
        <f>상세일정계획서!N298</f>
        <v>0</v>
      </c>
      <c r="I41" s="186"/>
      <c r="J41" s="150"/>
      <c r="K41" s="163">
        <f t="shared" si="4"/>
        <v>44457</v>
      </c>
      <c r="L41" s="164">
        <v>0.94440000000000002</v>
      </c>
      <c r="M41" s="176">
        <v>0.94440000000000002</v>
      </c>
      <c r="N41" s="168">
        <f t="shared" si="6"/>
        <v>1</v>
      </c>
    </row>
    <row r="42" spans="1:14" x14ac:dyDescent="0.25">
      <c r="A42" s="150"/>
      <c r="B42" s="234"/>
      <c r="C42" s="231" t="str">
        <f>상세일정계획서!C302&amp;" "&amp;상세일정계획서!D302</f>
        <v xml:space="preserve"> </v>
      </c>
      <c r="D42" s="231"/>
      <c r="E42" s="184">
        <v>50</v>
      </c>
      <c r="F42" s="185">
        <f>상세일정계획서!I302</f>
        <v>0</v>
      </c>
      <c r="G42" s="185">
        <f>상세일정계획서!J302</f>
        <v>0</v>
      </c>
      <c r="H42" s="185">
        <f>상세일정계획서!N302</f>
        <v>0</v>
      </c>
      <c r="I42" s="186"/>
      <c r="J42" s="150"/>
      <c r="K42" s="163">
        <f t="shared" si="4"/>
        <v>44464</v>
      </c>
      <c r="L42" s="164">
        <v>0.96360000000000001</v>
      </c>
      <c r="M42" s="176">
        <v>0.96360000000000001</v>
      </c>
      <c r="N42" s="168">
        <f t="shared" si="6"/>
        <v>1</v>
      </c>
    </row>
    <row r="43" spans="1:14" ht="17.25" thickBot="1" x14ac:dyDescent="0.3">
      <c r="A43" s="150"/>
      <c r="B43" s="235" t="s">
        <v>376</v>
      </c>
      <c r="C43" s="236"/>
      <c r="D43" s="236"/>
      <c r="E43" s="190"/>
      <c r="F43" s="191">
        <f>상세일정계획서!I6</f>
        <v>0.99999999999999989</v>
      </c>
      <c r="G43" s="191">
        <f>상세일정계획서!J6</f>
        <v>0.93400000000000005</v>
      </c>
      <c r="H43" s="191">
        <f>상세일정계획서!N6</f>
        <v>0.93400000000000016</v>
      </c>
      <c r="I43" s="192"/>
      <c r="J43" s="150"/>
      <c r="K43" s="163">
        <f t="shared" si="4"/>
        <v>44471</v>
      </c>
      <c r="L43" s="164"/>
      <c r="M43" s="176"/>
      <c r="N43" s="168" t="str">
        <f t="shared" si="6"/>
        <v/>
      </c>
    </row>
    <row r="44" spans="1:14" x14ac:dyDescent="0.25">
      <c r="A44" s="150"/>
      <c r="B44" s="152"/>
      <c r="C44" s="152"/>
      <c r="D44" s="152"/>
      <c r="E44" s="152"/>
      <c r="F44" s="152"/>
      <c r="G44" s="152"/>
      <c r="H44" s="152"/>
      <c r="I44" s="152"/>
      <c r="J44" s="150"/>
      <c r="K44" s="163">
        <f t="shared" si="4"/>
        <v>44478</v>
      </c>
      <c r="L44" s="164"/>
      <c r="M44" s="176"/>
      <c r="N44" s="168" t="str">
        <f t="shared" si="6"/>
        <v/>
      </c>
    </row>
    <row r="45" spans="1:14" x14ac:dyDescent="0.25">
      <c r="A45" s="150"/>
      <c r="B45" s="152"/>
      <c r="C45" s="152"/>
      <c r="D45" s="152"/>
      <c r="E45" s="152"/>
      <c r="F45" s="152"/>
      <c r="G45" s="152"/>
      <c r="H45" s="152"/>
      <c r="I45" s="152"/>
      <c r="J45" s="150"/>
      <c r="K45" s="163">
        <f t="shared" si="4"/>
        <v>44485</v>
      </c>
      <c r="L45" s="164"/>
      <c r="M45" s="176"/>
      <c r="N45" s="168" t="str">
        <f t="shared" si="6"/>
        <v/>
      </c>
    </row>
    <row r="46" spans="1:14" x14ac:dyDescent="0.25">
      <c r="A46" s="150"/>
      <c r="B46" s="152"/>
      <c r="C46" s="152"/>
      <c r="D46" s="152"/>
      <c r="E46" s="152"/>
      <c r="F46" s="152"/>
      <c r="G46" s="152"/>
      <c r="H46" s="152"/>
      <c r="I46" s="152"/>
      <c r="J46" s="150"/>
      <c r="K46" s="163">
        <f t="shared" si="4"/>
        <v>44492</v>
      </c>
      <c r="L46" s="164"/>
      <c r="M46" s="176"/>
      <c r="N46" s="168" t="str">
        <f t="shared" si="6"/>
        <v/>
      </c>
    </row>
    <row r="47" spans="1:14" x14ac:dyDescent="0.3">
      <c r="K47" s="163">
        <f>K46+7</f>
        <v>44499</v>
      </c>
      <c r="L47" s="164">
        <v>0.98280000000000001</v>
      </c>
      <c r="M47" s="176">
        <v>0.98280000000000001</v>
      </c>
      <c r="N47" s="168">
        <f>IF(ISERROR(M47/L47),"",M47/L47)</f>
        <v>1</v>
      </c>
    </row>
    <row r="48" spans="1:14" x14ac:dyDescent="0.3">
      <c r="K48" s="163">
        <f t="shared" si="4"/>
        <v>44506</v>
      </c>
      <c r="L48" s="164">
        <v>1.002</v>
      </c>
      <c r="M48" s="176">
        <v>1.002</v>
      </c>
      <c r="N48" s="168">
        <f t="shared" ref="N48" si="7">IF(ISERROR(M48/L48),"",M48/L48)</f>
        <v>1</v>
      </c>
    </row>
    <row r="49" spans="11:14" x14ac:dyDescent="0.3">
      <c r="K49" s="163">
        <f>K48+7</f>
        <v>44513</v>
      </c>
      <c r="L49" s="164">
        <v>1.0099962352941201</v>
      </c>
      <c r="M49" s="176">
        <v>1.0099962352941201</v>
      </c>
      <c r="N49" s="168">
        <f>IF(ISERROR(M49/L49),"",M49/L49)</f>
        <v>1</v>
      </c>
    </row>
    <row r="50" spans="11:14" x14ac:dyDescent="0.3">
      <c r="K50" s="163">
        <f>K49+7</f>
        <v>44520</v>
      </c>
      <c r="L50" s="164">
        <v>1.01907670588235</v>
      </c>
      <c r="M50" s="176">
        <v>1.01907670588235</v>
      </c>
      <c r="N50" s="168">
        <f>IF(ISERROR(M50/L50),"",M50/L50)</f>
        <v>1</v>
      </c>
    </row>
    <row r="51" spans="11:14" x14ac:dyDescent="0.3">
      <c r="K51" s="163">
        <f>K50+7</f>
        <v>44527</v>
      </c>
      <c r="L51" s="164">
        <v>1.0281571764705899</v>
      </c>
      <c r="M51" s="176">
        <v>1.0281571764705899</v>
      </c>
      <c r="N51" s="168">
        <f>IF(ISERROR(M51/L51),"",M51/L51)</f>
        <v>1</v>
      </c>
    </row>
    <row r="52" spans="11:14" x14ac:dyDescent="0.3">
      <c r="K52" s="163">
        <f>K51+7</f>
        <v>44534</v>
      </c>
      <c r="L52" s="164">
        <v>1.03723764705882</v>
      </c>
      <c r="M52" s="176">
        <v>1.03723764705882</v>
      </c>
      <c r="N52" s="168">
        <f>IF(ISERROR(M52/L52),"",M52/L52)</f>
        <v>1</v>
      </c>
    </row>
    <row r="71" spans="1:14" x14ac:dyDescent="0.25">
      <c r="A71" s="150"/>
      <c r="B71" s="193" t="s">
        <v>377</v>
      </c>
      <c r="C71" s="193"/>
      <c r="D71" s="152"/>
      <c r="E71" s="152"/>
      <c r="F71" s="152"/>
      <c r="G71" s="152"/>
      <c r="H71" s="152"/>
      <c r="I71" s="152"/>
      <c r="J71" s="150"/>
      <c r="K71" s="150"/>
      <c r="L71" s="150"/>
      <c r="M71" s="150"/>
      <c r="N71" s="150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1:14" x14ac:dyDescent="0.25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</row>
    <row r="74" spans="1:14" x14ac:dyDescent="0.25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</row>
    <row r="75" spans="1:14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1:14" x14ac:dyDescent="0.25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1:14" x14ac:dyDescent="0.25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</row>
    <row r="78" spans="1:14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</row>
    <row r="79" spans="1:14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</row>
    <row r="80" spans="1:14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</row>
    <row r="81" spans="1:14" x14ac:dyDescent="0.25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</row>
    <row r="82" spans="1:14" x14ac:dyDescent="0.25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</row>
    <row r="83" spans="1:14" x14ac:dyDescent="0.25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</row>
    <row r="84" spans="1:14" x14ac:dyDescent="0.25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</row>
    <row r="85" spans="1:14" x14ac:dyDescent="0.25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</row>
    <row r="86" spans="1:14" x14ac:dyDescent="0.25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</row>
    <row r="87" spans="1:14" x14ac:dyDescent="0.25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</row>
    <row r="88" spans="1:14" x14ac:dyDescent="0.25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</row>
    <row r="89" spans="1:14" x14ac:dyDescent="0.25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</row>
    <row r="90" spans="1:14" x14ac:dyDescent="0.25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</row>
    <row r="91" spans="1:14" x14ac:dyDescent="0.25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</row>
    <row r="92" spans="1:14" x14ac:dyDescent="0.25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</row>
    <row r="93" spans="1:14" x14ac:dyDescent="0.25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</row>
    <row r="94" spans="1:14" x14ac:dyDescent="0.25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</row>
    <row r="95" spans="1:14" x14ac:dyDescent="0.2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</row>
    <row r="96" spans="1:14" x14ac:dyDescent="0.25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</row>
    <row r="97" spans="1:14" x14ac:dyDescent="0.25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</row>
    <row r="98" spans="1:14" x14ac:dyDescent="0.25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</row>
    <row r="99" spans="1:14" x14ac:dyDescent="0.25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</row>
    <row r="100" spans="1:14" x14ac:dyDescent="0.25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</row>
    <row r="101" spans="1:14" x14ac:dyDescent="0.25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</row>
    <row r="102" spans="1:14" x14ac:dyDescent="0.25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</row>
    <row r="103" spans="1:14" x14ac:dyDescent="0.25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</row>
    <row r="104" spans="1:14" x14ac:dyDescent="0.25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</row>
    <row r="105" spans="1:14" x14ac:dyDescent="0.25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</row>
    <row r="106" spans="1:14" x14ac:dyDescent="0.25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</row>
    <row r="107" spans="1:14" x14ac:dyDescent="0.25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</row>
    <row r="108" spans="1:14" x14ac:dyDescent="0.25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</row>
    <row r="109" spans="1:14" x14ac:dyDescent="0.25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</row>
    <row r="110" spans="1:14" x14ac:dyDescent="0.25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</row>
    <row r="111" spans="1:14" x14ac:dyDescent="0.25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</row>
    <row r="112" spans="1:14" x14ac:dyDescent="0.25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</row>
    <row r="113" spans="1:14" x14ac:dyDescent="0.25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</row>
    <row r="114" spans="1:14" x14ac:dyDescent="0.25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</row>
    <row r="115" spans="1:14" x14ac:dyDescent="0.25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</row>
    <row r="116" spans="1:14" x14ac:dyDescent="0.25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</row>
    <row r="117" spans="1:14" x14ac:dyDescent="0.25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</row>
    <row r="118" spans="1:14" x14ac:dyDescent="0.25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</row>
    <row r="119" spans="1:14" x14ac:dyDescent="0.25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4">
        <v>44238</v>
      </c>
      <c r="B1" s="145" t="s">
        <v>348</v>
      </c>
    </row>
    <row r="2" spans="1:2" x14ac:dyDescent="0.2">
      <c r="A2" s="144">
        <v>44239</v>
      </c>
      <c r="B2" s="145" t="s">
        <v>348</v>
      </c>
    </row>
    <row r="3" spans="1:2" x14ac:dyDescent="0.2">
      <c r="A3" s="144">
        <v>44240</v>
      </c>
      <c r="B3" s="145" t="s">
        <v>348</v>
      </c>
    </row>
    <row r="4" spans="1:2" x14ac:dyDescent="0.2">
      <c r="A4" s="144">
        <v>44256</v>
      </c>
      <c r="B4" s="145" t="s">
        <v>349</v>
      </c>
    </row>
    <row r="5" spans="1:2" x14ac:dyDescent="0.2">
      <c r="A5" s="144">
        <v>44257</v>
      </c>
      <c r="B5" s="145" t="s">
        <v>358</v>
      </c>
    </row>
    <row r="6" spans="1:2" x14ac:dyDescent="0.2">
      <c r="A6" s="144">
        <v>44306</v>
      </c>
      <c r="B6" s="145" t="s">
        <v>359</v>
      </c>
    </row>
    <row r="7" spans="1:2" x14ac:dyDescent="0.2">
      <c r="A7" s="144">
        <v>44312</v>
      </c>
      <c r="B7" s="145" t="s">
        <v>360</v>
      </c>
    </row>
    <row r="8" spans="1:2" x14ac:dyDescent="0.2">
      <c r="A8" s="144">
        <v>44321</v>
      </c>
      <c r="B8" s="145" t="s">
        <v>350</v>
      </c>
    </row>
    <row r="9" spans="1:2" x14ac:dyDescent="0.2">
      <c r="A9" s="144">
        <v>44335</v>
      </c>
      <c r="B9" s="145" t="s">
        <v>351</v>
      </c>
    </row>
    <row r="10" spans="1:2" x14ac:dyDescent="0.2">
      <c r="A10" s="144">
        <v>44353</v>
      </c>
      <c r="B10" s="145" t="s">
        <v>352</v>
      </c>
    </row>
    <row r="11" spans="1:2" x14ac:dyDescent="0.2">
      <c r="A11" s="144">
        <v>44354</v>
      </c>
      <c r="B11" s="145" t="s">
        <v>353</v>
      </c>
    </row>
    <row r="12" spans="1:2" x14ac:dyDescent="0.2">
      <c r="A12" s="144">
        <v>44355</v>
      </c>
      <c r="B12" s="145" t="s">
        <v>378</v>
      </c>
    </row>
    <row r="13" spans="1:2" x14ac:dyDescent="0.2">
      <c r="A13" s="144">
        <v>44368</v>
      </c>
      <c r="B13" s="145" t="s">
        <v>379</v>
      </c>
    </row>
    <row r="14" spans="1:2" x14ac:dyDescent="0.2">
      <c r="A14" s="144">
        <v>44369</v>
      </c>
      <c r="B14" s="145" t="s">
        <v>380</v>
      </c>
    </row>
    <row r="15" spans="1:2" x14ac:dyDescent="0.2">
      <c r="A15" s="144">
        <v>44423</v>
      </c>
      <c r="B15" s="145" t="s">
        <v>354</v>
      </c>
    </row>
    <row r="16" spans="1:2" x14ac:dyDescent="0.2">
      <c r="A16" s="144">
        <v>44424</v>
      </c>
      <c r="B16" s="145" t="s">
        <v>353</v>
      </c>
    </row>
    <row r="17" spans="1:2" x14ac:dyDescent="0.2">
      <c r="A17" s="144">
        <v>44440</v>
      </c>
      <c r="B17" s="145" t="s">
        <v>358</v>
      </c>
    </row>
    <row r="18" spans="1:2" x14ac:dyDescent="0.2">
      <c r="A18" s="144">
        <v>44459</v>
      </c>
      <c r="B18" s="145" t="s">
        <v>355</v>
      </c>
    </row>
    <row r="19" spans="1:2" x14ac:dyDescent="0.2">
      <c r="A19" s="144">
        <v>44460</v>
      </c>
      <c r="B19" s="145" t="s">
        <v>355</v>
      </c>
    </row>
    <row r="20" spans="1:2" x14ac:dyDescent="0.2">
      <c r="A20" s="144">
        <v>44461</v>
      </c>
      <c r="B20" s="145" t="s">
        <v>355</v>
      </c>
    </row>
    <row r="21" spans="1:2" x14ac:dyDescent="0.2">
      <c r="A21" s="144">
        <v>44472</v>
      </c>
      <c r="B21" s="145" t="s">
        <v>356</v>
      </c>
    </row>
    <row r="22" spans="1:2" x14ac:dyDescent="0.2">
      <c r="A22" s="144">
        <v>44478</v>
      </c>
      <c r="B22" s="145" t="s">
        <v>357</v>
      </c>
    </row>
    <row r="23" spans="1:2" x14ac:dyDescent="0.2">
      <c r="A23" s="144">
        <v>44482</v>
      </c>
      <c r="B23" s="237" t="s">
        <v>381</v>
      </c>
    </row>
    <row r="24" spans="1:2" x14ac:dyDescent="0.2">
      <c r="A24" s="144">
        <v>44483</v>
      </c>
      <c r="B24" s="238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2021-02-08T12:50:13Z</dcterms:modified>
</cp:coreProperties>
</file>