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Workspace\Hansbar\Solution\PSO\"/>
    </mc:Choice>
  </mc:AlternateContent>
  <xr:revisionPtr revIDLastSave="0" documentId="13_ncr:1_{9458B211-8CD4-4B77-BB53-55A01D2DF57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max" sheetId="1" r:id="rId1"/>
    <sheet name="mi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2" l="1"/>
  <c r="C32" i="2"/>
  <c r="D32" i="2"/>
  <c r="E32" i="2"/>
  <c r="F32" i="2"/>
  <c r="G32" i="2"/>
  <c r="H32" i="2"/>
  <c r="I32" i="2"/>
  <c r="J32" i="2"/>
  <c r="K32" i="2"/>
  <c r="L32" i="2"/>
  <c r="M32" i="2"/>
  <c r="C29" i="1"/>
  <c r="D29" i="1"/>
  <c r="E29" i="1"/>
  <c r="F29" i="1"/>
  <c r="G29" i="1"/>
  <c r="H29" i="1"/>
  <c r="I29" i="1"/>
  <c r="J29" i="1"/>
  <c r="K29" i="1"/>
  <c r="L29" i="1"/>
  <c r="M29" i="1"/>
  <c r="B29" i="1"/>
  <c r="J20" i="1"/>
  <c r="J23" i="2"/>
  <c r="F23" i="2"/>
  <c r="G23" i="2"/>
  <c r="H23" i="2"/>
  <c r="I23" i="2"/>
  <c r="I20" i="1"/>
  <c r="G20" i="1"/>
  <c r="E20" i="1"/>
  <c r="F20" i="1"/>
  <c r="H20" i="1"/>
  <c r="G12" i="1"/>
  <c r="J12" i="2"/>
  <c r="I12" i="2"/>
  <c r="G12" i="2"/>
  <c r="E12" i="1"/>
  <c r="J12" i="1"/>
  <c r="I12" i="1"/>
  <c r="C12" i="1"/>
  <c r="D12" i="1"/>
  <c r="F12" i="1"/>
  <c r="H12" i="1"/>
  <c r="K12" i="1"/>
  <c r="L12" i="1"/>
  <c r="M12" i="1"/>
  <c r="N12" i="1"/>
  <c r="B12" i="1"/>
  <c r="C12" i="2"/>
  <c r="D12" i="2"/>
  <c r="E12" i="2"/>
  <c r="F12" i="2"/>
  <c r="H12" i="2"/>
  <c r="K12" i="2"/>
  <c r="L12" i="2"/>
  <c r="M12" i="2"/>
  <c r="N12" i="2"/>
  <c r="B12" i="2"/>
</calcChain>
</file>

<file path=xl/sharedStrings.xml><?xml version="1.0" encoding="utf-8"?>
<sst xmlns="http://schemas.openxmlformats.org/spreadsheetml/2006/main" count="265" uniqueCount="225">
  <si>
    <t>Charge</t>
  </si>
  <si>
    <t>melting_volume</t>
  </si>
  <si>
    <t>time_diff_melt_hold</t>
  </si>
  <si>
    <t>holding_temp</t>
  </si>
  <si>
    <t>Metal Temp Set</t>
  </si>
  <si>
    <t>Metal Temp</t>
  </si>
  <si>
    <t>before_cooler_temp</t>
  </si>
  <si>
    <t>after_cooler_temp</t>
  </si>
  <si>
    <t>Waiting Time</t>
  </si>
  <si>
    <t>w_kg</t>
  </si>
  <si>
    <t>mm/min</t>
  </si>
  <si>
    <t>w_d/w_t</t>
  </si>
  <si>
    <t>14.423992658553539</t>
  </si>
  <si>
    <t>793.5605565353035</t>
  </si>
  <si>
    <t>23.851554508392628</t>
  </si>
  <si>
    <t>15.951858207142612</t>
  </si>
  <si>
    <t>9651.909558467956</t>
  </si>
  <si>
    <t>67.01137899733553</t>
  </si>
  <si>
    <t>9.693584858678241</t>
  </si>
  <si>
    <t>27.704918972463847</t>
  </si>
  <si>
    <t>1292.926504216715</t>
  </si>
  <si>
    <t>22.662559042753585</t>
  </si>
  <si>
    <t>698.1763846750282</t>
  </si>
  <si>
    <t>33.04880908711256</t>
  </si>
  <si>
    <t>14699.406706897968</t>
  </si>
  <si>
    <t>405.07958549498943</t>
  </si>
  <si>
    <t>2.7358657201667858</t>
  </si>
  <si>
    <t>722.0082032344683</t>
  </si>
  <si>
    <t>38.273526234063894</t>
  </si>
  <si>
    <t>19193.155144563487</t>
  </si>
  <si>
    <t>299.5172240606939</t>
  </si>
  <si>
    <t>1.869335064277188</t>
  </si>
  <si>
    <t>22.178102646525307</t>
  </si>
  <si>
    <t>818.2088316421887</t>
  </si>
  <si>
    <t>7.627946557745268</t>
  </si>
  <si>
    <t>31.740929332976556</t>
  </si>
  <si>
    <t>455.71096189311805</t>
  </si>
  <si>
    <t>7.417806966934708</t>
  </si>
  <si>
    <t>1037.3213914252094</t>
  </si>
  <si>
    <t>19.253230505705957</t>
  </si>
  <si>
    <t>12991.870419518631</t>
  </si>
  <si>
    <t>215.26893024739496</t>
  </si>
  <si>
    <t>7.932736217101415</t>
  </si>
  <si>
    <t>30.832311646846083</t>
  </si>
  <si>
    <t>647.7723697835886</t>
  </si>
  <si>
    <t>13.26923747951681</t>
  </si>
  <si>
    <t>1050.951397172905</t>
  </si>
  <si>
    <t>44.20107341025694</t>
  </si>
  <si>
    <t>12831.435898319676</t>
  </si>
  <si>
    <t>31.453169878735366</t>
  </si>
  <si>
    <t>6.6505717348406375</t>
  </si>
  <si>
    <t>984.9113789554095</t>
  </si>
  <si>
    <t>28.97254085199322</t>
  </si>
  <si>
    <t>20708.15489500523</t>
  </si>
  <si>
    <t>72.59096713800082</t>
  </si>
  <si>
    <t>2.483084937256065</t>
  </si>
  <si>
    <t>17.532458171191593</t>
  </si>
  <si>
    <t>1036.1674119659026</t>
  </si>
  <si>
    <t>7.526822091578811</t>
  </si>
  <si>
    <t>819.3765050591165</t>
  </si>
  <si>
    <t>38.03662466864654</t>
  </si>
  <si>
    <t>28643.83192097383</t>
  </si>
  <si>
    <t>422.8227510508427</t>
  </si>
  <si>
    <t>12.013648724513681</t>
  </si>
  <si>
    <t>65.97279201616186</t>
  </si>
  <si>
    <t>43.78240589359601</t>
  </si>
  <si>
    <t>3.4231461064730198</t>
  </si>
  <si>
    <t>625.5257420263574</t>
  </si>
  <si>
    <t>29801.958259069972</t>
  </si>
  <si>
    <t>39.806027132272945</t>
  </si>
  <si>
    <t>6.7630611680231025</t>
  </si>
  <si>
    <t>6.940712064117836</t>
  </si>
  <si>
    <t>1230.1064527642347</t>
  </si>
  <si>
    <t>21.03917077380015</t>
  </si>
  <si>
    <t>1320.6408377730481</t>
  </si>
  <si>
    <t>981.1330628482967</t>
  </si>
  <si>
    <t>36.96837830766783</t>
  </si>
  <si>
    <t>13029.588487914401</t>
  </si>
  <si>
    <t>106.81796983280591</t>
  </si>
  <si>
    <t>4.5788428866790385</t>
  </si>
  <si>
    <t>1325 ~ 1315</t>
    <phoneticPr fontId="1" type="noConversion"/>
  </si>
  <si>
    <t>70 ~ 60</t>
    <phoneticPr fontId="1" type="noConversion"/>
  </si>
  <si>
    <t xml:space="preserve"> 5.5 이하</t>
    <phoneticPr fontId="1" type="noConversion"/>
  </si>
  <si>
    <t>3.9039033056334453</t>
  </si>
  <si>
    <t>879.6506919025619</t>
  </si>
  <si>
    <t>6.188258145775953</t>
  </si>
  <si>
    <t>1150.486574216037</t>
  </si>
  <si>
    <t>30.829404699912963</t>
  </si>
  <si>
    <t>7.752992156591409</t>
  </si>
  <si>
    <t>25.906088565292308</t>
  </si>
  <si>
    <t>646.6365402040271</t>
  </si>
  <si>
    <t>18.12188185795943</t>
  </si>
  <si>
    <t>837.6472491774853</t>
  </si>
  <si>
    <t>30.59721646887095</t>
  </si>
  <si>
    <t>16328.343899993873</t>
  </si>
  <si>
    <t>365.87311926483926</t>
  </si>
  <si>
    <t>8.351002527348887</t>
  </si>
  <si>
    <t>13.928883638228934</t>
  </si>
  <si>
    <t>701.4108291033792</t>
  </si>
  <si>
    <t>13.079949243279147</t>
  </si>
  <si>
    <t>972.4800488208157</t>
  </si>
  <si>
    <t>34.19032228738374</t>
  </si>
  <si>
    <t>23838.051860461394</t>
  </si>
  <si>
    <t>200.43888501735526</t>
  </si>
  <si>
    <t>7.807400323157197</t>
  </si>
  <si>
    <t>4.503633391340486</t>
  </si>
  <si>
    <t>880.4638803892256</t>
  </si>
  <si>
    <t>3.740148873503006</t>
  </si>
  <si>
    <t>1333.918546491615</t>
  </si>
  <si>
    <t>927.6760516811024</t>
  </si>
  <si>
    <t>23.033593767661017</t>
  </si>
  <si>
    <t>26783.058266545093</t>
  </si>
  <si>
    <t>34.484392172413166</t>
  </si>
  <si>
    <t>5.091978542432376</t>
  </si>
  <si>
    <t>18.709635569632393</t>
  </si>
  <si>
    <t>777.0703880812774</t>
  </si>
  <si>
    <t>17.89658928287987</t>
  </si>
  <si>
    <t>1322.0258883118688</t>
  </si>
  <si>
    <t>810.1538918576105</t>
  </si>
  <si>
    <t>29.312028832452974</t>
  </si>
  <si>
    <t>19292.685189610795</t>
  </si>
  <si>
    <t>229.07982749245014</t>
  </si>
  <si>
    <t>7.564839446547599</t>
  </si>
  <si>
    <t>26.65107783455265</t>
  </si>
  <si>
    <t>510.7498234945289</t>
  </si>
  <si>
    <t>9.884775477206151</t>
  </si>
  <si>
    <t>1409.4411982814413</t>
  </si>
  <si>
    <t>967.5847433679038</t>
  </si>
  <si>
    <t>1047.8615455364288</t>
  </si>
  <si>
    <t>45.28389907496031</t>
  </si>
  <si>
    <t>67.90959262247566</t>
  </si>
  <si>
    <t>19.267009438176682</t>
  </si>
  <si>
    <t>10346.736269723604</t>
  </si>
  <si>
    <t>438.26175529327884</t>
  </si>
  <si>
    <t>7.553198966048486</t>
  </si>
  <si>
    <t>6.485350468258186</t>
  </si>
  <si>
    <t>869.3836195754122</t>
  </si>
  <si>
    <t>16.518092242698017</t>
  </si>
  <si>
    <t>1377.4743224249617</t>
  </si>
  <si>
    <t>766.3605396149859</t>
  </si>
  <si>
    <t>976.6787188281967</t>
  </si>
  <si>
    <t>29.218539221720533</t>
  </si>
  <si>
    <t>58.72176371663563</t>
  </si>
  <si>
    <t>17.71094260828145</t>
  </si>
  <si>
    <t>38056.526937367875</t>
  </si>
  <si>
    <t>327.94881200069045</t>
  </si>
  <si>
    <t>4.565365325295227</t>
  </si>
  <si>
    <t>22.011252674936788</t>
  </si>
  <si>
    <t>648.8379806942002</t>
  </si>
  <si>
    <t>8.931440399873996</t>
  </si>
  <si>
    <t>1345.6237760111762</t>
  </si>
  <si>
    <t>909.7178086091058</t>
  </si>
  <si>
    <t>868.7110081387369</t>
  </si>
  <si>
    <t>42.09492278959462</t>
  </si>
  <si>
    <t>50.90529988451547</t>
  </si>
  <si>
    <t>21.635648057629574</t>
  </si>
  <si>
    <t>10958.252841220883</t>
  </si>
  <si>
    <t>26.560353914045677</t>
  </si>
  <si>
    <t>3.9530227965257447</t>
  </si>
  <si>
    <t>2.011333108020409</t>
  </si>
  <si>
    <t>715.2746853408596</t>
  </si>
  <si>
    <t>5.7209497877238356</t>
  </si>
  <si>
    <t>1305.1683693505488</t>
  </si>
  <si>
    <t>711.7230407761857</t>
  </si>
  <si>
    <t>1162.1125149276288</t>
  </si>
  <si>
    <t>33.24008592328423</t>
  </si>
  <si>
    <t>23.61094811574042</t>
  </si>
  <si>
    <t>25.10808156247342</t>
  </si>
  <si>
    <t>31519.156588970447</t>
  </si>
  <si>
    <t>446.48824493188914</t>
  </si>
  <si>
    <t>2.5312119328588363</t>
  </si>
  <si>
    <t>20.979064886216893</t>
  </si>
  <si>
    <t>1204.6002657702625</t>
  </si>
  <si>
    <t>5.5716069110917905</t>
  </si>
  <si>
    <t>1397.708795033213</t>
  </si>
  <si>
    <t>1128.117613169274</t>
  </si>
  <si>
    <t>908.1004993825292</t>
  </si>
  <si>
    <t>18.560169307354503</t>
  </si>
  <si>
    <t>25.338789317825068</t>
  </si>
  <si>
    <t>18.31814433976066</t>
  </si>
  <si>
    <t>5899.062391602036</t>
  </si>
  <si>
    <t>252.21692419417596</t>
  </si>
  <si>
    <t>12.265327549333882</t>
  </si>
  <si>
    <t>30.30527034874511</t>
  </si>
  <si>
    <t>1111.8219928644376</t>
  </si>
  <si>
    <t>13.108902070958113</t>
  </si>
  <si>
    <t>1377.6219897362078</t>
  </si>
  <si>
    <t>1134.5595371190332</t>
  </si>
  <si>
    <t>1152.6475909376545</t>
  </si>
  <si>
    <t>40.27083986323432</t>
  </si>
  <si>
    <t>42.34408009906181</t>
  </si>
  <si>
    <t>17.58329990109255</t>
  </si>
  <si>
    <t>37183.50963562379</t>
  </si>
  <si>
    <t>292.03184062955927</t>
  </si>
  <si>
    <t>2.1790255795119107</t>
  </si>
  <si>
    <t>11.113626288739239</t>
  </si>
  <si>
    <t>705.7280845246949</t>
  </si>
  <si>
    <t>11.439779363449086</t>
  </si>
  <si>
    <t>1321.2878318476487</t>
  </si>
  <si>
    <t>942.7559471998561</t>
  </si>
  <si>
    <t>27792.195607083195</t>
  </si>
  <si>
    <t>189.58095745361535</t>
  </si>
  <si>
    <t>7.7286346203046925</t>
  </si>
  <si>
    <t>22.714755279025955</t>
  </si>
  <si>
    <t>1113.1841913530168</t>
  </si>
  <si>
    <t>7.673417290477137</t>
  </si>
  <si>
    <t>1321.1070865627516</t>
  </si>
  <si>
    <t>878.0514220670802</t>
  </si>
  <si>
    <t>13324.370771207074</t>
  </si>
  <si>
    <t>480.1449914825376</t>
  </si>
  <si>
    <t>7.595597415307539</t>
  </si>
  <si>
    <t>32.46423357354263</t>
  </si>
  <si>
    <t>1005.5902230702847</t>
  </si>
  <si>
    <t>20.95691849946791</t>
  </si>
  <si>
    <t>1311.2578662852193</t>
  </si>
  <si>
    <t>1004.0042393301751</t>
  </si>
  <si>
    <t>930.7310780295566</t>
  </si>
  <si>
    <t>36.447697834269135</t>
  </si>
  <si>
    <t>66.42718036757101</t>
  </si>
  <si>
    <t>25.355567894653323</t>
  </si>
  <si>
    <t>497.18002110634933</t>
  </si>
  <si>
    <t>590.7788276645477</t>
  </si>
  <si>
    <t>5.076104000912778</t>
  </si>
  <si>
    <t>상한_AVE</t>
    <phoneticPr fontId="1" type="noConversion"/>
  </si>
  <si>
    <t>하한_AVE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</si>
</sst>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b/>
      <sz val="11"/>
      <color rgb="FF0061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4" fillId="3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</cellStyleXfs>
  <cellXfs count="15">
    <xf numFmtId="0" fontId="0" fillId="0" borderId="0" xfId="0"/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quotePrefix="1" applyFill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/>
    <xf numFmtId="0" fontId="0" fillId="2" borderId="0" xfId="0" applyFill="1" applyAlignment="1">
      <alignment vertical="center"/>
    </xf>
    <xf numFmtId="0" fontId="4" fillId="3" borderId="0" xfId="1" applyAlignment="1">
      <alignment vertical="center"/>
    </xf>
    <xf numFmtId="0" fontId="6" fillId="3" borderId="0" xfId="1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4" borderId="1" xfId="2" applyAlignment="1">
      <alignment horizontal="center" vertical="center"/>
    </xf>
    <xf numFmtId="0" fontId="4" fillId="3" borderId="0" xfId="1" quotePrefix="1" applyAlignment="1">
      <alignment vertical="center"/>
    </xf>
    <xf numFmtId="0" fontId="5" fillId="4" borderId="1" xfId="2" applyAlignment="1"/>
  </cellXfs>
  <cellStyles count="3">
    <cellStyle name="계산" xfId="2" builtinId="22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zoomScale="85" zoomScaleNormal="85" workbookViewId="0">
      <selection activeCell="F29" sqref="F29"/>
    </sheetView>
  </sheetViews>
  <sheetFormatPr defaultRowHeight="16.5" x14ac:dyDescent="0.3"/>
  <cols>
    <col min="7" max="7" width="12.75" bestFit="1" customWidth="1"/>
  </cols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5</v>
      </c>
      <c r="H1" s="1" t="s">
        <v>6</v>
      </c>
      <c r="I1" s="3" t="s">
        <v>7</v>
      </c>
      <c r="J1" s="3" t="s">
        <v>8</v>
      </c>
      <c r="K1" s="1" t="s">
        <v>9</v>
      </c>
      <c r="L1" s="1" t="s">
        <v>10</v>
      </c>
      <c r="M1" s="1" t="s">
        <v>11</v>
      </c>
    </row>
    <row r="2" spans="1:14" x14ac:dyDescent="0.3">
      <c r="A2">
        <v>1</v>
      </c>
      <c r="B2" s="2" t="s">
        <v>12</v>
      </c>
      <c r="C2" s="2" t="s">
        <v>13</v>
      </c>
      <c r="D2" s="2" t="s">
        <v>14</v>
      </c>
      <c r="E2" s="2">
        <v>1316.9388653127501</v>
      </c>
      <c r="F2" s="1">
        <v>718.46623652894004</v>
      </c>
      <c r="G2" s="2">
        <v>958.90717203831798</v>
      </c>
      <c r="H2" s="2" t="s">
        <v>15</v>
      </c>
      <c r="I2" s="2">
        <v>61.124951393078</v>
      </c>
      <c r="J2" s="13">
        <v>4.96402019514899</v>
      </c>
      <c r="K2" s="2" t="s">
        <v>16</v>
      </c>
      <c r="L2" s="2" t="s">
        <v>17</v>
      </c>
      <c r="M2" s="2" t="s">
        <v>18</v>
      </c>
    </row>
    <row r="3" spans="1:14" x14ac:dyDescent="0.3">
      <c r="A3">
        <v>2</v>
      </c>
      <c r="B3" s="2" t="s">
        <v>19</v>
      </c>
      <c r="C3" s="2" t="s">
        <v>20</v>
      </c>
      <c r="D3" s="2" t="s">
        <v>21</v>
      </c>
      <c r="E3" s="4">
        <v>1373.64734316253</v>
      </c>
      <c r="F3" s="2" t="s">
        <v>22</v>
      </c>
      <c r="G3" s="2">
        <v>1022.2709808713601</v>
      </c>
      <c r="H3" s="2" t="s">
        <v>23</v>
      </c>
      <c r="I3" s="4">
        <v>45.746005744310999</v>
      </c>
      <c r="J3" s="4">
        <v>16.343121770472099</v>
      </c>
      <c r="K3" s="2" t="s">
        <v>24</v>
      </c>
      <c r="L3" s="2" t="s">
        <v>25</v>
      </c>
      <c r="M3" s="2" t="s">
        <v>26</v>
      </c>
    </row>
    <row r="4" spans="1:14" x14ac:dyDescent="0.3">
      <c r="A4">
        <v>3</v>
      </c>
      <c r="B4" s="2" t="s">
        <v>32</v>
      </c>
      <c r="C4" s="2" t="s">
        <v>33</v>
      </c>
      <c r="D4" s="2" t="s">
        <v>34</v>
      </c>
      <c r="E4" s="4">
        <v>1397.58784112328</v>
      </c>
      <c r="F4" s="1">
        <v>997.31633114788303</v>
      </c>
      <c r="G4" s="2">
        <v>861.34099130139703</v>
      </c>
      <c r="H4" s="2" t="s">
        <v>35</v>
      </c>
      <c r="I4" s="4">
        <v>57.100951859230399</v>
      </c>
      <c r="J4" s="4">
        <v>19.1924458736103</v>
      </c>
      <c r="K4" s="1">
        <v>8738.4133990106202</v>
      </c>
      <c r="L4" s="2" t="s">
        <v>36</v>
      </c>
      <c r="M4" s="2" t="s">
        <v>37</v>
      </c>
    </row>
    <row r="5" spans="1:14" x14ac:dyDescent="0.3">
      <c r="A5">
        <v>4</v>
      </c>
      <c r="B5" s="2" t="s">
        <v>43</v>
      </c>
      <c r="C5" s="2" t="s">
        <v>44</v>
      </c>
      <c r="D5" s="2" t="s">
        <v>45</v>
      </c>
      <c r="E5" s="4">
        <v>1380.82274852504</v>
      </c>
      <c r="F5" s="2" t="s">
        <v>46</v>
      </c>
      <c r="G5" s="2">
        <v>1185.6323375044699</v>
      </c>
      <c r="H5" s="2" t="s">
        <v>47</v>
      </c>
      <c r="I5" s="4">
        <v>29.210917461698699</v>
      </c>
      <c r="J5" s="4">
        <v>23.4465711316304</v>
      </c>
      <c r="K5" s="2" t="s">
        <v>48</v>
      </c>
      <c r="L5" s="2" t="s">
        <v>49</v>
      </c>
      <c r="M5" s="2" t="s">
        <v>50</v>
      </c>
    </row>
    <row r="6" spans="1:14" x14ac:dyDescent="0.3">
      <c r="A6">
        <v>5</v>
      </c>
      <c r="B6" s="2" t="s">
        <v>56</v>
      </c>
      <c r="C6" s="2" t="s">
        <v>57</v>
      </c>
      <c r="D6" s="2" t="s">
        <v>58</v>
      </c>
      <c r="E6" s="2">
        <v>1322.8470362743899</v>
      </c>
      <c r="F6" s="2" t="s">
        <v>59</v>
      </c>
      <c r="G6" s="2">
        <v>1025.1586729178</v>
      </c>
      <c r="H6" s="2" t="s">
        <v>60</v>
      </c>
      <c r="I6" s="1">
        <v>65.384893553255296</v>
      </c>
      <c r="J6" s="4">
        <v>6.4966449215401099</v>
      </c>
      <c r="K6" s="2" t="s">
        <v>61</v>
      </c>
      <c r="L6" s="2" t="s">
        <v>62</v>
      </c>
      <c r="M6" s="2" t="s">
        <v>63</v>
      </c>
    </row>
    <row r="7" spans="1:14" x14ac:dyDescent="0.3">
      <c r="A7">
        <v>6</v>
      </c>
      <c r="B7" s="1">
        <v>10.7196033257047</v>
      </c>
      <c r="C7" s="1">
        <v>1252.6335016636001</v>
      </c>
      <c r="D7" s="1">
        <v>8.0348665506121897</v>
      </c>
      <c r="E7" s="1">
        <v>1401.47649888823</v>
      </c>
      <c r="F7" s="1">
        <v>979.999156953191</v>
      </c>
      <c r="G7" s="1">
        <v>1181.8423621869899</v>
      </c>
      <c r="H7" s="1">
        <v>14.191153621111599</v>
      </c>
      <c r="I7" s="7">
        <v>56.450503591357503</v>
      </c>
      <c r="J7" s="7">
        <v>18.604006582236199</v>
      </c>
      <c r="K7" s="1">
        <v>31263.1670664827</v>
      </c>
      <c r="L7" s="1">
        <v>427.11477366892098</v>
      </c>
      <c r="M7" s="1">
        <v>12.291806680798601</v>
      </c>
    </row>
    <row r="8" spans="1:14" x14ac:dyDescent="0.3">
      <c r="A8">
        <v>7</v>
      </c>
      <c r="B8" s="2" t="s">
        <v>66</v>
      </c>
      <c r="C8" s="2" t="s">
        <v>67</v>
      </c>
      <c r="D8" s="1">
        <v>4.4358763672986798</v>
      </c>
      <c r="E8" s="2">
        <v>1336.9714303855201</v>
      </c>
      <c r="F8" s="1">
        <v>1054.3428249446899</v>
      </c>
      <c r="G8" s="2">
        <v>944.15934661939798</v>
      </c>
      <c r="H8" s="1">
        <v>42.681169633606203</v>
      </c>
      <c r="I8" s="2">
        <v>67.479336526049195</v>
      </c>
      <c r="J8" s="4">
        <v>20.2330053081341</v>
      </c>
      <c r="K8" s="2" t="s">
        <v>68</v>
      </c>
      <c r="L8" s="2" t="s">
        <v>69</v>
      </c>
      <c r="M8" s="2" t="s">
        <v>70</v>
      </c>
    </row>
    <row r="9" spans="1:14" x14ac:dyDescent="0.3">
      <c r="A9">
        <v>8</v>
      </c>
      <c r="B9" s="2" t="s">
        <v>83</v>
      </c>
      <c r="C9" s="2" t="s">
        <v>84</v>
      </c>
      <c r="D9" s="2" t="s">
        <v>85</v>
      </c>
      <c r="E9" s="2">
        <v>1357.70938756234</v>
      </c>
      <c r="F9" s="2" t="s">
        <v>86</v>
      </c>
      <c r="G9" s="2">
        <v>886.62190034574303</v>
      </c>
      <c r="H9" s="2" t="s">
        <v>87</v>
      </c>
      <c r="I9" s="2">
        <v>33.767123631388301</v>
      </c>
      <c r="J9" s="2">
        <v>23.575439693622801</v>
      </c>
      <c r="K9" s="1">
        <v>6780.7956129246104</v>
      </c>
      <c r="L9" s="1">
        <v>286.43506160814502</v>
      </c>
      <c r="M9" s="2" t="s">
        <v>88</v>
      </c>
    </row>
    <row r="10" spans="1:14" x14ac:dyDescent="0.3">
      <c r="A10">
        <v>9</v>
      </c>
      <c r="B10" s="2" t="s">
        <v>97</v>
      </c>
      <c r="C10" s="2" t="s">
        <v>98</v>
      </c>
      <c r="D10" s="2" t="s">
        <v>99</v>
      </c>
      <c r="E10" s="2">
        <v>1321.96940292311</v>
      </c>
      <c r="F10" s="2" t="s">
        <v>100</v>
      </c>
      <c r="G10" s="2">
        <v>1039.4628229002799</v>
      </c>
      <c r="H10" s="2" t="s">
        <v>101</v>
      </c>
      <c r="I10" s="1">
        <v>67.235946491834596</v>
      </c>
      <c r="J10" s="13">
        <v>4.9121679850707904</v>
      </c>
      <c r="K10" s="2" t="s">
        <v>102</v>
      </c>
      <c r="L10" s="2" t="s">
        <v>103</v>
      </c>
      <c r="M10" s="2" t="s">
        <v>104</v>
      </c>
      <c r="N10" s="1"/>
    </row>
    <row r="11" spans="1:14" x14ac:dyDescent="0.3">
      <c r="A11">
        <v>10</v>
      </c>
    </row>
    <row r="12" spans="1:14" x14ac:dyDescent="0.3">
      <c r="B12" t="e">
        <f>AVERAGE(B2:B6)</f>
        <v>#DIV/0!</v>
      </c>
      <c r="C12" t="e">
        <f t="shared" ref="C12:N12" si="0">AVERAGE(C2:C6)</f>
        <v>#DIV/0!</v>
      </c>
      <c r="D12" t="e">
        <f t="shared" si="0"/>
        <v>#DIV/0!</v>
      </c>
      <c r="E12" s="6">
        <f>AVERAGE(E2:E10)</f>
        <v>1356.6633949063544</v>
      </c>
      <c r="F12">
        <f t="shared" si="0"/>
        <v>857.89128383841148</v>
      </c>
      <c r="G12" s="6">
        <f>AVERAGE(G2:G10)</f>
        <v>1011.7107318539727</v>
      </c>
      <c r="H12" t="e">
        <f t="shared" si="0"/>
        <v>#DIV/0!</v>
      </c>
      <c r="I12" s="6">
        <f>AVERAGE(I2:I10)</f>
        <v>53.722292250244777</v>
      </c>
      <c r="J12" s="6">
        <f>AVERAGE(J2:J10)</f>
        <v>15.307491495718422</v>
      </c>
      <c r="K12">
        <f t="shared" si="0"/>
        <v>8738.4133990106202</v>
      </c>
      <c r="L12" t="e">
        <f t="shared" si="0"/>
        <v>#DIV/0!</v>
      </c>
      <c r="M12" t="e">
        <f t="shared" si="0"/>
        <v>#DIV/0!</v>
      </c>
      <c r="N12" t="e">
        <f t="shared" si="0"/>
        <v>#DIV/0!</v>
      </c>
    </row>
    <row r="14" spans="1:14" x14ac:dyDescent="0.3">
      <c r="B14" s="2" t="s">
        <v>114</v>
      </c>
      <c r="C14" s="2" t="s">
        <v>115</v>
      </c>
      <c r="D14" s="2" t="s">
        <v>116</v>
      </c>
      <c r="E14" s="2" t="s">
        <v>117</v>
      </c>
      <c r="F14" s="2" t="s">
        <v>118</v>
      </c>
      <c r="G14" s="2">
        <v>1115.4220045211</v>
      </c>
      <c r="H14" s="2" t="s">
        <v>119</v>
      </c>
      <c r="I14" s="2">
        <v>66.054770219811303</v>
      </c>
      <c r="J14" s="13">
        <v>5.3091357529115797</v>
      </c>
      <c r="K14" s="2" t="s">
        <v>120</v>
      </c>
      <c r="L14" s="2" t="s">
        <v>121</v>
      </c>
      <c r="M14" s="2" t="s">
        <v>122</v>
      </c>
    </row>
    <row r="15" spans="1:14" x14ac:dyDescent="0.3">
      <c r="B15" s="2" t="s">
        <v>147</v>
      </c>
      <c r="C15" s="2" t="s">
        <v>148</v>
      </c>
      <c r="D15" s="2" t="s">
        <v>149</v>
      </c>
      <c r="E15" s="2" t="s">
        <v>150</v>
      </c>
      <c r="F15" s="2" t="s">
        <v>151</v>
      </c>
      <c r="G15" s="2" t="s">
        <v>152</v>
      </c>
      <c r="H15" s="2" t="s">
        <v>153</v>
      </c>
      <c r="I15" s="2" t="s">
        <v>154</v>
      </c>
      <c r="J15" s="2" t="s">
        <v>155</v>
      </c>
      <c r="K15" s="2" t="s">
        <v>156</v>
      </c>
      <c r="L15" s="2" t="s">
        <v>157</v>
      </c>
      <c r="M15" s="2" t="s">
        <v>158</v>
      </c>
    </row>
    <row r="16" spans="1:14" x14ac:dyDescent="0.3">
      <c r="B16" s="2" t="s">
        <v>159</v>
      </c>
      <c r="C16" s="2" t="s">
        <v>160</v>
      </c>
      <c r="D16" s="2" t="s">
        <v>161</v>
      </c>
      <c r="E16" s="2" t="s">
        <v>162</v>
      </c>
      <c r="F16" s="2" t="s">
        <v>163</v>
      </c>
      <c r="G16" s="2" t="s">
        <v>164</v>
      </c>
      <c r="H16" s="2" t="s">
        <v>165</v>
      </c>
      <c r="I16" s="2" t="s">
        <v>166</v>
      </c>
      <c r="J16" s="2" t="s">
        <v>167</v>
      </c>
      <c r="K16" s="2" t="s">
        <v>168</v>
      </c>
      <c r="L16" s="2" t="s">
        <v>169</v>
      </c>
      <c r="M16" s="2" t="s">
        <v>170</v>
      </c>
    </row>
    <row r="17" spans="1:14" x14ac:dyDescent="0.3">
      <c r="B17" s="2" t="s">
        <v>195</v>
      </c>
      <c r="C17" s="2" t="s">
        <v>196</v>
      </c>
      <c r="D17" s="2" t="s">
        <v>197</v>
      </c>
      <c r="E17" s="2" t="s">
        <v>198</v>
      </c>
      <c r="F17" s="2" t="s">
        <v>199</v>
      </c>
      <c r="G17" s="2">
        <v>1041.00864939389</v>
      </c>
      <c r="H17" s="2">
        <v>34.4967319535616</v>
      </c>
      <c r="I17" s="2">
        <v>64.906838844275597</v>
      </c>
      <c r="J17" s="8">
        <v>4.8</v>
      </c>
      <c r="K17" s="2" t="s">
        <v>200</v>
      </c>
      <c r="L17" s="2" t="s">
        <v>201</v>
      </c>
      <c r="M17" s="2" t="s">
        <v>202</v>
      </c>
    </row>
    <row r="18" spans="1:14" x14ac:dyDescent="0.3">
      <c r="B18" s="2" t="s">
        <v>203</v>
      </c>
      <c r="C18" s="2" t="s">
        <v>204</v>
      </c>
      <c r="D18" s="2" t="s">
        <v>205</v>
      </c>
      <c r="E18" s="2" t="s">
        <v>206</v>
      </c>
      <c r="F18" s="2" t="s">
        <v>207</v>
      </c>
      <c r="G18" s="2">
        <v>1009.83656532513</v>
      </c>
      <c r="H18" s="2">
        <v>33.239458820530203</v>
      </c>
      <c r="I18" s="2">
        <v>65.356071431173405</v>
      </c>
      <c r="J18" s="13">
        <v>5.0407713143153297</v>
      </c>
      <c r="K18" s="2" t="s">
        <v>208</v>
      </c>
      <c r="L18" s="2" t="s">
        <v>209</v>
      </c>
      <c r="M18" s="2" t="s">
        <v>210</v>
      </c>
    </row>
    <row r="20" spans="1:14" x14ac:dyDescent="0.3">
      <c r="E20" s="1">
        <f t="shared" ref="E20:H20" si="1">AVERAGE(E2,E10,E14,E17,E18)</f>
        <v>1319.4541341179302</v>
      </c>
      <c r="F20" s="1">
        <f t="shared" si="1"/>
        <v>718.46623652894004</v>
      </c>
      <c r="G20" s="1">
        <f>AVERAGE(G2,G10,G14,G17,G18)</f>
        <v>1032.9274428357435</v>
      </c>
      <c r="H20" s="1">
        <f t="shared" si="1"/>
        <v>33.868095387045898</v>
      </c>
      <c r="I20" s="1">
        <f>AVERAGE(I2,I10,I14,I17,I18)</f>
        <v>64.935715676034576</v>
      </c>
      <c r="J20" s="1">
        <f>AVERAGE(J2,J10,J14,J17,J18)</f>
        <v>5.0052190494893383</v>
      </c>
    </row>
    <row r="23" spans="1:14" x14ac:dyDescent="0.3">
      <c r="A23" s="11"/>
      <c r="B23" s="9" t="s">
        <v>0</v>
      </c>
      <c r="C23" s="9" t="s">
        <v>1</v>
      </c>
      <c r="D23" s="9" t="s">
        <v>2</v>
      </c>
      <c r="E23" s="9" t="s">
        <v>3</v>
      </c>
      <c r="F23" s="9" t="s">
        <v>4</v>
      </c>
      <c r="G23" s="9" t="s">
        <v>5</v>
      </c>
      <c r="H23" s="9" t="s">
        <v>6</v>
      </c>
      <c r="I23" s="9" t="s">
        <v>7</v>
      </c>
      <c r="J23" s="9" t="s">
        <v>8</v>
      </c>
      <c r="K23" s="9" t="s">
        <v>9</v>
      </c>
      <c r="L23" s="9" t="s">
        <v>10</v>
      </c>
      <c r="M23" s="9" t="s">
        <v>11</v>
      </c>
    </row>
    <row r="24" spans="1:14" x14ac:dyDescent="0.3">
      <c r="A24" s="11"/>
      <c r="B24" s="10">
        <v>14.4239926585535</v>
      </c>
      <c r="C24" s="10">
        <v>793.56055653530302</v>
      </c>
      <c r="D24" s="10">
        <v>23.851554508392599</v>
      </c>
      <c r="E24" s="10">
        <v>1316.9388653127501</v>
      </c>
      <c r="F24" s="11">
        <v>718.46623652894004</v>
      </c>
      <c r="G24" s="10">
        <v>958.90717203831798</v>
      </c>
      <c r="H24" s="10">
        <v>15.9518582071426</v>
      </c>
      <c r="I24" s="10">
        <v>61.124951393078</v>
      </c>
      <c r="J24" s="10">
        <v>4.96402019514899</v>
      </c>
      <c r="K24" s="10">
        <v>9651.9095584679508</v>
      </c>
      <c r="L24" s="10">
        <v>67.011378997335498</v>
      </c>
      <c r="M24" s="10">
        <v>9.6935848586782392</v>
      </c>
    </row>
    <row r="25" spans="1:14" x14ac:dyDescent="0.3">
      <c r="A25" s="11"/>
      <c r="B25" s="10">
        <v>13.9288836382289</v>
      </c>
      <c r="C25" s="10">
        <v>701.410829103379</v>
      </c>
      <c r="D25" s="10">
        <v>13.079949243279099</v>
      </c>
      <c r="E25" s="10">
        <v>1321.96940292311</v>
      </c>
      <c r="F25" s="10">
        <v>972.480048820815</v>
      </c>
      <c r="G25" s="10">
        <v>1039.4628229002799</v>
      </c>
      <c r="H25" s="10">
        <v>34.190322287383701</v>
      </c>
      <c r="I25" s="11">
        <v>67.235946491834596</v>
      </c>
      <c r="J25" s="10">
        <v>4.9121679850707904</v>
      </c>
      <c r="K25" s="10">
        <v>23838.051860461299</v>
      </c>
      <c r="L25" s="10">
        <v>200.43888501735501</v>
      </c>
      <c r="M25" s="10">
        <v>7.8074003231571902</v>
      </c>
      <c r="N25" s="1"/>
    </row>
    <row r="26" spans="1:14" x14ac:dyDescent="0.3">
      <c r="A26" s="11"/>
      <c r="B26" s="10">
        <v>18.709635569632301</v>
      </c>
      <c r="C26" s="10">
        <v>777.07038808127697</v>
      </c>
      <c r="D26" s="10">
        <v>17.896589282879798</v>
      </c>
      <c r="E26" s="10">
        <v>1322.0258883118599</v>
      </c>
      <c r="F26" s="10">
        <v>810.15389185761001</v>
      </c>
      <c r="G26" s="10">
        <v>1115.4220045211</v>
      </c>
      <c r="H26" s="10">
        <v>29.312028832452899</v>
      </c>
      <c r="I26" s="10">
        <v>66.054770219811303</v>
      </c>
      <c r="J26" s="10">
        <v>5.3091357529115797</v>
      </c>
      <c r="K26" s="10">
        <v>19292.6851896107</v>
      </c>
      <c r="L26" s="10">
        <v>229.07982749244999</v>
      </c>
      <c r="M26" s="10">
        <v>7.5648394465475901</v>
      </c>
    </row>
    <row r="27" spans="1:14" x14ac:dyDescent="0.3">
      <c r="A27" s="11"/>
      <c r="B27" s="10">
        <v>11.1136262887392</v>
      </c>
      <c r="C27" s="10">
        <v>705.72808452469405</v>
      </c>
      <c r="D27" s="10">
        <v>11.439779363449</v>
      </c>
      <c r="E27" s="10">
        <v>1321.2878318476401</v>
      </c>
      <c r="F27" s="10">
        <v>942.755947199856</v>
      </c>
      <c r="G27" s="10">
        <v>1041.00864939389</v>
      </c>
      <c r="H27" s="10">
        <v>34.4967319535616</v>
      </c>
      <c r="I27" s="10">
        <v>64.906838844275597</v>
      </c>
      <c r="J27" s="11">
        <v>4.8</v>
      </c>
      <c r="K27" s="10">
        <v>27792.1956070831</v>
      </c>
      <c r="L27" s="10">
        <v>189.58095745361501</v>
      </c>
      <c r="M27" s="10">
        <v>7.7286346203046898</v>
      </c>
    </row>
    <row r="28" spans="1:14" x14ac:dyDescent="0.3">
      <c r="A28" s="11"/>
      <c r="B28" s="10">
        <v>22.714755279025901</v>
      </c>
      <c r="C28" s="10">
        <v>1113.18419135301</v>
      </c>
      <c r="D28" s="10">
        <v>7.6734172904771301</v>
      </c>
      <c r="E28" s="10">
        <v>1321.1070865627501</v>
      </c>
      <c r="F28" s="10">
        <v>878.05142206708001</v>
      </c>
      <c r="G28" s="10">
        <v>1009.83656532513</v>
      </c>
      <c r="H28" s="10">
        <v>33.239458820530203</v>
      </c>
      <c r="I28" s="10">
        <v>65.356071431173405</v>
      </c>
      <c r="J28" s="10">
        <v>5.0407713143153297</v>
      </c>
      <c r="K28" s="10">
        <v>13324.370771207001</v>
      </c>
      <c r="L28" s="10">
        <v>480.14499148253702</v>
      </c>
      <c r="M28" s="10">
        <v>7.5955974153075303</v>
      </c>
    </row>
    <row r="29" spans="1:14" x14ac:dyDescent="0.3">
      <c r="A29" s="11" t="s">
        <v>223</v>
      </c>
      <c r="B29" s="12">
        <f>AVERAGE(B24:B28)</f>
        <v>16.178178686835956</v>
      </c>
      <c r="C29" s="12">
        <f t="shared" ref="C29:N29" si="2">AVERAGE(C24:C28)</f>
        <v>818.19080991953274</v>
      </c>
      <c r="D29" s="12">
        <f t="shared" si="2"/>
        <v>14.788257937695528</v>
      </c>
      <c r="E29" s="12">
        <f t="shared" si="2"/>
        <v>1320.665814991622</v>
      </c>
      <c r="F29" s="12">
        <f t="shared" si="2"/>
        <v>864.38150929486017</v>
      </c>
      <c r="G29" s="12">
        <f t="shared" si="2"/>
        <v>1032.9274428357435</v>
      </c>
      <c r="H29" s="12">
        <f t="shared" si="2"/>
        <v>29.438080020214205</v>
      </c>
      <c r="I29" s="12">
        <f t="shared" si="2"/>
        <v>64.935715676034576</v>
      </c>
      <c r="J29" s="12">
        <f t="shared" si="2"/>
        <v>5.0052190494893383</v>
      </c>
      <c r="K29" s="12">
        <f t="shared" si="2"/>
        <v>18779.842597366009</v>
      </c>
      <c r="L29" s="12">
        <f t="shared" si="2"/>
        <v>233.2512080886585</v>
      </c>
      <c r="M29" s="12">
        <f t="shared" si="2"/>
        <v>8.078011332799047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20EA8-0918-4804-8355-2A39F3B7CF0A}">
  <dimension ref="A1:N32"/>
  <sheetViews>
    <sheetView tabSelected="1" zoomScale="85" zoomScaleNormal="85" workbookViewId="0">
      <selection activeCell="S17" sqref="S17"/>
    </sheetView>
  </sheetViews>
  <sheetFormatPr defaultRowHeight="16.5" x14ac:dyDescent="0.3"/>
  <cols>
    <col min="3" max="3" width="15.5" bestFit="1" customWidth="1"/>
    <col min="4" max="4" width="18.875" bestFit="1" customWidth="1"/>
    <col min="5" max="5" width="13.625" bestFit="1" customWidth="1"/>
    <col min="6" max="6" width="10.875" customWidth="1"/>
    <col min="7" max="7" width="12.75" bestFit="1" customWidth="1"/>
  </cols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5</v>
      </c>
      <c r="H1" s="1" t="s">
        <v>6</v>
      </c>
      <c r="I1" s="5" t="s">
        <v>7</v>
      </c>
      <c r="J1" s="5" t="s">
        <v>8</v>
      </c>
      <c r="K1" s="1" t="s">
        <v>9</v>
      </c>
      <c r="L1" s="1" t="s">
        <v>10</v>
      </c>
      <c r="M1" s="1" t="s">
        <v>11</v>
      </c>
    </row>
    <row r="2" spans="1:14" x14ac:dyDescent="0.3">
      <c r="A2">
        <v>1</v>
      </c>
      <c r="B2" s="2">
        <v>14.4239926585535</v>
      </c>
      <c r="C2" s="2">
        <v>793.56055653530302</v>
      </c>
      <c r="D2" s="2">
        <v>23.851554508392599</v>
      </c>
      <c r="E2" s="2">
        <v>1316.9388653127501</v>
      </c>
      <c r="F2" s="1">
        <v>718.46623652894004</v>
      </c>
      <c r="G2" s="2">
        <v>958.90717203831798</v>
      </c>
      <c r="H2" s="2" t="s">
        <v>15</v>
      </c>
      <c r="I2" s="2">
        <v>61.124951393078</v>
      </c>
      <c r="J2" s="13">
        <v>4.96402019514899</v>
      </c>
      <c r="K2" s="2" t="s">
        <v>16</v>
      </c>
      <c r="L2" s="2" t="s">
        <v>17</v>
      </c>
      <c r="M2" s="2" t="s">
        <v>18</v>
      </c>
    </row>
    <row r="3" spans="1:14" x14ac:dyDescent="0.3">
      <c r="A3">
        <v>2</v>
      </c>
      <c r="B3" s="2">
        <v>32.490162182626399</v>
      </c>
      <c r="C3" s="2">
        <v>1090.70169327535</v>
      </c>
      <c r="D3" s="2">
        <v>9.2059447290271201</v>
      </c>
      <c r="E3" s="2">
        <v>1391.9323696072299</v>
      </c>
      <c r="F3" s="2" t="s">
        <v>27</v>
      </c>
      <c r="G3" s="2">
        <v>976.72147833855104</v>
      </c>
      <c r="H3" s="2" t="s">
        <v>28</v>
      </c>
      <c r="I3" s="2">
        <v>31.373243832677101</v>
      </c>
      <c r="J3" s="2">
        <v>21.2273105470214</v>
      </c>
      <c r="K3" s="2" t="s">
        <v>29</v>
      </c>
      <c r="L3" s="2" t="s">
        <v>30</v>
      </c>
      <c r="M3" s="2" t="s">
        <v>31</v>
      </c>
    </row>
    <row r="4" spans="1:14" x14ac:dyDescent="0.3">
      <c r="A4">
        <v>3</v>
      </c>
      <c r="B4" s="2">
        <v>26.4864407533499</v>
      </c>
      <c r="C4" s="2">
        <v>1198.0051148912</v>
      </c>
      <c r="D4" s="2">
        <v>21.147361455223901</v>
      </c>
      <c r="E4" s="2">
        <v>1379.42257976218</v>
      </c>
      <c r="F4" s="2" t="s">
        <v>38</v>
      </c>
      <c r="G4" s="2">
        <v>1179.68134605881</v>
      </c>
      <c r="H4" s="2" t="s">
        <v>39</v>
      </c>
      <c r="I4" s="2">
        <v>40.1511911171214</v>
      </c>
      <c r="J4" s="2">
        <v>9.5118434114619603</v>
      </c>
      <c r="K4" s="2" t="s">
        <v>40</v>
      </c>
      <c r="L4" s="2" t="s">
        <v>41</v>
      </c>
      <c r="M4" s="2" t="s">
        <v>42</v>
      </c>
    </row>
    <row r="5" spans="1:14" x14ac:dyDescent="0.3">
      <c r="A5">
        <v>4</v>
      </c>
      <c r="B5" s="2">
        <v>13.257474684009299</v>
      </c>
      <c r="C5" s="2">
        <v>652.72852475872799</v>
      </c>
      <c r="D5" s="2">
        <v>5.7678528461729304</v>
      </c>
      <c r="E5" s="2">
        <v>1384.95958909808</v>
      </c>
      <c r="F5" s="2" t="s">
        <v>51</v>
      </c>
      <c r="G5" s="2">
        <v>1144.83185900187</v>
      </c>
      <c r="H5" s="2" t="s">
        <v>52</v>
      </c>
      <c r="I5" s="2">
        <v>45.006917829341802</v>
      </c>
      <c r="J5" s="13">
        <v>5.5256634041863197</v>
      </c>
      <c r="K5" s="2" t="s">
        <v>53</v>
      </c>
      <c r="L5" s="2" t="s">
        <v>54</v>
      </c>
      <c r="M5" s="2" t="s">
        <v>55</v>
      </c>
    </row>
    <row r="6" spans="1:14" x14ac:dyDescent="0.3">
      <c r="A6">
        <v>5</v>
      </c>
      <c r="B6" s="2">
        <v>25.579536657282599</v>
      </c>
      <c r="C6" s="2">
        <v>921.51489060725999</v>
      </c>
      <c r="D6" s="2">
        <v>24.539575826471101</v>
      </c>
      <c r="E6" s="2">
        <v>1315.5237476090699</v>
      </c>
      <c r="F6" s="2" t="s">
        <v>64</v>
      </c>
      <c r="G6" s="1">
        <v>1136</v>
      </c>
      <c r="H6" s="2" t="s">
        <v>65</v>
      </c>
      <c r="I6" s="1">
        <v>69</v>
      </c>
      <c r="J6" s="2">
        <v>14.438944336364701</v>
      </c>
      <c r="K6" s="1">
        <v>62344</v>
      </c>
      <c r="L6" s="1">
        <v>62</v>
      </c>
      <c r="M6" s="1">
        <v>1.2</v>
      </c>
    </row>
    <row r="7" spans="1:14" x14ac:dyDescent="0.3">
      <c r="A7">
        <v>6</v>
      </c>
      <c r="B7" s="1">
        <v>6.3122383460035696</v>
      </c>
      <c r="C7" s="1">
        <v>1160.5842015389001</v>
      </c>
      <c r="D7" s="1">
        <v>23.1348410408545</v>
      </c>
      <c r="E7" s="1">
        <v>1312.3894439645601</v>
      </c>
      <c r="F7" s="1">
        <v>726.01789548165402</v>
      </c>
      <c r="G7" s="1">
        <v>928.443225297651</v>
      </c>
      <c r="H7" s="1">
        <v>24.689605789192999</v>
      </c>
      <c r="I7" s="1">
        <v>52.629334450854998</v>
      </c>
      <c r="J7" s="1">
        <v>13.2101243286866</v>
      </c>
      <c r="K7" s="1">
        <v>4892.20070944091</v>
      </c>
      <c r="L7" s="1">
        <v>584.19387996412797</v>
      </c>
      <c r="M7" s="1">
        <v>8.8535673906234695</v>
      </c>
    </row>
    <row r="8" spans="1:14" x14ac:dyDescent="0.3">
      <c r="A8">
        <v>7</v>
      </c>
      <c r="B8" s="2" t="s">
        <v>71</v>
      </c>
      <c r="C8" s="2" t="s">
        <v>72</v>
      </c>
      <c r="D8" s="2" t="s">
        <v>73</v>
      </c>
      <c r="E8" s="2" t="s">
        <v>74</v>
      </c>
      <c r="F8" s="2" t="s">
        <v>75</v>
      </c>
      <c r="G8" s="2">
        <v>893.11530882634804</v>
      </c>
      <c r="H8" s="2" t="s">
        <v>76</v>
      </c>
      <c r="I8" s="1">
        <v>68.367645028398101</v>
      </c>
      <c r="J8" s="13">
        <v>4.8108359936870704</v>
      </c>
      <c r="K8" s="2" t="s">
        <v>77</v>
      </c>
      <c r="L8" s="2" t="s">
        <v>78</v>
      </c>
      <c r="M8" s="2" t="s">
        <v>79</v>
      </c>
    </row>
    <row r="9" spans="1:14" x14ac:dyDescent="0.3">
      <c r="A9">
        <v>8</v>
      </c>
      <c r="B9" s="2" t="s">
        <v>89</v>
      </c>
      <c r="C9" s="2" t="s">
        <v>90</v>
      </c>
      <c r="D9" s="2" t="s">
        <v>91</v>
      </c>
      <c r="E9" s="2">
        <v>1320.2727466295901</v>
      </c>
      <c r="F9" s="2" t="s">
        <v>92</v>
      </c>
      <c r="G9" s="2">
        <v>956.49368163776398</v>
      </c>
      <c r="H9" s="2" t="s">
        <v>93</v>
      </c>
      <c r="I9" s="2">
        <v>65.414196140474502</v>
      </c>
      <c r="J9" s="13">
        <v>5.4107061607895304</v>
      </c>
      <c r="K9" s="2" t="s">
        <v>94</v>
      </c>
      <c r="L9" s="2" t="s">
        <v>95</v>
      </c>
      <c r="M9" s="2" t="s">
        <v>96</v>
      </c>
    </row>
    <row r="10" spans="1:14" x14ac:dyDescent="0.3">
      <c r="A10">
        <v>9</v>
      </c>
      <c r="B10" s="2" t="s">
        <v>105</v>
      </c>
      <c r="C10" s="2" t="s">
        <v>106</v>
      </c>
      <c r="D10" s="2" t="s">
        <v>107</v>
      </c>
      <c r="E10" s="2" t="s">
        <v>108</v>
      </c>
      <c r="F10" s="2" t="s">
        <v>109</v>
      </c>
      <c r="G10" s="2">
        <v>924.22263942653797</v>
      </c>
      <c r="H10" s="2" t="s">
        <v>110</v>
      </c>
      <c r="I10" s="2">
        <v>39.7093322611587</v>
      </c>
      <c r="J10" s="2">
        <v>15.9378218642884</v>
      </c>
      <c r="K10" s="2" t="s">
        <v>111</v>
      </c>
      <c r="L10" s="2" t="s">
        <v>112</v>
      </c>
      <c r="M10" s="2" t="s">
        <v>113</v>
      </c>
    </row>
    <row r="11" spans="1:14" x14ac:dyDescent="0.3">
      <c r="A11">
        <v>10</v>
      </c>
    </row>
    <row r="12" spans="1:14" x14ac:dyDescent="0.3">
      <c r="B12">
        <f>AVERAGE(B2:B6)</f>
        <v>22.44752138716434</v>
      </c>
      <c r="C12">
        <f t="shared" ref="C12:N12" si="0">AVERAGE(C2:C6)</f>
        <v>931.30215601356815</v>
      </c>
      <c r="D12">
        <f t="shared" si="0"/>
        <v>16.902457873057529</v>
      </c>
      <c r="E12">
        <f t="shared" si="0"/>
        <v>1357.7554302778619</v>
      </c>
      <c r="F12">
        <f t="shared" si="0"/>
        <v>718.46623652894004</v>
      </c>
      <c r="G12" s="6">
        <f>AVERAGE(G2:G10)</f>
        <v>1010.9351900695389</v>
      </c>
      <c r="H12" t="e">
        <f t="shared" si="0"/>
        <v>#DIV/0!</v>
      </c>
      <c r="I12" s="6">
        <f>AVERAGE(I2:I10)</f>
        <v>52.530756894789391</v>
      </c>
      <c r="J12" s="6">
        <f>AVERAGE(J2:J10)</f>
        <v>10.559696693514995</v>
      </c>
      <c r="K12">
        <f t="shared" si="0"/>
        <v>62344</v>
      </c>
      <c r="L12">
        <f t="shared" si="0"/>
        <v>62</v>
      </c>
      <c r="M12">
        <f t="shared" si="0"/>
        <v>1.2</v>
      </c>
      <c r="N12" t="e">
        <f t="shared" si="0"/>
        <v>#DIV/0!</v>
      </c>
    </row>
    <row r="15" spans="1:14" x14ac:dyDescent="0.3">
      <c r="E15" t="s">
        <v>80</v>
      </c>
      <c r="I15" t="s">
        <v>81</v>
      </c>
      <c r="J15" t="s">
        <v>82</v>
      </c>
    </row>
    <row r="17" spans="1:14" x14ac:dyDescent="0.3">
      <c r="B17" s="2" t="s">
        <v>123</v>
      </c>
      <c r="C17" s="2" t="s">
        <v>124</v>
      </c>
      <c r="D17" s="2" t="s">
        <v>125</v>
      </c>
      <c r="E17" s="2" t="s">
        <v>126</v>
      </c>
      <c r="F17" s="2" t="s">
        <v>127</v>
      </c>
      <c r="G17" s="2" t="s">
        <v>128</v>
      </c>
      <c r="H17" s="2" t="s">
        <v>129</v>
      </c>
      <c r="I17" s="2" t="s">
        <v>130</v>
      </c>
      <c r="J17" s="2" t="s">
        <v>131</v>
      </c>
      <c r="K17" s="2" t="s">
        <v>132</v>
      </c>
      <c r="L17" s="2" t="s">
        <v>133</v>
      </c>
      <c r="M17" s="2" t="s">
        <v>134</v>
      </c>
    </row>
    <row r="18" spans="1:14" x14ac:dyDescent="0.3">
      <c r="B18" s="2" t="s">
        <v>135</v>
      </c>
      <c r="C18" s="2" t="s">
        <v>136</v>
      </c>
      <c r="D18" s="2" t="s">
        <v>137</v>
      </c>
      <c r="E18" s="2" t="s">
        <v>138</v>
      </c>
      <c r="F18" s="2" t="s">
        <v>139</v>
      </c>
      <c r="G18" s="2" t="s">
        <v>140</v>
      </c>
      <c r="H18" s="2" t="s">
        <v>141</v>
      </c>
      <c r="I18" s="2" t="s">
        <v>142</v>
      </c>
      <c r="J18" s="2" t="s">
        <v>143</v>
      </c>
      <c r="K18" s="2" t="s">
        <v>144</v>
      </c>
      <c r="L18" s="2" t="s">
        <v>145</v>
      </c>
      <c r="M18" s="2" t="s">
        <v>146</v>
      </c>
      <c r="N18" s="1"/>
    </row>
    <row r="19" spans="1:14" x14ac:dyDescent="0.3">
      <c r="B19" s="2" t="s">
        <v>171</v>
      </c>
      <c r="C19" s="2" t="s">
        <v>172</v>
      </c>
      <c r="D19" s="2" t="s">
        <v>173</v>
      </c>
      <c r="E19" s="2" t="s">
        <v>174</v>
      </c>
      <c r="F19" s="2" t="s">
        <v>175</v>
      </c>
      <c r="G19" s="2" t="s">
        <v>176</v>
      </c>
      <c r="H19" s="2" t="s">
        <v>177</v>
      </c>
      <c r="I19" s="2" t="s">
        <v>178</v>
      </c>
      <c r="J19" s="2" t="s">
        <v>179</v>
      </c>
      <c r="K19" s="2" t="s">
        <v>180</v>
      </c>
      <c r="L19" s="2" t="s">
        <v>181</v>
      </c>
      <c r="M19" s="2" t="s">
        <v>182</v>
      </c>
    </row>
    <row r="20" spans="1:14" x14ac:dyDescent="0.3">
      <c r="B20" s="2" t="s">
        <v>183</v>
      </c>
      <c r="C20" s="2" t="s">
        <v>184</v>
      </c>
      <c r="D20" s="2" t="s">
        <v>185</v>
      </c>
      <c r="E20" s="2" t="s">
        <v>186</v>
      </c>
      <c r="F20" s="2" t="s">
        <v>187</v>
      </c>
      <c r="G20" s="2" t="s">
        <v>188</v>
      </c>
      <c r="H20" s="2" t="s">
        <v>189</v>
      </c>
      <c r="I20" s="2" t="s">
        <v>190</v>
      </c>
      <c r="J20" s="2" t="s">
        <v>191</v>
      </c>
      <c r="K20" s="2" t="s">
        <v>192</v>
      </c>
      <c r="L20" s="2" t="s">
        <v>193</v>
      </c>
      <c r="M20" s="2" t="s">
        <v>194</v>
      </c>
    </row>
    <row r="21" spans="1:14" x14ac:dyDescent="0.3">
      <c r="B21" s="2" t="s">
        <v>211</v>
      </c>
      <c r="C21" s="2" t="s">
        <v>212</v>
      </c>
      <c r="D21" s="2" t="s">
        <v>213</v>
      </c>
      <c r="E21" s="2" t="s">
        <v>214</v>
      </c>
      <c r="F21" s="2" t="s">
        <v>215</v>
      </c>
      <c r="G21" s="2" t="s">
        <v>216</v>
      </c>
      <c r="H21" s="2" t="s">
        <v>217</v>
      </c>
      <c r="I21" s="2" t="s">
        <v>218</v>
      </c>
      <c r="J21" s="2" t="s">
        <v>219</v>
      </c>
      <c r="K21" s="2" t="s">
        <v>220</v>
      </c>
      <c r="L21" s="2" t="s">
        <v>221</v>
      </c>
      <c r="M21" s="2" t="s">
        <v>222</v>
      </c>
    </row>
    <row r="23" spans="1:14" x14ac:dyDescent="0.3">
      <c r="F23">
        <f t="shared" ref="F23:I23" si="1">AVERAGE(F2,F8,F9,F5)</f>
        <v>718.46623652894004</v>
      </c>
      <c r="G23">
        <f t="shared" si="1"/>
        <v>988.33700537607501</v>
      </c>
      <c r="H23" t="e">
        <f t="shared" si="1"/>
        <v>#DIV/0!</v>
      </c>
      <c r="I23">
        <f t="shared" si="1"/>
        <v>59.978427597823099</v>
      </c>
      <c r="J23">
        <f>AVERAGE(J2,J8,J9,J5)</f>
        <v>5.1778064384529774</v>
      </c>
    </row>
    <row r="27" spans="1:14" x14ac:dyDescent="0.3">
      <c r="B27" s="9" t="s">
        <v>0</v>
      </c>
      <c r="C27" s="9" t="s">
        <v>1</v>
      </c>
      <c r="D27" s="9" t="s">
        <v>2</v>
      </c>
      <c r="E27" s="9" t="s">
        <v>3</v>
      </c>
      <c r="F27" s="9" t="s">
        <v>4</v>
      </c>
      <c r="G27" s="9" t="s">
        <v>5</v>
      </c>
      <c r="H27" s="9" t="s">
        <v>6</v>
      </c>
      <c r="I27" s="9" t="s">
        <v>7</v>
      </c>
      <c r="J27" s="9" t="s">
        <v>8</v>
      </c>
      <c r="K27" s="9" t="s">
        <v>9</v>
      </c>
      <c r="L27" s="9" t="s">
        <v>10</v>
      </c>
      <c r="M27" s="9" t="s">
        <v>11</v>
      </c>
    </row>
    <row r="28" spans="1:14" x14ac:dyDescent="0.3">
      <c r="B28" s="2">
        <v>14.4239926585535</v>
      </c>
      <c r="C28" s="2">
        <v>793.56055653530302</v>
      </c>
      <c r="D28" s="2">
        <v>23.851554508392599</v>
      </c>
      <c r="E28" s="2">
        <v>1316.9388653127501</v>
      </c>
      <c r="F28" s="1">
        <v>718.46623652894004</v>
      </c>
      <c r="G28" s="2">
        <v>958.90717203831798</v>
      </c>
      <c r="H28" s="2">
        <v>15.9518582071426</v>
      </c>
      <c r="I28" s="2">
        <v>61.124951393078</v>
      </c>
      <c r="J28" s="2">
        <v>4.96402019514899</v>
      </c>
      <c r="K28" s="2">
        <v>9651.9095584679508</v>
      </c>
      <c r="L28" s="2">
        <v>67.011378997335498</v>
      </c>
      <c r="M28" s="2">
        <v>9.6935848586782392</v>
      </c>
    </row>
    <row r="29" spans="1:14" x14ac:dyDescent="0.3">
      <c r="B29" s="2">
        <v>13.257474684009299</v>
      </c>
      <c r="C29" s="2">
        <v>652.72852475872799</v>
      </c>
      <c r="D29" s="2">
        <v>5.7678528461729304</v>
      </c>
      <c r="E29" s="2">
        <v>1384.95958909808</v>
      </c>
      <c r="F29" s="2">
        <v>984.91137895540896</v>
      </c>
      <c r="G29" s="2">
        <v>1144.83185900187</v>
      </c>
      <c r="H29" s="2">
        <v>28.972540851993202</v>
      </c>
      <c r="I29" s="2">
        <v>45.006917829341802</v>
      </c>
      <c r="J29" s="2">
        <v>5.5256634041863197</v>
      </c>
      <c r="K29" s="2">
        <v>20708.154895005198</v>
      </c>
      <c r="L29" s="2">
        <v>72.590967138000806</v>
      </c>
      <c r="M29" s="2">
        <v>2.4830849372560602</v>
      </c>
    </row>
    <row r="30" spans="1:14" x14ac:dyDescent="0.3">
      <c r="B30" s="2">
        <v>6.9407120641178297</v>
      </c>
      <c r="C30" s="2">
        <v>1230.10645276423</v>
      </c>
      <c r="D30" s="2">
        <v>21.039170773800102</v>
      </c>
      <c r="E30" s="2">
        <v>1320.6408377730399</v>
      </c>
      <c r="F30" s="2">
        <v>981.13306284829605</v>
      </c>
      <c r="G30" s="2">
        <v>893.11530882634804</v>
      </c>
      <c r="H30" s="2">
        <v>36.968378307667798</v>
      </c>
      <c r="I30" s="1">
        <v>68.367645028398101</v>
      </c>
      <c r="J30" s="2">
        <v>4.8108359936870704</v>
      </c>
      <c r="K30" s="2">
        <v>13029.5884879144</v>
      </c>
      <c r="L30" s="2">
        <v>106.81796983280501</v>
      </c>
      <c r="M30" s="2">
        <v>4.5788428866790296</v>
      </c>
    </row>
    <row r="31" spans="1:14" x14ac:dyDescent="0.3">
      <c r="B31" s="2">
        <v>25.906088565292301</v>
      </c>
      <c r="C31" s="2">
        <v>646.63654020402703</v>
      </c>
      <c r="D31" s="2">
        <v>18.121881857959401</v>
      </c>
      <c r="E31" s="2">
        <v>1320.2727466295901</v>
      </c>
      <c r="F31" s="2">
        <v>837.64724917748504</v>
      </c>
      <c r="G31" s="2">
        <v>956.49368163776398</v>
      </c>
      <c r="H31" s="2">
        <v>30.597216468870901</v>
      </c>
      <c r="I31" s="2">
        <v>65.414196140474502</v>
      </c>
      <c r="J31" s="2">
        <v>5.4107061607895304</v>
      </c>
      <c r="K31" s="2">
        <v>16328.343899993801</v>
      </c>
      <c r="L31" s="2">
        <v>365.87311926483898</v>
      </c>
      <c r="M31" s="2">
        <v>8.3510025273488804</v>
      </c>
    </row>
    <row r="32" spans="1:14" x14ac:dyDescent="0.3">
      <c r="A32" s="11" t="s">
        <v>224</v>
      </c>
      <c r="B32" s="14">
        <f>AVERAGE(B28:B31)</f>
        <v>15.132066992993233</v>
      </c>
      <c r="C32" s="14">
        <f t="shared" ref="C32:M32" si="2">AVERAGE(C28:C31)</f>
        <v>830.75801856557189</v>
      </c>
      <c r="D32" s="14">
        <f t="shared" si="2"/>
        <v>17.19511499658126</v>
      </c>
      <c r="E32" s="14">
        <f t="shared" si="2"/>
        <v>1335.7030097033648</v>
      </c>
      <c r="F32" s="14">
        <f t="shared" si="2"/>
        <v>880.53948187753258</v>
      </c>
      <c r="G32" s="14">
        <f t="shared" si="2"/>
        <v>988.33700537607501</v>
      </c>
      <c r="H32" s="14">
        <f t="shared" si="2"/>
        <v>28.122498458918624</v>
      </c>
      <c r="I32" s="14">
        <f t="shared" si="2"/>
        <v>59.978427597823099</v>
      </c>
      <c r="J32" s="14">
        <f t="shared" si="2"/>
        <v>5.1778064384529774</v>
      </c>
      <c r="K32" s="14">
        <f t="shared" si="2"/>
        <v>14929.499210345337</v>
      </c>
      <c r="L32" s="14">
        <f t="shared" si="2"/>
        <v>153.07335880824508</v>
      </c>
      <c r="M32" s="14">
        <f t="shared" si="2"/>
        <v>6.2766288024905528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max</vt:lpstr>
      <vt:lpstr>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안 광혁</cp:lastModifiedBy>
  <dcterms:created xsi:type="dcterms:W3CDTF">2015-06-05T18:19:34Z</dcterms:created>
  <dcterms:modified xsi:type="dcterms:W3CDTF">2024-01-03T05:54:31Z</dcterms:modified>
</cp:coreProperties>
</file>