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PTPL\Documents\GoogleProject\DeviceRepo\src\main\resources\"/>
    </mc:Choice>
  </mc:AlternateContent>
  <xr:revisionPtr revIDLastSave="0" documentId="13_ncr:1_{9CD7EF7A-7A9F-4E1B-B706-5AA90294F144}" xr6:coauthVersionLast="45" xr6:coauthVersionMax="45" xr10:uidLastSave="{00000000-0000-0000-0000-000000000000}"/>
  <bookViews>
    <workbookView xWindow="1940" yWindow="5260" windowWidth="14400" windowHeight="7360" activeTab="2" xr2:uid="{00000000-000D-0000-FFFF-FFFF00000000}"/>
  </bookViews>
  <sheets>
    <sheet name="VAV" sheetId="1" r:id="rId1"/>
    <sheet name="VAV-AHU" sheetId="2" r:id="rId2"/>
    <sheet name="PAHU" sheetId="4" r:id="rId3"/>
    <sheet name="IDF FCU" sheetId="5" r:id="rId4"/>
    <sheet name="PFCU" sheetId="6" r:id="rId5"/>
    <sheet name="FCU" sheetId="17" r:id="rId6"/>
    <sheet name="IDF TF" sheetId="8" r:id="rId7"/>
    <sheet name="AV TF" sheetId="10" r:id="rId8"/>
    <sheet name="EAF" sheetId="11" r:id="rId9"/>
    <sheet name="KEAF" sheetId="12" r:id="rId10"/>
    <sheet name="ESP" sheetId="14" r:id="rId11"/>
    <sheet name="VESDA" sheetId="15" r:id="rId12"/>
    <sheet name="FC" sheetId="16" r:id="rId13"/>
    <sheet name="FACP" sheetId="23" r:id="rId14"/>
    <sheet name="PA" sheetId="18" r:id="rId15"/>
    <sheet name="BTU" sheetId="20" r:id="rId16"/>
    <sheet name="WM" sheetId="21" r:id="rId17"/>
    <sheet name="EM" sheetId="22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2" l="1"/>
  <c r="G2" i="22"/>
  <c r="G2" i="21"/>
  <c r="G3" i="20"/>
  <c r="G4" i="20"/>
  <c r="G5" i="20"/>
  <c r="G2" i="20"/>
  <c r="G3" i="18"/>
  <c r="G2" i="18"/>
  <c r="G2" i="23"/>
  <c r="G3" i="16"/>
  <c r="G2" i="16"/>
  <c r="G3" i="15"/>
  <c r="G2" i="15"/>
  <c r="G3" i="14"/>
  <c r="G4" i="14"/>
  <c r="G2" i="14"/>
  <c r="G3" i="12"/>
  <c r="G4" i="12"/>
  <c r="G5" i="12"/>
  <c r="G6" i="12"/>
  <c r="G7" i="12"/>
  <c r="G8" i="12"/>
  <c r="G9" i="12"/>
  <c r="G10" i="12"/>
  <c r="G2" i="12"/>
  <c r="G3" i="11"/>
  <c r="G4" i="11"/>
  <c r="G5" i="11"/>
  <c r="G6" i="11"/>
  <c r="G7" i="11"/>
  <c r="G2" i="11"/>
  <c r="G3" i="10"/>
  <c r="G4" i="10"/>
  <c r="G5" i="10"/>
  <c r="G6" i="10"/>
  <c r="G7" i="10"/>
  <c r="G8" i="10"/>
  <c r="G9" i="10"/>
  <c r="G10" i="10"/>
  <c r="G2" i="10"/>
  <c r="G3" i="8"/>
  <c r="G4" i="8"/>
  <c r="G5" i="8"/>
  <c r="G6" i="8"/>
  <c r="G7" i="8"/>
  <c r="G8" i="8"/>
  <c r="G2" i="8"/>
  <c r="G3" i="17"/>
  <c r="G4" i="17"/>
  <c r="G5" i="17"/>
  <c r="G6" i="17"/>
  <c r="G7" i="17"/>
  <c r="G8" i="17"/>
  <c r="G9" i="17"/>
  <c r="G10" i="17"/>
  <c r="G11" i="17"/>
  <c r="G12" i="17"/>
  <c r="G13" i="17"/>
  <c r="G2" i="1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2" i="5"/>
  <c r="H3" i="4"/>
  <c r="H4" i="4"/>
  <c r="H6" i="4"/>
  <c r="H7" i="4"/>
  <c r="H2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2" i="2"/>
  <c r="E3" i="1"/>
  <c r="E4" i="1"/>
  <c r="E5" i="1"/>
  <c r="E6" i="1"/>
  <c r="E7" i="1"/>
  <c r="E2" i="1"/>
  <c r="C2" i="23" l="1"/>
  <c r="C3" i="22" l="1"/>
  <c r="C2" i="22"/>
  <c r="C2" i="21" l="1"/>
  <c r="C4" i="20"/>
  <c r="C5" i="20"/>
  <c r="C3" i="20"/>
  <c r="C2" i="20"/>
  <c r="C3" i="18" l="1"/>
  <c r="C2" i="18"/>
  <c r="C13" i="17"/>
  <c r="C12" i="17"/>
  <c r="C11" i="17"/>
  <c r="C2" i="17"/>
  <c r="C10" i="17"/>
  <c r="C9" i="17"/>
  <c r="C8" i="17"/>
  <c r="C7" i="17"/>
  <c r="C6" i="17"/>
  <c r="C5" i="17"/>
  <c r="C4" i="17"/>
  <c r="C3" i="17"/>
  <c r="C3" i="16"/>
  <c r="C2" i="16"/>
  <c r="C3" i="15"/>
  <c r="C2" i="15"/>
  <c r="C4" i="14"/>
  <c r="C3" i="14"/>
  <c r="C2" i="14"/>
  <c r="C10" i="12"/>
  <c r="C3" i="12"/>
  <c r="C4" i="12"/>
  <c r="C5" i="12"/>
  <c r="C6" i="12"/>
  <c r="C7" i="12"/>
  <c r="C8" i="12"/>
  <c r="C9" i="12"/>
  <c r="C2" i="12"/>
  <c r="C7" i="11"/>
  <c r="C6" i="11"/>
  <c r="C5" i="11"/>
  <c r="C4" i="11"/>
  <c r="C3" i="11"/>
  <c r="C2" i="11"/>
  <c r="C10" i="10"/>
  <c r="C9" i="10"/>
  <c r="C8" i="10"/>
  <c r="C7" i="10"/>
  <c r="C6" i="10"/>
  <c r="C5" i="10"/>
  <c r="C4" i="10"/>
  <c r="C3" i="10"/>
  <c r="C2" i="10"/>
  <c r="C3" i="8"/>
  <c r="C4" i="8"/>
  <c r="C5" i="8"/>
  <c r="C6" i="8"/>
  <c r="C7" i="8"/>
  <c r="C8" i="8"/>
  <c r="D23" i="6"/>
  <c r="D22" i="6"/>
  <c r="D21" i="6"/>
  <c r="D20" i="6"/>
  <c r="D19" i="6"/>
  <c r="D18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2" i="6"/>
  <c r="C2" i="8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2" i="5"/>
  <c r="C7" i="1" l="1"/>
  <c r="C6" i="1"/>
  <c r="C5" i="1"/>
  <c r="C4" i="1"/>
  <c r="C3" i="1"/>
  <c r="C2" i="1"/>
  <c r="C2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<sst xmlns="http://schemas.openxmlformats.org/spreadsheetml/2006/main" count="722" uniqueCount="171">
  <si>
    <t>point_name</t>
  </si>
  <si>
    <t>equipment_name</t>
  </si>
  <si>
    <t>return_air_temperature_sensor</t>
  </si>
  <si>
    <t>return_air_temperature_setpoint</t>
  </si>
  <si>
    <t>cooling_air_damper_percentage_sensor</t>
  </si>
  <si>
    <t>cooling_air_flowrate_sensor</t>
  </si>
  <si>
    <t>min_cooling_air_flowrate_setpoint</t>
  </si>
  <si>
    <t>max_cooling_air_flowrate_setpoint</t>
  </si>
  <si>
    <t>run_status</t>
  </si>
  <si>
    <t>device_fault_status</t>
  </si>
  <si>
    <t>supply_fan_speed_percentage_sensor</t>
  </si>
  <si>
    <t>uv_filter_run_status</t>
  </si>
  <si>
    <t>filter_alarm_status</t>
  </si>
  <si>
    <t>outside_air_damper_percentage_sensor</t>
  </si>
  <si>
    <t>chilled_supply_water_flowrate_sensor</t>
  </si>
  <si>
    <t>chilled_supply_water_temperature_sensor</t>
  </si>
  <si>
    <t>chilled_return_water_temperature_sensor</t>
  </si>
  <si>
    <t>zone_air_co2_concentration_sensor</t>
  </si>
  <si>
    <t>zone_air_co2_concentration_setpoint</t>
  </si>
  <si>
    <t>supply_air_temperature_sensor</t>
  </si>
  <si>
    <t>supply_air_temperature_setpoint</t>
  </si>
  <si>
    <t>Niagara_Point_tag</t>
  </si>
  <si>
    <t>Remark</t>
  </si>
  <si>
    <t>Read-only</t>
  </si>
  <si>
    <t>Read &amp; write access</t>
  </si>
  <si>
    <t>mode</t>
  </si>
  <si>
    <t>high_speed_fan_status</t>
  </si>
  <si>
    <t>water_leak_alarm_status</t>
  </si>
  <si>
    <t>outside_air_temperature_sensor</t>
  </si>
  <si>
    <t>low_speed_fan_status</t>
  </si>
  <si>
    <t>supply_air_flow_status</t>
  </si>
  <si>
    <t>suppy_air_linearvelocity_sensor</t>
  </si>
  <si>
    <t>supply_air_damper_status</t>
  </si>
  <si>
    <t>Remark 1</t>
  </si>
  <si>
    <t>Remark 2</t>
  </si>
  <si>
    <t>Level 11 kitchen</t>
  </si>
  <si>
    <t>Level 11 IDF Room</t>
  </si>
  <si>
    <t>run_command</t>
  </si>
  <si>
    <t>Remark 3</t>
  </si>
  <si>
    <t>Start Control</t>
  </si>
  <si>
    <t>Stop Control</t>
  </si>
  <si>
    <t>Trip Alarm</t>
  </si>
  <si>
    <t>Filter Alarm</t>
  </si>
  <si>
    <t>Water Leakage Alarm</t>
  </si>
  <si>
    <t>chilled_water_valve_percentage_command</t>
  </si>
  <si>
    <t>CHWR Temperature</t>
  </si>
  <si>
    <t>CHW Valve Control</t>
  </si>
  <si>
    <t>SA Temperature</t>
  </si>
  <si>
    <t>On/Off Status</t>
  </si>
  <si>
    <t>Auto Mode</t>
  </si>
  <si>
    <t>Manual Mode</t>
  </si>
  <si>
    <t>Damper Status</t>
  </si>
  <si>
    <t>CHWSTemperature</t>
  </si>
  <si>
    <t>zone_air_temperature_sensor</t>
  </si>
  <si>
    <t>zone_air_relative_humidity_sensor</t>
  </si>
  <si>
    <t>RA Temperature</t>
  </si>
  <si>
    <t>Room Temperature</t>
  </si>
  <si>
    <t>Room Relative Humidity</t>
  </si>
  <si>
    <t>Shared point with FCU 15, due to duct design</t>
  </si>
  <si>
    <t>Shared point with FCU 15, due to room design</t>
  </si>
  <si>
    <t>Fan Low Speed Status</t>
  </si>
  <si>
    <t>Fan High Speed Status</t>
  </si>
  <si>
    <t>OA Temperature</t>
  </si>
  <si>
    <t>SA Temperature SP</t>
  </si>
  <si>
    <t>SA Flow Velocity</t>
  </si>
  <si>
    <t>SA Flow Status</t>
  </si>
  <si>
    <t>Shared point with FCU 102, due to duct design</t>
  </si>
  <si>
    <t>Shared point with FCU 102, due to design</t>
  </si>
  <si>
    <t>fan_speed_percentage_command</t>
  </si>
  <si>
    <t>VSD Control</t>
  </si>
  <si>
    <t>supply_air_static_pressure_sensor</t>
  </si>
  <si>
    <t>supply_air_static_pressure_setpoint</t>
  </si>
  <si>
    <t>Level 11 PFCU to FCU</t>
  </si>
  <si>
    <t>SA Pressure</t>
  </si>
  <si>
    <t>SA Pressure SP</t>
  </si>
  <si>
    <t>Start/Stop Control</t>
  </si>
  <si>
    <t>device_alarm_status</t>
  </si>
  <si>
    <t>Fail to Start Alarm</t>
  </si>
  <si>
    <t>Level 11 AV Room</t>
  </si>
  <si>
    <t>RA Temperature SP</t>
  </si>
  <si>
    <t>RM Temperature</t>
  </si>
  <si>
    <t>RM Temperature SP</t>
  </si>
  <si>
    <t>zone_air_temperature_setpoint</t>
  </si>
  <si>
    <t>low_exhaust_fan_speed_command</t>
  </si>
  <si>
    <t>high_exhaust_fan_speed_command</t>
  </si>
  <si>
    <t>Level 11 Kitchen</t>
  </si>
  <si>
    <t>Low Speed Control</t>
  </si>
  <si>
    <t>High Speed Control</t>
  </si>
  <si>
    <t>Manual Low Mode</t>
  </si>
  <si>
    <t>Manual High Mode</t>
  </si>
  <si>
    <t>exhaust_fan_speed_frequency_sensor</t>
  </si>
  <si>
    <t>VSD Feedback</t>
  </si>
  <si>
    <t>Variable Air Volume</t>
  </si>
  <si>
    <t>Landlord AHU</t>
  </si>
  <si>
    <t>IDF Room FCU group</t>
  </si>
  <si>
    <t>IDF Room Transfer Air Fan</t>
  </si>
  <si>
    <t>AV Room Transfer Air Fan</t>
  </si>
  <si>
    <t>Exhaust Fan</t>
  </si>
  <si>
    <t>Kitchen Exhaust Fan</t>
  </si>
  <si>
    <t>Electrostatic Precipitator</t>
  </si>
  <si>
    <t>For the number of equipment, refer to master equipment list</t>
  </si>
  <si>
    <t>VESDA (Very Early Smoke Detector Alarm)</t>
  </si>
  <si>
    <t>fire_alarm_status</t>
  </si>
  <si>
    <t>fire_device_fault_status</t>
  </si>
  <si>
    <t>Fire Alarm</t>
  </si>
  <si>
    <t>Fault Alarm</t>
  </si>
  <si>
    <t>FC (Fire Curtain)</t>
  </si>
  <si>
    <t>Level 11 Internal Staircase</t>
  </si>
  <si>
    <t>FCU (Fan Coil Unit)</t>
  </si>
  <si>
    <t>Level 11 Meeting Room</t>
  </si>
  <si>
    <t>cooling_air_damper_status</t>
  </si>
  <si>
    <t>energy_sensor</t>
  </si>
  <si>
    <t>CHW Flowrate</t>
  </si>
  <si>
    <t>Energy RTH</t>
  </si>
  <si>
    <t>BTU Meter / HM (Heat Meter)</t>
  </si>
  <si>
    <t>WM (Water Meter)</t>
  </si>
  <si>
    <t>flowrate_sensor</t>
  </si>
  <si>
    <t>Water Consumption m3</t>
  </si>
  <si>
    <t>power_sensor</t>
  </si>
  <si>
    <t>Active Power kW</t>
  </si>
  <si>
    <t>Energy Consumption kWh</t>
  </si>
  <si>
    <t>Power Meter / EM (Electrical Meter)</t>
  </si>
  <si>
    <t>Level 11 Power Meter</t>
  </si>
  <si>
    <t>General Office Fire Alarm L11</t>
  </si>
  <si>
    <t>FACP (Fire Alarm Control Panel)</t>
  </si>
  <si>
    <t>AHU_10</t>
  </si>
  <si>
    <t>VAV_1</t>
  </si>
  <si>
    <t>AHU_1</t>
  </si>
  <si>
    <t>AHU_2</t>
  </si>
  <si>
    <t>FCU_14</t>
  </si>
  <si>
    <t>FCU_15</t>
  </si>
  <si>
    <t>FCU_101</t>
  </si>
  <si>
    <t>FCU_102</t>
  </si>
  <si>
    <t>Pre_cool FCU</t>
  </si>
  <si>
    <t>FCU_1</t>
  </si>
  <si>
    <t>Pre_cooled Air Damper Status</t>
  </si>
  <si>
    <t>TF_1</t>
  </si>
  <si>
    <t>TF_2</t>
  </si>
  <si>
    <t>EF_1</t>
  </si>
  <si>
    <t>KEF_1</t>
  </si>
  <si>
    <t>PCU_1</t>
  </si>
  <si>
    <t>Shared point with PCU_1, 2, 3 &amp; 4</t>
  </si>
  <si>
    <t>SD_1</t>
  </si>
  <si>
    <t>FSUP_1</t>
  </si>
  <si>
    <t>FACP_8</t>
  </si>
  <si>
    <t>FACP_1</t>
  </si>
  <si>
    <t>PA (Pre_Action Alarm)</t>
  </si>
  <si>
    <t>HM_1</t>
  </si>
  <si>
    <t>Level 11 AHU_10 Room</t>
  </si>
  <si>
    <t>WM_1</t>
  </si>
  <si>
    <t>EM_1</t>
  </si>
  <si>
    <t>DB_B80/11.KIT</t>
  </si>
  <si>
    <t>SQL Query</t>
  </si>
  <si>
    <t>controllerName</t>
  </si>
  <si>
    <t>Controllers</t>
  </si>
  <si>
    <t>sg-mbc2-b80-ddc-10-11</t>
  </si>
  <si>
    <t>sg-mbc2-b80-ddc-10-12</t>
  </si>
  <si>
    <t>guid1</t>
  </si>
  <si>
    <t>guid2</t>
  </si>
  <si>
    <t>guid3</t>
  </si>
  <si>
    <t>guid4</t>
  </si>
  <si>
    <t>guid5</t>
  </si>
  <si>
    <t>eng1</t>
  </si>
  <si>
    <t>eng2</t>
  </si>
  <si>
    <t>eng3</t>
  </si>
  <si>
    <t>eng4</t>
  </si>
  <si>
    <t>eng5</t>
  </si>
  <si>
    <t>sg-mbc2-b80-ddc-10-10</t>
  </si>
  <si>
    <t>sg-mbc2-b80-ddc-10-13</t>
  </si>
  <si>
    <t>GUID</t>
  </si>
  <si>
    <t>Eng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</si>
</sst>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1" fillId="0" borderId="2" xfId="0" applyFont="1" applyFill="1" applyBorder="1"/>
    <xf numFmtId="0" fontId="1" fillId="0" borderId="1" xfId="0" applyFont="1" applyFill="1" applyBorder="1"/>
    <xf numFmtId="0" fontId="0" fillId="0" borderId="1" xfId="0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Border="1"/>
    <xf numFmtId="0" fontId="3" fillId="0" borderId="1" xfId="0" applyFont="1" applyBorder="1" applyAlignment="1">
      <alignment horizontal="left" vertical="center"/>
    </xf>
    <xf numFmtId="0" fontId="0" fillId="0" borderId="5" xfId="0" applyFont="1" applyBorder="1"/>
    <xf numFmtId="0" fontId="0" fillId="0" borderId="5" xfId="0" applyFont="1" applyFill="1" applyBorder="1"/>
    <xf numFmtId="0" fontId="0" fillId="0" borderId="5" xfId="0" applyBorder="1"/>
    <xf numFmtId="0" fontId="0" fillId="0" borderId="1" xfId="0" applyFill="1" applyBorder="1"/>
    <xf numFmtId="0" fontId="1" fillId="0" borderId="4" xfId="0" applyFont="1" applyBorder="1"/>
    <xf numFmtId="0" fontId="1" fillId="0" borderId="4" xfId="0" applyFont="1" applyFill="1" applyBorder="1"/>
    <xf numFmtId="0" fontId="4" fillId="2" borderId="3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5" fillId="0" borderId="0" xfId="0" applyFont="1" applyAlignment="1" applyProtection="1">
      <alignment horizontal="left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244929</xdr:colOff>
      <xdr:row>35</xdr:row>
      <xdr:rowOff>54426</xdr:rowOff>
    </xdr:from>
    <xdr:to>
      <xdr:col>5</xdr:col>
      <xdr:colOff>83854</xdr:colOff>
      <xdr:row>81</xdr:row>
      <xdr:rowOff>9071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41EFA7-77C4-4C69-834E-02E2FB634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929" y="6404426"/>
          <a:ext cx="13908711" cy="830035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2</xdr:col>
      <xdr:colOff>136071</xdr:colOff>
      <xdr:row>17</xdr:row>
      <xdr:rowOff>85308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192122E-0C75-4C49-A7D5-64DEB1E8B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70000"/>
          <a:ext cx="4127500" cy="189641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7</xdr:row>
      <xdr:rowOff>127000</xdr:rowOff>
    </xdr:from>
    <xdr:to>
      <xdr:col>1</xdr:col>
      <xdr:colOff>1894707</xdr:colOff>
      <xdr:row>11</xdr:row>
      <xdr:rowOff>141099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DBAD8FB-D593-4F71-A699-A8938D7CD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1397000"/>
          <a:ext cx="2705239" cy="73663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508000</xdr:colOff>
      <xdr:row>9</xdr:row>
      <xdr:rowOff>154215</xdr:rowOff>
    </xdr:from>
    <xdr:to>
      <xdr:col>2</xdr:col>
      <xdr:colOff>3448397</xdr:colOff>
      <xdr:row>34</xdr:row>
      <xdr:rowOff>120882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A604A54-EAF7-400D-858D-2C7C80A72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0" y="1787072"/>
          <a:ext cx="6750397" cy="450238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272143</xdr:colOff>
      <xdr:row>8</xdr:row>
      <xdr:rowOff>18143</xdr:rowOff>
    </xdr:from>
    <xdr:to>
      <xdr:col>2</xdr:col>
      <xdr:colOff>31026</xdr:colOff>
      <xdr:row>20</xdr:row>
      <xdr:rowOff>2246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44F9268-C9C1-4E9E-9996-CD0147ACC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43" y="1469572"/>
          <a:ext cx="3562533" cy="21527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453571</xdr:colOff>
      <xdr:row>28</xdr:row>
      <xdr:rowOff>54427</xdr:rowOff>
    </xdr:from>
    <xdr:to>
      <xdr:col>3</xdr:col>
      <xdr:colOff>3983703</xdr:colOff>
      <xdr:row>50</xdr:row>
      <xdr:rowOff>101806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2CA8F6-6B57-4A52-B44B-F8421261E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571" y="5134427"/>
          <a:ext cx="8534839" cy="40388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290286</xdr:colOff>
      <xdr:row>18</xdr:row>
      <xdr:rowOff>9072</xdr:rowOff>
    </xdr:from>
    <xdr:to>
      <xdr:col>2</xdr:col>
      <xdr:colOff>3256084</xdr:colOff>
      <xdr:row>40</xdr:row>
      <xdr:rowOff>107253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EE20A34-7D0A-4FC4-BC8E-A68AE32FF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286" y="3274786"/>
          <a:ext cx="6775798" cy="40896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208643</xdr:colOff>
      <xdr:row>12</xdr:row>
      <xdr:rowOff>117928</xdr:rowOff>
    </xdr:from>
    <xdr:to>
      <xdr:col>2</xdr:col>
      <xdr:colOff>2273551</xdr:colOff>
      <xdr:row>19</xdr:row>
      <xdr:rowOff>143395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593FF3-3315-4450-81F1-DC4316B57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643" y="2295071"/>
          <a:ext cx="4883401" cy="12954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335643</xdr:colOff>
      <xdr:row>14</xdr:row>
      <xdr:rowOff>172357</xdr:rowOff>
    </xdr:from>
    <xdr:to>
      <xdr:col>2</xdr:col>
      <xdr:colOff>2082969</xdr:colOff>
      <xdr:row>22</xdr:row>
      <xdr:rowOff>19489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A5F1A5-3D51-4362-A08A-592B6E0E3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643" y="2712357"/>
          <a:ext cx="4883319" cy="129856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344715</xdr:colOff>
      <xdr:row>15</xdr:row>
      <xdr:rowOff>27214</xdr:rowOff>
    </xdr:from>
    <xdr:to>
      <xdr:col>2</xdr:col>
      <xdr:colOff>1268438</xdr:colOff>
      <xdr:row>18</xdr:row>
      <xdr:rowOff>130662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334C3A-33EE-4073-884B-5DF4427CE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715" y="2748643"/>
          <a:ext cx="4908802" cy="64773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417286</xdr:colOff>
      <xdr:row>9</xdr:row>
      <xdr:rowOff>72572</xdr:rowOff>
    </xdr:from>
    <xdr:to>
      <xdr:col>1</xdr:col>
      <xdr:colOff>2283436</xdr:colOff>
      <xdr:row>14</xdr:row>
      <xdr:rowOff>25898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510DF7-A948-4999-B60D-0CD63E186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7286" y="1705429"/>
          <a:ext cx="3054507" cy="86364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172357</xdr:colOff>
      <xdr:row>7</xdr:row>
      <xdr:rowOff>127001</xdr:rowOff>
    </xdr:from>
    <xdr:to>
      <xdr:col>1</xdr:col>
      <xdr:colOff>1667013</xdr:colOff>
      <xdr:row>11</xdr:row>
      <xdr:rowOff>102998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B539D6B-3C77-40D7-850A-73D9E50C8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357" y="1397001"/>
          <a:ext cx="2686188" cy="7048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54429</xdr:colOff>
      <xdr:row>7</xdr:row>
      <xdr:rowOff>108858</xdr:rowOff>
    </xdr:from>
    <xdr:to>
      <xdr:col>1</xdr:col>
      <xdr:colOff>1593537</xdr:colOff>
      <xdr:row>11</xdr:row>
      <xdr:rowOff>46753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8C72B73-518A-4EFB-9912-3EBA83E87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29" y="1378858"/>
          <a:ext cx="2724290" cy="6604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zoomScale="70" zoomScaleNormal="70" workbookViewId="0">
      <selection activeCell="C14" sqref="C14"/>
    </sheetView>
  </sheetViews>
  <sheetFormatPr defaultRowHeight="14.5" x14ac:dyDescent="0.35"/>
  <cols>
    <col min="1" max="1" width="17" bestFit="1" customWidth="1"/>
    <col min="2" max="2" width="37.26953125" bestFit="1" customWidth="1"/>
    <col min="3" max="3" width="149.54296875" bestFit="1" customWidth="1"/>
    <col min="4" max="4" width="19.6328125" bestFit="1" customWidth="1"/>
    <col min="5" max="5" width="116" bestFit="1" customWidth="1"/>
  </cols>
  <sheetData>
    <row r="1" spans="1:5" x14ac:dyDescent="0.35">
      <c r="A1" s="16" t="s">
        <v>1</v>
      </c>
      <c r="B1" s="16" t="s">
        <v>0</v>
      </c>
      <c r="C1" s="17" t="s">
        <v>21</v>
      </c>
      <c r="D1" s="2" t="s">
        <v>22</v>
      </c>
      <c r="E1" s="2" t="s">
        <v>152</v>
      </c>
    </row>
    <row r="2" spans="1:5" x14ac:dyDescent="0.35">
      <c r="A2" s="5" t="s">
        <v>126</v>
      </c>
      <c r="B2" s="5" t="s">
        <v>2</v>
      </c>
      <c r="C2" s="5" t="str">
        <f t="shared" ref="C2:C7" si="0">"station:|slot:/Drivers/RdbmsNetwork/MySQLDatabase/points/"&amp;A2&amp;"_"&amp;B2&amp;"/"&amp;A2&amp;"_"&amp;B2&amp;""</f>
        <v>station:|slot:/Drivers/RdbmsNetwork/MySQLDatabase/points/VAV_1_return_air_temperature_sensor/VAV_1_return_air_temperature_sensor</v>
      </c>
      <c r="D2" s="5"/>
      <c r="E2" s="19" t="str">
        <f>"SELECT * FROM point WHERE point_name  IN ('"&amp;A2&amp;"') and equipment_name IN ('"&amp;B2&amp;"');"</f>
        <v>SELECT * FROM point WHERE point_name  IN ('VAV_1') and equipment_name IN ('return_air_temperature_sensor');</v>
      </c>
    </row>
    <row r="3" spans="1:5" x14ac:dyDescent="0.35">
      <c r="A3" s="5" t="s">
        <v>126</v>
      </c>
      <c r="B3" s="5" t="s">
        <v>3</v>
      </c>
      <c r="C3" s="5" t="str">
        <f t="shared" si="0"/>
        <v>station:|slot:/Drivers/RdbmsNetwork/MySQLDatabase/points/VAV_1_return_air_temperature_setpoint/VAV_1_return_air_temperature_setpoint</v>
      </c>
      <c r="D3" s="5" t="s">
        <v>24</v>
      </c>
      <c r="E3" s="19" t="str">
        <f t="shared" ref="E3:E7" si="1">"SELECT * FROM point WHERE point_name  IN ('"&amp;A3&amp;"') and equipment_name IN ('"&amp;B3&amp;"');"</f>
        <v>SELECT * FROM point WHERE point_name  IN ('VAV_1') and equipment_name IN ('return_air_temperature_setpoint');</v>
      </c>
    </row>
    <row r="4" spans="1:5" x14ac:dyDescent="0.35">
      <c r="A4" s="5" t="s">
        <v>126</v>
      </c>
      <c r="B4" s="5" t="s">
        <v>4</v>
      </c>
      <c r="C4" s="5" t="str">
        <f t="shared" si="0"/>
        <v>station:|slot:/Drivers/RdbmsNetwork/MySQLDatabase/points/VAV_1_cooling_air_damper_percentage_sensor/VAV_1_cooling_air_damper_percentage_sensor</v>
      </c>
      <c r="D4" s="5"/>
      <c r="E4" s="19" t="str">
        <f t="shared" si="1"/>
        <v>SELECT * FROM point WHERE point_name  IN ('VAV_1') and equipment_name IN ('cooling_air_damper_percentage_sensor');</v>
      </c>
    </row>
    <row r="5" spans="1:5" x14ac:dyDescent="0.35">
      <c r="A5" s="5" t="s">
        <v>126</v>
      </c>
      <c r="B5" s="5" t="s">
        <v>5</v>
      </c>
      <c r="C5" s="5" t="str">
        <f t="shared" si="0"/>
        <v>station:|slot:/Drivers/RdbmsNetwork/MySQLDatabase/points/VAV_1_cooling_air_flowrate_sensor/VAV_1_cooling_air_flowrate_sensor</v>
      </c>
      <c r="D5" s="5"/>
      <c r="E5" s="19" t="str">
        <f t="shared" si="1"/>
        <v>SELECT * FROM point WHERE point_name  IN ('VAV_1') and equipment_name IN ('cooling_air_flowrate_sensor');</v>
      </c>
    </row>
    <row r="6" spans="1:5" x14ac:dyDescent="0.35">
      <c r="A6" s="5" t="s">
        <v>126</v>
      </c>
      <c r="B6" s="5" t="s">
        <v>6</v>
      </c>
      <c r="C6" s="5" t="str">
        <f t="shared" si="0"/>
        <v>station:|slot:/Drivers/RdbmsNetwork/MySQLDatabase/points/VAV_1_min_cooling_air_flowrate_setpoint/VAV_1_min_cooling_air_flowrate_setpoint</v>
      </c>
      <c r="D6" s="5" t="s">
        <v>23</v>
      </c>
      <c r="E6" s="19" t="str">
        <f t="shared" si="1"/>
        <v>SELECT * FROM point WHERE point_name  IN ('VAV_1') and equipment_name IN ('min_cooling_air_flowrate_setpoint');</v>
      </c>
    </row>
    <row r="7" spans="1:5" x14ac:dyDescent="0.35">
      <c r="A7" s="5" t="s">
        <v>126</v>
      </c>
      <c r="B7" s="5" t="s">
        <v>7</v>
      </c>
      <c r="C7" s="5" t="str">
        <f t="shared" si="0"/>
        <v>station:|slot:/Drivers/RdbmsNetwork/MySQLDatabase/points/VAV_1_max_cooling_air_flowrate_setpoint/VAV_1_max_cooling_air_flowrate_setpoint</v>
      </c>
      <c r="D7" s="5" t="s">
        <v>23</v>
      </c>
      <c r="E7" s="19" t="str">
        <f t="shared" si="1"/>
        <v>SELECT * FROM point WHERE point_name  IN ('VAV_1') and equipment_name IN ('max_cooling_air_flowrate_setpoint');</v>
      </c>
    </row>
    <row r="9" spans="1:5" x14ac:dyDescent="0.35">
      <c r="A9" t="s">
        <v>22</v>
      </c>
    </row>
    <row r="10" spans="1:5" x14ac:dyDescent="0.35">
      <c r="A10" t="s">
        <v>92</v>
      </c>
    </row>
    <row r="11" spans="1:5" x14ac:dyDescent="0.35">
      <c r="A11" t="s">
        <v>100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6A110-4350-473B-BB09-16C424AC4DFA}">
  <dimension ref="A1:G14"/>
  <sheetViews>
    <sheetView zoomScale="70" zoomScaleNormal="70" workbookViewId="0">
      <selection activeCell="G1" sqref="G1:G2"/>
    </sheetView>
  </sheetViews>
  <sheetFormatPr defaultRowHeight="14.5" x14ac:dyDescent="0.35"/>
  <cols>
    <col min="1" max="1" width="17" bestFit="1" customWidth="1"/>
    <col min="2" max="2" width="40.1796875" bestFit="1" customWidth="1"/>
    <col min="3" max="3" width="90.6328125" bestFit="1" customWidth="1"/>
    <col min="4" max="4" width="8.7265625" bestFit="1" customWidth="1"/>
    <col min="5" max="5" width="16.08984375" bestFit="1" customWidth="1"/>
    <col min="6" max="6" width="20.90625" bestFit="1" customWidth="1"/>
  </cols>
  <sheetData>
    <row r="1" spans="1:7" x14ac:dyDescent="0.35">
      <c r="A1" s="16" t="s">
        <v>1</v>
      </c>
      <c r="B1" s="16" t="s">
        <v>0</v>
      </c>
      <c r="C1" s="17" t="s">
        <v>21</v>
      </c>
      <c r="D1" s="2" t="s">
        <v>33</v>
      </c>
      <c r="E1" s="2" t="s">
        <v>34</v>
      </c>
      <c r="F1" s="2" t="s">
        <v>38</v>
      </c>
      <c r="G1" s="3" t="s">
        <v>152</v>
      </c>
    </row>
    <row r="2" spans="1:7" x14ac:dyDescent="0.35">
      <c r="A2" s="5" t="s">
        <v>139</v>
      </c>
      <c r="B2" s="4" t="s">
        <v>83</v>
      </c>
      <c r="C2" s="5" t="str">
        <f t="shared" ref="C2:C10" si="0">_xlfn.CONCAT("station:|slot:/Drivers/RdbmsNetwork/MySQLDatabase/points/",A2,"_",B2)</f>
        <v>station:|slot:/Drivers/RdbmsNetwork/MySQLDatabase/points/KEF_1_low_exhaust_fan_speed_command</v>
      </c>
      <c r="D2" s="4"/>
      <c r="E2" s="5" t="s">
        <v>85</v>
      </c>
      <c r="F2" s="6" t="s">
        <v>86</v>
      </c>
      <c r="G2" s="19" t="str">
        <f>"SELECT * FROM point WHERE point_name  IN ('"&amp;A2&amp;"') and equipment_name IN ('"&amp;B2&amp;"');"</f>
        <v>SELECT * FROM point WHERE point_name  IN ('KEF_1') and equipment_name IN ('low_exhaust_fan_speed_command');</v>
      </c>
    </row>
    <row r="3" spans="1:7" x14ac:dyDescent="0.35">
      <c r="A3" s="5" t="s">
        <v>139</v>
      </c>
      <c r="B3" s="4" t="s">
        <v>84</v>
      </c>
      <c r="C3" s="5" t="str">
        <f t="shared" si="0"/>
        <v>station:|slot:/Drivers/RdbmsNetwork/MySQLDatabase/points/KEF_1_high_exhaust_fan_speed_command</v>
      </c>
      <c r="D3" s="4"/>
      <c r="E3" s="5" t="s">
        <v>85</v>
      </c>
      <c r="F3" s="6" t="s">
        <v>87</v>
      </c>
      <c r="G3" s="19" t="str">
        <f t="shared" ref="G3:G10" si="1">"SELECT * FROM point WHERE point_name  IN ('"&amp;A3&amp;"') and equipment_name IN ('"&amp;B3&amp;"');"</f>
        <v>SELECT * FROM point WHERE point_name  IN ('KEF_1') and equipment_name IN ('high_exhaust_fan_speed_command');</v>
      </c>
    </row>
    <row r="4" spans="1:7" x14ac:dyDescent="0.35">
      <c r="A4" s="5" t="s">
        <v>139</v>
      </c>
      <c r="B4" s="5" t="s">
        <v>29</v>
      </c>
      <c r="C4" s="5" t="str">
        <f t="shared" si="0"/>
        <v>station:|slot:/Drivers/RdbmsNetwork/MySQLDatabase/points/KEF_1_low_speed_fan_status</v>
      </c>
      <c r="D4" s="4"/>
      <c r="E4" s="5" t="s">
        <v>85</v>
      </c>
      <c r="F4" s="15" t="s">
        <v>60</v>
      </c>
      <c r="G4" s="19" t="str">
        <f t="shared" si="1"/>
        <v>SELECT * FROM point WHERE point_name  IN ('KEF_1') and equipment_name IN ('low_speed_fan_status');</v>
      </c>
    </row>
    <row r="5" spans="1:7" x14ac:dyDescent="0.35">
      <c r="A5" s="5" t="s">
        <v>139</v>
      </c>
      <c r="B5" s="5" t="s">
        <v>26</v>
      </c>
      <c r="C5" s="5" t="str">
        <f t="shared" si="0"/>
        <v>station:|slot:/Drivers/RdbmsNetwork/MySQLDatabase/points/KEF_1_high_speed_fan_status</v>
      </c>
      <c r="D5" s="4"/>
      <c r="E5" s="5" t="s">
        <v>85</v>
      </c>
      <c r="F5" s="15" t="s">
        <v>61</v>
      </c>
      <c r="G5" s="19" t="str">
        <f t="shared" si="1"/>
        <v>SELECT * FROM point WHERE point_name  IN ('KEF_1') and equipment_name IN ('high_speed_fan_status');</v>
      </c>
    </row>
    <row r="6" spans="1:7" x14ac:dyDescent="0.35">
      <c r="A6" s="5" t="s">
        <v>139</v>
      </c>
      <c r="B6" s="5" t="s">
        <v>9</v>
      </c>
      <c r="C6" s="5" t="str">
        <f t="shared" si="0"/>
        <v>station:|slot:/Drivers/RdbmsNetwork/MySQLDatabase/points/KEF_1_device_fault_status</v>
      </c>
      <c r="D6" s="4"/>
      <c r="E6" s="5" t="s">
        <v>85</v>
      </c>
      <c r="F6" s="4" t="s">
        <v>41</v>
      </c>
      <c r="G6" s="19" t="str">
        <f t="shared" si="1"/>
        <v>SELECT * FROM point WHERE point_name  IN ('KEF_1') and equipment_name IN ('device_fault_status');</v>
      </c>
    </row>
    <row r="7" spans="1:7" x14ac:dyDescent="0.35">
      <c r="A7" s="5" t="s">
        <v>139</v>
      </c>
      <c r="B7" s="5" t="s">
        <v>25</v>
      </c>
      <c r="C7" s="5" t="str">
        <f t="shared" si="0"/>
        <v>station:|slot:/Drivers/RdbmsNetwork/MySQLDatabase/points/KEF_1_mode</v>
      </c>
      <c r="D7" s="4"/>
      <c r="E7" s="5" t="s">
        <v>85</v>
      </c>
      <c r="F7" s="6" t="s">
        <v>49</v>
      </c>
      <c r="G7" s="19" t="str">
        <f t="shared" si="1"/>
        <v>SELECT * FROM point WHERE point_name  IN ('KEF_1') and equipment_name IN ('mode');</v>
      </c>
    </row>
    <row r="8" spans="1:7" x14ac:dyDescent="0.35">
      <c r="A8" s="5" t="s">
        <v>139</v>
      </c>
      <c r="B8" s="5" t="s">
        <v>25</v>
      </c>
      <c r="C8" s="5" t="str">
        <f t="shared" si="0"/>
        <v>station:|slot:/Drivers/RdbmsNetwork/MySQLDatabase/points/KEF_1_mode</v>
      </c>
      <c r="D8" s="4"/>
      <c r="E8" s="5" t="s">
        <v>85</v>
      </c>
      <c r="F8" s="6" t="s">
        <v>88</v>
      </c>
      <c r="G8" s="19" t="str">
        <f t="shared" si="1"/>
        <v>SELECT * FROM point WHERE point_name  IN ('KEF_1') and equipment_name IN ('mode');</v>
      </c>
    </row>
    <row r="9" spans="1:7" x14ac:dyDescent="0.35">
      <c r="A9" s="5" t="s">
        <v>139</v>
      </c>
      <c r="B9" s="5" t="s">
        <v>25</v>
      </c>
      <c r="C9" s="5" t="str">
        <f t="shared" si="0"/>
        <v>station:|slot:/Drivers/RdbmsNetwork/MySQLDatabase/points/KEF_1_mode</v>
      </c>
      <c r="D9" s="4"/>
      <c r="E9" s="5" t="s">
        <v>85</v>
      </c>
      <c r="F9" s="6" t="s">
        <v>89</v>
      </c>
      <c r="G9" s="19" t="str">
        <f t="shared" si="1"/>
        <v>SELECT * FROM point WHERE point_name  IN ('KEF_1') and equipment_name IN ('mode');</v>
      </c>
    </row>
    <row r="10" spans="1:7" x14ac:dyDescent="0.35">
      <c r="A10" s="5" t="s">
        <v>139</v>
      </c>
      <c r="B10" s="4" t="s">
        <v>90</v>
      </c>
      <c r="C10" s="5" t="str">
        <f t="shared" si="0"/>
        <v>station:|slot:/Drivers/RdbmsNetwork/MySQLDatabase/points/KEF_1_exhaust_fan_speed_frequency_sensor</v>
      </c>
      <c r="D10" s="4"/>
      <c r="E10" s="5" t="s">
        <v>85</v>
      </c>
      <c r="F10" s="6" t="s">
        <v>91</v>
      </c>
      <c r="G10" s="19" t="str">
        <f t="shared" si="1"/>
        <v>SELECT * FROM point WHERE point_name  IN ('KEF_1') and equipment_name IN ('exhaust_fan_speed_frequency_sensor');</v>
      </c>
    </row>
    <row r="11" spans="1:7" x14ac:dyDescent="0.35">
      <c r="A11" s="7"/>
    </row>
    <row r="12" spans="1:7" x14ac:dyDescent="0.35">
      <c r="A12" s="8" t="s">
        <v>22</v>
      </c>
    </row>
    <row r="13" spans="1:7" x14ac:dyDescent="0.35">
      <c r="A13" s="8" t="s">
        <v>98</v>
      </c>
    </row>
    <row r="14" spans="1:7" x14ac:dyDescent="0.35">
      <c r="A14" t="s">
        <v>100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2C261-BE52-40EA-9BB7-DCB59B9486F6}">
  <dimension ref="A1:G8"/>
  <sheetViews>
    <sheetView zoomScale="70" zoomScaleNormal="70" workbookViewId="0">
      <selection activeCell="G1" sqref="G1:G2"/>
    </sheetView>
  </sheetViews>
  <sheetFormatPr defaultRowHeight="14.5" x14ac:dyDescent="0.35"/>
  <cols>
    <col min="1" max="1" width="17" bestFit="1" customWidth="1"/>
    <col min="2" max="2" width="40.1796875" bestFit="1" customWidth="1"/>
    <col min="3" max="3" width="82.90625" bestFit="1" customWidth="1"/>
    <col min="4" max="4" width="31.36328125" bestFit="1" customWidth="1"/>
    <col min="5" max="5" width="15.6328125" bestFit="1" customWidth="1"/>
    <col min="6" max="6" width="12.36328125" bestFit="1" customWidth="1"/>
  </cols>
  <sheetData>
    <row r="1" spans="1:7" x14ac:dyDescent="0.35">
      <c r="A1" s="1" t="s">
        <v>1</v>
      </c>
      <c r="B1" s="1" t="s">
        <v>0</v>
      </c>
      <c r="C1" s="3" t="s">
        <v>21</v>
      </c>
      <c r="D1" s="3" t="s">
        <v>33</v>
      </c>
      <c r="E1" s="3" t="s">
        <v>34</v>
      </c>
      <c r="F1" s="3" t="s">
        <v>38</v>
      </c>
      <c r="G1" s="3" t="s">
        <v>152</v>
      </c>
    </row>
    <row r="2" spans="1:7" x14ac:dyDescent="0.35">
      <c r="A2" s="5" t="s">
        <v>140</v>
      </c>
      <c r="B2" s="5" t="s">
        <v>8</v>
      </c>
      <c r="C2" s="5" t="str">
        <f>_xlfn.CONCAT("station:|slot:/Drivers/RdbmsNetwork/MySQLDatabase/points/",A2,"_",B2)</f>
        <v>station:|slot:/Drivers/RdbmsNetwork/MySQLDatabase/points/PCU_1_run_status</v>
      </c>
      <c r="D2" s="4"/>
      <c r="E2" s="5" t="s">
        <v>85</v>
      </c>
      <c r="F2" s="11" t="s">
        <v>48</v>
      </c>
      <c r="G2" s="19" t="str">
        <f>"SELECT * FROM point WHERE point_name  IN ('"&amp;A2&amp;"') and equipment_name IN ('"&amp;B2&amp;"');"</f>
        <v>SELECT * FROM point WHERE point_name  IN ('PCU_1') and equipment_name IN ('run_status');</v>
      </c>
    </row>
    <row r="3" spans="1:7" x14ac:dyDescent="0.35">
      <c r="A3" s="5" t="s">
        <v>140</v>
      </c>
      <c r="B3" s="5" t="s">
        <v>9</v>
      </c>
      <c r="C3" s="5" t="str">
        <f>_xlfn.CONCAT("station:|slot:/Drivers/RdbmsNetwork/MySQLDatabase/points/",A3,"_",B3)</f>
        <v>station:|slot:/Drivers/RdbmsNetwork/MySQLDatabase/points/PCU_1_device_fault_status</v>
      </c>
      <c r="D3" s="4"/>
      <c r="E3" s="5" t="s">
        <v>85</v>
      </c>
      <c r="F3" s="4" t="s">
        <v>41</v>
      </c>
      <c r="G3" s="19" t="str">
        <f t="shared" ref="G3:G4" si="0">"SELECT * FROM point WHERE point_name  IN ('"&amp;A3&amp;"') and equipment_name IN ('"&amp;B3&amp;"');"</f>
        <v>SELECT * FROM point WHERE point_name  IN ('PCU_1') and equipment_name IN ('device_fault_status');</v>
      </c>
    </row>
    <row r="4" spans="1:7" x14ac:dyDescent="0.35">
      <c r="A4" s="5" t="s">
        <v>140</v>
      </c>
      <c r="B4" s="5" t="s">
        <v>25</v>
      </c>
      <c r="C4" s="5" t="str">
        <f>_xlfn.CONCAT("station:|slot:/Drivers/RdbmsNetwork/MySQLDatabase/points/",A4,"_",B4)</f>
        <v>station:|slot:/Drivers/RdbmsNetwork/MySQLDatabase/points/PCU_1_mode</v>
      </c>
      <c r="D4" s="4" t="s">
        <v>141</v>
      </c>
      <c r="E4" s="5" t="s">
        <v>85</v>
      </c>
      <c r="F4" s="6" t="s">
        <v>49</v>
      </c>
      <c r="G4" s="19" t="str">
        <f t="shared" si="0"/>
        <v>SELECT * FROM point WHERE point_name  IN ('PCU_1') and equipment_name IN ('mode');</v>
      </c>
    </row>
    <row r="6" spans="1:7" x14ac:dyDescent="0.35">
      <c r="A6" t="s">
        <v>22</v>
      </c>
    </row>
    <row r="7" spans="1:7" x14ac:dyDescent="0.35">
      <c r="A7" t="s">
        <v>99</v>
      </c>
    </row>
    <row r="8" spans="1:7" x14ac:dyDescent="0.35">
      <c r="A8" t="s">
        <v>100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27D6B-F417-4D33-BBD7-30DF4261EE63}">
  <dimension ref="A1:G7"/>
  <sheetViews>
    <sheetView zoomScale="70" zoomScaleNormal="70" workbookViewId="0">
      <selection activeCell="G1" sqref="G1:G2"/>
    </sheetView>
  </sheetViews>
  <sheetFormatPr defaultRowHeight="14.5" x14ac:dyDescent="0.35"/>
  <cols>
    <col min="1" max="1" width="17" bestFit="1" customWidth="1"/>
    <col min="2" max="2" width="40.1796875" bestFit="1" customWidth="1"/>
    <col min="3" max="3" width="85.6328125" bestFit="1" customWidth="1"/>
    <col min="4" max="4" width="11.1796875" bestFit="1" customWidth="1"/>
    <col min="5" max="5" width="17.26953125" bestFit="1" customWidth="1"/>
    <col min="6" max="6" width="11.54296875" bestFit="1" customWidth="1"/>
  </cols>
  <sheetData>
    <row r="1" spans="1:7" x14ac:dyDescent="0.35">
      <c r="A1" s="1" t="s">
        <v>1</v>
      </c>
      <c r="B1" s="1" t="s">
        <v>0</v>
      </c>
      <c r="C1" s="3" t="s">
        <v>21</v>
      </c>
      <c r="D1" s="3" t="s">
        <v>33</v>
      </c>
      <c r="E1" s="3" t="s">
        <v>34</v>
      </c>
      <c r="F1" s="3" t="s">
        <v>38</v>
      </c>
      <c r="G1" s="3" t="s">
        <v>152</v>
      </c>
    </row>
    <row r="2" spans="1:7" x14ac:dyDescent="0.35">
      <c r="A2" s="5" t="s">
        <v>142</v>
      </c>
      <c r="B2" s="5" t="s">
        <v>102</v>
      </c>
      <c r="C2" s="5" t="str">
        <f>_xlfn.CONCAT("station:|slot:/Drivers/RdbmsNetwork/MySQLDatabase/points/",A2,"_",B2)</f>
        <v>station:|slot:/Drivers/RdbmsNetwork/MySQLDatabase/points/SD_1_fire_alarm_status</v>
      </c>
      <c r="D2" s="4"/>
      <c r="E2" s="5" t="s">
        <v>36</v>
      </c>
      <c r="F2" s="11" t="s">
        <v>104</v>
      </c>
      <c r="G2" s="19" t="str">
        <f>"SELECT * FROM point WHERE point_name  IN ('"&amp;A2&amp;"') and equipment_name IN ('"&amp;B2&amp;"');"</f>
        <v>SELECT * FROM point WHERE point_name  IN ('SD_1') and equipment_name IN ('fire_alarm_status');</v>
      </c>
    </row>
    <row r="3" spans="1:7" x14ac:dyDescent="0.35">
      <c r="A3" s="5" t="s">
        <v>142</v>
      </c>
      <c r="B3" s="5" t="s">
        <v>103</v>
      </c>
      <c r="C3" s="5" t="str">
        <f>_xlfn.CONCAT("station:|slot:/Drivers/RdbmsNetwork/MySQLDatabase/points/",A3,"_",B3)</f>
        <v>station:|slot:/Drivers/RdbmsNetwork/MySQLDatabase/points/SD_1_fire_device_fault_status</v>
      </c>
      <c r="D3" s="4"/>
      <c r="E3" s="5" t="s">
        <v>36</v>
      </c>
      <c r="F3" s="4" t="s">
        <v>105</v>
      </c>
      <c r="G3" s="19" t="str">
        <f>"SELECT * FROM point WHERE point_name  IN ('"&amp;A3&amp;"') and equipment_name IN ('"&amp;B3&amp;"');"</f>
        <v>SELECT * FROM point WHERE point_name  IN ('SD_1') and equipment_name IN ('fire_device_fault_status');</v>
      </c>
    </row>
    <row r="5" spans="1:7" x14ac:dyDescent="0.35">
      <c r="A5" t="s">
        <v>22</v>
      </c>
    </row>
    <row r="6" spans="1:7" x14ac:dyDescent="0.35">
      <c r="A6" t="s">
        <v>101</v>
      </c>
    </row>
    <row r="7" spans="1:7" x14ac:dyDescent="0.35">
      <c r="A7" t="s">
        <v>100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13B5A-FBEF-492B-A8AB-78AC2A67B8E3}">
  <dimension ref="A1:G7"/>
  <sheetViews>
    <sheetView zoomScale="70" zoomScaleNormal="70" workbookViewId="0">
      <selection activeCell="G1" sqref="G1:G2"/>
    </sheetView>
  </sheetViews>
  <sheetFormatPr defaultRowHeight="14.5" x14ac:dyDescent="0.35"/>
  <cols>
    <col min="1" max="1" width="17" bestFit="1" customWidth="1"/>
    <col min="2" max="2" width="40.1796875" bestFit="1" customWidth="1"/>
    <col min="3" max="3" width="90.6328125" bestFit="1" customWidth="1"/>
    <col min="4" max="4" width="11.1796875" bestFit="1" customWidth="1"/>
    <col min="5" max="5" width="24.54296875" bestFit="1" customWidth="1"/>
    <col min="6" max="6" width="11.54296875" bestFit="1" customWidth="1"/>
  </cols>
  <sheetData>
    <row r="1" spans="1:7" x14ac:dyDescent="0.35">
      <c r="A1" s="1" t="s">
        <v>1</v>
      </c>
      <c r="B1" s="1" t="s">
        <v>0</v>
      </c>
      <c r="C1" s="3" t="s">
        <v>21</v>
      </c>
      <c r="D1" s="3" t="s">
        <v>33</v>
      </c>
      <c r="E1" s="3" t="s">
        <v>34</v>
      </c>
      <c r="F1" s="3" t="s">
        <v>38</v>
      </c>
      <c r="G1" s="3" t="s">
        <v>152</v>
      </c>
    </row>
    <row r="2" spans="1:7" x14ac:dyDescent="0.35">
      <c r="A2" s="5" t="s">
        <v>143</v>
      </c>
      <c r="B2" s="5" t="s">
        <v>102</v>
      </c>
      <c r="C2" s="5" t="str">
        <f>_xlfn.CONCAT("station:|slot:/Drivers/RdbmsNetwork/MySQLDatabase/points/",A2,"_",B2)</f>
        <v>station:|slot:/Drivers/RdbmsNetwork/MySQLDatabase/points/FSUP_1_fire_alarm_status</v>
      </c>
      <c r="D2" s="4"/>
      <c r="E2" s="5" t="s">
        <v>107</v>
      </c>
      <c r="F2" s="11" t="s">
        <v>104</v>
      </c>
      <c r="G2" s="19" t="str">
        <f>"SELECT * FROM point WHERE point_name  IN ('"&amp;A2&amp;"') and equipment_name IN ('"&amp;B2&amp;"');"</f>
        <v>SELECT * FROM point WHERE point_name  IN ('FSUP_1') and equipment_name IN ('fire_alarm_status');</v>
      </c>
    </row>
    <row r="3" spans="1:7" x14ac:dyDescent="0.35">
      <c r="A3" s="5" t="s">
        <v>143</v>
      </c>
      <c r="B3" s="5" t="s">
        <v>103</v>
      </c>
      <c r="C3" s="5" t="str">
        <f>_xlfn.CONCAT("station:|slot:/Drivers/RdbmsNetwork/MySQLDatabase/points/",A3,"_",B3)</f>
        <v>station:|slot:/Drivers/RdbmsNetwork/MySQLDatabase/points/FSUP_1_fire_device_fault_status</v>
      </c>
      <c r="D3" s="4"/>
      <c r="E3" s="5" t="s">
        <v>107</v>
      </c>
      <c r="F3" s="4" t="s">
        <v>105</v>
      </c>
      <c r="G3" s="19" t="str">
        <f>"SELECT * FROM point WHERE point_name  IN ('"&amp;A3&amp;"') and equipment_name IN ('"&amp;B3&amp;"');"</f>
        <v>SELECT * FROM point WHERE point_name  IN ('FSUP_1') and equipment_name IN ('fire_device_fault_status');</v>
      </c>
    </row>
    <row r="5" spans="1:7" x14ac:dyDescent="0.35">
      <c r="A5" t="s">
        <v>22</v>
      </c>
    </row>
    <row r="6" spans="1:7" x14ac:dyDescent="0.35">
      <c r="A6" t="s">
        <v>106</v>
      </c>
    </row>
    <row r="7" spans="1:7" x14ac:dyDescent="0.35">
      <c r="A7" t="s">
        <v>100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F81E2-DE07-49A2-A860-BB2DCF22DBB9}">
  <dimension ref="A1:G6"/>
  <sheetViews>
    <sheetView zoomScale="70" zoomScaleNormal="70" workbookViewId="0">
      <selection activeCell="G1" sqref="G1:G2"/>
    </sheetView>
  </sheetViews>
  <sheetFormatPr defaultRowHeight="14.5" x14ac:dyDescent="0.35"/>
  <cols>
    <col min="1" max="1" width="17" bestFit="1" customWidth="1"/>
    <col min="2" max="2" width="40.1796875" bestFit="1" customWidth="1"/>
    <col min="3" max="3" width="90.6328125" bestFit="1" customWidth="1"/>
    <col min="4" max="4" width="11.1796875" bestFit="1" customWidth="1"/>
    <col min="5" max="5" width="24.54296875" bestFit="1" customWidth="1"/>
    <col min="6" max="6" width="11.54296875" bestFit="1" customWidth="1"/>
  </cols>
  <sheetData>
    <row r="1" spans="1:7" x14ac:dyDescent="0.35">
      <c r="A1" s="1" t="s">
        <v>1</v>
      </c>
      <c r="B1" s="1" t="s">
        <v>0</v>
      </c>
      <c r="C1" s="3" t="s">
        <v>21</v>
      </c>
      <c r="D1" s="3" t="s">
        <v>33</v>
      </c>
      <c r="E1" s="3" t="s">
        <v>34</v>
      </c>
      <c r="F1" s="3" t="s">
        <v>38</v>
      </c>
      <c r="G1" s="3" t="s">
        <v>152</v>
      </c>
    </row>
    <row r="2" spans="1:7" x14ac:dyDescent="0.35">
      <c r="A2" s="5" t="s">
        <v>144</v>
      </c>
      <c r="B2" s="5" t="s">
        <v>102</v>
      </c>
      <c r="C2" s="5" t="str">
        <f>_xlfn.CONCAT("station:|slot:/Drivers/RdbmsNetwork/MySQLDatabase/points/",A2,"_",B2)</f>
        <v>station:|slot:/Drivers/RdbmsNetwork/MySQLDatabase/points/FACP_8_fire_alarm_status</v>
      </c>
      <c r="D2" s="4"/>
      <c r="E2" s="5" t="s">
        <v>123</v>
      </c>
      <c r="F2" s="11" t="s">
        <v>104</v>
      </c>
      <c r="G2" s="19" t="str">
        <f>"SELECT * FROM point WHERE point_name  IN ('"&amp;A2&amp;"') and equipment_name IN ('"&amp;B2&amp;"');"</f>
        <v>SELECT * FROM point WHERE point_name  IN ('FACP_8') and equipment_name IN ('fire_alarm_status');</v>
      </c>
    </row>
    <row r="4" spans="1:7" x14ac:dyDescent="0.35">
      <c r="A4" t="s">
        <v>22</v>
      </c>
    </row>
    <row r="5" spans="1:7" x14ac:dyDescent="0.35">
      <c r="A5" t="s">
        <v>124</v>
      </c>
    </row>
    <row r="6" spans="1:7" x14ac:dyDescent="0.35">
      <c r="A6" t="s">
        <v>100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0E863-95D3-4697-9110-C971DF92DD3D}">
  <dimension ref="A1:G7"/>
  <sheetViews>
    <sheetView zoomScale="70" zoomScaleNormal="70" workbookViewId="0">
      <selection activeCell="G1" sqref="G1:G2"/>
    </sheetView>
  </sheetViews>
  <sheetFormatPr defaultRowHeight="14.5" x14ac:dyDescent="0.35"/>
  <cols>
    <col min="1" max="1" width="17" bestFit="1" customWidth="1"/>
    <col min="2" max="2" width="40.1796875" bestFit="1" customWidth="1"/>
    <col min="3" max="3" width="88.1796875" bestFit="1" customWidth="1"/>
    <col min="4" max="4" width="11.1796875" bestFit="1" customWidth="1"/>
    <col min="5" max="5" width="17.26953125" bestFit="1" customWidth="1"/>
    <col min="6" max="6" width="11.54296875" bestFit="1" customWidth="1"/>
  </cols>
  <sheetData>
    <row r="1" spans="1:7" x14ac:dyDescent="0.35">
      <c r="A1" s="1" t="s">
        <v>1</v>
      </c>
      <c r="B1" s="1" t="s">
        <v>0</v>
      </c>
      <c r="C1" s="3" t="s">
        <v>21</v>
      </c>
      <c r="D1" s="3" t="s">
        <v>33</v>
      </c>
      <c r="E1" s="3" t="s">
        <v>34</v>
      </c>
      <c r="F1" s="3" t="s">
        <v>38</v>
      </c>
      <c r="G1" s="3" t="s">
        <v>152</v>
      </c>
    </row>
    <row r="2" spans="1:7" x14ac:dyDescent="0.35">
      <c r="A2" s="5" t="s">
        <v>145</v>
      </c>
      <c r="B2" s="5" t="s">
        <v>102</v>
      </c>
      <c r="C2" s="5" t="str">
        <f>_xlfn.CONCAT("station:|slot:/Drivers/RdbmsNetwork/MySQLDatabase/points/",A2,"_",B2)</f>
        <v>station:|slot:/Drivers/RdbmsNetwork/MySQLDatabase/points/FACP_1_fire_alarm_status</v>
      </c>
      <c r="D2" s="4"/>
      <c r="E2" s="5" t="s">
        <v>36</v>
      </c>
      <c r="F2" s="11" t="s">
        <v>104</v>
      </c>
      <c r="G2" s="19" t="str">
        <f>"SELECT * FROM point WHERE point_name  IN ('"&amp;A2&amp;"') and equipment_name IN ('"&amp;B2&amp;"');"</f>
        <v>SELECT * FROM point WHERE point_name  IN ('FACP_1') and equipment_name IN ('fire_alarm_status');</v>
      </c>
    </row>
    <row r="3" spans="1:7" x14ac:dyDescent="0.35">
      <c r="A3" s="5" t="s">
        <v>145</v>
      </c>
      <c r="B3" s="5" t="s">
        <v>103</v>
      </c>
      <c r="C3" s="5" t="str">
        <f>_xlfn.CONCAT("station:|slot:/Drivers/RdbmsNetwork/MySQLDatabase/points/",A3,"_",B3)</f>
        <v>station:|slot:/Drivers/RdbmsNetwork/MySQLDatabase/points/FACP_1_fire_device_fault_status</v>
      </c>
      <c r="D3" s="4"/>
      <c r="E3" s="5" t="s">
        <v>36</v>
      </c>
      <c r="F3" s="4" t="s">
        <v>105</v>
      </c>
      <c r="G3" s="19" t="str">
        <f>"SELECT * FROM point WHERE point_name  IN ('"&amp;A3&amp;"') and equipment_name IN ('"&amp;B3&amp;"');"</f>
        <v>SELECT * FROM point WHERE point_name  IN ('FACP_1') and equipment_name IN ('fire_device_fault_status');</v>
      </c>
    </row>
    <row r="5" spans="1:7" x14ac:dyDescent="0.35">
      <c r="A5" t="s">
        <v>22</v>
      </c>
    </row>
    <row r="6" spans="1:7" x14ac:dyDescent="0.35">
      <c r="A6" t="s">
        <v>146</v>
      </c>
    </row>
    <row r="7" spans="1:7" x14ac:dyDescent="0.35">
      <c r="A7" t="s">
        <v>100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7CCE9-F2D4-42A5-9C9C-E35F17155A3D}">
  <dimension ref="A1:G11"/>
  <sheetViews>
    <sheetView zoomScale="70" zoomScaleNormal="70" workbookViewId="0">
      <selection activeCell="G1" sqref="G1:G2"/>
    </sheetView>
  </sheetViews>
  <sheetFormatPr defaultRowHeight="14.5" x14ac:dyDescent="0.35"/>
  <cols>
    <col min="1" max="1" width="17" bestFit="1" customWidth="1"/>
    <col min="2" max="2" width="37.54296875" bestFit="1" customWidth="1"/>
    <col min="3" max="3" width="103.1796875" bestFit="1" customWidth="1"/>
    <col min="4" max="4" width="11.1796875" bestFit="1" customWidth="1"/>
    <col min="5" max="5" width="21.54296875" bestFit="1" customWidth="1"/>
    <col min="6" max="6" width="19.1796875" bestFit="1" customWidth="1"/>
  </cols>
  <sheetData>
    <row r="1" spans="1:7" x14ac:dyDescent="0.35">
      <c r="A1" s="1" t="s">
        <v>1</v>
      </c>
      <c r="B1" s="1" t="s">
        <v>0</v>
      </c>
      <c r="C1" s="3" t="s">
        <v>21</v>
      </c>
      <c r="D1" s="2" t="s">
        <v>33</v>
      </c>
      <c r="E1" s="2" t="s">
        <v>34</v>
      </c>
      <c r="F1" s="2" t="s">
        <v>38</v>
      </c>
      <c r="G1" s="3" t="s">
        <v>152</v>
      </c>
    </row>
    <row r="2" spans="1:7" x14ac:dyDescent="0.35">
      <c r="A2" s="5" t="s">
        <v>147</v>
      </c>
      <c r="B2" s="6" t="s">
        <v>16</v>
      </c>
      <c r="C2" s="5" t="str">
        <f>_xlfn.CONCAT("station:|slot:/Drivers/RdbmsNetwork/MySQLDatabase/points/",A2,"_",B2)</f>
        <v>station:|slot:/Drivers/RdbmsNetwork/MySQLDatabase/points/HM_1_chilled_return_water_temperature_sensor</v>
      </c>
      <c r="D2" s="4"/>
      <c r="E2" s="5" t="s">
        <v>148</v>
      </c>
      <c r="F2" s="6" t="s">
        <v>45</v>
      </c>
      <c r="G2" s="19" t="str">
        <f>"SELECT * FROM point WHERE point_name  IN ('"&amp;A2&amp;"') and equipment_name IN ('"&amp;B2&amp;"');"</f>
        <v>SELECT * FROM point WHERE point_name  IN ('HM_1') and equipment_name IN ('chilled_return_water_temperature_sensor');</v>
      </c>
    </row>
    <row r="3" spans="1:7" x14ac:dyDescent="0.35">
      <c r="A3" s="5" t="s">
        <v>147</v>
      </c>
      <c r="B3" s="5" t="s">
        <v>15</v>
      </c>
      <c r="C3" s="5" t="str">
        <f>_xlfn.CONCAT("station:|slot:/Drivers/RdbmsNetwork/MySQLDatabase/points/",A3,"_",B3)</f>
        <v>station:|slot:/Drivers/RdbmsNetwork/MySQLDatabase/points/HM_1_chilled_supply_water_temperature_sensor</v>
      </c>
      <c r="D3" s="4"/>
      <c r="E3" s="5" t="s">
        <v>148</v>
      </c>
      <c r="F3" s="6" t="s">
        <v>52</v>
      </c>
      <c r="G3" s="19" t="str">
        <f t="shared" ref="G3:G5" si="0">"SELECT * FROM point WHERE point_name  IN ('"&amp;A3&amp;"') and equipment_name IN ('"&amp;B3&amp;"');"</f>
        <v>SELECT * FROM point WHERE point_name  IN ('HM_1') and equipment_name IN ('chilled_supply_water_temperature_sensor');</v>
      </c>
    </row>
    <row r="4" spans="1:7" x14ac:dyDescent="0.35">
      <c r="A4" s="5" t="s">
        <v>147</v>
      </c>
      <c r="B4" s="5" t="s">
        <v>14</v>
      </c>
      <c r="C4" s="5" t="str">
        <f t="shared" ref="C4:C5" si="1">_xlfn.CONCAT("station:|slot:/Drivers/RdbmsNetwork/MySQLDatabase/points/",A4,"_",B4)</f>
        <v>station:|slot:/Drivers/RdbmsNetwork/MySQLDatabase/points/HM_1_chilled_supply_water_flowrate_sensor</v>
      </c>
      <c r="D4" s="4"/>
      <c r="E4" s="5" t="s">
        <v>148</v>
      </c>
      <c r="F4" s="6" t="s">
        <v>112</v>
      </c>
      <c r="G4" s="19" t="str">
        <f t="shared" si="0"/>
        <v>SELECT * FROM point WHERE point_name  IN ('HM_1') and equipment_name IN ('chilled_supply_water_flowrate_sensor');</v>
      </c>
    </row>
    <row r="5" spans="1:7" x14ac:dyDescent="0.35">
      <c r="A5" s="5" t="s">
        <v>147</v>
      </c>
      <c r="B5" s="6" t="s">
        <v>111</v>
      </c>
      <c r="C5" s="5" t="str">
        <f t="shared" si="1"/>
        <v>station:|slot:/Drivers/RdbmsNetwork/MySQLDatabase/points/HM_1_energy_sensor</v>
      </c>
      <c r="D5" s="4"/>
      <c r="E5" s="5" t="s">
        <v>148</v>
      </c>
      <c r="F5" s="6" t="s">
        <v>113</v>
      </c>
      <c r="G5" s="19" t="str">
        <f t="shared" si="0"/>
        <v>SELECT * FROM point WHERE point_name  IN ('HM_1') and equipment_name IN ('energy_sensor');</v>
      </c>
    </row>
    <row r="6" spans="1:7" x14ac:dyDescent="0.35">
      <c r="A6" s="9"/>
      <c r="B6" s="9"/>
      <c r="C6" s="9"/>
      <c r="D6" s="10"/>
      <c r="E6" s="9"/>
      <c r="F6" s="8"/>
    </row>
    <row r="7" spans="1:7" x14ac:dyDescent="0.35">
      <c r="A7" s="8" t="s">
        <v>22</v>
      </c>
      <c r="B7" s="9"/>
      <c r="C7" s="10"/>
      <c r="D7" s="8"/>
      <c r="E7" s="10"/>
      <c r="F7" s="10"/>
    </row>
    <row r="8" spans="1:7" x14ac:dyDescent="0.35">
      <c r="A8" s="8" t="s">
        <v>114</v>
      </c>
      <c r="B8" s="9"/>
      <c r="C8" s="10"/>
      <c r="D8" s="8"/>
      <c r="E8" s="10"/>
      <c r="F8" s="10"/>
    </row>
    <row r="9" spans="1:7" x14ac:dyDescent="0.35">
      <c r="A9" t="s">
        <v>100</v>
      </c>
    </row>
    <row r="10" spans="1:7" x14ac:dyDescent="0.35">
      <c r="A10" s="7"/>
    </row>
    <row r="11" spans="1:7" x14ac:dyDescent="0.35">
      <c r="A11" s="7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66916-E035-4074-9D5B-340FF3D310BE}">
  <dimension ref="A1:G8"/>
  <sheetViews>
    <sheetView zoomScale="70" zoomScaleNormal="70" workbookViewId="0">
      <selection activeCell="E17" sqref="E17"/>
    </sheetView>
  </sheetViews>
  <sheetFormatPr defaultRowHeight="14.5" x14ac:dyDescent="0.35"/>
  <cols>
    <col min="1" max="1" width="17" bestFit="1" customWidth="1"/>
    <col min="2" max="2" width="37.54296875" bestFit="1" customWidth="1"/>
    <col min="3" max="3" width="78.36328125" bestFit="1" customWidth="1"/>
    <col min="4" max="4" width="11.1796875" bestFit="1" customWidth="1"/>
    <col min="5" max="5" width="21.54296875" bestFit="1" customWidth="1"/>
    <col min="6" max="6" width="22.36328125" bestFit="1" customWidth="1"/>
  </cols>
  <sheetData>
    <row r="1" spans="1:7" x14ac:dyDescent="0.35">
      <c r="A1" s="1" t="s">
        <v>1</v>
      </c>
      <c r="B1" s="1" t="s">
        <v>0</v>
      </c>
      <c r="C1" s="3" t="s">
        <v>21</v>
      </c>
      <c r="D1" s="2" t="s">
        <v>33</v>
      </c>
      <c r="E1" s="2" t="s">
        <v>34</v>
      </c>
      <c r="F1" s="2" t="s">
        <v>38</v>
      </c>
      <c r="G1" s="3" t="s">
        <v>152</v>
      </c>
    </row>
    <row r="2" spans="1:7" x14ac:dyDescent="0.35">
      <c r="A2" s="5" t="s">
        <v>149</v>
      </c>
      <c r="B2" s="6" t="s">
        <v>116</v>
      </c>
      <c r="C2" s="5" t="str">
        <f>_xlfn.CONCAT("station:|slot:/Drivers/RdbmsNetwork/MySQLDatabase/points/",A2,"_",B2)</f>
        <v>station:|slot:/Drivers/RdbmsNetwork/MySQLDatabase/points/WM_1_flowrate_sensor</v>
      </c>
      <c r="D2" s="4"/>
      <c r="E2" s="5" t="s">
        <v>148</v>
      </c>
      <c r="F2" s="6" t="s">
        <v>117</v>
      </c>
      <c r="G2" s="19" t="str">
        <f>"SELECT * FROM point WHERE point_name  IN ('"&amp;A2&amp;"') and equipment_name IN ('"&amp;B2&amp;"');"</f>
        <v>SELECT * FROM point WHERE point_name  IN ('WM_1') and equipment_name IN ('flowrate_sensor');</v>
      </c>
    </row>
    <row r="3" spans="1:7" x14ac:dyDescent="0.35">
      <c r="A3" s="9"/>
      <c r="B3" s="9"/>
      <c r="C3" s="9"/>
      <c r="D3" s="10"/>
      <c r="E3" s="9"/>
      <c r="F3" s="8"/>
    </row>
    <row r="4" spans="1:7" x14ac:dyDescent="0.35">
      <c r="A4" s="8" t="s">
        <v>22</v>
      </c>
      <c r="B4" s="9"/>
      <c r="C4" s="10"/>
      <c r="D4" s="8"/>
      <c r="E4" s="10"/>
      <c r="F4" s="10"/>
    </row>
    <row r="5" spans="1:7" x14ac:dyDescent="0.35">
      <c r="A5" s="8" t="s">
        <v>115</v>
      </c>
      <c r="B5" s="9"/>
      <c r="C5" s="10"/>
      <c r="D5" s="8"/>
      <c r="E5" s="10"/>
      <c r="F5" s="10"/>
    </row>
    <row r="6" spans="1:7" x14ac:dyDescent="0.35">
      <c r="A6" t="s">
        <v>100</v>
      </c>
    </row>
    <row r="7" spans="1:7" x14ac:dyDescent="0.35">
      <c r="A7" s="7"/>
    </row>
    <row r="8" spans="1:7" x14ac:dyDescent="0.35">
      <c r="A8" s="7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6AC3-F444-4C56-83FB-AB2124634D44}">
  <dimension ref="A1:G9"/>
  <sheetViews>
    <sheetView zoomScale="70" zoomScaleNormal="70" workbookViewId="0">
      <selection activeCell="F11" sqref="F11"/>
    </sheetView>
  </sheetViews>
  <sheetFormatPr defaultRowHeight="14.5" x14ac:dyDescent="0.35"/>
  <cols>
    <col min="1" max="1" width="17" bestFit="1" customWidth="1"/>
    <col min="2" max="2" width="37.54296875" bestFit="1" customWidth="1"/>
    <col min="3" max="3" width="75.81640625" bestFit="1" customWidth="1"/>
    <col min="4" max="4" width="13.08984375" bestFit="1" customWidth="1"/>
    <col min="5" max="5" width="19.7265625" bestFit="1" customWidth="1"/>
    <col min="6" max="6" width="23.54296875" bestFit="1" customWidth="1"/>
  </cols>
  <sheetData>
    <row r="1" spans="1:7" x14ac:dyDescent="0.35">
      <c r="A1" s="1" t="s">
        <v>1</v>
      </c>
      <c r="B1" s="1" t="s">
        <v>0</v>
      </c>
      <c r="C1" s="3" t="s">
        <v>21</v>
      </c>
      <c r="D1" s="2" t="s">
        <v>33</v>
      </c>
      <c r="E1" s="2" t="s">
        <v>34</v>
      </c>
      <c r="F1" s="2" t="s">
        <v>38</v>
      </c>
      <c r="G1" s="3" t="s">
        <v>152</v>
      </c>
    </row>
    <row r="2" spans="1:7" x14ac:dyDescent="0.35">
      <c r="A2" s="5" t="s">
        <v>150</v>
      </c>
      <c r="B2" s="5" t="s">
        <v>118</v>
      </c>
      <c r="C2" s="5" t="str">
        <f t="shared" ref="C2:C3" si="0">_xlfn.CONCAT("station:|slot:/Drivers/RdbmsNetwork/MySQLDatabase/points/",A2,"_",B2)</f>
        <v>station:|slot:/Drivers/RdbmsNetwork/MySQLDatabase/points/EM_1_power_sensor</v>
      </c>
      <c r="D2" s="18" t="s">
        <v>151</v>
      </c>
      <c r="E2" s="5" t="s">
        <v>122</v>
      </c>
      <c r="F2" s="6" t="s">
        <v>119</v>
      </c>
      <c r="G2" s="19" t="str">
        <f>"SELECT * FROM point WHERE point_name  IN ('"&amp;A2&amp;"') and equipment_name IN ('"&amp;B2&amp;"');"</f>
        <v>SELECT * FROM point WHERE point_name  IN ('EM_1') and equipment_name IN ('power_sensor');</v>
      </c>
    </row>
    <row r="3" spans="1:7" x14ac:dyDescent="0.35">
      <c r="A3" s="5" t="s">
        <v>150</v>
      </c>
      <c r="B3" s="6" t="s">
        <v>111</v>
      </c>
      <c r="C3" s="5" t="str">
        <f t="shared" si="0"/>
        <v>station:|slot:/Drivers/RdbmsNetwork/MySQLDatabase/points/EM_1_energy_sensor</v>
      </c>
      <c r="D3" s="18" t="s">
        <v>151</v>
      </c>
      <c r="E3" s="5" t="s">
        <v>122</v>
      </c>
      <c r="F3" s="6" t="s">
        <v>120</v>
      </c>
      <c r="G3" s="19" t="str">
        <f>"SELECT * FROM point WHERE point_name  IN ('"&amp;A3&amp;"') and equipment_name IN ('"&amp;B3&amp;"');"</f>
        <v>SELECT * FROM point WHERE point_name  IN ('EM_1') and equipment_name IN ('energy_sensor');</v>
      </c>
    </row>
    <row r="4" spans="1:7" x14ac:dyDescent="0.35">
      <c r="A4" s="9"/>
      <c r="B4" s="9"/>
      <c r="C4" s="9"/>
      <c r="D4" s="10"/>
      <c r="E4" s="9"/>
      <c r="F4" s="8"/>
    </row>
    <row r="5" spans="1:7" x14ac:dyDescent="0.35">
      <c r="A5" s="8" t="s">
        <v>22</v>
      </c>
      <c r="B5" s="9"/>
      <c r="C5" s="10"/>
      <c r="D5" s="8"/>
      <c r="E5" s="10"/>
      <c r="F5" s="10"/>
    </row>
    <row r="6" spans="1:7" x14ac:dyDescent="0.35">
      <c r="A6" s="8" t="s">
        <v>121</v>
      </c>
      <c r="B6" s="9"/>
      <c r="C6" s="10"/>
      <c r="D6" s="8"/>
      <c r="E6" s="10"/>
      <c r="F6" s="10"/>
    </row>
    <row r="7" spans="1:7" x14ac:dyDescent="0.35">
      <c r="A7" t="s">
        <v>100</v>
      </c>
    </row>
    <row r="8" spans="1:7" x14ac:dyDescent="0.35">
      <c r="A8" s="7"/>
    </row>
    <row r="9" spans="1:7" x14ac:dyDescent="0.35">
      <c r="A9" s="7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031A1-F145-42F5-BC65-1380AAC754C2}">
  <dimension ref="A1:E19"/>
  <sheetViews>
    <sheetView zoomScale="70" zoomScaleNormal="70" workbookViewId="0">
      <selection activeCell="C28" sqref="C28"/>
    </sheetView>
  </sheetViews>
  <sheetFormatPr defaultRowHeight="14.5" x14ac:dyDescent="0.35"/>
  <cols>
    <col min="1" max="1" width="17" bestFit="1" customWidth="1"/>
    <col min="2" max="2" width="40.1796875" bestFit="1" customWidth="1"/>
    <col min="3" max="3" width="143" bestFit="1" customWidth="1"/>
    <col min="4" max="4" width="11.1796875" bestFit="1" customWidth="1"/>
  </cols>
  <sheetData>
    <row r="1" spans="1:5" x14ac:dyDescent="0.35">
      <c r="A1" s="16" t="s">
        <v>1</v>
      </c>
      <c r="B1" s="16" t="s">
        <v>0</v>
      </c>
      <c r="C1" s="17" t="s">
        <v>21</v>
      </c>
      <c r="D1" s="2" t="s">
        <v>33</v>
      </c>
      <c r="E1" s="3" t="s">
        <v>152</v>
      </c>
    </row>
    <row r="2" spans="1:5" x14ac:dyDescent="0.35">
      <c r="A2" s="5" t="s">
        <v>125</v>
      </c>
      <c r="B2" s="5" t="s">
        <v>8</v>
      </c>
      <c r="C2" s="5" t="str">
        <f t="shared" ref="C2:C15" si="0">"station:|slot:/Drivers/RdbmsNetwork/MySQLDatabase/points/"&amp;A2&amp;"_"&amp;B2&amp;"/"&amp;A2&amp;"_"&amp;B2&amp;""</f>
        <v>station:|slot:/Drivers/RdbmsNetwork/MySQLDatabase/points/AHU_10_run_status/AHU_10_run_status</v>
      </c>
      <c r="D2" s="5"/>
      <c r="E2" s="19" t="str">
        <f>"SELECT * FROM point WHERE point_name  IN ('"&amp;A2&amp;"') and equipment_name IN ('"&amp;B2&amp;"');"</f>
        <v>SELECT * FROM point WHERE point_name  IN ('AHU_10') and equipment_name IN ('run_status');</v>
      </c>
    </row>
    <row r="3" spans="1:5" x14ac:dyDescent="0.35">
      <c r="A3" s="5" t="s">
        <v>125</v>
      </c>
      <c r="B3" s="5" t="s">
        <v>9</v>
      </c>
      <c r="C3" s="5" t="str">
        <f t="shared" si="0"/>
        <v>station:|slot:/Drivers/RdbmsNetwork/MySQLDatabase/points/AHU_10_device_fault_status/AHU_10_device_fault_status</v>
      </c>
      <c r="D3" s="5"/>
      <c r="E3" s="19" t="str">
        <f t="shared" ref="E3:E15" si="1">"SELECT * FROM point WHERE point_name  IN ('"&amp;A3&amp;"') and equipment_name IN ('"&amp;B3&amp;"');"</f>
        <v>SELECT * FROM point WHERE point_name  IN ('AHU_10') and equipment_name IN ('device_fault_status');</v>
      </c>
    </row>
    <row r="4" spans="1:5" x14ac:dyDescent="0.35">
      <c r="A4" s="5" t="s">
        <v>125</v>
      </c>
      <c r="B4" s="5" t="s">
        <v>10</v>
      </c>
      <c r="C4" s="5" t="str">
        <f t="shared" si="0"/>
        <v>station:|slot:/Drivers/RdbmsNetwork/MySQLDatabase/points/AHU_10_supply_fan_speed_percentage_sensor/AHU_10_supply_fan_speed_percentage_sensor</v>
      </c>
      <c r="D4" s="5"/>
      <c r="E4" s="19" t="str">
        <f t="shared" si="1"/>
        <v>SELECT * FROM point WHERE point_name  IN ('AHU_10') and equipment_name IN ('supply_fan_speed_percentage_sensor');</v>
      </c>
    </row>
    <row r="5" spans="1:5" x14ac:dyDescent="0.35">
      <c r="A5" s="5" t="s">
        <v>125</v>
      </c>
      <c r="B5" s="5" t="s">
        <v>11</v>
      </c>
      <c r="C5" s="5" t="str">
        <f t="shared" si="0"/>
        <v>station:|slot:/Drivers/RdbmsNetwork/MySQLDatabase/points/AHU_10_uv_filter_run_status/AHU_10_uv_filter_run_status</v>
      </c>
      <c r="D5" s="5"/>
      <c r="E5" s="19" t="str">
        <f t="shared" si="1"/>
        <v>SELECT * FROM point WHERE point_name  IN ('AHU_10') and equipment_name IN ('uv_filter_run_status');</v>
      </c>
    </row>
    <row r="6" spans="1:5" x14ac:dyDescent="0.35">
      <c r="A6" s="5" t="s">
        <v>125</v>
      </c>
      <c r="B6" s="5" t="s">
        <v>12</v>
      </c>
      <c r="C6" s="5" t="str">
        <f t="shared" si="0"/>
        <v>station:|slot:/Drivers/RdbmsNetwork/MySQLDatabase/points/AHU_10_filter_alarm_status/AHU_10_filter_alarm_status</v>
      </c>
      <c r="D6" s="5"/>
      <c r="E6" s="19" t="str">
        <f t="shared" si="1"/>
        <v>SELECT * FROM point WHERE point_name  IN ('AHU_10') and equipment_name IN ('filter_alarm_status');</v>
      </c>
    </row>
    <row r="7" spans="1:5" x14ac:dyDescent="0.35">
      <c r="A7" s="5" t="s">
        <v>125</v>
      </c>
      <c r="B7" s="5" t="s">
        <v>13</v>
      </c>
      <c r="C7" s="5" t="str">
        <f t="shared" si="0"/>
        <v>station:|slot:/Drivers/RdbmsNetwork/MySQLDatabase/points/AHU_10_outside_air_damper_percentage_sensor/AHU_10_outside_air_damper_percentage_sensor</v>
      </c>
      <c r="D7" s="5"/>
      <c r="E7" s="19" t="str">
        <f t="shared" si="1"/>
        <v>SELECT * FROM point WHERE point_name  IN ('AHU_10') and equipment_name IN ('outside_air_damper_percentage_sensor');</v>
      </c>
    </row>
    <row r="8" spans="1:5" x14ac:dyDescent="0.35">
      <c r="A8" s="5" t="s">
        <v>125</v>
      </c>
      <c r="B8" s="5" t="s">
        <v>14</v>
      </c>
      <c r="C8" s="5" t="str">
        <f t="shared" si="0"/>
        <v>station:|slot:/Drivers/RdbmsNetwork/MySQLDatabase/points/AHU_10_chilled_supply_water_flowrate_sensor/AHU_10_chilled_supply_water_flowrate_sensor</v>
      </c>
      <c r="D8" s="5"/>
      <c r="E8" s="19" t="str">
        <f t="shared" si="1"/>
        <v>SELECT * FROM point WHERE point_name  IN ('AHU_10') and equipment_name IN ('chilled_supply_water_flowrate_sensor');</v>
      </c>
    </row>
    <row r="9" spans="1:5" x14ac:dyDescent="0.35">
      <c r="A9" s="5" t="s">
        <v>125</v>
      </c>
      <c r="B9" s="5" t="s">
        <v>15</v>
      </c>
      <c r="C9" s="5" t="str">
        <f t="shared" si="0"/>
        <v>station:|slot:/Drivers/RdbmsNetwork/MySQLDatabase/points/AHU_10_chilled_supply_water_temperature_sensor/AHU_10_chilled_supply_water_temperature_sensor</v>
      </c>
      <c r="D9" s="5"/>
      <c r="E9" s="19" t="str">
        <f t="shared" si="1"/>
        <v>SELECT * FROM point WHERE point_name  IN ('AHU_10') and equipment_name IN ('chilled_supply_water_temperature_sensor');</v>
      </c>
    </row>
    <row r="10" spans="1:5" x14ac:dyDescent="0.35">
      <c r="A10" s="5" t="s">
        <v>125</v>
      </c>
      <c r="B10" s="5" t="s">
        <v>16</v>
      </c>
      <c r="C10" s="5" t="str">
        <f t="shared" si="0"/>
        <v>station:|slot:/Drivers/RdbmsNetwork/MySQLDatabase/points/AHU_10_chilled_return_water_temperature_sensor/AHU_10_chilled_return_water_temperature_sensor</v>
      </c>
      <c r="D10" s="5"/>
      <c r="E10" s="19" t="str">
        <f t="shared" si="1"/>
        <v>SELECT * FROM point WHERE point_name  IN ('AHU_10') and equipment_name IN ('chilled_return_water_temperature_sensor');</v>
      </c>
    </row>
    <row r="11" spans="1:5" x14ac:dyDescent="0.35">
      <c r="A11" s="5" t="s">
        <v>125</v>
      </c>
      <c r="B11" s="5" t="s">
        <v>17</v>
      </c>
      <c r="C11" s="5" t="str">
        <f t="shared" si="0"/>
        <v>station:|slot:/Drivers/RdbmsNetwork/MySQLDatabase/points/AHU_10_zone_air_co2_concentration_sensor/AHU_10_zone_air_co2_concentration_sensor</v>
      </c>
      <c r="D11" s="5"/>
      <c r="E11" s="19" t="str">
        <f t="shared" si="1"/>
        <v>SELECT * FROM point WHERE point_name  IN ('AHU_10') and equipment_name IN ('zone_air_co2_concentration_sensor');</v>
      </c>
    </row>
    <row r="12" spans="1:5" x14ac:dyDescent="0.35">
      <c r="A12" s="5" t="s">
        <v>125</v>
      </c>
      <c r="B12" s="5" t="s">
        <v>18</v>
      </c>
      <c r="C12" s="5" t="str">
        <f t="shared" si="0"/>
        <v>station:|slot:/Drivers/RdbmsNetwork/MySQLDatabase/points/AHU_10_zone_air_co2_concentration_setpoint/AHU_10_zone_air_co2_concentration_setpoint</v>
      </c>
      <c r="D12" s="5" t="s">
        <v>23</v>
      </c>
      <c r="E12" s="19" t="str">
        <f t="shared" si="1"/>
        <v>SELECT * FROM point WHERE point_name  IN ('AHU_10') and equipment_name IN ('zone_air_co2_concentration_setpoint');</v>
      </c>
    </row>
    <row r="13" spans="1:5" x14ac:dyDescent="0.35">
      <c r="A13" s="5" t="s">
        <v>125</v>
      </c>
      <c r="B13" s="5" t="s">
        <v>2</v>
      </c>
      <c r="C13" s="5" t="str">
        <f t="shared" si="0"/>
        <v>station:|slot:/Drivers/RdbmsNetwork/MySQLDatabase/points/AHU_10_return_air_temperature_sensor/AHU_10_return_air_temperature_sensor</v>
      </c>
      <c r="D13" s="5"/>
      <c r="E13" s="19" t="str">
        <f t="shared" si="1"/>
        <v>SELECT * FROM point WHERE point_name  IN ('AHU_10') and equipment_name IN ('return_air_temperature_sensor');</v>
      </c>
    </row>
    <row r="14" spans="1:5" x14ac:dyDescent="0.35">
      <c r="A14" s="5" t="s">
        <v>125</v>
      </c>
      <c r="B14" s="5" t="s">
        <v>19</v>
      </c>
      <c r="C14" s="5" t="str">
        <f t="shared" si="0"/>
        <v>station:|slot:/Drivers/RdbmsNetwork/MySQLDatabase/points/AHU_10_supply_air_temperature_sensor/AHU_10_supply_air_temperature_sensor</v>
      </c>
      <c r="D14" s="5"/>
      <c r="E14" s="19" t="str">
        <f t="shared" si="1"/>
        <v>SELECT * FROM point WHERE point_name  IN ('AHU_10') and equipment_name IN ('supply_air_temperature_sensor');</v>
      </c>
    </row>
    <row r="15" spans="1:5" x14ac:dyDescent="0.35">
      <c r="A15" s="5" t="s">
        <v>125</v>
      </c>
      <c r="B15" s="5" t="s">
        <v>20</v>
      </c>
      <c r="C15" s="5" t="str">
        <f t="shared" si="0"/>
        <v>station:|slot:/Drivers/RdbmsNetwork/MySQLDatabase/points/AHU_10_supply_air_temperature_setpoint/AHU_10_supply_air_temperature_setpoint</v>
      </c>
      <c r="D15" s="5" t="s">
        <v>23</v>
      </c>
      <c r="E15" s="19" t="str">
        <f t="shared" si="1"/>
        <v>SELECT * FROM point WHERE point_name  IN ('AHU_10') and equipment_name IN ('supply_air_temperature_setpoint');</v>
      </c>
    </row>
    <row r="17" spans="1:1" x14ac:dyDescent="0.35">
      <c r="A17" t="s">
        <v>22</v>
      </c>
    </row>
    <row r="18" spans="1:1" x14ac:dyDescent="0.35">
      <c r="A18" t="s">
        <v>93</v>
      </c>
    </row>
    <row r="19" spans="1:1" x14ac:dyDescent="0.35">
      <c r="A19" t="s">
        <v>100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B05F-F6ED-4EE0-AF6B-756A2F1AE875}">
  <dimension ref="A1:H7"/>
  <sheetViews>
    <sheetView tabSelected="1" topLeftCell="C1" zoomScale="70" zoomScaleNormal="70" workbookViewId="0">
      <selection activeCell="E1" sqref="E1"/>
    </sheetView>
  </sheetViews>
  <sheetFormatPr defaultRowHeight="14.5" x14ac:dyDescent="0.35"/>
  <cols>
    <col min="1" max="1" width="17" bestFit="1" customWidth="1"/>
    <col min="2" max="2" width="40.1796875" bestFit="1" customWidth="1"/>
    <col min="3" max="3" width="18.90625" customWidth="1"/>
    <col min="4" max="4" width="92.7265625" customWidth="1"/>
    <col min="5" max="5" width="38" customWidth="1"/>
    <col min="6" max="6" width="14" customWidth="1"/>
    <col min="7" max="7" width="19.26953125" bestFit="1" customWidth="1"/>
  </cols>
  <sheetData>
    <row r="1" spans="1:8" x14ac:dyDescent="0.35">
      <c r="A1" s="1" t="s">
        <v>1</v>
      </c>
      <c r="B1" s="1" t="s">
        <v>0</v>
      </c>
      <c r="C1" s="1" t="s">
        <v>154</v>
      </c>
      <c r="D1" s="3" t="s">
        <v>169</v>
      </c>
      <c r="E1" s="2" t="s">
        <v>170</v>
      </c>
      <c r="F1" s="2" t="s">
        <v>34</v>
      </c>
      <c r="G1" s="2" t="s">
        <v>38</v>
      </c>
      <c r="H1" s="3" t="s">
        <v>152</v>
      </c>
    </row>
    <row r="2" spans="1:8" x14ac:dyDescent="0.35">
      <c r="A2" s="5" t="s">
        <v>127</v>
      </c>
      <c r="B2" s="5" t="s">
        <v>8</v>
      </c>
      <c r="C2" s="20" t="s">
        <v>167</v>
      </c>
      <c r="D2" s="5" t="s">
        <v>157</v>
      </c>
      <c r="E2" s="3" t="s">
        <v>162</v>
      </c>
      <c r="F2" s="4" t="s">
        <v>35</v>
      </c>
      <c r="G2" s="11" t="s">
        <v>48</v>
      </c>
      <c r="H2" s="19" t="str">
        <f>"SELECT * FROM point WHERE point_name  IN ('"&amp;A2&amp;"') and equipment_name IN ('"&amp;B2&amp;"');"</f>
        <v>SELECT * FROM point WHERE point_name  IN ('AHU_1') and equipment_name IN ('run_status');</v>
      </c>
    </row>
    <row r="3" spans="1:8" x14ac:dyDescent="0.35">
      <c r="A3" s="5" t="s">
        <v>127</v>
      </c>
      <c r="B3" s="5" t="s">
        <v>29</v>
      </c>
      <c r="C3" s="20" t="s">
        <v>155</v>
      </c>
      <c r="D3" s="5" t="s">
        <v>158</v>
      </c>
      <c r="E3" s="3" t="s">
        <v>163</v>
      </c>
      <c r="F3" s="4" t="s">
        <v>35</v>
      </c>
      <c r="G3" s="15" t="s">
        <v>60</v>
      </c>
      <c r="H3" s="19" t="str">
        <f>"SELECT * FROM point WHERE point_name  IN ('"&amp;A3&amp;"') and equipment_name IN ('"&amp;B3&amp;"');"</f>
        <v>SELECT * FROM point WHERE point_name  IN ('AHU_1') and equipment_name IN ('low_speed_fan_status');</v>
      </c>
    </row>
    <row r="4" spans="1:8" x14ac:dyDescent="0.35">
      <c r="A4" s="5" t="s">
        <v>127</v>
      </c>
      <c r="B4" s="5" t="s">
        <v>26</v>
      </c>
      <c r="C4" s="20" t="s">
        <v>156</v>
      </c>
      <c r="D4" s="5" t="s">
        <v>159</v>
      </c>
      <c r="E4" s="3" t="s">
        <v>164</v>
      </c>
      <c r="F4" s="4" t="s">
        <v>35</v>
      </c>
      <c r="G4" s="15" t="s">
        <v>61</v>
      </c>
      <c r="H4" s="19" t="str">
        <f>"SELECT * FROM point WHERE point_name  IN ('"&amp;A4&amp;"') and equipment_name IN ('"&amp;B4&amp;"');"</f>
        <v>SELECT * FROM point WHERE point_name  IN ('AHU_1') and equipment_name IN ('high_speed_fan_status');</v>
      </c>
    </row>
    <row r="5" spans="1:8" x14ac:dyDescent="0.35">
      <c r="A5" s="5" t="s">
        <v>127</v>
      </c>
      <c r="B5" s="5" t="s">
        <v>26</v>
      </c>
      <c r="C5" s="20" t="s">
        <v>156</v>
      </c>
      <c r="D5" s="5" t="s">
        <v>159</v>
      </c>
      <c r="E5" s="3" t="s">
        <v>164</v>
      </c>
      <c r="F5" s="4" t="s">
        <v>35</v>
      </c>
      <c r="G5" s="15" t="s">
        <v>61</v>
      </c>
      <c r="H5" s="19"/>
    </row>
    <row r="6" spans="1:8" x14ac:dyDescent="0.35">
      <c r="A6" s="5" t="s">
        <v>128</v>
      </c>
      <c r="B6" s="5" t="s">
        <v>9</v>
      </c>
      <c r="C6" s="20" t="s">
        <v>168</v>
      </c>
      <c r="D6" s="5" t="s">
        <v>160</v>
      </c>
      <c r="E6" s="3" t="s">
        <v>165</v>
      </c>
      <c r="F6" s="4" t="s">
        <v>35</v>
      </c>
      <c r="G6" s="15" t="s">
        <v>41</v>
      </c>
      <c r="H6" s="19" t="str">
        <f>"SELECT * FROM point WHERE point_name  IN ('"&amp;A6&amp;"') and equipment_name IN ('"&amp;B6&amp;"');"</f>
        <v>SELECT * FROM point WHERE point_name  IN ('AHU_2') and equipment_name IN ('device_fault_status');</v>
      </c>
    </row>
    <row r="7" spans="1:8" x14ac:dyDescent="0.35">
      <c r="A7" s="5" t="s">
        <v>128</v>
      </c>
      <c r="B7" s="5" t="s">
        <v>27</v>
      </c>
      <c r="C7" s="20" t="s">
        <v>168</v>
      </c>
      <c r="D7" s="5" t="s">
        <v>161</v>
      </c>
      <c r="E7" s="3" t="s">
        <v>166</v>
      </c>
      <c r="F7" s="4" t="s">
        <v>35</v>
      </c>
      <c r="G7" s="15" t="s">
        <v>43</v>
      </c>
      <c r="H7" s="19" t="str">
        <f>"SELECT * FROM point WHERE point_name  IN ('"&amp;A7&amp;"') and equipment_name IN ('"&amp;B7&amp;"');"</f>
        <v>SELECT * FROM point WHERE point_name  IN ('AHU_2') and equipment_name IN ('water_leak_alarm_status');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05DF3-F931-4C3E-A94D-E5FA066AA39F}">
  <dimension ref="A1:G36"/>
  <sheetViews>
    <sheetView zoomScale="70" zoomScaleNormal="70" workbookViewId="0">
      <selection activeCell="G1" sqref="G1:G2"/>
    </sheetView>
  </sheetViews>
  <sheetFormatPr defaultRowHeight="14.5" x14ac:dyDescent="0.35"/>
  <cols>
    <col min="1" max="1" width="17" bestFit="1" customWidth="1"/>
    <col min="2" max="2" width="37.54296875" bestFit="1" customWidth="1"/>
    <col min="3" max="3" width="92.7265625" customWidth="1"/>
    <col min="4" max="4" width="38" customWidth="1"/>
    <col min="5" max="5" width="16.08984375" bestFit="1" customWidth="1"/>
    <col min="6" max="6" width="20.90625" bestFit="1" customWidth="1"/>
  </cols>
  <sheetData>
    <row r="1" spans="1:7" x14ac:dyDescent="0.35">
      <c r="A1" s="1" t="s">
        <v>1</v>
      </c>
      <c r="B1" s="1" t="s">
        <v>0</v>
      </c>
      <c r="C1" s="3" t="s">
        <v>21</v>
      </c>
      <c r="D1" s="2" t="s">
        <v>33</v>
      </c>
      <c r="E1" s="2" t="s">
        <v>34</v>
      </c>
      <c r="F1" s="2" t="s">
        <v>38</v>
      </c>
      <c r="G1" s="3" t="s">
        <v>152</v>
      </c>
    </row>
    <row r="2" spans="1:7" x14ac:dyDescent="0.35">
      <c r="A2" s="5" t="s">
        <v>129</v>
      </c>
      <c r="B2" s="12" t="s">
        <v>37</v>
      </c>
      <c r="C2" s="5" t="str">
        <f>_xlfn.CONCAT("station:|slot:/Drivers/RdbmsNetwork/MySQLDatabase/points/",A2,"_",B2)</f>
        <v>station:|slot:/Drivers/RdbmsNetwork/MySQLDatabase/points/FCU_14_run_command</v>
      </c>
      <c r="D2" s="4"/>
      <c r="E2" s="5" t="s">
        <v>36</v>
      </c>
      <c r="F2" s="6" t="s">
        <v>39</v>
      </c>
      <c r="G2" s="19" t="str">
        <f>"SELECT * FROM point WHERE point_name  IN ('"&amp;A2&amp;"') and equipment_name IN ('"&amp;B2&amp;"');"</f>
        <v>SELECT * FROM point WHERE point_name  IN ('FCU_14') and equipment_name IN ('run_command');</v>
      </c>
    </row>
    <row r="3" spans="1:7" x14ac:dyDescent="0.35">
      <c r="A3" s="5" t="s">
        <v>129</v>
      </c>
      <c r="B3" s="12" t="s">
        <v>37</v>
      </c>
      <c r="C3" s="5" t="str">
        <f t="shared" ref="C3:C30" si="0">_xlfn.CONCAT("station:|slot:/Drivers/RdbmsNetwork/MySQLDatabase/points/",A3,"_",B3)</f>
        <v>station:|slot:/Drivers/RdbmsNetwork/MySQLDatabase/points/FCU_14_run_command</v>
      </c>
      <c r="D3" s="4"/>
      <c r="E3" s="5" t="s">
        <v>36</v>
      </c>
      <c r="F3" s="6" t="s">
        <v>40</v>
      </c>
      <c r="G3" s="19" t="str">
        <f t="shared" ref="G3:G30" si="1">"SELECT * FROM point WHERE point_name  IN ('"&amp;A3&amp;"') and equipment_name IN ('"&amp;B3&amp;"');"</f>
        <v>SELECT * FROM point WHERE point_name  IN ('FCU_14') and equipment_name IN ('run_command');</v>
      </c>
    </row>
    <row r="4" spans="1:7" x14ac:dyDescent="0.35">
      <c r="A4" s="5" t="s">
        <v>129</v>
      </c>
      <c r="B4" s="12" t="s">
        <v>8</v>
      </c>
      <c r="C4" s="5" t="str">
        <f t="shared" si="0"/>
        <v>station:|slot:/Drivers/RdbmsNetwork/MySQLDatabase/points/FCU_14_run_status</v>
      </c>
      <c r="D4" s="4"/>
      <c r="E4" s="5" t="s">
        <v>36</v>
      </c>
      <c r="F4" s="11" t="s">
        <v>48</v>
      </c>
      <c r="G4" s="19" t="str">
        <f t="shared" si="1"/>
        <v>SELECT * FROM point WHERE point_name  IN ('FCU_14') and equipment_name IN ('run_status');</v>
      </c>
    </row>
    <row r="5" spans="1:7" x14ac:dyDescent="0.35">
      <c r="A5" s="5" t="s">
        <v>129</v>
      </c>
      <c r="B5" s="12" t="s">
        <v>9</v>
      </c>
      <c r="C5" s="5" t="str">
        <f t="shared" si="0"/>
        <v>station:|slot:/Drivers/RdbmsNetwork/MySQLDatabase/points/FCU_14_device_fault_status</v>
      </c>
      <c r="D5" s="4"/>
      <c r="E5" s="5" t="s">
        <v>36</v>
      </c>
      <c r="F5" s="4" t="s">
        <v>41</v>
      </c>
      <c r="G5" s="19" t="str">
        <f t="shared" si="1"/>
        <v>SELECT * FROM point WHERE point_name  IN ('FCU_14') and equipment_name IN ('device_fault_status');</v>
      </c>
    </row>
    <row r="6" spans="1:7" x14ac:dyDescent="0.35">
      <c r="A6" s="5" t="s">
        <v>129</v>
      </c>
      <c r="B6" s="12" t="s">
        <v>25</v>
      </c>
      <c r="C6" s="5" t="str">
        <f t="shared" si="0"/>
        <v>station:|slot:/Drivers/RdbmsNetwork/MySQLDatabase/points/FCU_14_mode</v>
      </c>
      <c r="D6" s="4"/>
      <c r="E6" s="5" t="s">
        <v>36</v>
      </c>
      <c r="F6" s="6" t="s">
        <v>49</v>
      </c>
      <c r="G6" s="19" t="str">
        <f t="shared" si="1"/>
        <v>SELECT * FROM point WHERE point_name  IN ('FCU_14') and equipment_name IN ('mode');</v>
      </c>
    </row>
    <row r="7" spans="1:7" x14ac:dyDescent="0.35">
      <c r="A7" s="5" t="s">
        <v>129</v>
      </c>
      <c r="B7" s="12" t="s">
        <v>25</v>
      </c>
      <c r="C7" s="5" t="str">
        <f t="shared" si="0"/>
        <v>station:|slot:/Drivers/RdbmsNetwork/MySQLDatabase/points/FCU_14_mode</v>
      </c>
      <c r="D7" s="4"/>
      <c r="E7" s="5" t="s">
        <v>36</v>
      </c>
      <c r="F7" s="6" t="s">
        <v>50</v>
      </c>
      <c r="G7" s="19" t="str">
        <f t="shared" si="1"/>
        <v>SELECT * FROM point WHERE point_name  IN ('FCU_14') and equipment_name IN ('mode');</v>
      </c>
    </row>
    <row r="8" spans="1:7" x14ac:dyDescent="0.35">
      <c r="A8" s="5" t="s">
        <v>129</v>
      </c>
      <c r="B8" s="12" t="s">
        <v>27</v>
      </c>
      <c r="C8" s="5" t="str">
        <f t="shared" si="0"/>
        <v>station:|slot:/Drivers/RdbmsNetwork/MySQLDatabase/points/FCU_14_water_leak_alarm_status</v>
      </c>
      <c r="D8" s="4"/>
      <c r="E8" s="5" t="s">
        <v>36</v>
      </c>
      <c r="F8" s="6" t="s">
        <v>43</v>
      </c>
      <c r="G8" s="19" t="str">
        <f t="shared" si="1"/>
        <v>SELECT * FROM point WHERE point_name  IN ('FCU_14') and equipment_name IN ('water_leak_alarm_status');</v>
      </c>
    </row>
    <row r="9" spans="1:7" x14ac:dyDescent="0.35">
      <c r="A9" s="5" t="s">
        <v>129</v>
      </c>
      <c r="B9" s="12" t="s">
        <v>12</v>
      </c>
      <c r="C9" s="5" t="str">
        <f t="shared" si="0"/>
        <v>station:|slot:/Drivers/RdbmsNetwork/MySQLDatabase/points/FCU_14_filter_alarm_status</v>
      </c>
      <c r="D9" s="4"/>
      <c r="E9" s="5" t="s">
        <v>36</v>
      </c>
      <c r="F9" s="6" t="s">
        <v>42</v>
      </c>
      <c r="G9" s="19" t="str">
        <f t="shared" si="1"/>
        <v>SELECT * FROM point WHERE point_name  IN ('FCU_14') and equipment_name IN ('filter_alarm_status');</v>
      </c>
    </row>
    <row r="10" spans="1:7" x14ac:dyDescent="0.35">
      <c r="A10" s="5" t="s">
        <v>129</v>
      </c>
      <c r="B10" s="13" t="s">
        <v>16</v>
      </c>
      <c r="C10" s="5" t="str">
        <f t="shared" si="0"/>
        <v>station:|slot:/Drivers/RdbmsNetwork/MySQLDatabase/points/FCU_14_chilled_return_water_temperature_sensor</v>
      </c>
      <c r="D10" s="4"/>
      <c r="E10" s="5" t="s">
        <v>36</v>
      </c>
      <c r="F10" s="6" t="s">
        <v>45</v>
      </c>
      <c r="G10" s="19" t="str">
        <f t="shared" si="1"/>
        <v>SELECT * FROM point WHERE point_name  IN ('FCU_14') and equipment_name IN ('chilled_return_water_temperature_sensor');</v>
      </c>
    </row>
    <row r="11" spans="1:7" x14ac:dyDescent="0.35">
      <c r="A11" s="5" t="s">
        <v>129</v>
      </c>
      <c r="B11" s="12" t="s">
        <v>15</v>
      </c>
      <c r="C11" s="5" t="str">
        <f t="shared" si="0"/>
        <v>station:|slot:/Drivers/RdbmsNetwork/MySQLDatabase/points/FCU_14_chilled_supply_water_temperature_sensor</v>
      </c>
      <c r="D11" s="4"/>
      <c r="E11" s="5" t="s">
        <v>36</v>
      </c>
      <c r="F11" s="6" t="s">
        <v>52</v>
      </c>
      <c r="G11" s="19" t="str">
        <f t="shared" si="1"/>
        <v>SELECT * FROM point WHERE point_name  IN ('FCU_14') and equipment_name IN ('chilled_supply_water_temperature_sensor');</v>
      </c>
    </row>
    <row r="12" spans="1:7" x14ac:dyDescent="0.35">
      <c r="A12" s="5" t="s">
        <v>129</v>
      </c>
      <c r="B12" s="14" t="s">
        <v>44</v>
      </c>
      <c r="C12" s="5" t="str">
        <f t="shared" si="0"/>
        <v>station:|slot:/Drivers/RdbmsNetwork/MySQLDatabase/points/FCU_14_chilled_water_valve_percentage_command</v>
      </c>
      <c r="D12" s="4"/>
      <c r="E12" s="5" t="s">
        <v>36</v>
      </c>
      <c r="F12" s="6" t="s">
        <v>46</v>
      </c>
      <c r="G12" s="19" t="str">
        <f t="shared" si="1"/>
        <v>SELECT * FROM point WHERE point_name  IN ('FCU_14') and equipment_name IN ('chilled_water_valve_percentage_command');</v>
      </c>
    </row>
    <row r="13" spans="1:7" x14ac:dyDescent="0.35">
      <c r="A13" s="5" t="s">
        <v>129</v>
      </c>
      <c r="B13" s="12" t="s">
        <v>32</v>
      </c>
      <c r="C13" s="5" t="str">
        <f t="shared" si="0"/>
        <v>station:|slot:/Drivers/RdbmsNetwork/MySQLDatabase/points/FCU_14_supply_air_damper_status</v>
      </c>
      <c r="D13" s="4"/>
      <c r="E13" s="5" t="s">
        <v>36</v>
      </c>
      <c r="F13" s="6" t="s">
        <v>51</v>
      </c>
      <c r="G13" s="19" t="str">
        <f t="shared" si="1"/>
        <v>SELECT * FROM point WHERE point_name  IN ('FCU_14') and equipment_name IN ('supply_air_damper_status');</v>
      </c>
    </row>
    <row r="14" spans="1:7" x14ac:dyDescent="0.35">
      <c r="A14" s="5" t="s">
        <v>129</v>
      </c>
      <c r="B14" s="12" t="s">
        <v>19</v>
      </c>
      <c r="C14" s="5" t="str">
        <f t="shared" si="0"/>
        <v>station:|slot:/Drivers/RdbmsNetwork/MySQLDatabase/points/FCU_14_supply_air_temperature_sensor</v>
      </c>
      <c r="D14" s="4"/>
      <c r="E14" s="5" t="s">
        <v>36</v>
      </c>
      <c r="F14" s="6" t="s">
        <v>47</v>
      </c>
      <c r="G14" s="19" t="str">
        <f t="shared" si="1"/>
        <v>SELECT * FROM point WHERE point_name  IN ('FCU_14') and equipment_name IN ('supply_air_temperature_sensor');</v>
      </c>
    </row>
    <row r="15" spans="1:7" x14ac:dyDescent="0.35">
      <c r="A15" s="5" t="s">
        <v>129</v>
      </c>
      <c r="B15" s="6" t="s">
        <v>2</v>
      </c>
      <c r="C15" s="5" t="str">
        <f t="shared" si="0"/>
        <v>station:|slot:/Drivers/RdbmsNetwork/MySQLDatabase/points/FCU_14_return_air_temperature_sensor</v>
      </c>
      <c r="D15" s="4" t="s">
        <v>58</v>
      </c>
      <c r="E15" s="5" t="s">
        <v>36</v>
      </c>
      <c r="F15" s="6" t="s">
        <v>55</v>
      </c>
      <c r="G15" s="19" t="str">
        <f t="shared" si="1"/>
        <v>SELECT * FROM point WHERE point_name  IN ('FCU_14') and equipment_name IN ('return_air_temperature_sensor');</v>
      </c>
    </row>
    <row r="16" spans="1:7" x14ac:dyDescent="0.35">
      <c r="A16" s="5" t="s">
        <v>129</v>
      </c>
      <c r="B16" s="4" t="s">
        <v>53</v>
      </c>
      <c r="C16" s="5" t="str">
        <f t="shared" si="0"/>
        <v>station:|slot:/Drivers/RdbmsNetwork/MySQLDatabase/points/FCU_14_zone_air_temperature_sensor</v>
      </c>
      <c r="D16" s="4" t="s">
        <v>59</v>
      </c>
      <c r="E16" s="5" t="s">
        <v>36</v>
      </c>
      <c r="F16" s="6" t="s">
        <v>56</v>
      </c>
      <c r="G16" s="19" t="str">
        <f t="shared" si="1"/>
        <v>SELECT * FROM point WHERE point_name  IN ('FCU_14') and equipment_name IN ('zone_air_temperature_sensor');</v>
      </c>
    </row>
    <row r="17" spans="1:7" x14ac:dyDescent="0.35">
      <c r="A17" s="5" t="s">
        <v>129</v>
      </c>
      <c r="B17" s="4" t="s">
        <v>54</v>
      </c>
      <c r="C17" s="5" t="str">
        <f t="shared" si="0"/>
        <v>station:|slot:/Drivers/RdbmsNetwork/MySQLDatabase/points/FCU_14_zone_air_relative_humidity_sensor</v>
      </c>
      <c r="D17" s="4" t="s">
        <v>59</v>
      </c>
      <c r="E17" s="5" t="s">
        <v>36</v>
      </c>
      <c r="F17" s="6" t="s">
        <v>57</v>
      </c>
      <c r="G17" s="19" t="str">
        <f t="shared" si="1"/>
        <v>SELECT * FROM point WHERE point_name  IN ('FCU_14') and equipment_name IN ('zone_air_relative_humidity_sensor');</v>
      </c>
    </row>
    <row r="18" spans="1:7" x14ac:dyDescent="0.35">
      <c r="A18" s="5" t="s">
        <v>130</v>
      </c>
      <c r="B18" s="12" t="s">
        <v>37</v>
      </c>
      <c r="C18" s="5" t="str">
        <f t="shared" si="0"/>
        <v>station:|slot:/Drivers/RdbmsNetwork/MySQLDatabase/points/FCU_15_run_command</v>
      </c>
      <c r="D18" s="4"/>
      <c r="E18" s="5" t="s">
        <v>36</v>
      </c>
      <c r="F18" s="6" t="s">
        <v>39</v>
      </c>
      <c r="G18" s="19" t="str">
        <f t="shared" si="1"/>
        <v>SELECT * FROM point WHERE point_name  IN ('FCU_15') and equipment_name IN ('run_command');</v>
      </c>
    </row>
    <row r="19" spans="1:7" x14ac:dyDescent="0.35">
      <c r="A19" s="5" t="s">
        <v>130</v>
      </c>
      <c r="B19" s="12" t="s">
        <v>37</v>
      </c>
      <c r="C19" s="5" t="str">
        <f t="shared" si="0"/>
        <v>station:|slot:/Drivers/RdbmsNetwork/MySQLDatabase/points/FCU_15_run_command</v>
      </c>
      <c r="D19" s="4"/>
      <c r="E19" s="5" t="s">
        <v>36</v>
      </c>
      <c r="F19" s="6" t="s">
        <v>40</v>
      </c>
      <c r="G19" s="19" t="str">
        <f t="shared" si="1"/>
        <v>SELECT * FROM point WHERE point_name  IN ('FCU_15') and equipment_name IN ('run_command');</v>
      </c>
    </row>
    <row r="20" spans="1:7" x14ac:dyDescent="0.35">
      <c r="A20" s="5" t="s">
        <v>130</v>
      </c>
      <c r="B20" s="12" t="s">
        <v>8</v>
      </c>
      <c r="C20" s="5" t="str">
        <f t="shared" si="0"/>
        <v>station:|slot:/Drivers/RdbmsNetwork/MySQLDatabase/points/FCU_15_run_status</v>
      </c>
      <c r="D20" s="4"/>
      <c r="E20" s="5" t="s">
        <v>36</v>
      </c>
      <c r="F20" s="11" t="s">
        <v>48</v>
      </c>
      <c r="G20" s="19" t="str">
        <f t="shared" si="1"/>
        <v>SELECT * FROM point WHERE point_name  IN ('FCU_15') and equipment_name IN ('run_status');</v>
      </c>
    </row>
    <row r="21" spans="1:7" x14ac:dyDescent="0.35">
      <c r="A21" s="5" t="s">
        <v>130</v>
      </c>
      <c r="B21" s="12" t="s">
        <v>9</v>
      </c>
      <c r="C21" s="5" t="str">
        <f t="shared" si="0"/>
        <v>station:|slot:/Drivers/RdbmsNetwork/MySQLDatabase/points/FCU_15_device_fault_status</v>
      </c>
      <c r="D21" s="4"/>
      <c r="E21" s="5" t="s">
        <v>36</v>
      </c>
      <c r="F21" s="4" t="s">
        <v>41</v>
      </c>
      <c r="G21" s="19" t="str">
        <f t="shared" si="1"/>
        <v>SELECT * FROM point WHERE point_name  IN ('FCU_15') and equipment_name IN ('device_fault_status');</v>
      </c>
    </row>
    <row r="22" spans="1:7" x14ac:dyDescent="0.35">
      <c r="A22" s="5" t="s">
        <v>130</v>
      </c>
      <c r="B22" s="12" t="s">
        <v>25</v>
      </c>
      <c r="C22" s="5" t="str">
        <f t="shared" si="0"/>
        <v>station:|slot:/Drivers/RdbmsNetwork/MySQLDatabase/points/FCU_15_mode</v>
      </c>
      <c r="D22" s="4"/>
      <c r="E22" s="5" t="s">
        <v>36</v>
      </c>
      <c r="F22" s="6" t="s">
        <v>49</v>
      </c>
      <c r="G22" s="19" t="str">
        <f t="shared" si="1"/>
        <v>SELECT * FROM point WHERE point_name  IN ('FCU_15') and equipment_name IN ('mode');</v>
      </c>
    </row>
    <row r="23" spans="1:7" x14ac:dyDescent="0.35">
      <c r="A23" s="5" t="s">
        <v>130</v>
      </c>
      <c r="B23" s="12" t="s">
        <v>25</v>
      </c>
      <c r="C23" s="5" t="str">
        <f t="shared" si="0"/>
        <v>station:|slot:/Drivers/RdbmsNetwork/MySQLDatabase/points/FCU_15_mode</v>
      </c>
      <c r="D23" s="4"/>
      <c r="E23" s="5" t="s">
        <v>36</v>
      </c>
      <c r="F23" s="6" t="s">
        <v>50</v>
      </c>
      <c r="G23" s="19" t="str">
        <f t="shared" si="1"/>
        <v>SELECT * FROM point WHERE point_name  IN ('FCU_15') and equipment_name IN ('mode');</v>
      </c>
    </row>
    <row r="24" spans="1:7" x14ac:dyDescent="0.35">
      <c r="A24" s="5" t="s">
        <v>130</v>
      </c>
      <c r="B24" s="12" t="s">
        <v>27</v>
      </c>
      <c r="C24" s="5" t="str">
        <f t="shared" si="0"/>
        <v>station:|slot:/Drivers/RdbmsNetwork/MySQLDatabase/points/FCU_15_water_leak_alarm_status</v>
      </c>
      <c r="D24" s="4"/>
      <c r="E24" s="5" t="s">
        <v>36</v>
      </c>
      <c r="F24" s="6" t="s">
        <v>43</v>
      </c>
      <c r="G24" s="19" t="str">
        <f t="shared" si="1"/>
        <v>SELECT * FROM point WHERE point_name  IN ('FCU_15') and equipment_name IN ('water_leak_alarm_status');</v>
      </c>
    </row>
    <row r="25" spans="1:7" x14ac:dyDescent="0.35">
      <c r="A25" s="5" t="s">
        <v>130</v>
      </c>
      <c r="B25" s="12" t="s">
        <v>12</v>
      </c>
      <c r="C25" s="5" t="str">
        <f t="shared" si="0"/>
        <v>station:|slot:/Drivers/RdbmsNetwork/MySQLDatabase/points/FCU_15_filter_alarm_status</v>
      </c>
      <c r="D25" s="4"/>
      <c r="E25" s="5" t="s">
        <v>36</v>
      </c>
      <c r="F25" s="6" t="s">
        <v>42</v>
      </c>
      <c r="G25" s="19" t="str">
        <f t="shared" si="1"/>
        <v>SELECT * FROM point WHERE point_name  IN ('FCU_15') and equipment_name IN ('filter_alarm_status');</v>
      </c>
    </row>
    <row r="26" spans="1:7" x14ac:dyDescent="0.35">
      <c r="A26" s="5" t="s">
        <v>130</v>
      </c>
      <c r="B26" s="13" t="s">
        <v>16</v>
      </c>
      <c r="C26" s="5" t="str">
        <f t="shared" si="0"/>
        <v>station:|slot:/Drivers/RdbmsNetwork/MySQLDatabase/points/FCU_15_chilled_return_water_temperature_sensor</v>
      </c>
      <c r="D26" s="4"/>
      <c r="E26" s="5" t="s">
        <v>36</v>
      </c>
      <c r="F26" s="6" t="s">
        <v>45</v>
      </c>
      <c r="G26" s="19" t="str">
        <f t="shared" si="1"/>
        <v>SELECT * FROM point WHERE point_name  IN ('FCU_15') and equipment_name IN ('chilled_return_water_temperature_sensor');</v>
      </c>
    </row>
    <row r="27" spans="1:7" x14ac:dyDescent="0.35">
      <c r="A27" s="5" t="s">
        <v>130</v>
      </c>
      <c r="B27" s="12" t="s">
        <v>15</v>
      </c>
      <c r="C27" s="5" t="str">
        <f t="shared" si="0"/>
        <v>station:|slot:/Drivers/RdbmsNetwork/MySQLDatabase/points/FCU_15_chilled_supply_water_temperature_sensor</v>
      </c>
      <c r="D27" s="4"/>
      <c r="E27" s="5" t="s">
        <v>36</v>
      </c>
      <c r="F27" s="6" t="s">
        <v>52</v>
      </c>
      <c r="G27" s="19" t="str">
        <f t="shared" si="1"/>
        <v>SELECT * FROM point WHERE point_name  IN ('FCU_15') and equipment_name IN ('chilled_supply_water_temperature_sensor');</v>
      </c>
    </row>
    <row r="28" spans="1:7" x14ac:dyDescent="0.35">
      <c r="A28" s="5" t="s">
        <v>130</v>
      </c>
      <c r="B28" s="14" t="s">
        <v>44</v>
      </c>
      <c r="C28" s="5" t="str">
        <f t="shared" si="0"/>
        <v>station:|slot:/Drivers/RdbmsNetwork/MySQLDatabase/points/FCU_15_chilled_water_valve_percentage_command</v>
      </c>
      <c r="D28" s="4"/>
      <c r="E28" s="5" t="s">
        <v>36</v>
      </c>
      <c r="F28" s="6" t="s">
        <v>46</v>
      </c>
      <c r="G28" s="19" t="str">
        <f t="shared" si="1"/>
        <v>SELECT * FROM point WHERE point_name  IN ('FCU_15') and equipment_name IN ('chilled_water_valve_percentage_command');</v>
      </c>
    </row>
    <row r="29" spans="1:7" x14ac:dyDescent="0.35">
      <c r="A29" s="5" t="s">
        <v>130</v>
      </c>
      <c r="B29" s="12" t="s">
        <v>32</v>
      </c>
      <c r="C29" s="5" t="str">
        <f t="shared" si="0"/>
        <v>station:|slot:/Drivers/RdbmsNetwork/MySQLDatabase/points/FCU_15_supply_air_damper_status</v>
      </c>
      <c r="D29" s="4"/>
      <c r="E29" s="5" t="s">
        <v>36</v>
      </c>
      <c r="F29" s="6" t="s">
        <v>51</v>
      </c>
      <c r="G29" s="19" t="str">
        <f t="shared" si="1"/>
        <v>SELECT * FROM point WHERE point_name  IN ('FCU_15') and equipment_name IN ('supply_air_damper_status');</v>
      </c>
    </row>
    <row r="30" spans="1:7" x14ac:dyDescent="0.35">
      <c r="A30" s="5" t="s">
        <v>130</v>
      </c>
      <c r="B30" s="12" t="s">
        <v>19</v>
      </c>
      <c r="C30" s="5" t="str">
        <f t="shared" si="0"/>
        <v>station:|slot:/Drivers/RdbmsNetwork/MySQLDatabase/points/FCU_15_supply_air_temperature_sensor</v>
      </c>
      <c r="D30" s="4"/>
      <c r="E30" s="5" t="s">
        <v>36</v>
      </c>
      <c r="F30" s="6" t="s">
        <v>47</v>
      </c>
      <c r="G30" s="19" t="str">
        <f t="shared" si="1"/>
        <v>SELECT * FROM point WHERE point_name  IN ('FCU_15') and equipment_name IN ('supply_air_temperature_sensor');</v>
      </c>
    </row>
    <row r="31" spans="1:7" x14ac:dyDescent="0.35">
      <c r="A31" s="9"/>
      <c r="B31" s="9"/>
      <c r="C31" s="10"/>
      <c r="D31" s="8"/>
      <c r="E31" s="10"/>
      <c r="F31" s="10"/>
    </row>
    <row r="32" spans="1:7" x14ac:dyDescent="0.35">
      <c r="A32" s="8" t="s">
        <v>22</v>
      </c>
      <c r="B32" s="9"/>
      <c r="C32" s="10"/>
      <c r="D32" s="8"/>
      <c r="E32" s="10"/>
      <c r="F32" s="10"/>
    </row>
    <row r="33" spans="1:6" x14ac:dyDescent="0.35">
      <c r="A33" s="8" t="s">
        <v>94</v>
      </c>
      <c r="B33" s="9"/>
      <c r="C33" s="10"/>
      <c r="D33" s="8"/>
      <c r="E33" s="10"/>
      <c r="F33" s="10"/>
    </row>
    <row r="34" spans="1:6" x14ac:dyDescent="0.35">
      <c r="A34" t="s">
        <v>100</v>
      </c>
    </row>
    <row r="35" spans="1:6" x14ac:dyDescent="0.35">
      <c r="A35" s="7"/>
    </row>
    <row r="36" spans="1:6" x14ac:dyDescent="0.35">
      <c r="A36" s="7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20832-0C62-470A-B6B6-C2227390474C}">
  <dimension ref="A1:H29"/>
  <sheetViews>
    <sheetView zoomScale="70" zoomScaleNormal="70" workbookViewId="0">
      <selection activeCell="E28" sqref="E28"/>
    </sheetView>
  </sheetViews>
  <sheetFormatPr defaultRowHeight="14.5" x14ac:dyDescent="0.35"/>
  <cols>
    <col min="1" max="1" width="17" bestFit="1" customWidth="1"/>
    <col min="2" max="2" width="17" customWidth="1"/>
    <col min="3" max="3" width="37.54296875" bestFit="1" customWidth="1"/>
    <col min="4" max="4" width="92.7265625" bestFit="1" customWidth="1"/>
    <col min="5" max="5" width="38" bestFit="1" customWidth="1"/>
    <col min="6" max="6" width="18.26953125" bestFit="1" customWidth="1"/>
    <col min="7" max="7" width="20.90625" bestFit="1" customWidth="1"/>
  </cols>
  <sheetData>
    <row r="1" spans="1:8" x14ac:dyDescent="0.35">
      <c r="A1" s="1" t="s">
        <v>1</v>
      </c>
      <c r="B1" s="1" t="s">
        <v>153</v>
      </c>
      <c r="C1" s="1" t="s">
        <v>0</v>
      </c>
      <c r="D1" s="3" t="s">
        <v>21</v>
      </c>
      <c r="E1" s="2" t="s">
        <v>33</v>
      </c>
      <c r="F1" s="2" t="s">
        <v>34</v>
      </c>
      <c r="G1" s="2" t="s">
        <v>38</v>
      </c>
      <c r="H1" s="3" t="s">
        <v>152</v>
      </c>
    </row>
    <row r="2" spans="1:8" x14ac:dyDescent="0.35">
      <c r="A2" s="5" t="s">
        <v>131</v>
      </c>
      <c r="B2" s="5"/>
      <c r="C2" s="5" t="s">
        <v>8</v>
      </c>
      <c r="D2" s="5" t="str">
        <f t="shared" ref="D2:D23" si="0">_xlfn.CONCAT("station:|slot:/Drivers/RdbmsNetwork/MySQLDatabase/points/",A2,"_",C2)</f>
        <v>station:|slot:/Drivers/RdbmsNetwork/MySQLDatabase/points/FCU_101_run_status</v>
      </c>
      <c r="E2" s="4"/>
      <c r="F2" s="5" t="s">
        <v>72</v>
      </c>
      <c r="G2" s="11" t="s">
        <v>48</v>
      </c>
      <c r="H2" s="19" t="str">
        <f t="shared" ref="H2:H23" si="1">"SELECT * FROM point WHERE point_name  IN ('"&amp;A2&amp;"') and equipment_name IN ('"&amp;C2&amp;"');"</f>
        <v>SELECT * FROM point WHERE point_name  IN ('FCU_101') and equipment_name IN ('run_status');</v>
      </c>
    </row>
    <row r="3" spans="1:8" x14ac:dyDescent="0.35">
      <c r="A3" s="5" t="s">
        <v>131</v>
      </c>
      <c r="B3" s="5"/>
      <c r="C3" s="5" t="s">
        <v>9</v>
      </c>
      <c r="D3" s="5" t="str">
        <f t="shared" si="0"/>
        <v>station:|slot:/Drivers/RdbmsNetwork/MySQLDatabase/points/FCU_101_device_fault_status</v>
      </c>
      <c r="E3" s="4"/>
      <c r="F3" s="5" t="s">
        <v>72</v>
      </c>
      <c r="G3" s="4" t="s">
        <v>41</v>
      </c>
      <c r="H3" s="19" t="str">
        <f t="shared" si="1"/>
        <v>SELECT * FROM point WHERE point_name  IN ('FCU_101') and equipment_name IN ('device_fault_status');</v>
      </c>
    </row>
    <row r="4" spans="1:8" x14ac:dyDescent="0.35">
      <c r="A4" s="5" t="s">
        <v>131</v>
      </c>
      <c r="B4" s="5"/>
      <c r="C4" s="5" t="s">
        <v>25</v>
      </c>
      <c r="D4" s="5" t="str">
        <f t="shared" si="0"/>
        <v>station:|slot:/Drivers/RdbmsNetwork/MySQLDatabase/points/FCU_101_mode</v>
      </c>
      <c r="E4" s="4"/>
      <c r="F4" s="5" t="s">
        <v>72</v>
      </c>
      <c r="G4" s="6" t="s">
        <v>49</v>
      </c>
      <c r="H4" s="19" t="str">
        <f t="shared" si="1"/>
        <v>SELECT * FROM point WHERE point_name  IN ('FCU_101') and equipment_name IN ('mode');</v>
      </c>
    </row>
    <row r="5" spans="1:8" x14ac:dyDescent="0.35">
      <c r="A5" s="5" t="s">
        <v>131</v>
      </c>
      <c r="B5" s="5"/>
      <c r="C5" s="5" t="s">
        <v>25</v>
      </c>
      <c r="D5" s="5" t="str">
        <f t="shared" si="0"/>
        <v>station:|slot:/Drivers/RdbmsNetwork/MySQLDatabase/points/FCU_101_mode</v>
      </c>
      <c r="E5" s="4"/>
      <c r="F5" s="5" t="s">
        <v>72</v>
      </c>
      <c r="G5" s="6" t="s">
        <v>50</v>
      </c>
      <c r="H5" s="19" t="str">
        <f t="shared" si="1"/>
        <v>SELECT * FROM point WHERE point_name  IN ('FCU_101') and equipment_name IN ('mode');</v>
      </c>
    </row>
    <row r="6" spans="1:8" x14ac:dyDescent="0.35">
      <c r="A6" s="5" t="s">
        <v>131</v>
      </c>
      <c r="B6" s="5"/>
      <c r="C6" s="5" t="s">
        <v>12</v>
      </c>
      <c r="D6" s="5" t="str">
        <f t="shared" si="0"/>
        <v>station:|slot:/Drivers/RdbmsNetwork/MySQLDatabase/points/FCU_101_filter_alarm_status</v>
      </c>
      <c r="E6" s="4"/>
      <c r="F6" s="5" t="s">
        <v>72</v>
      </c>
      <c r="G6" s="6" t="s">
        <v>42</v>
      </c>
      <c r="H6" s="19" t="str">
        <f t="shared" si="1"/>
        <v>SELECT * FROM point WHERE point_name  IN ('FCU_101') and equipment_name IN ('filter_alarm_status');</v>
      </c>
    </row>
    <row r="7" spans="1:8" x14ac:dyDescent="0.35">
      <c r="A7" s="5" t="s">
        <v>131</v>
      </c>
      <c r="B7" s="5"/>
      <c r="C7" s="5" t="s">
        <v>27</v>
      </c>
      <c r="D7" s="5" t="str">
        <f t="shared" si="0"/>
        <v>station:|slot:/Drivers/RdbmsNetwork/MySQLDatabase/points/FCU_101_water_leak_alarm_status</v>
      </c>
      <c r="E7" s="4"/>
      <c r="F7" s="5" t="s">
        <v>72</v>
      </c>
      <c r="G7" s="6" t="s">
        <v>43</v>
      </c>
      <c r="H7" s="19" t="str">
        <f t="shared" si="1"/>
        <v>SELECT * FROM point WHERE point_name  IN ('FCU_101') and equipment_name IN ('water_leak_alarm_status');</v>
      </c>
    </row>
    <row r="8" spans="1:8" x14ac:dyDescent="0.35">
      <c r="A8" s="5" t="s">
        <v>131</v>
      </c>
      <c r="B8" s="5"/>
      <c r="C8" s="4" t="s">
        <v>68</v>
      </c>
      <c r="D8" s="5" t="str">
        <f t="shared" si="0"/>
        <v>station:|slot:/Drivers/RdbmsNetwork/MySQLDatabase/points/FCU_101_fan_speed_percentage_command</v>
      </c>
      <c r="E8" s="4" t="s">
        <v>67</v>
      </c>
      <c r="F8" s="5" t="s">
        <v>72</v>
      </c>
      <c r="G8" s="4" t="s">
        <v>69</v>
      </c>
      <c r="H8" s="19" t="str">
        <f t="shared" si="1"/>
        <v>SELECT * FROM point WHERE point_name  IN ('FCU_101') and equipment_name IN ('fan_speed_percentage_command');</v>
      </c>
    </row>
    <row r="9" spans="1:8" x14ac:dyDescent="0.35">
      <c r="A9" s="5" t="s">
        <v>131</v>
      </c>
      <c r="B9" s="5"/>
      <c r="C9" s="4" t="s">
        <v>44</v>
      </c>
      <c r="D9" s="5" t="str">
        <f t="shared" si="0"/>
        <v>station:|slot:/Drivers/RdbmsNetwork/MySQLDatabase/points/FCU_101_chilled_water_valve_percentage_command</v>
      </c>
      <c r="E9" s="4" t="s">
        <v>67</v>
      </c>
      <c r="F9" s="5" t="s">
        <v>72</v>
      </c>
      <c r="G9" s="6" t="s">
        <v>46</v>
      </c>
      <c r="H9" s="19" t="str">
        <f t="shared" si="1"/>
        <v>SELECT * FROM point WHERE point_name  IN ('FCU_101') and equipment_name IN ('chilled_water_valve_percentage_command');</v>
      </c>
    </row>
    <row r="10" spans="1:8" x14ac:dyDescent="0.35">
      <c r="A10" s="5" t="s">
        <v>131</v>
      </c>
      <c r="B10" s="5"/>
      <c r="C10" s="5" t="s">
        <v>19</v>
      </c>
      <c r="D10" s="5" t="str">
        <f t="shared" si="0"/>
        <v>station:|slot:/Drivers/RdbmsNetwork/MySQLDatabase/points/FCU_101_supply_air_temperature_sensor</v>
      </c>
      <c r="E10" s="4" t="s">
        <v>66</v>
      </c>
      <c r="F10" s="5" t="s">
        <v>72</v>
      </c>
      <c r="G10" s="6" t="s">
        <v>47</v>
      </c>
      <c r="H10" s="19" t="str">
        <f t="shared" si="1"/>
        <v>SELECT * FROM point WHERE point_name  IN ('FCU_101') and equipment_name IN ('supply_air_temperature_sensor');</v>
      </c>
    </row>
    <row r="11" spans="1:8" x14ac:dyDescent="0.35">
      <c r="A11" s="5" t="s">
        <v>131</v>
      </c>
      <c r="B11" s="5"/>
      <c r="C11" s="5" t="s">
        <v>20</v>
      </c>
      <c r="D11" s="5" t="str">
        <f t="shared" si="0"/>
        <v>station:|slot:/Drivers/RdbmsNetwork/MySQLDatabase/points/FCU_101_supply_air_temperature_setpoint</v>
      </c>
      <c r="E11" s="4" t="s">
        <v>66</v>
      </c>
      <c r="F11" s="5" t="s">
        <v>72</v>
      </c>
      <c r="G11" s="6" t="s">
        <v>63</v>
      </c>
      <c r="H11" s="19" t="str">
        <f t="shared" si="1"/>
        <v>SELECT * FROM point WHERE point_name  IN ('FCU_101') and equipment_name IN ('supply_air_temperature_setpoint');</v>
      </c>
    </row>
    <row r="12" spans="1:8" x14ac:dyDescent="0.35">
      <c r="A12" s="5" t="s">
        <v>131</v>
      </c>
      <c r="B12" s="5"/>
      <c r="C12" s="6" t="s">
        <v>30</v>
      </c>
      <c r="D12" s="5" t="str">
        <f t="shared" si="0"/>
        <v>station:|slot:/Drivers/RdbmsNetwork/MySQLDatabase/points/FCU_101_supply_air_flow_status</v>
      </c>
      <c r="E12" s="4" t="s">
        <v>66</v>
      </c>
      <c r="F12" s="5" t="s">
        <v>72</v>
      </c>
      <c r="G12" s="15" t="s">
        <v>65</v>
      </c>
      <c r="H12" s="19" t="str">
        <f t="shared" si="1"/>
        <v>SELECT * FROM point WHERE point_name  IN ('FCU_101') and equipment_name IN ('supply_air_flow_status');</v>
      </c>
    </row>
    <row r="13" spans="1:8" x14ac:dyDescent="0.35">
      <c r="A13" s="5" t="s">
        <v>131</v>
      </c>
      <c r="B13" s="5"/>
      <c r="C13" s="5" t="s">
        <v>31</v>
      </c>
      <c r="D13" s="5" t="str">
        <f t="shared" si="0"/>
        <v>station:|slot:/Drivers/RdbmsNetwork/MySQLDatabase/points/FCU_101_suppy_air_linearvelocity_sensor</v>
      </c>
      <c r="E13" s="4" t="s">
        <v>66</v>
      </c>
      <c r="F13" s="5" t="s">
        <v>72</v>
      </c>
      <c r="G13" s="15" t="s">
        <v>64</v>
      </c>
      <c r="H13" s="19" t="str">
        <f t="shared" si="1"/>
        <v>SELECT * FROM point WHERE point_name  IN ('FCU_101') and equipment_name IN ('suppy_air_linearvelocity_sensor');</v>
      </c>
    </row>
    <row r="14" spans="1:8" x14ac:dyDescent="0.35">
      <c r="A14" s="5" t="s">
        <v>131</v>
      </c>
      <c r="B14" s="5"/>
      <c r="C14" s="5" t="s">
        <v>32</v>
      </c>
      <c r="D14" s="5" t="str">
        <f t="shared" si="0"/>
        <v>station:|slot:/Drivers/RdbmsNetwork/MySQLDatabase/points/FCU_101_supply_air_damper_status</v>
      </c>
      <c r="E14" s="4" t="s">
        <v>66</v>
      </c>
      <c r="F14" s="5" t="s">
        <v>72</v>
      </c>
      <c r="G14" s="6" t="s">
        <v>51</v>
      </c>
      <c r="H14" s="19" t="str">
        <f t="shared" si="1"/>
        <v>SELECT * FROM point WHERE point_name  IN ('FCU_101') and equipment_name IN ('supply_air_damper_status');</v>
      </c>
    </row>
    <row r="15" spans="1:8" x14ac:dyDescent="0.35">
      <c r="A15" s="5" t="s">
        <v>131</v>
      </c>
      <c r="B15" s="5"/>
      <c r="C15" s="4" t="s">
        <v>70</v>
      </c>
      <c r="D15" s="5" t="str">
        <f t="shared" si="0"/>
        <v>station:|slot:/Drivers/RdbmsNetwork/MySQLDatabase/points/FCU_101_supply_air_static_pressure_sensor</v>
      </c>
      <c r="E15" s="4" t="s">
        <v>66</v>
      </c>
      <c r="F15" s="5" t="s">
        <v>72</v>
      </c>
      <c r="G15" s="6" t="s">
        <v>73</v>
      </c>
      <c r="H15" s="19" t="str">
        <f t="shared" si="1"/>
        <v>SELECT * FROM point WHERE point_name  IN ('FCU_101') and equipment_name IN ('supply_air_static_pressure_sensor');</v>
      </c>
    </row>
    <row r="16" spans="1:8" x14ac:dyDescent="0.35">
      <c r="A16" s="5" t="s">
        <v>131</v>
      </c>
      <c r="B16" s="5"/>
      <c r="C16" s="4" t="s">
        <v>71</v>
      </c>
      <c r="D16" s="5" t="str">
        <f t="shared" si="0"/>
        <v>station:|slot:/Drivers/RdbmsNetwork/MySQLDatabase/points/FCU_101_supply_air_static_pressure_setpoint</v>
      </c>
      <c r="E16" s="4" t="s">
        <v>66</v>
      </c>
      <c r="F16" s="5" t="s">
        <v>72</v>
      </c>
      <c r="G16" s="6" t="s">
        <v>74</v>
      </c>
      <c r="H16" s="19" t="str">
        <f t="shared" si="1"/>
        <v>SELECT * FROM point WHERE point_name  IN ('FCU_101') and equipment_name IN ('supply_air_static_pressure_setpoint');</v>
      </c>
    </row>
    <row r="17" spans="1:8" x14ac:dyDescent="0.35">
      <c r="A17" s="5" t="s">
        <v>131</v>
      </c>
      <c r="B17" s="5"/>
      <c r="C17" s="4" t="s">
        <v>28</v>
      </c>
      <c r="D17" s="5" t="str">
        <f t="shared" si="0"/>
        <v>station:|slot:/Drivers/RdbmsNetwork/MySQLDatabase/points/FCU_101_outside_air_temperature_sensor</v>
      </c>
      <c r="E17" s="4" t="s">
        <v>66</v>
      </c>
      <c r="F17" s="5" t="s">
        <v>72</v>
      </c>
      <c r="G17" s="6" t="s">
        <v>62</v>
      </c>
      <c r="H17" s="19" t="str">
        <f t="shared" si="1"/>
        <v>SELECT * FROM point WHERE point_name  IN ('FCU_101') and equipment_name IN ('outside_air_temperature_sensor');</v>
      </c>
    </row>
    <row r="18" spans="1:8" x14ac:dyDescent="0.35">
      <c r="A18" s="5" t="s">
        <v>132</v>
      </c>
      <c r="B18" s="5"/>
      <c r="C18" s="5" t="s">
        <v>8</v>
      </c>
      <c r="D18" s="5" t="str">
        <f t="shared" si="0"/>
        <v>station:|slot:/Drivers/RdbmsNetwork/MySQLDatabase/points/FCU_102_run_status</v>
      </c>
      <c r="E18" s="4"/>
      <c r="F18" s="5" t="s">
        <v>72</v>
      </c>
      <c r="G18" s="11" t="s">
        <v>48</v>
      </c>
      <c r="H18" s="19" t="str">
        <f t="shared" si="1"/>
        <v>SELECT * FROM point WHERE point_name  IN ('FCU_102') and equipment_name IN ('run_status');</v>
      </c>
    </row>
    <row r="19" spans="1:8" x14ac:dyDescent="0.35">
      <c r="A19" s="5" t="s">
        <v>132</v>
      </c>
      <c r="B19" s="5"/>
      <c r="C19" s="5" t="s">
        <v>9</v>
      </c>
      <c r="D19" s="5" t="str">
        <f t="shared" si="0"/>
        <v>station:|slot:/Drivers/RdbmsNetwork/MySQLDatabase/points/FCU_102_device_fault_status</v>
      </c>
      <c r="E19" s="4"/>
      <c r="F19" s="5" t="s">
        <v>72</v>
      </c>
      <c r="G19" s="4" t="s">
        <v>41</v>
      </c>
      <c r="H19" s="19" t="str">
        <f t="shared" si="1"/>
        <v>SELECT * FROM point WHERE point_name  IN ('FCU_102') and equipment_name IN ('device_fault_status');</v>
      </c>
    </row>
    <row r="20" spans="1:8" x14ac:dyDescent="0.35">
      <c r="A20" s="5" t="s">
        <v>132</v>
      </c>
      <c r="B20" s="5"/>
      <c r="C20" s="5" t="s">
        <v>25</v>
      </c>
      <c r="D20" s="5" t="str">
        <f t="shared" si="0"/>
        <v>station:|slot:/Drivers/RdbmsNetwork/MySQLDatabase/points/FCU_102_mode</v>
      </c>
      <c r="E20" s="4"/>
      <c r="F20" s="5" t="s">
        <v>72</v>
      </c>
      <c r="G20" s="6" t="s">
        <v>49</v>
      </c>
      <c r="H20" s="19" t="str">
        <f t="shared" si="1"/>
        <v>SELECT * FROM point WHERE point_name  IN ('FCU_102') and equipment_name IN ('mode');</v>
      </c>
    </row>
    <row r="21" spans="1:8" x14ac:dyDescent="0.35">
      <c r="A21" s="5" t="s">
        <v>132</v>
      </c>
      <c r="B21" s="5"/>
      <c r="C21" s="5" t="s">
        <v>25</v>
      </c>
      <c r="D21" s="5" t="str">
        <f t="shared" si="0"/>
        <v>station:|slot:/Drivers/RdbmsNetwork/MySQLDatabase/points/FCU_102_mode</v>
      </c>
      <c r="E21" s="4"/>
      <c r="F21" s="5" t="s">
        <v>72</v>
      </c>
      <c r="G21" s="6" t="s">
        <v>50</v>
      </c>
      <c r="H21" s="19" t="str">
        <f t="shared" si="1"/>
        <v>SELECT * FROM point WHERE point_name  IN ('FCU_102') and equipment_name IN ('mode');</v>
      </c>
    </row>
    <row r="22" spans="1:8" x14ac:dyDescent="0.35">
      <c r="A22" s="5" t="s">
        <v>132</v>
      </c>
      <c r="B22" s="5"/>
      <c r="C22" s="5" t="s">
        <v>12</v>
      </c>
      <c r="D22" s="5" t="str">
        <f t="shared" si="0"/>
        <v>station:|slot:/Drivers/RdbmsNetwork/MySQLDatabase/points/FCU_102_filter_alarm_status</v>
      </c>
      <c r="E22" s="4"/>
      <c r="F22" s="5" t="s">
        <v>72</v>
      </c>
      <c r="G22" s="6" t="s">
        <v>42</v>
      </c>
      <c r="H22" s="19" t="str">
        <f t="shared" si="1"/>
        <v>SELECT * FROM point WHERE point_name  IN ('FCU_102') and equipment_name IN ('filter_alarm_status');</v>
      </c>
    </row>
    <row r="23" spans="1:8" x14ac:dyDescent="0.35">
      <c r="A23" s="5" t="s">
        <v>132</v>
      </c>
      <c r="B23" s="5"/>
      <c r="C23" s="5" t="s">
        <v>27</v>
      </c>
      <c r="D23" s="5" t="str">
        <f t="shared" si="0"/>
        <v>station:|slot:/Drivers/RdbmsNetwork/MySQLDatabase/points/FCU_102_water_leak_alarm_status</v>
      </c>
      <c r="E23" s="4"/>
      <c r="F23" s="5" t="s">
        <v>72</v>
      </c>
      <c r="G23" s="6" t="s">
        <v>43</v>
      </c>
      <c r="H23" s="19" t="str">
        <f t="shared" si="1"/>
        <v>SELECT * FROM point WHERE point_name  IN ('FCU_102') and equipment_name IN ('water_leak_alarm_status');</v>
      </c>
    </row>
    <row r="24" spans="1:8" x14ac:dyDescent="0.35">
      <c r="A24" s="9"/>
      <c r="B24" s="9"/>
    </row>
    <row r="25" spans="1:8" x14ac:dyDescent="0.35">
      <c r="A25" s="8" t="s">
        <v>22</v>
      </c>
      <c r="B25" s="8"/>
    </row>
    <row r="26" spans="1:8" x14ac:dyDescent="0.35">
      <c r="A26" s="8" t="s">
        <v>133</v>
      </c>
      <c r="B26" s="8"/>
    </row>
    <row r="27" spans="1:8" x14ac:dyDescent="0.35">
      <c r="A27" t="s">
        <v>100</v>
      </c>
    </row>
    <row r="28" spans="1:8" x14ac:dyDescent="0.35">
      <c r="A28" s="7"/>
      <c r="B28" s="7"/>
    </row>
    <row r="29" spans="1:8" x14ac:dyDescent="0.35">
      <c r="A29" s="7"/>
      <c r="B29" s="7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815D4-A9E4-4CEE-95A2-271B8D02EFBA}">
  <dimension ref="A1:G17"/>
  <sheetViews>
    <sheetView zoomScale="70" zoomScaleNormal="70" workbookViewId="0">
      <selection activeCell="C24" sqref="C24"/>
    </sheetView>
  </sheetViews>
  <sheetFormatPr defaultRowHeight="14.5" x14ac:dyDescent="0.35"/>
  <cols>
    <col min="1" max="1" width="17" bestFit="1" customWidth="1"/>
    <col min="2" max="2" width="37.54296875" bestFit="1" customWidth="1"/>
    <col min="3" max="3" width="92.7265625" bestFit="1" customWidth="1"/>
    <col min="4" max="4" width="8.7265625" bestFit="1" customWidth="1"/>
    <col min="5" max="5" width="20.26953125" bestFit="1" customWidth="1"/>
    <col min="6" max="6" width="25.6328125" bestFit="1" customWidth="1"/>
  </cols>
  <sheetData>
    <row r="1" spans="1:7" x14ac:dyDescent="0.35">
      <c r="A1" s="1" t="s">
        <v>1</v>
      </c>
      <c r="B1" s="1" t="s">
        <v>0</v>
      </c>
      <c r="C1" s="3" t="s">
        <v>21</v>
      </c>
      <c r="D1" s="2" t="s">
        <v>33</v>
      </c>
      <c r="E1" s="2" t="s">
        <v>34</v>
      </c>
      <c r="F1" s="2" t="s">
        <v>38</v>
      </c>
      <c r="G1" s="3" t="s">
        <v>152</v>
      </c>
    </row>
    <row r="2" spans="1:7" x14ac:dyDescent="0.35">
      <c r="A2" s="5" t="s">
        <v>134</v>
      </c>
      <c r="B2" s="5" t="s">
        <v>37</v>
      </c>
      <c r="C2" s="5" t="str">
        <f t="shared" ref="C2:C13" si="0">_xlfn.CONCAT("station:|slot:/Drivers/RdbmsNetwork/MySQLDatabase/points/",A2,"_",B2)</f>
        <v>station:|slot:/Drivers/RdbmsNetwork/MySQLDatabase/points/FCU_1_run_command</v>
      </c>
      <c r="D2" s="4"/>
      <c r="E2" s="5" t="s">
        <v>109</v>
      </c>
      <c r="F2" s="6" t="s">
        <v>75</v>
      </c>
      <c r="G2" s="19" t="str">
        <f>"SELECT * FROM point WHERE point_name  IN ('"&amp;A2&amp;"') and equipment_name IN ('"&amp;B2&amp;"');"</f>
        <v>SELECT * FROM point WHERE point_name  IN ('FCU_1') and equipment_name IN ('run_command');</v>
      </c>
    </row>
    <row r="3" spans="1:7" x14ac:dyDescent="0.35">
      <c r="A3" s="5" t="s">
        <v>134</v>
      </c>
      <c r="B3" s="5" t="s">
        <v>8</v>
      </c>
      <c r="C3" s="5" t="str">
        <f t="shared" si="0"/>
        <v>station:|slot:/Drivers/RdbmsNetwork/MySQLDatabase/points/FCU_1_run_status</v>
      </c>
      <c r="D3" s="4"/>
      <c r="E3" s="5" t="s">
        <v>109</v>
      </c>
      <c r="F3" s="11" t="s">
        <v>48</v>
      </c>
      <c r="G3" s="19" t="str">
        <f t="shared" ref="G3:G13" si="1">"SELECT * FROM point WHERE point_name  IN ('"&amp;A3&amp;"') and equipment_name IN ('"&amp;B3&amp;"');"</f>
        <v>SELECT * FROM point WHERE point_name  IN ('FCU_1') and equipment_name IN ('run_status');</v>
      </c>
    </row>
    <row r="4" spans="1:7" x14ac:dyDescent="0.35">
      <c r="A4" s="5" t="s">
        <v>134</v>
      </c>
      <c r="B4" s="5" t="s">
        <v>9</v>
      </c>
      <c r="C4" s="5" t="str">
        <f t="shared" si="0"/>
        <v>station:|slot:/Drivers/RdbmsNetwork/MySQLDatabase/points/FCU_1_device_fault_status</v>
      </c>
      <c r="D4" s="4"/>
      <c r="E4" s="5" t="s">
        <v>109</v>
      </c>
      <c r="F4" s="4" t="s">
        <v>41</v>
      </c>
      <c r="G4" s="19" t="str">
        <f t="shared" si="1"/>
        <v>SELECT * FROM point WHERE point_name  IN ('FCU_1') and equipment_name IN ('device_fault_status');</v>
      </c>
    </row>
    <row r="5" spans="1:7" x14ac:dyDescent="0.35">
      <c r="A5" s="5" t="s">
        <v>134</v>
      </c>
      <c r="B5" s="5" t="s">
        <v>25</v>
      </c>
      <c r="C5" s="5" t="str">
        <f t="shared" si="0"/>
        <v>station:|slot:/Drivers/RdbmsNetwork/MySQLDatabase/points/FCU_1_mode</v>
      </c>
      <c r="D5" s="4"/>
      <c r="E5" s="5" t="s">
        <v>109</v>
      </c>
      <c r="F5" s="6" t="s">
        <v>49</v>
      </c>
      <c r="G5" s="19" t="str">
        <f t="shared" si="1"/>
        <v>SELECT * FROM point WHERE point_name  IN ('FCU_1') and equipment_name IN ('mode');</v>
      </c>
    </row>
    <row r="6" spans="1:7" x14ac:dyDescent="0.35">
      <c r="A6" s="5" t="s">
        <v>134</v>
      </c>
      <c r="B6" s="5" t="s">
        <v>25</v>
      </c>
      <c r="C6" s="5" t="str">
        <f t="shared" si="0"/>
        <v>station:|slot:/Drivers/RdbmsNetwork/MySQLDatabase/points/FCU_1_mode</v>
      </c>
      <c r="D6" s="4"/>
      <c r="E6" s="5" t="s">
        <v>109</v>
      </c>
      <c r="F6" s="6" t="s">
        <v>50</v>
      </c>
      <c r="G6" s="19" t="str">
        <f t="shared" si="1"/>
        <v>SELECT * FROM point WHERE point_name  IN ('FCU_1') and equipment_name IN ('mode');</v>
      </c>
    </row>
    <row r="7" spans="1:7" x14ac:dyDescent="0.35">
      <c r="A7" s="5" t="s">
        <v>134</v>
      </c>
      <c r="B7" s="5" t="s">
        <v>12</v>
      </c>
      <c r="C7" s="5" t="str">
        <f t="shared" si="0"/>
        <v>station:|slot:/Drivers/RdbmsNetwork/MySQLDatabase/points/FCU_1_filter_alarm_status</v>
      </c>
      <c r="D7" s="4"/>
      <c r="E7" s="5" t="s">
        <v>109</v>
      </c>
      <c r="F7" s="6" t="s">
        <v>42</v>
      </c>
      <c r="G7" s="19" t="str">
        <f t="shared" si="1"/>
        <v>SELECT * FROM point WHERE point_name  IN ('FCU_1') and equipment_name IN ('filter_alarm_status');</v>
      </c>
    </row>
    <row r="8" spans="1:7" x14ac:dyDescent="0.35">
      <c r="A8" s="5" t="s">
        <v>134</v>
      </c>
      <c r="B8" s="5" t="s">
        <v>27</v>
      </c>
      <c r="C8" s="5" t="str">
        <f t="shared" si="0"/>
        <v>station:|slot:/Drivers/RdbmsNetwork/MySQLDatabase/points/FCU_1_water_leak_alarm_status</v>
      </c>
      <c r="D8" s="4"/>
      <c r="E8" s="5" t="s">
        <v>109</v>
      </c>
      <c r="F8" s="6" t="s">
        <v>43</v>
      </c>
      <c r="G8" s="19" t="str">
        <f t="shared" si="1"/>
        <v>SELECT * FROM point WHERE point_name  IN ('FCU_1') and equipment_name IN ('water_leak_alarm_status');</v>
      </c>
    </row>
    <row r="9" spans="1:7" x14ac:dyDescent="0.35">
      <c r="A9" s="5" t="s">
        <v>134</v>
      </c>
      <c r="B9" s="4" t="s">
        <v>44</v>
      </c>
      <c r="C9" s="5" t="str">
        <f t="shared" si="0"/>
        <v>station:|slot:/Drivers/RdbmsNetwork/MySQLDatabase/points/FCU_1_chilled_water_valve_percentage_command</v>
      </c>
      <c r="D9" s="4"/>
      <c r="E9" s="5" t="s">
        <v>109</v>
      </c>
      <c r="F9" s="6" t="s">
        <v>46</v>
      </c>
      <c r="G9" s="19" t="str">
        <f t="shared" si="1"/>
        <v>SELECT * FROM point WHERE point_name  IN ('FCU_1') and equipment_name IN ('chilled_water_valve_percentage_command');</v>
      </c>
    </row>
    <row r="10" spans="1:7" x14ac:dyDescent="0.35">
      <c r="A10" s="5" t="s">
        <v>134</v>
      </c>
      <c r="B10" s="5" t="s">
        <v>19</v>
      </c>
      <c r="C10" s="5" t="str">
        <f t="shared" si="0"/>
        <v>station:|slot:/Drivers/RdbmsNetwork/MySQLDatabase/points/FCU_1_supply_air_temperature_sensor</v>
      </c>
      <c r="D10" s="4"/>
      <c r="E10" s="5" t="s">
        <v>109</v>
      </c>
      <c r="F10" s="6" t="s">
        <v>47</v>
      </c>
      <c r="G10" s="19" t="str">
        <f t="shared" si="1"/>
        <v>SELECT * FROM point WHERE point_name  IN ('FCU_1') and equipment_name IN ('supply_air_temperature_sensor');</v>
      </c>
    </row>
    <row r="11" spans="1:7" x14ac:dyDescent="0.35">
      <c r="A11" s="5" t="s">
        <v>134</v>
      </c>
      <c r="B11" s="5" t="s">
        <v>2</v>
      </c>
      <c r="C11" s="5" t="str">
        <f t="shared" si="0"/>
        <v>station:|slot:/Drivers/RdbmsNetwork/MySQLDatabase/points/FCU_1_return_air_temperature_sensor</v>
      </c>
      <c r="D11" s="4"/>
      <c r="E11" s="5" t="s">
        <v>109</v>
      </c>
      <c r="F11" s="6" t="s">
        <v>55</v>
      </c>
      <c r="G11" s="19" t="str">
        <f t="shared" si="1"/>
        <v>SELECT * FROM point WHERE point_name  IN ('FCU_1') and equipment_name IN ('return_air_temperature_sensor');</v>
      </c>
    </row>
    <row r="12" spans="1:7" x14ac:dyDescent="0.35">
      <c r="A12" s="5" t="s">
        <v>134</v>
      </c>
      <c r="B12" s="5" t="s">
        <v>3</v>
      </c>
      <c r="C12" s="5" t="str">
        <f t="shared" si="0"/>
        <v>station:|slot:/Drivers/RdbmsNetwork/MySQLDatabase/points/FCU_1_return_air_temperature_setpoint</v>
      </c>
      <c r="D12" s="4"/>
      <c r="E12" s="5" t="s">
        <v>109</v>
      </c>
      <c r="F12" s="6" t="s">
        <v>79</v>
      </c>
      <c r="G12" s="19" t="str">
        <f t="shared" si="1"/>
        <v>SELECT * FROM point WHERE point_name  IN ('FCU_1') and equipment_name IN ('return_air_temperature_setpoint');</v>
      </c>
    </row>
    <row r="13" spans="1:7" x14ac:dyDescent="0.35">
      <c r="A13" s="5" t="s">
        <v>134</v>
      </c>
      <c r="B13" s="6" t="s">
        <v>110</v>
      </c>
      <c r="C13" s="5" t="str">
        <f t="shared" si="0"/>
        <v>station:|slot:/Drivers/RdbmsNetwork/MySQLDatabase/points/FCU_1_cooling_air_damper_status</v>
      </c>
      <c r="D13" s="4"/>
      <c r="E13" s="5" t="s">
        <v>109</v>
      </c>
      <c r="F13" s="6" t="s">
        <v>135</v>
      </c>
      <c r="G13" s="19" t="str">
        <f t="shared" si="1"/>
        <v>SELECT * FROM point WHERE point_name  IN ('FCU_1') and equipment_name IN ('cooling_air_damper_status');</v>
      </c>
    </row>
    <row r="15" spans="1:7" x14ac:dyDescent="0.35">
      <c r="A15" s="8" t="s">
        <v>22</v>
      </c>
    </row>
    <row r="16" spans="1:7" x14ac:dyDescent="0.35">
      <c r="A16" s="8" t="s">
        <v>108</v>
      </c>
    </row>
    <row r="17" spans="1:1" x14ac:dyDescent="0.35">
      <c r="A17" t="s">
        <v>100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E1D82-A2B4-4D35-BFC9-A5E8B355D672}">
  <dimension ref="A1:G14"/>
  <sheetViews>
    <sheetView zoomScale="70" zoomScaleNormal="70" workbookViewId="0">
      <selection activeCell="G1" sqref="G1:G2"/>
    </sheetView>
  </sheetViews>
  <sheetFormatPr defaultRowHeight="14.5" x14ac:dyDescent="0.35"/>
  <cols>
    <col min="1" max="1" width="17" bestFit="1" customWidth="1"/>
    <col min="2" max="2" width="23.26953125" bestFit="1" customWidth="1"/>
    <col min="3" max="3" width="92.7265625" bestFit="1" customWidth="1"/>
    <col min="4" max="4" width="8.7265625" bestFit="1" customWidth="1"/>
    <col min="5" max="5" width="16.08984375" bestFit="1" customWidth="1"/>
    <col min="6" max="6" width="20.90625" bestFit="1" customWidth="1"/>
  </cols>
  <sheetData>
    <row r="1" spans="1:7" x14ac:dyDescent="0.35">
      <c r="A1" s="1" t="s">
        <v>1</v>
      </c>
      <c r="B1" s="1" t="s">
        <v>0</v>
      </c>
      <c r="C1" s="3" t="s">
        <v>21</v>
      </c>
      <c r="D1" s="2" t="s">
        <v>33</v>
      </c>
      <c r="E1" s="2" t="s">
        <v>34</v>
      </c>
      <c r="F1" s="2" t="s">
        <v>38</v>
      </c>
      <c r="G1" s="3" t="s">
        <v>152</v>
      </c>
    </row>
    <row r="2" spans="1:7" x14ac:dyDescent="0.35">
      <c r="A2" s="5" t="s">
        <v>136</v>
      </c>
      <c r="B2" s="12" t="s">
        <v>37</v>
      </c>
      <c r="C2" s="5" t="str">
        <f t="shared" ref="C2:C8" si="0">_xlfn.CONCAT("station:|slot:/Drivers/RdbmsNetwork/MySQLDatabase/points/",A2,"_",B2)</f>
        <v>station:|slot:/Drivers/RdbmsNetwork/MySQLDatabase/points/TF_1_run_command</v>
      </c>
      <c r="D2" s="4"/>
      <c r="E2" s="5" t="s">
        <v>36</v>
      </c>
      <c r="F2" s="6" t="s">
        <v>75</v>
      </c>
      <c r="G2" s="19" t="str">
        <f>"SELECT * FROM point WHERE point_name  IN ('"&amp;A2&amp;"') and equipment_name IN ('"&amp;B2&amp;"');"</f>
        <v>SELECT * FROM point WHERE point_name  IN ('TF_1') and equipment_name IN ('run_command');</v>
      </c>
    </row>
    <row r="3" spans="1:7" x14ac:dyDescent="0.35">
      <c r="A3" s="5" t="s">
        <v>136</v>
      </c>
      <c r="B3" s="12" t="s">
        <v>8</v>
      </c>
      <c r="C3" s="5" t="str">
        <f t="shared" si="0"/>
        <v>station:|slot:/Drivers/RdbmsNetwork/MySQLDatabase/points/TF_1_run_status</v>
      </c>
      <c r="D3" s="4"/>
      <c r="E3" s="5" t="s">
        <v>36</v>
      </c>
      <c r="F3" s="11" t="s">
        <v>48</v>
      </c>
      <c r="G3" s="19" t="str">
        <f t="shared" ref="G3:G8" si="1">"SELECT * FROM point WHERE point_name  IN ('"&amp;A3&amp;"') and equipment_name IN ('"&amp;B3&amp;"');"</f>
        <v>SELECT * FROM point WHERE point_name  IN ('TF_1') and equipment_name IN ('run_status');</v>
      </c>
    </row>
    <row r="4" spans="1:7" x14ac:dyDescent="0.35">
      <c r="A4" s="5" t="s">
        <v>136</v>
      </c>
      <c r="B4" s="12" t="s">
        <v>9</v>
      </c>
      <c r="C4" s="5" t="str">
        <f t="shared" si="0"/>
        <v>station:|slot:/Drivers/RdbmsNetwork/MySQLDatabase/points/TF_1_device_fault_status</v>
      </c>
      <c r="D4" s="4"/>
      <c r="E4" s="5" t="s">
        <v>36</v>
      </c>
      <c r="F4" s="4" t="s">
        <v>41</v>
      </c>
      <c r="G4" s="19" t="str">
        <f t="shared" si="1"/>
        <v>SELECT * FROM point WHERE point_name  IN ('TF_1') and equipment_name IN ('device_fault_status');</v>
      </c>
    </row>
    <row r="5" spans="1:7" x14ac:dyDescent="0.35">
      <c r="A5" s="5" t="s">
        <v>136</v>
      </c>
      <c r="B5" s="12" t="s">
        <v>76</v>
      </c>
      <c r="C5" s="5" t="str">
        <f t="shared" si="0"/>
        <v>station:|slot:/Drivers/RdbmsNetwork/MySQLDatabase/points/TF_1_device_alarm_status</v>
      </c>
      <c r="D5" s="4"/>
      <c r="E5" s="5" t="s">
        <v>36</v>
      </c>
      <c r="F5" s="4" t="s">
        <v>77</v>
      </c>
      <c r="G5" s="19" t="str">
        <f t="shared" si="1"/>
        <v>SELECT * FROM point WHERE point_name  IN ('TF_1') and equipment_name IN ('device_alarm_status');</v>
      </c>
    </row>
    <row r="6" spans="1:7" x14ac:dyDescent="0.35">
      <c r="A6" s="5" t="s">
        <v>136</v>
      </c>
      <c r="B6" s="12" t="s">
        <v>25</v>
      </c>
      <c r="C6" s="5" t="str">
        <f t="shared" si="0"/>
        <v>station:|slot:/Drivers/RdbmsNetwork/MySQLDatabase/points/TF_1_mode</v>
      </c>
      <c r="D6" s="4"/>
      <c r="E6" s="5" t="s">
        <v>36</v>
      </c>
      <c r="F6" s="6" t="s">
        <v>49</v>
      </c>
      <c r="G6" s="19" t="str">
        <f t="shared" si="1"/>
        <v>SELECT * FROM point WHERE point_name  IN ('TF_1') and equipment_name IN ('mode');</v>
      </c>
    </row>
    <row r="7" spans="1:7" x14ac:dyDescent="0.35">
      <c r="A7" s="5" t="s">
        <v>136</v>
      </c>
      <c r="B7" s="12" t="s">
        <v>25</v>
      </c>
      <c r="C7" s="5" t="str">
        <f t="shared" si="0"/>
        <v>station:|slot:/Drivers/RdbmsNetwork/MySQLDatabase/points/TF_1_mode</v>
      </c>
      <c r="D7" s="4"/>
      <c r="E7" s="5" t="s">
        <v>36</v>
      </c>
      <c r="F7" s="6" t="s">
        <v>50</v>
      </c>
      <c r="G7" s="19" t="str">
        <f t="shared" si="1"/>
        <v>SELECT * FROM point WHERE point_name  IN ('TF_1') and equipment_name IN ('mode');</v>
      </c>
    </row>
    <row r="8" spans="1:7" x14ac:dyDescent="0.35">
      <c r="A8" s="5" t="s">
        <v>136</v>
      </c>
      <c r="B8" s="12" t="s">
        <v>32</v>
      </c>
      <c r="C8" s="5" t="str">
        <f t="shared" si="0"/>
        <v>station:|slot:/Drivers/RdbmsNetwork/MySQLDatabase/points/TF_1_supply_air_damper_status</v>
      </c>
      <c r="D8" s="4"/>
      <c r="E8" s="5" t="s">
        <v>36</v>
      </c>
      <c r="F8" s="6" t="s">
        <v>51</v>
      </c>
      <c r="G8" s="19" t="str">
        <f t="shared" si="1"/>
        <v>SELECT * FROM point WHERE point_name  IN ('TF_1') and equipment_name IN ('supply_air_damper_status');</v>
      </c>
    </row>
    <row r="9" spans="1:7" x14ac:dyDescent="0.35">
      <c r="A9" s="9"/>
      <c r="B9" s="9"/>
      <c r="C9" s="9"/>
      <c r="D9" s="10"/>
      <c r="E9" s="9"/>
      <c r="F9" s="8"/>
    </row>
    <row r="10" spans="1:7" x14ac:dyDescent="0.35">
      <c r="A10" s="8" t="s">
        <v>22</v>
      </c>
    </row>
    <row r="11" spans="1:7" x14ac:dyDescent="0.35">
      <c r="A11" t="s">
        <v>95</v>
      </c>
    </row>
    <row r="12" spans="1:7" x14ac:dyDescent="0.35">
      <c r="A12" t="s">
        <v>100</v>
      </c>
    </row>
    <row r="13" spans="1:7" x14ac:dyDescent="0.35">
      <c r="A13" s="7"/>
    </row>
    <row r="14" spans="1:7" x14ac:dyDescent="0.35">
      <c r="A14" s="7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EBA8-3623-43C2-805F-E89419FA4E2D}">
  <dimension ref="A1:G14"/>
  <sheetViews>
    <sheetView zoomScale="70" zoomScaleNormal="70" workbookViewId="0">
      <selection activeCell="G1" sqref="G1:G2"/>
    </sheetView>
  </sheetViews>
  <sheetFormatPr defaultRowHeight="14.5" x14ac:dyDescent="0.35"/>
  <cols>
    <col min="1" max="1" width="17" bestFit="1" customWidth="1"/>
    <col min="2" max="2" width="27.7265625" bestFit="1" customWidth="1"/>
    <col min="3" max="3" width="92.7265625" bestFit="1" customWidth="1"/>
    <col min="4" max="4" width="14.54296875" bestFit="1" customWidth="1"/>
    <col min="5" max="5" width="16.08984375" bestFit="1" customWidth="1"/>
    <col min="6" max="6" width="20.90625" bestFit="1" customWidth="1"/>
  </cols>
  <sheetData>
    <row r="1" spans="1:7" x14ac:dyDescent="0.35">
      <c r="A1" s="1" t="s">
        <v>1</v>
      </c>
      <c r="B1" s="1" t="s">
        <v>0</v>
      </c>
      <c r="C1" s="3" t="s">
        <v>21</v>
      </c>
      <c r="D1" s="2" t="s">
        <v>33</v>
      </c>
      <c r="E1" s="2" t="s">
        <v>34</v>
      </c>
      <c r="F1" s="2" t="s">
        <v>38</v>
      </c>
      <c r="G1" s="3" t="s">
        <v>152</v>
      </c>
    </row>
    <row r="2" spans="1:7" x14ac:dyDescent="0.35">
      <c r="A2" s="5" t="s">
        <v>137</v>
      </c>
      <c r="B2" s="5" t="s">
        <v>37</v>
      </c>
      <c r="C2" s="5" t="str">
        <f t="shared" ref="C2:C10" si="0">_xlfn.CONCAT("station:|slot:/Drivers/RdbmsNetwork/MySQLDatabase/points/",A2,"_",B2)</f>
        <v>station:|slot:/Drivers/RdbmsNetwork/MySQLDatabase/points/TF_2_run_command</v>
      </c>
      <c r="D2" s="4"/>
      <c r="E2" s="5" t="s">
        <v>78</v>
      </c>
      <c r="F2" s="6" t="s">
        <v>75</v>
      </c>
      <c r="G2" s="19" t="str">
        <f>"SELECT * FROM point WHERE point_name  IN ('"&amp;A2&amp;"') and equipment_name IN ('"&amp;B2&amp;"');"</f>
        <v>SELECT * FROM point WHERE point_name  IN ('TF_2') and equipment_name IN ('run_command');</v>
      </c>
    </row>
    <row r="3" spans="1:7" x14ac:dyDescent="0.35">
      <c r="A3" s="5" t="s">
        <v>137</v>
      </c>
      <c r="B3" s="5" t="s">
        <v>8</v>
      </c>
      <c r="C3" s="5" t="str">
        <f t="shared" si="0"/>
        <v>station:|slot:/Drivers/RdbmsNetwork/MySQLDatabase/points/TF_2_run_status</v>
      </c>
      <c r="D3" s="4"/>
      <c r="E3" s="5" t="s">
        <v>36</v>
      </c>
      <c r="F3" s="11" t="s">
        <v>48</v>
      </c>
      <c r="G3" s="19" t="str">
        <f t="shared" ref="G3:G10" si="1">"SELECT * FROM point WHERE point_name  IN ('"&amp;A3&amp;"') and equipment_name IN ('"&amp;B3&amp;"');"</f>
        <v>SELECT * FROM point WHERE point_name  IN ('TF_2') and equipment_name IN ('run_status');</v>
      </c>
    </row>
    <row r="4" spans="1:7" x14ac:dyDescent="0.35">
      <c r="A4" s="5" t="s">
        <v>137</v>
      </c>
      <c r="B4" s="5" t="s">
        <v>9</v>
      </c>
      <c r="C4" s="5" t="str">
        <f t="shared" si="0"/>
        <v>station:|slot:/Drivers/RdbmsNetwork/MySQLDatabase/points/TF_2_device_fault_status</v>
      </c>
      <c r="D4" s="4"/>
      <c r="E4" s="5" t="s">
        <v>36</v>
      </c>
      <c r="F4" s="4" t="s">
        <v>41</v>
      </c>
      <c r="G4" s="19" t="str">
        <f t="shared" si="1"/>
        <v>SELECT * FROM point WHERE point_name  IN ('TF_2') and equipment_name IN ('device_fault_status');</v>
      </c>
    </row>
    <row r="5" spans="1:7" x14ac:dyDescent="0.35">
      <c r="A5" s="5" t="s">
        <v>137</v>
      </c>
      <c r="B5" s="5" t="s">
        <v>76</v>
      </c>
      <c r="C5" s="5" t="str">
        <f t="shared" si="0"/>
        <v>station:|slot:/Drivers/RdbmsNetwork/MySQLDatabase/points/TF_2_device_alarm_status</v>
      </c>
      <c r="D5" s="4"/>
      <c r="E5" s="5" t="s">
        <v>36</v>
      </c>
      <c r="F5" s="4" t="s">
        <v>77</v>
      </c>
      <c r="G5" s="19" t="str">
        <f t="shared" si="1"/>
        <v>SELECT * FROM point WHERE point_name  IN ('TF_2') and equipment_name IN ('device_alarm_status');</v>
      </c>
    </row>
    <row r="6" spans="1:7" x14ac:dyDescent="0.35">
      <c r="A6" s="5" t="s">
        <v>137</v>
      </c>
      <c r="B6" s="5" t="s">
        <v>25</v>
      </c>
      <c r="C6" s="5" t="str">
        <f t="shared" si="0"/>
        <v>station:|slot:/Drivers/RdbmsNetwork/MySQLDatabase/points/TF_2_mode</v>
      </c>
      <c r="D6" s="4"/>
      <c r="E6" s="5" t="s">
        <v>36</v>
      </c>
      <c r="F6" s="6" t="s">
        <v>49</v>
      </c>
      <c r="G6" s="19" t="str">
        <f t="shared" si="1"/>
        <v>SELECT * FROM point WHERE point_name  IN ('TF_2') and equipment_name IN ('mode');</v>
      </c>
    </row>
    <row r="7" spans="1:7" x14ac:dyDescent="0.35">
      <c r="A7" s="5" t="s">
        <v>137</v>
      </c>
      <c r="B7" s="5" t="s">
        <v>25</v>
      </c>
      <c r="C7" s="5" t="str">
        <f t="shared" si="0"/>
        <v>station:|slot:/Drivers/RdbmsNetwork/MySQLDatabase/points/TF_2_mode</v>
      </c>
      <c r="D7" s="4"/>
      <c r="E7" s="5" t="s">
        <v>36</v>
      </c>
      <c r="F7" s="6" t="s">
        <v>50</v>
      </c>
      <c r="G7" s="19" t="str">
        <f t="shared" si="1"/>
        <v>SELECT * FROM point WHERE point_name  IN ('TF_2') and equipment_name IN ('mode');</v>
      </c>
    </row>
    <row r="8" spans="1:7" x14ac:dyDescent="0.35">
      <c r="A8" s="5" t="s">
        <v>137</v>
      </c>
      <c r="B8" s="5" t="s">
        <v>32</v>
      </c>
      <c r="C8" s="5" t="str">
        <f t="shared" si="0"/>
        <v>station:|slot:/Drivers/RdbmsNetwork/MySQLDatabase/points/TF_2_supply_air_damper_status</v>
      </c>
      <c r="D8" s="4"/>
      <c r="E8" s="5" t="s">
        <v>36</v>
      </c>
      <c r="F8" s="6" t="s">
        <v>51</v>
      </c>
      <c r="G8" s="19" t="str">
        <f t="shared" si="1"/>
        <v>SELECT * FROM point WHERE point_name  IN ('TF_2') and equipment_name IN ('supply_air_damper_status');</v>
      </c>
    </row>
    <row r="9" spans="1:7" x14ac:dyDescent="0.35">
      <c r="A9" s="5" t="s">
        <v>137</v>
      </c>
      <c r="B9" s="6" t="s">
        <v>53</v>
      </c>
      <c r="C9" s="5" t="str">
        <f t="shared" si="0"/>
        <v>station:|slot:/Drivers/RdbmsNetwork/MySQLDatabase/points/TF_2_zone_air_temperature_sensor</v>
      </c>
      <c r="D9" s="4"/>
      <c r="E9" s="5" t="s">
        <v>36</v>
      </c>
      <c r="F9" s="6" t="s">
        <v>80</v>
      </c>
      <c r="G9" s="19" t="str">
        <f t="shared" si="1"/>
        <v>SELECT * FROM point WHERE point_name  IN ('TF_2') and equipment_name IN ('zone_air_temperature_sensor');</v>
      </c>
    </row>
    <row r="10" spans="1:7" x14ac:dyDescent="0.35">
      <c r="A10" s="5" t="s">
        <v>137</v>
      </c>
      <c r="B10" s="6" t="s">
        <v>82</v>
      </c>
      <c r="C10" s="5" t="str">
        <f t="shared" si="0"/>
        <v>station:|slot:/Drivers/RdbmsNetwork/MySQLDatabase/points/TF_2_zone_air_temperature_setpoint</v>
      </c>
      <c r="D10" s="4"/>
      <c r="E10" s="5" t="s">
        <v>36</v>
      </c>
      <c r="F10" s="6" t="s">
        <v>81</v>
      </c>
      <c r="G10" s="19" t="str">
        <f t="shared" si="1"/>
        <v>SELECT * FROM point WHERE point_name  IN ('TF_2') and equipment_name IN ('zone_air_temperature_setpoint');</v>
      </c>
    </row>
    <row r="12" spans="1:7" x14ac:dyDescent="0.35">
      <c r="A12" s="7" t="s">
        <v>22</v>
      </c>
    </row>
    <row r="13" spans="1:7" x14ac:dyDescent="0.35">
      <c r="A13" s="8" t="s">
        <v>96</v>
      </c>
    </row>
    <row r="14" spans="1:7" x14ac:dyDescent="0.35">
      <c r="A14" t="s">
        <v>100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32215-0F10-4F62-BBDB-DAA578130A37}">
  <dimension ref="A1:G12"/>
  <sheetViews>
    <sheetView zoomScale="70" zoomScaleNormal="70" workbookViewId="0">
      <selection activeCell="C11" activeCellId="1" sqref="G1:G2 C11"/>
    </sheetView>
  </sheetViews>
  <sheetFormatPr defaultRowHeight="14.5" x14ac:dyDescent="0.35"/>
  <cols>
    <col min="1" max="1" width="17" bestFit="1" customWidth="1"/>
    <col min="2" max="2" width="18.08984375" bestFit="1" customWidth="1"/>
    <col min="3" max="3" width="92.7265625" bestFit="1" customWidth="1"/>
    <col min="4" max="4" width="8.7265625" bestFit="1" customWidth="1"/>
    <col min="5" max="5" width="16.08984375" bestFit="1" customWidth="1"/>
    <col min="6" max="6" width="20.90625" bestFit="1" customWidth="1"/>
  </cols>
  <sheetData>
    <row r="1" spans="1:7" x14ac:dyDescent="0.35">
      <c r="A1" s="1" t="s">
        <v>1</v>
      </c>
      <c r="B1" s="1" t="s">
        <v>0</v>
      </c>
      <c r="C1" s="3" t="s">
        <v>21</v>
      </c>
      <c r="D1" s="2" t="s">
        <v>33</v>
      </c>
      <c r="E1" s="2" t="s">
        <v>34</v>
      </c>
      <c r="F1" s="2" t="s">
        <v>38</v>
      </c>
      <c r="G1" s="3" t="s">
        <v>152</v>
      </c>
    </row>
    <row r="2" spans="1:7" x14ac:dyDescent="0.35">
      <c r="A2" s="5" t="s">
        <v>138</v>
      </c>
      <c r="B2" s="12" t="s">
        <v>37</v>
      </c>
      <c r="C2" s="5" t="str">
        <f t="shared" ref="C2:C7" si="0">_xlfn.CONCAT("station:|slot:/Drivers/RdbmsNetwork/MySQLDatabase/points/",A2,"_",B2)</f>
        <v>station:|slot:/Drivers/RdbmsNetwork/MySQLDatabase/points/EF_1_run_command</v>
      </c>
      <c r="D2" s="4"/>
      <c r="E2" s="5" t="s">
        <v>36</v>
      </c>
      <c r="F2" s="6" t="s">
        <v>75</v>
      </c>
      <c r="G2" s="19" t="str">
        <f>"SELECT * FROM point WHERE point_name  IN ('"&amp;A2&amp;"') and equipment_name IN ('"&amp;B2&amp;"');"</f>
        <v>SELECT * FROM point WHERE point_name  IN ('EF_1') and equipment_name IN ('run_command');</v>
      </c>
    </row>
    <row r="3" spans="1:7" x14ac:dyDescent="0.35">
      <c r="A3" s="5" t="s">
        <v>138</v>
      </c>
      <c r="B3" s="12" t="s">
        <v>8</v>
      </c>
      <c r="C3" s="5" t="str">
        <f t="shared" si="0"/>
        <v>station:|slot:/Drivers/RdbmsNetwork/MySQLDatabase/points/EF_1_run_status</v>
      </c>
      <c r="D3" s="4"/>
      <c r="E3" s="5" t="s">
        <v>36</v>
      </c>
      <c r="F3" s="11" t="s">
        <v>48</v>
      </c>
      <c r="G3" s="19" t="str">
        <f t="shared" ref="G3:G7" si="1">"SELECT * FROM point WHERE point_name  IN ('"&amp;A3&amp;"') and equipment_name IN ('"&amp;B3&amp;"');"</f>
        <v>SELECT * FROM point WHERE point_name  IN ('EF_1') and equipment_name IN ('run_status');</v>
      </c>
    </row>
    <row r="4" spans="1:7" x14ac:dyDescent="0.35">
      <c r="A4" s="5" t="s">
        <v>138</v>
      </c>
      <c r="B4" s="12" t="s">
        <v>9</v>
      </c>
      <c r="C4" s="5" t="str">
        <f t="shared" si="0"/>
        <v>station:|slot:/Drivers/RdbmsNetwork/MySQLDatabase/points/EF_1_device_fault_status</v>
      </c>
      <c r="D4" s="4"/>
      <c r="E4" s="5" t="s">
        <v>36</v>
      </c>
      <c r="F4" s="4" t="s">
        <v>41</v>
      </c>
      <c r="G4" s="19" t="str">
        <f t="shared" si="1"/>
        <v>SELECT * FROM point WHERE point_name  IN ('EF_1') and equipment_name IN ('device_fault_status');</v>
      </c>
    </row>
    <row r="5" spans="1:7" x14ac:dyDescent="0.35">
      <c r="A5" s="5" t="s">
        <v>138</v>
      </c>
      <c r="B5" s="12" t="s">
        <v>76</v>
      </c>
      <c r="C5" s="5" t="str">
        <f t="shared" si="0"/>
        <v>station:|slot:/Drivers/RdbmsNetwork/MySQLDatabase/points/EF_1_device_alarm_status</v>
      </c>
      <c r="D5" s="4"/>
      <c r="E5" s="5" t="s">
        <v>36</v>
      </c>
      <c r="F5" s="4" t="s">
        <v>77</v>
      </c>
      <c r="G5" s="19" t="str">
        <f t="shared" si="1"/>
        <v>SELECT * FROM point WHERE point_name  IN ('EF_1') and equipment_name IN ('device_alarm_status');</v>
      </c>
    </row>
    <row r="6" spans="1:7" x14ac:dyDescent="0.35">
      <c r="A6" s="5" t="s">
        <v>138</v>
      </c>
      <c r="B6" s="12" t="s">
        <v>25</v>
      </c>
      <c r="C6" s="5" t="str">
        <f t="shared" si="0"/>
        <v>station:|slot:/Drivers/RdbmsNetwork/MySQLDatabase/points/EF_1_mode</v>
      </c>
      <c r="D6" s="4"/>
      <c r="E6" s="5" t="s">
        <v>36</v>
      </c>
      <c r="F6" s="6" t="s">
        <v>49</v>
      </c>
      <c r="G6" s="19" t="str">
        <f t="shared" si="1"/>
        <v>SELECT * FROM point WHERE point_name  IN ('EF_1') and equipment_name IN ('mode');</v>
      </c>
    </row>
    <row r="7" spans="1:7" x14ac:dyDescent="0.35">
      <c r="A7" s="5" t="s">
        <v>138</v>
      </c>
      <c r="B7" s="12" t="s">
        <v>25</v>
      </c>
      <c r="C7" s="5" t="str">
        <f t="shared" si="0"/>
        <v>station:|slot:/Drivers/RdbmsNetwork/MySQLDatabase/points/EF_1_mode</v>
      </c>
      <c r="D7" s="4"/>
      <c r="E7" s="5" t="s">
        <v>36</v>
      </c>
      <c r="F7" s="6" t="s">
        <v>50</v>
      </c>
      <c r="G7" s="19" t="str">
        <f t="shared" si="1"/>
        <v>SELECT * FROM point WHERE point_name  IN ('EF_1') and equipment_name IN ('mode');</v>
      </c>
    </row>
    <row r="9" spans="1:7" x14ac:dyDescent="0.35">
      <c r="A9" t="s">
        <v>22</v>
      </c>
    </row>
    <row r="10" spans="1:7" x14ac:dyDescent="0.35">
      <c r="A10" t="s">
        <v>97</v>
      </c>
    </row>
    <row r="11" spans="1:7" x14ac:dyDescent="0.35">
      <c r="A11" t="s">
        <v>100</v>
      </c>
    </row>
    <row r="12" spans="1:7" x14ac:dyDescent="0.35">
      <c r="A12" s="7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VAV</vt:lpstr>
      <vt:lpstr>VAV-AHU</vt:lpstr>
      <vt:lpstr>PAHU</vt:lpstr>
      <vt:lpstr>IDF FCU</vt:lpstr>
      <vt:lpstr>PFCU</vt:lpstr>
      <vt:lpstr>FCU</vt:lpstr>
      <vt:lpstr>IDF TF</vt:lpstr>
      <vt:lpstr>AV TF</vt:lpstr>
      <vt:lpstr>EAF</vt:lpstr>
      <vt:lpstr>KEAF</vt:lpstr>
      <vt:lpstr>ESP</vt:lpstr>
      <vt:lpstr>VESDA</vt:lpstr>
      <vt:lpstr>FC</vt:lpstr>
      <vt:lpstr>FACP</vt:lpstr>
      <vt:lpstr>PA</vt:lpstr>
      <vt:lpstr>BTU</vt:lpstr>
      <vt:lpstr>WM</vt:lpstr>
      <vt:lpstr>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jkumart</dc:creator>
  <cp:lastModifiedBy>PTPL</cp:lastModifiedBy>
  <dcterms:created xsi:type="dcterms:W3CDTF">2015-06-05T18:17:20Z</dcterms:created>
  <dcterms:modified xsi:type="dcterms:W3CDTF">2020-06-08T06:32:06Z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db484e4c-a91a-4ef6-8c99-e0779a139372</vt:lpwstr>
  </property>
</Properties>
</file>