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9463/Downloads/"/>
    </mc:Choice>
  </mc:AlternateContent>
  <xr:revisionPtr revIDLastSave="0" documentId="8_{E4F825D4-25C0-294D-A5FC-4F512CA6B954}" xr6:coauthVersionLast="47" xr6:coauthVersionMax="47" xr10:uidLastSave="{00000000-0000-0000-0000-000000000000}"/>
  <bookViews>
    <workbookView xWindow="3180" yWindow="2000" windowWidth="27640" windowHeight="16940" xr2:uid="{1ABF4C60-F965-D348-9B56-8DD1EF8BE4FF}"/>
  </bookViews>
  <sheets>
    <sheet name="Qualitative_Results_Misgoynoir" sheetId="1" r:id="rId1"/>
    <sheet name="Qualitative_Results_Allysh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2" l="1"/>
  <c r="E18" i="2"/>
  <c r="D18" i="2"/>
  <c r="C18" i="2"/>
  <c r="B18" i="2"/>
  <c r="F12" i="2"/>
  <c r="E12" i="2"/>
  <c r="D12" i="2"/>
  <c r="C12" i="2"/>
  <c r="B12" i="2"/>
  <c r="F3" i="2"/>
  <c r="E3" i="2"/>
  <c r="E28" i="2" s="1"/>
  <c r="D3" i="2"/>
  <c r="D28" i="2" s="1"/>
  <c r="C3" i="2"/>
  <c r="B3" i="2"/>
  <c r="E28" i="1"/>
  <c r="E26" i="1" s="1"/>
  <c r="F18" i="1"/>
  <c r="E18" i="1"/>
  <c r="D18" i="1"/>
  <c r="C18" i="1"/>
  <c r="B18" i="1"/>
  <c r="F12" i="1"/>
  <c r="E12" i="1"/>
  <c r="D12" i="1"/>
  <c r="C12" i="1"/>
  <c r="B12" i="1"/>
  <c r="F4" i="1"/>
  <c r="F3" i="1"/>
  <c r="E3" i="1"/>
  <c r="D3" i="1"/>
  <c r="D28" i="1" s="1"/>
  <c r="C3" i="1"/>
  <c r="C28" i="1" s="1"/>
  <c r="B3" i="1"/>
  <c r="C26" i="1" l="1"/>
  <c r="C16" i="1"/>
  <c r="C10" i="1"/>
  <c r="B10" i="2"/>
  <c r="D26" i="1"/>
  <c r="D16" i="1"/>
  <c r="C10" i="2"/>
  <c r="D26" i="2"/>
  <c r="D16" i="2"/>
  <c r="D10" i="2"/>
  <c r="E26" i="2"/>
  <c r="E16" i="2"/>
  <c r="E10" i="2"/>
  <c r="B10" i="1"/>
  <c r="B16" i="2"/>
  <c r="D10" i="1"/>
  <c r="E10" i="1"/>
  <c r="E16" i="1"/>
  <c r="B28" i="2"/>
  <c r="B26" i="2" s="1"/>
  <c r="B28" i="1"/>
  <c r="C28" i="2"/>
  <c r="C26" i="2" l="1"/>
  <c r="C16" i="2"/>
  <c r="B26" i="1"/>
  <c r="B16" i="1"/>
</calcChain>
</file>

<file path=xl/sharedStrings.xml><?xml version="1.0" encoding="utf-8"?>
<sst xmlns="http://schemas.openxmlformats.org/spreadsheetml/2006/main" count="57" uniqueCount="29">
  <si>
    <t>Misogynoir - references</t>
  </si>
  <si>
    <t>BW</t>
  </si>
  <si>
    <t>BM</t>
  </si>
  <si>
    <t>WW</t>
  </si>
  <si>
    <t>WM</t>
  </si>
  <si>
    <t>Context</t>
  </si>
  <si>
    <t>Author Characterisation</t>
  </si>
  <si>
    <t>Deleted text or content</t>
  </si>
  <si>
    <t>Lack of clarity</t>
  </si>
  <si>
    <t>Needs further information</t>
  </si>
  <si>
    <t>Unspecified author characterisation</t>
  </si>
  <si>
    <t>I dont understand</t>
  </si>
  <si>
    <t>%</t>
  </si>
  <si>
    <t>Prior Knowledge</t>
  </si>
  <si>
    <t>Knowledge about racist and sexist discourse</t>
  </si>
  <si>
    <t>Participants Opinion</t>
  </si>
  <si>
    <t>Tweets Language</t>
  </si>
  <si>
    <t>Absence of racist or sexist comments</t>
  </si>
  <si>
    <t>Perceived absence of an attack on Black women</t>
  </si>
  <si>
    <t>Perceived attack on Black women</t>
  </si>
  <si>
    <t>Presence of racist or sexist comments</t>
  </si>
  <si>
    <t>Specified language</t>
  </si>
  <si>
    <t>Unspecified language</t>
  </si>
  <si>
    <t>TOTAL</t>
  </si>
  <si>
    <t xml:space="preserve">Support language </t>
  </si>
  <si>
    <t>Allyship - references</t>
  </si>
  <si>
    <t>Total</t>
  </si>
  <si>
    <t>***</t>
  </si>
  <si>
    <t>Lived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</si>
</sst>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CC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4859-38D0-4E43-A435-39E7E79EA592}">
  <dimension ref="A1:F28"/>
  <sheetViews>
    <sheetView tabSelected="1" workbookViewId="0">
      <selection activeCell="P19" sqref="P19"/>
    </sheetView>
  </sheetViews>
  <sheetFormatPr baseColWidth="10" defaultRowHeight="16" x14ac:dyDescent="0.2"/>
  <cols>
    <col min="1" max="1" width="35.6640625" customWidth="1"/>
  </cols>
  <sheetData>
    <row r="1" spans="1:6" x14ac:dyDescent="0.2">
      <c r="A1" s="2"/>
      <c r="B1" s="3" t="s">
        <v>0</v>
      </c>
      <c r="C1" s="4"/>
      <c r="D1" s="4"/>
      <c r="E1" s="4"/>
    </row>
    <row r="2" spans="1:6" x14ac:dyDescent="0.2">
      <c r="A2" s="2"/>
      <c r="B2" s="5" t="s">
        <v>1</v>
      </c>
      <c r="C2" s="2" t="s">
        <v>2</v>
      </c>
      <c r="D2" s="2" t="s">
        <v>3</v>
      </c>
      <c r="E2" s="2" t="s">
        <v>4</v>
      </c>
    </row>
    <row r="3" spans="1:6" x14ac:dyDescent="0.2">
      <c r="A3" s="2" t="s">
        <v>5</v>
      </c>
      <c r="B3" s="6">
        <f t="shared" ref="B3:E3" si="0">SUM(B4:B8)</f>
        <v>27</v>
      </c>
      <c r="C3" s="6">
        <f t="shared" si="0"/>
        <v>18</v>
      </c>
      <c r="D3" s="6">
        <f t="shared" si="0"/>
        <v>21</v>
      </c>
      <c r="E3" s="6">
        <f t="shared" si="0"/>
        <v>9</v>
      </c>
      <c r="F3" s="2">
        <f>SUM(B4:E9)</f>
        <v>93</v>
      </c>
    </row>
    <row r="4" spans="1:6" x14ac:dyDescent="0.2">
      <c r="A4" s="7" t="s">
        <v>6</v>
      </c>
      <c r="B4" s="7">
        <v>7</v>
      </c>
      <c r="C4" s="7">
        <v>4</v>
      </c>
      <c r="D4" s="7">
        <v>9</v>
      </c>
      <c r="E4" s="7">
        <v>5</v>
      </c>
      <c r="F4" s="7">
        <f>SUM(B4:E4)</f>
        <v>25</v>
      </c>
    </row>
    <row r="5" spans="1:6" x14ac:dyDescent="0.2">
      <c r="A5" s="7" t="s">
        <v>7</v>
      </c>
      <c r="B5" s="7">
        <v>1</v>
      </c>
      <c r="C5" s="7">
        <v>1</v>
      </c>
      <c r="D5" s="7">
        <v>1</v>
      </c>
      <c r="E5" s="7">
        <v>2</v>
      </c>
    </row>
    <row r="6" spans="1:6" x14ac:dyDescent="0.2">
      <c r="A6" s="7" t="s">
        <v>8</v>
      </c>
      <c r="B6" s="7">
        <v>4</v>
      </c>
      <c r="C6" s="7">
        <v>0</v>
      </c>
      <c r="D6" s="7">
        <v>0</v>
      </c>
      <c r="E6" s="7">
        <v>0</v>
      </c>
    </row>
    <row r="7" spans="1:6" x14ac:dyDescent="0.2">
      <c r="A7" s="7" t="s">
        <v>9</v>
      </c>
      <c r="B7" s="7">
        <v>0</v>
      </c>
      <c r="C7" s="7">
        <v>0</v>
      </c>
      <c r="D7" s="7">
        <v>0</v>
      </c>
      <c r="E7" s="7">
        <v>0</v>
      </c>
    </row>
    <row r="8" spans="1:6" x14ac:dyDescent="0.2">
      <c r="A8" s="7" t="s">
        <v>10</v>
      </c>
      <c r="B8" s="7">
        <v>15</v>
      </c>
      <c r="C8" s="7">
        <v>13</v>
      </c>
      <c r="D8" s="7">
        <v>11</v>
      </c>
      <c r="E8" s="7">
        <v>2</v>
      </c>
    </row>
    <row r="9" spans="1:6" x14ac:dyDescent="0.2">
      <c r="A9" s="7" t="s">
        <v>11</v>
      </c>
      <c r="B9" s="7">
        <v>4</v>
      </c>
      <c r="C9" s="7">
        <v>1</v>
      </c>
      <c r="D9" s="7">
        <v>5</v>
      </c>
      <c r="E9" s="7">
        <v>8</v>
      </c>
    </row>
    <row r="10" spans="1:6" x14ac:dyDescent="0.2">
      <c r="A10" s="7" t="s">
        <v>12</v>
      </c>
      <c r="B10" s="7">
        <f t="shared" ref="B10:E10" si="1">(B3/B28)</f>
        <v>0.15789473684210525</v>
      </c>
      <c r="C10" s="7">
        <f t="shared" si="1"/>
        <v>0.12328767123287671</v>
      </c>
      <c r="D10" s="7">
        <f t="shared" si="1"/>
        <v>0.15789473684210525</v>
      </c>
      <c r="E10" s="7">
        <f t="shared" si="1"/>
        <v>8.6538461538461536E-2</v>
      </c>
    </row>
    <row r="11" spans="1:6" x14ac:dyDescent="0.2">
      <c r="A11" s="2"/>
    </row>
    <row r="12" spans="1:6" x14ac:dyDescent="0.2">
      <c r="A12" s="2" t="s">
        <v>13</v>
      </c>
      <c r="B12" s="7">
        <f t="shared" ref="B12:E12" si="2">SUM(B13:B15)</f>
        <v>60</v>
      </c>
      <c r="C12" s="7">
        <f t="shared" si="2"/>
        <v>45</v>
      </c>
      <c r="D12" s="7">
        <f t="shared" si="2"/>
        <v>29</v>
      </c>
      <c r="E12" s="7">
        <f t="shared" si="2"/>
        <v>15</v>
      </c>
      <c r="F12" s="2">
        <f>SUM(B13:E15)</f>
        <v>149</v>
      </c>
    </row>
    <row r="13" spans="1:6" x14ac:dyDescent="0.2">
      <c r="A13" s="7" t="s">
        <v>14</v>
      </c>
      <c r="B13" s="7">
        <v>28</v>
      </c>
      <c r="C13" s="7">
        <v>8</v>
      </c>
      <c r="D13" s="7">
        <v>7</v>
      </c>
      <c r="E13" s="7">
        <v>5</v>
      </c>
    </row>
    <row r="14" spans="1:6" x14ac:dyDescent="0.2">
      <c r="A14" s="1" t="s">
        <v>28</v>
      </c>
      <c r="B14" s="7">
        <v>1</v>
      </c>
      <c r="C14" s="7">
        <v>0</v>
      </c>
      <c r="D14" s="7">
        <v>1</v>
      </c>
      <c r="E14" s="7">
        <v>0</v>
      </c>
    </row>
    <row r="15" spans="1:6" x14ac:dyDescent="0.2">
      <c r="A15" s="7" t="s">
        <v>15</v>
      </c>
      <c r="B15" s="7">
        <v>31</v>
      </c>
      <c r="C15" s="7">
        <v>37</v>
      </c>
      <c r="D15" s="7">
        <v>21</v>
      </c>
      <c r="E15" s="7">
        <v>10</v>
      </c>
    </row>
    <row r="16" spans="1:6" x14ac:dyDescent="0.2">
      <c r="A16" s="7" t="s">
        <v>12</v>
      </c>
      <c r="B16" s="7">
        <f t="shared" ref="B16:E16" si="3">(B12/B28)</f>
        <v>0.35087719298245612</v>
      </c>
      <c r="C16" s="7">
        <f t="shared" si="3"/>
        <v>0.30821917808219179</v>
      </c>
      <c r="D16" s="7">
        <f t="shared" si="3"/>
        <v>0.21804511278195488</v>
      </c>
      <c r="E16" s="7">
        <f t="shared" si="3"/>
        <v>0.14423076923076922</v>
      </c>
    </row>
    <row r="18" spans="1:6" x14ac:dyDescent="0.2">
      <c r="A18" s="2" t="s">
        <v>16</v>
      </c>
      <c r="B18" s="7">
        <f t="shared" ref="B18:E18" si="4">SUM(B19:B25)</f>
        <v>84</v>
      </c>
      <c r="C18" s="7">
        <f t="shared" si="4"/>
        <v>83</v>
      </c>
      <c r="D18" s="7">
        <f t="shared" si="4"/>
        <v>83</v>
      </c>
      <c r="E18" s="7">
        <f t="shared" si="4"/>
        <v>80</v>
      </c>
      <c r="F18" s="2">
        <f>SUM(B19:E25)</f>
        <v>330</v>
      </c>
    </row>
    <row r="19" spans="1:6" x14ac:dyDescent="0.2">
      <c r="A19" s="7" t="s">
        <v>17</v>
      </c>
      <c r="B19" s="7">
        <v>0</v>
      </c>
      <c r="C19" s="7">
        <v>0</v>
      </c>
      <c r="D19" s="7">
        <v>1</v>
      </c>
      <c r="E19" s="7">
        <v>0</v>
      </c>
    </row>
    <row r="20" spans="1:6" x14ac:dyDescent="0.2">
      <c r="A20" s="7" t="s">
        <v>18</v>
      </c>
      <c r="B20" s="7">
        <v>0</v>
      </c>
      <c r="C20" s="7">
        <v>0</v>
      </c>
      <c r="D20" s="7">
        <v>0</v>
      </c>
      <c r="E20" s="7">
        <v>1</v>
      </c>
    </row>
    <row r="21" spans="1:6" x14ac:dyDescent="0.2">
      <c r="A21" s="7" t="s">
        <v>19</v>
      </c>
      <c r="B21" s="7">
        <v>48</v>
      </c>
      <c r="C21" s="7">
        <v>45</v>
      </c>
      <c r="D21" s="7">
        <v>52</v>
      </c>
      <c r="E21" s="7">
        <v>51</v>
      </c>
    </row>
    <row r="22" spans="1:6" x14ac:dyDescent="0.2">
      <c r="A22" s="7" t="s">
        <v>20</v>
      </c>
      <c r="B22" s="7">
        <v>12</v>
      </c>
      <c r="C22" s="7">
        <v>16</v>
      </c>
      <c r="D22" s="7">
        <v>14</v>
      </c>
      <c r="E22" s="7">
        <v>13</v>
      </c>
    </row>
    <row r="23" spans="1:6" x14ac:dyDescent="0.2">
      <c r="A23" s="7" t="s">
        <v>21</v>
      </c>
      <c r="B23" s="7">
        <v>14</v>
      </c>
      <c r="C23" s="7">
        <v>10</v>
      </c>
      <c r="D23" s="7">
        <v>11</v>
      </c>
      <c r="E23" s="7">
        <v>12</v>
      </c>
    </row>
    <row r="24" spans="1:6" x14ac:dyDescent="0.2">
      <c r="A24" s="7" t="s">
        <v>24</v>
      </c>
      <c r="B24" s="8">
        <v>2</v>
      </c>
      <c r="C24" s="9">
        <v>0</v>
      </c>
      <c r="D24" s="9">
        <v>1</v>
      </c>
      <c r="E24" s="9">
        <v>1</v>
      </c>
    </row>
    <row r="25" spans="1:6" x14ac:dyDescent="0.2">
      <c r="A25" s="7" t="s">
        <v>22</v>
      </c>
      <c r="B25" s="7">
        <v>8</v>
      </c>
      <c r="C25" s="7">
        <v>12</v>
      </c>
      <c r="D25" s="7">
        <v>4</v>
      </c>
      <c r="E25" s="7">
        <v>2</v>
      </c>
    </row>
    <row r="26" spans="1:6" x14ac:dyDescent="0.2">
      <c r="B26" s="7">
        <f t="shared" ref="B26:E26" si="5">(B18/B28)</f>
        <v>0.49122807017543857</v>
      </c>
      <c r="C26" s="7">
        <f t="shared" si="5"/>
        <v>0.56849315068493156</v>
      </c>
      <c r="D26" s="7">
        <f t="shared" si="5"/>
        <v>0.62406015037593987</v>
      </c>
      <c r="E26" s="7">
        <f t="shared" si="5"/>
        <v>0.76923076923076927</v>
      </c>
    </row>
    <row r="28" spans="1:6" x14ac:dyDescent="0.2">
      <c r="A28" s="2" t="s">
        <v>23</v>
      </c>
      <c r="B28" s="2">
        <f t="shared" ref="B28:E28" si="6">SUM(B3+B12+B18)</f>
        <v>171</v>
      </c>
      <c r="C28" s="2">
        <f t="shared" si="6"/>
        <v>146</v>
      </c>
      <c r="D28" s="2">
        <f t="shared" si="6"/>
        <v>133</v>
      </c>
      <c r="E28" s="2">
        <f t="shared" si="6"/>
        <v>104</v>
      </c>
      <c r="F28" s="2"/>
    </row>
  </sheetData>
  <mergeCells count="1">
    <mergeCell ref="B1:E1"/>
  </mergeCells>
  <conditionalFormatting sqref="B4:E9">
    <cfRule type="colorScale" priority="1">
      <colorScale>
        <cfvo type="min"/>
        <cfvo type="percent" val="50"/>
        <cfvo type="max"/>
        <color rgb="FFCC0000"/>
        <color rgb="FFFFD966"/>
        <color rgb="FF38761D"/>
      </colorScale>
    </cfRule>
  </conditionalFormatting>
  <conditionalFormatting sqref="B13:E15">
    <cfRule type="colorScale" priority="2">
      <colorScale>
        <cfvo type="min"/>
        <cfvo type="percentile" val="50"/>
        <cfvo type="max"/>
        <color rgb="FFCC0000"/>
        <color rgb="FFFFD666"/>
        <color rgb="FF38761D"/>
      </colorScale>
    </cfRule>
  </conditionalFormatting>
  <conditionalFormatting sqref="B19:E25">
    <cfRule type="colorScale" priority="3">
      <colorScale>
        <cfvo type="min"/>
        <cfvo type="percentile" val="50"/>
        <cfvo type="max"/>
        <color rgb="FFCC0000"/>
        <color rgb="FFFFD666"/>
        <color rgb="FF38761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F418-1217-C14B-B732-0A644D6F018C}">
  <dimension ref="A1:F28"/>
  <sheetViews>
    <sheetView workbookViewId="0">
      <selection activeCell="J14" sqref="J14"/>
    </sheetView>
  </sheetViews>
  <sheetFormatPr baseColWidth="10" defaultRowHeight="16" x14ac:dyDescent="0.2"/>
  <cols>
    <col min="1" max="1" width="34.6640625" customWidth="1"/>
  </cols>
  <sheetData>
    <row r="1" spans="1:6" x14ac:dyDescent="0.2">
      <c r="A1" s="2"/>
      <c r="B1" s="3" t="s">
        <v>25</v>
      </c>
      <c r="C1" s="4"/>
      <c r="D1" s="4"/>
      <c r="E1" s="4"/>
    </row>
    <row r="2" spans="1:6" x14ac:dyDescent="0.2">
      <c r="A2" s="2"/>
      <c r="B2" s="5" t="s">
        <v>1</v>
      </c>
      <c r="C2" s="2" t="s">
        <v>2</v>
      </c>
      <c r="D2" s="2" t="s">
        <v>3</v>
      </c>
      <c r="E2" s="2" t="s">
        <v>4</v>
      </c>
      <c r="F2" s="2" t="s">
        <v>26</v>
      </c>
    </row>
    <row r="3" spans="1:6" x14ac:dyDescent="0.2">
      <c r="A3" s="2" t="s">
        <v>5</v>
      </c>
      <c r="B3" s="6">
        <f>SUM(B4:B9)</f>
        <v>57</v>
      </c>
      <c r="C3" s="6">
        <f t="shared" ref="C3:E3" si="0">SUM(C4:C8)</f>
        <v>28</v>
      </c>
      <c r="D3" s="6">
        <f t="shared" si="0"/>
        <v>61</v>
      </c>
      <c r="E3" s="6">
        <f t="shared" si="0"/>
        <v>23</v>
      </c>
      <c r="F3" s="2">
        <f>SUM(B4:E9)</f>
        <v>212</v>
      </c>
    </row>
    <row r="4" spans="1:6" x14ac:dyDescent="0.2">
      <c r="A4" s="7" t="s">
        <v>6</v>
      </c>
      <c r="B4" s="7">
        <v>3</v>
      </c>
      <c r="C4" s="7">
        <v>2</v>
      </c>
      <c r="D4" s="7">
        <v>7</v>
      </c>
      <c r="E4" s="7">
        <v>9</v>
      </c>
    </row>
    <row r="5" spans="1:6" x14ac:dyDescent="0.2">
      <c r="A5" s="7" t="s">
        <v>7</v>
      </c>
      <c r="B5" s="7">
        <v>0</v>
      </c>
      <c r="C5" s="7">
        <v>0</v>
      </c>
      <c r="D5" s="7">
        <v>2</v>
      </c>
      <c r="E5" s="7">
        <v>2</v>
      </c>
    </row>
    <row r="6" spans="1:6" x14ac:dyDescent="0.2">
      <c r="A6" s="7" t="s">
        <v>8</v>
      </c>
      <c r="B6" s="7">
        <v>2</v>
      </c>
      <c r="C6" s="7">
        <v>2</v>
      </c>
      <c r="D6" s="7">
        <v>3</v>
      </c>
      <c r="E6" s="7">
        <v>0</v>
      </c>
    </row>
    <row r="7" spans="1:6" x14ac:dyDescent="0.2">
      <c r="A7" s="7" t="s">
        <v>9</v>
      </c>
      <c r="B7" s="7">
        <v>0</v>
      </c>
      <c r="C7" s="7">
        <v>1</v>
      </c>
      <c r="D7" s="7">
        <v>0</v>
      </c>
      <c r="E7" s="7">
        <v>0</v>
      </c>
    </row>
    <row r="8" spans="1:6" x14ac:dyDescent="0.2">
      <c r="A8" s="7" t="s">
        <v>10</v>
      </c>
      <c r="B8" s="7">
        <v>43</v>
      </c>
      <c r="C8" s="7">
        <v>23</v>
      </c>
      <c r="D8" s="7">
        <v>49</v>
      </c>
      <c r="E8" s="7">
        <v>12</v>
      </c>
    </row>
    <row r="9" spans="1:6" x14ac:dyDescent="0.2">
      <c r="A9" s="7" t="s">
        <v>11</v>
      </c>
      <c r="B9" s="7">
        <v>9</v>
      </c>
      <c r="C9" s="7">
        <v>2</v>
      </c>
      <c r="D9" s="7">
        <v>9</v>
      </c>
      <c r="E9" s="7">
        <v>32</v>
      </c>
      <c r="F9" s="7" t="s">
        <v>27</v>
      </c>
    </row>
    <row r="10" spans="1:6" x14ac:dyDescent="0.2">
      <c r="A10" s="7" t="s">
        <v>12</v>
      </c>
      <c r="B10" s="7">
        <f t="shared" ref="B10:E10" si="1">B3/B28</f>
        <v>0.19</v>
      </c>
      <c r="C10" s="7">
        <f t="shared" si="1"/>
        <v>0.10071942446043165</v>
      </c>
      <c r="D10" s="7">
        <f t="shared" si="1"/>
        <v>0.20819112627986347</v>
      </c>
      <c r="E10" s="7">
        <f t="shared" si="1"/>
        <v>0.10043668122270742</v>
      </c>
    </row>
    <row r="11" spans="1:6" x14ac:dyDescent="0.2">
      <c r="A11" s="2"/>
    </row>
    <row r="12" spans="1:6" x14ac:dyDescent="0.2">
      <c r="A12" s="2" t="s">
        <v>13</v>
      </c>
      <c r="B12" s="7">
        <f t="shared" ref="B12:E12" si="2">SUM(B13:B15)</f>
        <v>102</v>
      </c>
      <c r="C12" s="7">
        <f t="shared" si="2"/>
        <v>94</v>
      </c>
      <c r="D12" s="7">
        <f t="shared" si="2"/>
        <v>138</v>
      </c>
      <c r="E12" s="7">
        <f t="shared" si="2"/>
        <v>104</v>
      </c>
      <c r="F12" s="2">
        <f>SUM(B13:E15)</f>
        <v>438</v>
      </c>
    </row>
    <row r="13" spans="1:6" x14ac:dyDescent="0.2">
      <c r="A13" s="7" t="s">
        <v>14</v>
      </c>
      <c r="B13" s="7">
        <v>0</v>
      </c>
      <c r="C13" s="7">
        <v>0</v>
      </c>
      <c r="D13" s="7">
        <v>1</v>
      </c>
      <c r="E13" s="7">
        <v>0</v>
      </c>
    </row>
    <row r="14" spans="1:6" x14ac:dyDescent="0.2">
      <c r="A14" s="7" t="s">
        <v>28</v>
      </c>
      <c r="B14" s="7">
        <v>0</v>
      </c>
      <c r="C14" s="7">
        <v>0</v>
      </c>
      <c r="D14" s="7">
        <v>0</v>
      </c>
      <c r="E14" s="7">
        <v>1</v>
      </c>
    </row>
    <row r="15" spans="1:6" x14ac:dyDescent="0.2">
      <c r="A15" s="7" t="s">
        <v>15</v>
      </c>
      <c r="B15" s="7">
        <v>102</v>
      </c>
      <c r="C15" s="7">
        <v>94</v>
      </c>
      <c r="D15" s="7">
        <v>137</v>
      </c>
      <c r="E15" s="7">
        <v>103</v>
      </c>
    </row>
    <row r="16" spans="1:6" x14ac:dyDescent="0.2">
      <c r="A16" s="7" t="s">
        <v>12</v>
      </c>
      <c r="B16" s="7">
        <f t="shared" ref="B16:E16" si="3">B12/B28</f>
        <v>0.34</v>
      </c>
      <c r="C16" s="7">
        <f t="shared" si="3"/>
        <v>0.33812949640287771</v>
      </c>
      <c r="D16" s="7">
        <f t="shared" si="3"/>
        <v>0.47098976109215018</v>
      </c>
      <c r="E16" s="7">
        <f t="shared" si="3"/>
        <v>0.45414847161572053</v>
      </c>
    </row>
    <row r="18" spans="1:6" x14ac:dyDescent="0.2">
      <c r="A18" s="2" t="s">
        <v>16</v>
      </c>
      <c r="B18" s="7">
        <f t="shared" ref="B18:E18" si="4">SUM(B19:B25)</f>
        <v>141</v>
      </c>
      <c r="C18" s="7">
        <f t="shared" si="4"/>
        <v>156</v>
      </c>
      <c r="D18" s="7">
        <f t="shared" si="4"/>
        <v>94</v>
      </c>
      <c r="E18" s="7">
        <f t="shared" si="4"/>
        <v>102</v>
      </c>
      <c r="F18" s="2">
        <f>SUM(B19:E25)</f>
        <v>493</v>
      </c>
    </row>
    <row r="19" spans="1:6" x14ac:dyDescent="0.2">
      <c r="A19" s="7" t="s">
        <v>17</v>
      </c>
      <c r="B19" s="7">
        <v>0</v>
      </c>
      <c r="C19" s="7">
        <v>2</v>
      </c>
      <c r="D19" s="7">
        <v>0</v>
      </c>
      <c r="E19" s="7">
        <v>1</v>
      </c>
    </row>
    <row r="20" spans="1:6" x14ac:dyDescent="0.2">
      <c r="A20" s="7" t="s">
        <v>18</v>
      </c>
      <c r="B20" s="7">
        <v>3</v>
      </c>
      <c r="C20" s="7">
        <v>2</v>
      </c>
      <c r="D20" s="7">
        <v>0</v>
      </c>
      <c r="E20" s="7">
        <v>0</v>
      </c>
    </row>
    <row r="21" spans="1:6" x14ac:dyDescent="0.2">
      <c r="A21" s="7" t="s">
        <v>19</v>
      </c>
      <c r="B21" s="7">
        <v>1</v>
      </c>
      <c r="C21" s="7">
        <v>1</v>
      </c>
      <c r="D21" s="7">
        <v>0</v>
      </c>
      <c r="E21" s="7">
        <v>0</v>
      </c>
    </row>
    <row r="22" spans="1:6" x14ac:dyDescent="0.2">
      <c r="A22" s="7" t="s">
        <v>20</v>
      </c>
      <c r="B22" s="7">
        <v>0</v>
      </c>
      <c r="C22" s="7">
        <v>0</v>
      </c>
      <c r="D22" s="7">
        <v>0</v>
      </c>
      <c r="E22" s="7">
        <v>0</v>
      </c>
    </row>
    <row r="23" spans="1:6" x14ac:dyDescent="0.2">
      <c r="A23" s="7" t="s">
        <v>21</v>
      </c>
      <c r="B23" s="7">
        <v>1</v>
      </c>
      <c r="C23" s="7">
        <v>0</v>
      </c>
      <c r="D23" s="7">
        <v>1</v>
      </c>
      <c r="E23" s="7">
        <v>1</v>
      </c>
    </row>
    <row r="24" spans="1:6" x14ac:dyDescent="0.2">
      <c r="A24" s="7" t="s">
        <v>24</v>
      </c>
      <c r="B24" s="10">
        <v>132</v>
      </c>
      <c r="C24" s="10">
        <v>150</v>
      </c>
      <c r="D24" s="10">
        <v>93</v>
      </c>
      <c r="E24" s="10">
        <v>99</v>
      </c>
    </row>
    <row r="25" spans="1:6" x14ac:dyDescent="0.2">
      <c r="A25" s="7" t="s">
        <v>22</v>
      </c>
      <c r="B25" s="7">
        <v>4</v>
      </c>
      <c r="C25" s="7">
        <v>1</v>
      </c>
      <c r="D25" s="7">
        <v>0</v>
      </c>
      <c r="E25" s="7">
        <v>1</v>
      </c>
    </row>
    <row r="26" spans="1:6" x14ac:dyDescent="0.2">
      <c r="A26" s="7" t="s">
        <v>12</v>
      </c>
      <c r="B26" s="7">
        <f t="shared" ref="B26:E26" si="5">B18/B28</f>
        <v>0.47</v>
      </c>
      <c r="C26" s="7">
        <f t="shared" si="5"/>
        <v>0.5611510791366906</v>
      </c>
      <c r="D26" s="7">
        <f t="shared" si="5"/>
        <v>0.32081911262798635</v>
      </c>
      <c r="E26" s="7">
        <f t="shared" si="5"/>
        <v>0.44541484716157204</v>
      </c>
    </row>
    <row r="28" spans="1:6" x14ac:dyDescent="0.2">
      <c r="A28" s="2" t="s">
        <v>23</v>
      </c>
      <c r="B28" s="2">
        <f t="shared" ref="B28:E28" si="6">SUM(B3+B12+B18)</f>
        <v>300</v>
      </c>
      <c r="C28" s="2">
        <f t="shared" si="6"/>
        <v>278</v>
      </c>
      <c r="D28" s="2">
        <f t="shared" si="6"/>
        <v>293</v>
      </c>
      <c r="E28" s="2">
        <f t="shared" si="6"/>
        <v>229</v>
      </c>
    </row>
  </sheetData>
  <mergeCells count="1">
    <mergeCell ref="B1:E1"/>
  </mergeCells>
  <conditionalFormatting sqref="B4:E9">
    <cfRule type="colorScale" priority="1">
      <colorScale>
        <cfvo type="min"/>
        <cfvo type="percentile" val="50"/>
        <cfvo type="max"/>
        <color rgb="FFCC0000"/>
        <color rgb="FFFFD666"/>
        <color rgb="FF38761D"/>
      </colorScale>
    </cfRule>
  </conditionalFormatting>
  <conditionalFormatting sqref="B13:E15">
    <cfRule type="colorScale" priority="2">
      <colorScale>
        <cfvo type="min"/>
        <cfvo type="percentile" val="50"/>
        <cfvo type="max"/>
        <color rgb="FFCC0000"/>
        <color rgb="FFFFD666"/>
        <color rgb="FF38761D"/>
      </colorScale>
    </cfRule>
  </conditionalFormatting>
  <conditionalFormatting sqref="B19:E25">
    <cfRule type="colorScale" priority="3">
      <colorScale>
        <cfvo type="min"/>
        <cfvo type="percentile" val="50"/>
        <cfvo type="max"/>
        <color rgb="FFCC0000"/>
        <color rgb="FFFFD666"/>
        <color rgb="FF38761D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Qualitative_Results_Misgoynoir</vt:lpstr>
      <vt:lpstr>Qualitative_Results_Allyship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2023-07-20T13:55:49Z</dcterms:created>
  <dcterms:modified xsi:type="dcterms:W3CDTF">2023-07-20T14:00:00Z</dcterms:modified>
</cp:coreProperties>
</file>