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inTÖNÜK\Documents\Common Documents\Dersler\ME301\2020-2021-01\"/>
    </mc:Choice>
  </mc:AlternateContent>
  <xr:revisionPtr revIDLastSave="0" documentId="13_ncr:1_{C74593C8-97FB-48E0-BEA3-FC05801A4372}" xr6:coauthVersionLast="36" xr6:coauthVersionMax="36" xr10:uidLastSave="{00000000-0000-0000-0000-000000000000}"/>
  <bookViews>
    <workbookView xWindow="0" yWindow="0" windowWidth="28800" windowHeight="12225" xr2:uid="{72E67E2C-F819-4BBF-8781-FAF82342A65F}"/>
  </bookViews>
  <sheets>
    <sheet name="Sheet1" sheetId="1" r:id="rId1"/>
    <sheet name="Theta13" sheetId="3" r:id="rId2"/>
    <sheet name="Theta14" sheetId="2" r:id="rId3"/>
    <sheet name="Velocity-Acceleration" sheetId="4" r:id="rId4"/>
  </sheets>
  <definedNames>
    <definedName name="a_1">Sheet1!$B$2</definedName>
    <definedName name="A_12">Sheet1!$D$3</definedName>
    <definedName name="a_2">Sheet1!$B$3</definedName>
    <definedName name="a_3">Sheet1!$B$4</definedName>
    <definedName name="a_4">Sheet1!$B$5</definedName>
    <definedName name="Clo">Sheet1!$B$6</definedName>
    <definedName name="K_1">Sheet1!$B$7</definedName>
    <definedName name="K_2">Sheet1!$B$8</definedName>
    <definedName name="K_3">Sheet1!$B$9</definedName>
    <definedName name="W_12">Sheet1!$D$2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N14" i="1"/>
  <c r="M14" i="1"/>
  <c r="B7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14" i="1"/>
  <c r="B9" i="1"/>
  <c r="I247" i="1" s="1"/>
  <c r="B8" i="1"/>
  <c r="G3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14" i="1"/>
  <c r="G309" i="1" l="1"/>
  <c r="I251" i="1"/>
  <c r="I200" i="1"/>
  <c r="G143" i="1"/>
  <c r="I101" i="1"/>
  <c r="I26" i="1"/>
  <c r="G371" i="1"/>
  <c r="I332" i="1"/>
  <c r="I308" i="1"/>
  <c r="G280" i="1"/>
  <c r="I260" i="1"/>
  <c r="G246" i="1"/>
  <c r="J246" i="1" s="1"/>
  <c r="F246" i="1" s="1"/>
  <c r="I168" i="1"/>
  <c r="I157" i="1"/>
  <c r="I142" i="1"/>
  <c r="G133" i="1"/>
  <c r="I62" i="1"/>
  <c r="G57" i="1"/>
  <c r="I38" i="1"/>
  <c r="I360" i="1"/>
  <c r="G356" i="1"/>
  <c r="J356" i="1" s="1"/>
  <c r="F356" i="1" s="1"/>
  <c r="I351" i="1"/>
  <c r="I341" i="1"/>
  <c r="G337" i="1"/>
  <c r="J337" i="1" s="1"/>
  <c r="F337" i="1" s="1"/>
  <c r="I327" i="1"/>
  <c r="I317" i="1"/>
  <c r="G313" i="1"/>
  <c r="I303" i="1"/>
  <c r="I293" i="1"/>
  <c r="G289" i="1"/>
  <c r="I279" i="1"/>
  <c r="I269" i="1"/>
  <c r="G265" i="1"/>
  <c r="I255" i="1"/>
  <c r="I245" i="1"/>
  <c r="J245" i="1" s="1"/>
  <c r="F245" i="1" s="1"/>
  <c r="G241" i="1"/>
  <c r="J241" i="1" s="1"/>
  <c r="F241" i="1" s="1"/>
  <c r="G232" i="1"/>
  <c r="G226" i="1"/>
  <c r="G221" i="1"/>
  <c r="G216" i="1"/>
  <c r="G210" i="1"/>
  <c r="G205" i="1"/>
  <c r="G200" i="1"/>
  <c r="G194" i="1"/>
  <c r="G189" i="1"/>
  <c r="G147" i="1"/>
  <c r="I137" i="1"/>
  <c r="I126" i="1"/>
  <c r="G122" i="1"/>
  <c r="G111" i="1"/>
  <c r="G106" i="1"/>
  <c r="G95" i="1"/>
  <c r="G90" i="1"/>
  <c r="G79" i="1"/>
  <c r="G74" i="1"/>
  <c r="I49" i="1"/>
  <c r="G19" i="1"/>
  <c r="I313" i="1"/>
  <c r="G261" i="1"/>
  <c r="I205" i="1"/>
  <c r="J205" i="1" s="1"/>
  <c r="F205" i="1" s="1"/>
  <c r="G169" i="1"/>
  <c r="I95" i="1"/>
  <c r="I79" i="1"/>
  <c r="G361" i="1"/>
  <c r="G318" i="1"/>
  <c r="I284" i="1"/>
  <c r="G270" i="1"/>
  <c r="G256" i="1"/>
  <c r="I236" i="1"/>
  <c r="I178" i="1"/>
  <c r="I162" i="1"/>
  <c r="J162" i="1" s="1"/>
  <c r="F162" i="1" s="1"/>
  <c r="I152" i="1"/>
  <c r="G138" i="1"/>
  <c r="G127" i="1"/>
  <c r="G50" i="1"/>
  <c r="G33" i="1"/>
  <c r="I14" i="1"/>
  <c r="I369" i="1"/>
  <c r="G365" i="1"/>
  <c r="I355" i="1"/>
  <c r="G346" i="1"/>
  <c r="I336" i="1"/>
  <c r="G332" i="1"/>
  <c r="J332" i="1" s="1"/>
  <c r="F332" i="1" s="1"/>
  <c r="G322" i="1"/>
  <c r="J322" i="1" s="1"/>
  <c r="F322" i="1" s="1"/>
  <c r="I312" i="1"/>
  <c r="G308" i="1"/>
  <c r="G298" i="1"/>
  <c r="I288" i="1"/>
  <c r="G284" i="1"/>
  <c r="G274" i="1"/>
  <c r="I264" i="1"/>
  <c r="G260" i="1"/>
  <c r="G250" i="1"/>
  <c r="I240" i="1"/>
  <c r="G236" i="1"/>
  <c r="J236" i="1" s="1"/>
  <c r="F236" i="1" s="1"/>
  <c r="I225" i="1"/>
  <c r="I220" i="1"/>
  <c r="I209" i="1"/>
  <c r="I204" i="1"/>
  <c r="I193" i="1"/>
  <c r="G178" i="1"/>
  <c r="G173" i="1"/>
  <c r="G162" i="1"/>
  <c r="G157" i="1"/>
  <c r="I146" i="1"/>
  <c r="G142" i="1"/>
  <c r="J142" i="1" s="1"/>
  <c r="F142" i="1" s="1"/>
  <c r="I121" i="1"/>
  <c r="I115" i="1"/>
  <c r="J115" i="1" s="1"/>
  <c r="F115" i="1" s="1"/>
  <c r="I110" i="1"/>
  <c r="I105" i="1"/>
  <c r="I99" i="1"/>
  <c r="I94" i="1"/>
  <c r="I89" i="1"/>
  <c r="I83" i="1"/>
  <c r="I78" i="1"/>
  <c r="I73" i="1"/>
  <c r="I67" i="1"/>
  <c r="G62" i="1"/>
  <c r="J62" i="1" s="1"/>
  <c r="F62" i="1" s="1"/>
  <c r="I55" i="1"/>
  <c r="G43" i="1"/>
  <c r="J43" i="1" s="1"/>
  <c r="F43" i="1" s="1"/>
  <c r="G38" i="1"/>
  <c r="G32" i="1"/>
  <c r="I18" i="1"/>
  <c r="I356" i="1"/>
  <c r="I299" i="1"/>
  <c r="I216" i="1"/>
  <c r="I117" i="1"/>
  <c r="I365" i="1"/>
  <c r="G304" i="1"/>
  <c r="I184" i="1"/>
  <c r="G341" i="1"/>
  <c r="I321" i="1"/>
  <c r="G293" i="1"/>
  <c r="I259" i="1"/>
  <c r="I188" i="1"/>
  <c r="I177" i="1"/>
  <c r="I156" i="1"/>
  <c r="I150" i="1"/>
  <c r="I141" i="1"/>
  <c r="G137" i="1"/>
  <c r="G131" i="1"/>
  <c r="G126" i="1"/>
  <c r="J78" i="1"/>
  <c r="F78" i="1" s="1"/>
  <c r="I61" i="1"/>
  <c r="I42" i="1"/>
  <c r="I37" i="1"/>
  <c r="I23" i="1"/>
  <c r="I289" i="1"/>
  <c r="I232" i="1"/>
  <c r="G158" i="1"/>
  <c r="I106" i="1"/>
  <c r="G352" i="1"/>
  <c r="G294" i="1"/>
  <c r="I173" i="1"/>
  <c r="J173" i="1" s="1"/>
  <c r="F173" i="1" s="1"/>
  <c r="I364" i="1"/>
  <c r="I331" i="1"/>
  <c r="I297" i="1"/>
  <c r="I273" i="1"/>
  <c r="I249" i="1"/>
  <c r="G245" i="1"/>
  <c r="I235" i="1"/>
  <c r="I182" i="1"/>
  <c r="I161" i="1"/>
  <c r="I373" i="1"/>
  <c r="G369" i="1"/>
  <c r="J369" i="1" s="1"/>
  <c r="F369" i="1" s="1"/>
  <c r="I359" i="1"/>
  <c r="G355" i="1"/>
  <c r="J355" i="1" s="1"/>
  <c r="F355" i="1" s="1"/>
  <c r="G350" i="1"/>
  <c r="J350" i="1" s="1"/>
  <c r="F350" i="1" s="1"/>
  <c r="E350" i="1" s="1"/>
  <c r="I340" i="1"/>
  <c r="G336" i="1"/>
  <c r="G326" i="1"/>
  <c r="I316" i="1"/>
  <c r="G312" i="1"/>
  <c r="G302" i="1"/>
  <c r="I292" i="1"/>
  <c r="G288" i="1"/>
  <c r="J288" i="1" s="1"/>
  <c r="F288" i="1" s="1"/>
  <c r="G278" i="1"/>
  <c r="I268" i="1"/>
  <c r="G264" i="1"/>
  <c r="J264" i="1" s="1"/>
  <c r="F264" i="1" s="1"/>
  <c r="G254" i="1"/>
  <c r="J254" i="1" s="1"/>
  <c r="F254" i="1" s="1"/>
  <c r="I244" i="1"/>
  <c r="G240" i="1"/>
  <c r="G230" i="1"/>
  <c r="G225" i="1"/>
  <c r="G220" i="1"/>
  <c r="G214" i="1"/>
  <c r="G209" i="1"/>
  <c r="G204" i="1"/>
  <c r="G198" i="1"/>
  <c r="G193" i="1"/>
  <c r="J193" i="1" s="1"/>
  <c r="F193" i="1" s="1"/>
  <c r="G146" i="1"/>
  <c r="J146" i="1" s="1"/>
  <c r="F146" i="1" s="1"/>
  <c r="I130" i="1"/>
  <c r="G115" i="1"/>
  <c r="G110" i="1"/>
  <c r="G99" i="1"/>
  <c r="G94" i="1"/>
  <c r="G83" i="1"/>
  <c r="G78" i="1"/>
  <c r="G67" i="1"/>
  <c r="I54" i="1"/>
  <c r="I17" i="1"/>
  <c r="G333" i="1"/>
  <c r="G237" i="1"/>
  <c r="J237" i="1" s="1"/>
  <c r="F237" i="1" s="1"/>
  <c r="G153" i="1"/>
  <c r="J153" i="1" s="1"/>
  <c r="F153" i="1" s="1"/>
  <c r="G328" i="1"/>
  <c r="G360" i="1"/>
  <c r="I307" i="1"/>
  <c r="I283" i="1"/>
  <c r="I166" i="1"/>
  <c r="I368" i="1"/>
  <c r="G364" i="1"/>
  <c r="I349" i="1"/>
  <c r="G345" i="1"/>
  <c r="I335" i="1"/>
  <c r="I325" i="1"/>
  <c r="J325" i="1" s="1"/>
  <c r="F325" i="1" s="1"/>
  <c r="D325" i="1" s="1"/>
  <c r="G321" i="1"/>
  <c r="J321" i="1" s="1"/>
  <c r="F321" i="1" s="1"/>
  <c r="I311" i="1"/>
  <c r="I301" i="1"/>
  <c r="G297" i="1"/>
  <c r="I287" i="1"/>
  <c r="I277" i="1"/>
  <c r="G273" i="1"/>
  <c r="I263" i="1"/>
  <c r="I253" i="1"/>
  <c r="G249" i="1"/>
  <c r="I239" i="1"/>
  <c r="I229" i="1"/>
  <c r="I224" i="1"/>
  <c r="J224" i="1" s="1"/>
  <c r="F224" i="1" s="1"/>
  <c r="I213" i="1"/>
  <c r="I208" i="1"/>
  <c r="I197" i="1"/>
  <c r="I192" i="1"/>
  <c r="G182" i="1"/>
  <c r="G177" i="1"/>
  <c r="J177" i="1" s="1"/>
  <c r="F177" i="1" s="1"/>
  <c r="G166" i="1"/>
  <c r="G161" i="1"/>
  <c r="G150" i="1"/>
  <c r="J150" i="1" s="1"/>
  <c r="F150" i="1" s="1"/>
  <c r="I145" i="1"/>
  <c r="G141" i="1"/>
  <c r="J141" i="1" s="1"/>
  <c r="F141" i="1" s="1"/>
  <c r="I125" i="1"/>
  <c r="I119" i="1"/>
  <c r="I114" i="1"/>
  <c r="I109" i="1"/>
  <c r="I103" i="1"/>
  <c r="I98" i="1"/>
  <c r="I93" i="1"/>
  <c r="I87" i="1"/>
  <c r="I82" i="1"/>
  <c r="I77" i="1"/>
  <c r="I71" i="1"/>
  <c r="I66" i="1"/>
  <c r="G61" i="1"/>
  <c r="J61" i="1" s="1"/>
  <c r="F61" i="1" s="1"/>
  <c r="G47" i="1"/>
  <c r="G42" i="1"/>
  <c r="G37" i="1"/>
  <c r="G23" i="1"/>
  <c r="I241" i="1"/>
  <c r="I44" i="1"/>
  <c r="G14" i="1"/>
  <c r="G342" i="1"/>
  <c r="I345" i="1"/>
  <c r="J345" i="1" s="1"/>
  <c r="F345" i="1" s="1"/>
  <c r="G317" i="1"/>
  <c r="J317" i="1" s="1"/>
  <c r="F317" i="1" s="1"/>
  <c r="G269" i="1"/>
  <c r="J269" i="1" s="1"/>
  <c r="F269" i="1" s="1"/>
  <c r="I172" i="1"/>
  <c r="G373" i="1"/>
  <c r="I363" i="1"/>
  <c r="G359" i="1"/>
  <c r="I344" i="1"/>
  <c r="G340" i="1"/>
  <c r="J340" i="1" s="1"/>
  <c r="F340" i="1" s="1"/>
  <c r="G330" i="1"/>
  <c r="I320" i="1"/>
  <c r="G316" i="1"/>
  <c r="G306" i="1"/>
  <c r="I296" i="1"/>
  <c r="G292" i="1"/>
  <c r="J292" i="1" s="1"/>
  <c r="F292" i="1" s="1"/>
  <c r="G282" i="1"/>
  <c r="I272" i="1"/>
  <c r="G268" i="1"/>
  <c r="G258" i="1"/>
  <c r="I248" i="1"/>
  <c r="G244" i="1"/>
  <c r="G234" i="1"/>
  <c r="I186" i="1"/>
  <c r="I181" i="1"/>
  <c r="I176" i="1"/>
  <c r="I170" i="1"/>
  <c r="I165" i="1"/>
  <c r="I160" i="1"/>
  <c r="J160" i="1" s="1"/>
  <c r="F160" i="1" s="1"/>
  <c r="I154" i="1"/>
  <c r="I149" i="1"/>
  <c r="I140" i="1"/>
  <c r="G135" i="1"/>
  <c r="G130" i="1"/>
  <c r="I46" i="1"/>
  <c r="I41" i="1"/>
  <c r="I28" i="1"/>
  <c r="I22" i="1"/>
  <c r="I16" i="1"/>
  <c r="I323" i="1"/>
  <c r="G285" i="1"/>
  <c r="I74" i="1"/>
  <c r="G368" i="1"/>
  <c r="I353" i="1"/>
  <c r="I339" i="1"/>
  <c r="I329" i="1"/>
  <c r="G325" i="1"/>
  <c r="I315" i="1"/>
  <c r="I305" i="1"/>
  <c r="G301" i="1"/>
  <c r="J301" i="1" s="1"/>
  <c r="F301" i="1" s="1"/>
  <c r="I291" i="1"/>
  <c r="I281" i="1"/>
  <c r="G277" i="1"/>
  <c r="I267" i="1"/>
  <c r="I257" i="1"/>
  <c r="G253" i="1"/>
  <c r="I243" i="1"/>
  <c r="G229" i="1"/>
  <c r="G224" i="1"/>
  <c r="G218" i="1"/>
  <c r="G213" i="1"/>
  <c r="J213" i="1" s="1"/>
  <c r="F213" i="1" s="1"/>
  <c r="G208" i="1"/>
  <c r="G202" i="1"/>
  <c r="G197" i="1"/>
  <c r="J197" i="1" s="1"/>
  <c r="F197" i="1" s="1"/>
  <c r="G192" i="1"/>
  <c r="J192" i="1" s="1"/>
  <c r="F192" i="1" s="1"/>
  <c r="G145" i="1"/>
  <c r="I134" i="1"/>
  <c r="I129" i="1"/>
  <c r="G119" i="1"/>
  <c r="G114" i="1"/>
  <c r="J114" i="1" s="1"/>
  <c r="F114" i="1" s="1"/>
  <c r="G103" i="1"/>
  <c r="G98" i="1"/>
  <c r="G87" i="1"/>
  <c r="J87" i="1" s="1"/>
  <c r="F87" i="1" s="1"/>
  <c r="G82" i="1"/>
  <c r="J82" i="1" s="1"/>
  <c r="F82" i="1" s="1"/>
  <c r="G71" i="1"/>
  <c r="G66" i="1"/>
  <c r="J66" i="1" s="1"/>
  <c r="F66" i="1" s="1"/>
  <c r="I59" i="1"/>
  <c r="I347" i="1"/>
  <c r="I265" i="1"/>
  <c r="I189" i="1"/>
  <c r="J189" i="1" s="1"/>
  <c r="F189" i="1" s="1"/>
  <c r="I69" i="1"/>
  <c r="I367" i="1"/>
  <c r="G334" i="1"/>
  <c r="G310" i="1"/>
  <c r="G296" i="1"/>
  <c r="J296" i="1" s="1"/>
  <c r="F296" i="1" s="1"/>
  <c r="G286" i="1"/>
  <c r="G272" i="1"/>
  <c r="G262" i="1"/>
  <c r="I252" i="1"/>
  <c r="G248" i="1"/>
  <c r="G238" i="1"/>
  <c r="I233" i="1"/>
  <c r="I228" i="1"/>
  <c r="I217" i="1"/>
  <c r="I212" i="1"/>
  <c r="I201" i="1"/>
  <c r="I196" i="1"/>
  <c r="G186" i="1"/>
  <c r="J186" i="1" s="1"/>
  <c r="F186" i="1" s="1"/>
  <c r="G181" i="1"/>
  <c r="G170" i="1"/>
  <c r="J170" i="1" s="1"/>
  <c r="F170" i="1" s="1"/>
  <c r="G165" i="1"/>
  <c r="G154" i="1"/>
  <c r="G149" i="1"/>
  <c r="I144" i="1"/>
  <c r="I123" i="1"/>
  <c r="I118" i="1"/>
  <c r="I113" i="1"/>
  <c r="I107" i="1"/>
  <c r="I102" i="1"/>
  <c r="I97" i="1"/>
  <c r="I91" i="1"/>
  <c r="I86" i="1"/>
  <c r="I81" i="1"/>
  <c r="I75" i="1"/>
  <c r="I70" i="1"/>
  <c r="I65" i="1"/>
  <c r="I51" i="1"/>
  <c r="G46" i="1"/>
  <c r="J46" i="1" s="1"/>
  <c r="F46" i="1" s="1"/>
  <c r="I40" i="1"/>
  <c r="I27" i="1"/>
  <c r="G22" i="1"/>
  <c r="J22" i="1" s="1"/>
  <c r="F22" i="1" s="1"/>
  <c r="G16" i="1"/>
  <c r="J16" i="1" s="1"/>
  <c r="F16" i="1" s="1"/>
  <c r="I337" i="1"/>
  <c r="G185" i="1"/>
  <c r="J185" i="1" s="1"/>
  <c r="F185" i="1" s="1"/>
  <c r="I111" i="1"/>
  <c r="J111" i="1" s="1"/>
  <c r="F111" i="1" s="1"/>
  <c r="I85" i="1"/>
  <c r="G349" i="1"/>
  <c r="G363" i="1"/>
  <c r="I348" i="1"/>
  <c r="G320" i="1"/>
  <c r="J320" i="1" s="1"/>
  <c r="F320" i="1" s="1"/>
  <c r="I276" i="1"/>
  <c r="I343" i="1"/>
  <c r="I319" i="1"/>
  <c r="I309" i="1"/>
  <c r="I285" i="1"/>
  <c r="I271" i="1"/>
  <c r="G257" i="1"/>
  <c r="J257" i="1" s="1"/>
  <c r="F257" i="1" s="1"/>
  <c r="E257" i="1" s="1"/>
  <c r="I237" i="1"/>
  <c r="I185" i="1"/>
  <c r="I180" i="1"/>
  <c r="I174" i="1"/>
  <c r="I169" i="1"/>
  <c r="J169" i="1" s="1"/>
  <c r="F169" i="1" s="1"/>
  <c r="I164" i="1"/>
  <c r="I158" i="1"/>
  <c r="I153" i="1"/>
  <c r="G139" i="1"/>
  <c r="G134" i="1"/>
  <c r="G129" i="1"/>
  <c r="J129" i="1" s="1"/>
  <c r="F129" i="1" s="1"/>
  <c r="I45" i="1"/>
  <c r="I275" i="1"/>
  <c r="I221" i="1"/>
  <c r="G174" i="1"/>
  <c r="I122" i="1"/>
  <c r="J122" i="1" s="1"/>
  <c r="F122" i="1" s="1"/>
  <c r="I90" i="1"/>
  <c r="J90" i="1" s="1"/>
  <c r="F90" i="1" s="1"/>
  <c r="I372" i="1"/>
  <c r="I357" i="1"/>
  <c r="G344" i="1"/>
  <c r="J344" i="1" s="1"/>
  <c r="F344" i="1" s="1"/>
  <c r="I324" i="1"/>
  <c r="I300" i="1"/>
  <c r="G372" i="1"/>
  <c r="J372" i="1" s="1"/>
  <c r="F372" i="1" s="1"/>
  <c r="G353" i="1"/>
  <c r="J353" i="1" s="1"/>
  <c r="F353" i="1" s="1"/>
  <c r="I333" i="1"/>
  <c r="G329" i="1"/>
  <c r="G305" i="1"/>
  <c r="I295" i="1"/>
  <c r="G281" i="1"/>
  <c r="I261" i="1"/>
  <c r="I19" i="1"/>
  <c r="I24" i="1"/>
  <c r="G35" i="1"/>
  <c r="I43" i="1"/>
  <c r="G48" i="1"/>
  <c r="I63" i="1"/>
  <c r="G128" i="1"/>
  <c r="G132" i="1"/>
  <c r="G136" i="1"/>
  <c r="I143" i="1"/>
  <c r="J143" i="1" s="1"/>
  <c r="F143" i="1" s="1"/>
  <c r="I147" i="1"/>
  <c r="G191" i="1"/>
  <c r="G195" i="1"/>
  <c r="G199" i="1"/>
  <c r="G203" i="1"/>
  <c r="G207" i="1"/>
  <c r="G211" i="1"/>
  <c r="G215" i="1"/>
  <c r="J215" i="1" s="1"/>
  <c r="F215" i="1" s="1"/>
  <c r="G219" i="1"/>
  <c r="G223" i="1"/>
  <c r="G227" i="1"/>
  <c r="G231" i="1"/>
  <c r="I234" i="1"/>
  <c r="I238" i="1"/>
  <c r="I242" i="1"/>
  <c r="I246" i="1"/>
  <c r="I250" i="1"/>
  <c r="J250" i="1" s="1"/>
  <c r="F250" i="1" s="1"/>
  <c r="I254" i="1"/>
  <c r="I258" i="1"/>
  <c r="J258" i="1" s="1"/>
  <c r="F258" i="1" s="1"/>
  <c r="I262" i="1"/>
  <c r="I266" i="1"/>
  <c r="I270" i="1"/>
  <c r="I274" i="1"/>
  <c r="I278" i="1"/>
  <c r="I282" i="1"/>
  <c r="I286" i="1"/>
  <c r="I290" i="1"/>
  <c r="I294" i="1"/>
  <c r="I298" i="1"/>
  <c r="J298" i="1" s="1"/>
  <c r="F298" i="1" s="1"/>
  <c r="I302" i="1"/>
  <c r="I306" i="1"/>
  <c r="I310" i="1"/>
  <c r="J310" i="1" s="1"/>
  <c r="F310" i="1" s="1"/>
  <c r="I314" i="1"/>
  <c r="I318" i="1"/>
  <c r="I322" i="1"/>
  <c r="I326" i="1"/>
  <c r="I330" i="1"/>
  <c r="I334" i="1"/>
  <c r="I338" i="1"/>
  <c r="I342" i="1"/>
  <c r="J342" i="1" s="1"/>
  <c r="F342" i="1" s="1"/>
  <c r="I346" i="1"/>
  <c r="J346" i="1" s="1"/>
  <c r="F346" i="1" s="1"/>
  <c r="I350" i="1"/>
  <c r="G31" i="1"/>
  <c r="G40" i="1"/>
  <c r="J40" i="1" s="1"/>
  <c r="F40" i="1" s="1"/>
  <c r="E40" i="1" s="1"/>
  <c r="G54" i="1"/>
  <c r="G73" i="1"/>
  <c r="G85" i="1"/>
  <c r="G105" i="1"/>
  <c r="J105" i="1" s="1"/>
  <c r="F105" i="1" s="1"/>
  <c r="G125" i="1"/>
  <c r="G160" i="1"/>
  <c r="G164" i="1"/>
  <c r="G172" i="1"/>
  <c r="G180" i="1"/>
  <c r="J180" i="1" s="1"/>
  <c r="F180" i="1" s="1"/>
  <c r="I195" i="1"/>
  <c r="I219" i="1"/>
  <c r="J219" i="1" s="1"/>
  <c r="F219" i="1" s="1"/>
  <c r="I231" i="1"/>
  <c r="G20" i="1"/>
  <c r="I30" i="1"/>
  <c r="I39" i="1"/>
  <c r="G44" i="1"/>
  <c r="J44" i="1" s="1"/>
  <c r="F44" i="1" s="1"/>
  <c r="I53" i="1"/>
  <c r="I58" i="1"/>
  <c r="I68" i="1"/>
  <c r="I72" i="1"/>
  <c r="I76" i="1"/>
  <c r="J76" i="1" s="1"/>
  <c r="F76" i="1" s="1"/>
  <c r="I80" i="1"/>
  <c r="I84" i="1"/>
  <c r="I88" i="1"/>
  <c r="J88" i="1" s="1"/>
  <c r="F88" i="1" s="1"/>
  <c r="I92" i="1"/>
  <c r="I96" i="1"/>
  <c r="I100" i="1"/>
  <c r="I104" i="1"/>
  <c r="I108" i="1"/>
  <c r="I112" i="1"/>
  <c r="I116" i="1"/>
  <c r="I120" i="1"/>
  <c r="I124" i="1"/>
  <c r="J124" i="1" s="1"/>
  <c r="F124" i="1" s="1"/>
  <c r="G140" i="1"/>
  <c r="G144" i="1"/>
  <c r="J144" i="1" s="1"/>
  <c r="F144" i="1" s="1"/>
  <c r="G148" i="1"/>
  <c r="I151" i="1"/>
  <c r="I155" i="1"/>
  <c r="I159" i="1"/>
  <c r="I163" i="1"/>
  <c r="I167" i="1"/>
  <c r="J167" i="1" s="1"/>
  <c r="F167" i="1" s="1"/>
  <c r="I171" i="1"/>
  <c r="I175" i="1"/>
  <c r="I179" i="1"/>
  <c r="I183" i="1"/>
  <c r="I187" i="1"/>
  <c r="G235" i="1"/>
  <c r="J235" i="1" s="1"/>
  <c r="F235" i="1" s="1"/>
  <c r="G239" i="1"/>
  <c r="G243" i="1"/>
  <c r="G247" i="1"/>
  <c r="G251" i="1"/>
  <c r="G255" i="1"/>
  <c r="G259" i="1"/>
  <c r="J259" i="1" s="1"/>
  <c r="F259" i="1" s="1"/>
  <c r="G263" i="1"/>
  <c r="J263" i="1" s="1"/>
  <c r="F263" i="1" s="1"/>
  <c r="G267" i="1"/>
  <c r="J267" i="1" s="1"/>
  <c r="F267" i="1" s="1"/>
  <c r="G271" i="1"/>
  <c r="G275" i="1"/>
  <c r="J275" i="1" s="1"/>
  <c r="F275" i="1" s="1"/>
  <c r="G279" i="1"/>
  <c r="G283" i="1"/>
  <c r="J283" i="1" s="1"/>
  <c r="F283" i="1" s="1"/>
  <c r="G287" i="1"/>
  <c r="J287" i="1" s="1"/>
  <c r="F287" i="1" s="1"/>
  <c r="G291" i="1"/>
  <c r="G295" i="1"/>
  <c r="G299" i="1"/>
  <c r="G303" i="1"/>
  <c r="J303" i="1" s="1"/>
  <c r="F303" i="1" s="1"/>
  <c r="G307" i="1"/>
  <c r="J307" i="1" s="1"/>
  <c r="F307" i="1" s="1"/>
  <c r="G311" i="1"/>
  <c r="G315" i="1"/>
  <c r="G319" i="1"/>
  <c r="J319" i="1" s="1"/>
  <c r="F319" i="1" s="1"/>
  <c r="G323" i="1"/>
  <c r="G327" i="1"/>
  <c r="G331" i="1"/>
  <c r="G335" i="1"/>
  <c r="G339" i="1"/>
  <c r="G343" i="1"/>
  <c r="J343" i="1" s="1"/>
  <c r="F343" i="1" s="1"/>
  <c r="G347" i="1"/>
  <c r="J347" i="1" s="1"/>
  <c r="F347" i="1" s="1"/>
  <c r="G351" i="1"/>
  <c r="I354" i="1"/>
  <c r="I358" i="1"/>
  <c r="I362" i="1"/>
  <c r="I366" i="1"/>
  <c r="I370" i="1"/>
  <c r="I374" i="1"/>
  <c r="I15" i="1"/>
  <c r="G65" i="1"/>
  <c r="J65" i="1" s="1"/>
  <c r="F65" i="1" s="1"/>
  <c r="D65" i="1" s="1"/>
  <c r="G77" i="1"/>
  <c r="G89" i="1"/>
  <c r="G97" i="1"/>
  <c r="G109" i="1"/>
  <c r="J109" i="1" s="1"/>
  <c r="F109" i="1" s="1"/>
  <c r="G121" i="1"/>
  <c r="I132" i="1"/>
  <c r="G156" i="1"/>
  <c r="G176" i="1"/>
  <c r="J176" i="1" s="1"/>
  <c r="F176" i="1" s="1"/>
  <c r="G184" i="1"/>
  <c r="J184" i="1" s="1"/>
  <c r="F184" i="1" s="1"/>
  <c r="I191" i="1"/>
  <c r="I203" i="1"/>
  <c r="I211" i="1"/>
  <c r="I223" i="1"/>
  <c r="G30" i="1"/>
  <c r="I34" i="1"/>
  <c r="G39" i="1"/>
  <c r="J39" i="1" s="1"/>
  <c r="F39" i="1" s="1"/>
  <c r="I47" i="1"/>
  <c r="J47" i="1" s="1"/>
  <c r="F47" i="1" s="1"/>
  <c r="G53" i="1"/>
  <c r="G58" i="1"/>
  <c r="G68" i="1"/>
  <c r="J68" i="1" s="1"/>
  <c r="F68" i="1" s="1"/>
  <c r="G72" i="1"/>
  <c r="G76" i="1"/>
  <c r="G80" i="1"/>
  <c r="J80" i="1" s="1"/>
  <c r="F80" i="1" s="1"/>
  <c r="G84" i="1"/>
  <c r="G88" i="1"/>
  <c r="G92" i="1"/>
  <c r="J92" i="1" s="1"/>
  <c r="F92" i="1" s="1"/>
  <c r="G96" i="1"/>
  <c r="G100" i="1"/>
  <c r="J100" i="1" s="1"/>
  <c r="F100" i="1" s="1"/>
  <c r="G104" i="1"/>
  <c r="J104" i="1" s="1"/>
  <c r="F104" i="1" s="1"/>
  <c r="G108" i="1"/>
  <c r="G112" i="1"/>
  <c r="G116" i="1"/>
  <c r="G120" i="1"/>
  <c r="J120" i="1" s="1"/>
  <c r="F120" i="1" s="1"/>
  <c r="G124" i="1"/>
  <c r="I127" i="1"/>
  <c r="J127" i="1" s="1"/>
  <c r="F127" i="1" s="1"/>
  <c r="I131" i="1"/>
  <c r="J131" i="1" s="1"/>
  <c r="F131" i="1" s="1"/>
  <c r="I135" i="1"/>
  <c r="I139" i="1"/>
  <c r="G151" i="1"/>
  <c r="J151" i="1" s="1"/>
  <c r="F151" i="1" s="1"/>
  <c r="G155" i="1"/>
  <c r="J155" i="1" s="1"/>
  <c r="F155" i="1" s="1"/>
  <c r="G159" i="1"/>
  <c r="J159" i="1" s="1"/>
  <c r="F159" i="1" s="1"/>
  <c r="G163" i="1"/>
  <c r="G167" i="1"/>
  <c r="G171" i="1"/>
  <c r="J171" i="1" s="1"/>
  <c r="F171" i="1" s="1"/>
  <c r="G175" i="1"/>
  <c r="J175" i="1" s="1"/>
  <c r="F175" i="1" s="1"/>
  <c r="E175" i="1" s="1"/>
  <c r="G179" i="1"/>
  <c r="G183" i="1"/>
  <c r="G187" i="1"/>
  <c r="I190" i="1"/>
  <c r="I194" i="1"/>
  <c r="I198" i="1"/>
  <c r="I202" i="1"/>
  <c r="I206" i="1"/>
  <c r="I210" i="1"/>
  <c r="I214" i="1"/>
  <c r="J214" i="1" s="1"/>
  <c r="F214" i="1" s="1"/>
  <c r="I218" i="1"/>
  <c r="J218" i="1" s="1"/>
  <c r="F218" i="1" s="1"/>
  <c r="I222" i="1"/>
  <c r="I226" i="1"/>
  <c r="I230" i="1"/>
  <c r="J230" i="1" s="1"/>
  <c r="F230" i="1" s="1"/>
  <c r="G354" i="1"/>
  <c r="G358" i="1"/>
  <c r="G362" i="1"/>
  <c r="J362" i="1" s="1"/>
  <c r="F362" i="1" s="1"/>
  <c r="G366" i="1"/>
  <c r="G370" i="1"/>
  <c r="G374" i="1"/>
  <c r="J374" i="1" s="1"/>
  <c r="F374" i="1" s="1"/>
  <c r="G26" i="1"/>
  <c r="J26" i="1" s="1"/>
  <c r="F26" i="1" s="1"/>
  <c r="G36" i="1"/>
  <c r="I48" i="1"/>
  <c r="G69" i="1"/>
  <c r="J69" i="1" s="1"/>
  <c r="F69" i="1" s="1"/>
  <c r="G81" i="1"/>
  <c r="G93" i="1"/>
  <c r="J93" i="1" s="1"/>
  <c r="F93" i="1" s="1"/>
  <c r="G101" i="1"/>
  <c r="J101" i="1" s="1"/>
  <c r="F101" i="1" s="1"/>
  <c r="G113" i="1"/>
  <c r="G117" i="1"/>
  <c r="I128" i="1"/>
  <c r="I136" i="1"/>
  <c r="G152" i="1"/>
  <c r="G168" i="1"/>
  <c r="J168" i="1" s="1"/>
  <c r="F168" i="1" s="1"/>
  <c r="G188" i="1"/>
  <c r="I199" i="1"/>
  <c r="I207" i="1"/>
  <c r="J207" i="1" s="1"/>
  <c r="F207" i="1" s="1"/>
  <c r="I215" i="1"/>
  <c r="I227" i="1"/>
  <c r="J227" i="1" s="1"/>
  <c r="F227" i="1" s="1"/>
  <c r="I371" i="1"/>
  <c r="J371" i="1" s="1"/>
  <c r="F371" i="1" s="1"/>
  <c r="G367" i="1"/>
  <c r="I361" i="1"/>
  <c r="J361" i="1" s="1"/>
  <c r="F361" i="1" s="1"/>
  <c r="G357" i="1"/>
  <c r="I352" i="1"/>
  <c r="J352" i="1" s="1"/>
  <c r="F352" i="1" s="1"/>
  <c r="G348" i="1"/>
  <c r="J348" i="1" s="1"/>
  <c r="F348" i="1" s="1"/>
  <c r="G338" i="1"/>
  <c r="J338" i="1" s="1"/>
  <c r="F338" i="1" s="1"/>
  <c r="I328" i="1"/>
  <c r="J328" i="1" s="1"/>
  <c r="F328" i="1" s="1"/>
  <c r="G324" i="1"/>
  <c r="J324" i="1" s="1"/>
  <c r="F324" i="1" s="1"/>
  <c r="G314" i="1"/>
  <c r="J314" i="1" s="1"/>
  <c r="F314" i="1" s="1"/>
  <c r="I304" i="1"/>
  <c r="J304" i="1" s="1"/>
  <c r="F304" i="1" s="1"/>
  <c r="G300" i="1"/>
  <c r="J300" i="1" s="1"/>
  <c r="F300" i="1" s="1"/>
  <c r="D300" i="1" s="1"/>
  <c r="G290" i="1"/>
  <c r="J290" i="1" s="1"/>
  <c r="F290" i="1" s="1"/>
  <c r="E290" i="1" s="1"/>
  <c r="I280" i="1"/>
  <c r="G276" i="1"/>
  <c r="G266" i="1"/>
  <c r="J266" i="1" s="1"/>
  <c r="F266" i="1" s="1"/>
  <c r="I256" i="1"/>
  <c r="J256" i="1" s="1"/>
  <c r="F256" i="1" s="1"/>
  <c r="G252" i="1"/>
  <c r="G242" i="1"/>
  <c r="G233" i="1"/>
  <c r="J233" i="1" s="1"/>
  <c r="F233" i="1" s="1"/>
  <c r="G228" i="1"/>
  <c r="J228" i="1" s="1"/>
  <c r="F228" i="1" s="1"/>
  <c r="G222" i="1"/>
  <c r="G217" i="1"/>
  <c r="G212" i="1"/>
  <c r="J212" i="1" s="1"/>
  <c r="F212" i="1" s="1"/>
  <c r="G206" i="1"/>
  <c r="G201" i="1"/>
  <c r="J201" i="1" s="1"/>
  <c r="F201" i="1" s="1"/>
  <c r="G196" i="1"/>
  <c r="G190" i="1"/>
  <c r="J190" i="1" s="1"/>
  <c r="F190" i="1" s="1"/>
  <c r="I148" i="1"/>
  <c r="I138" i="1"/>
  <c r="I133" i="1"/>
  <c r="J133" i="1" s="1"/>
  <c r="F133" i="1" s="1"/>
  <c r="G123" i="1"/>
  <c r="J123" i="1" s="1"/>
  <c r="F123" i="1" s="1"/>
  <c r="G118" i="1"/>
  <c r="G107" i="1"/>
  <c r="G102" i="1"/>
  <c r="G91" i="1"/>
  <c r="J91" i="1" s="1"/>
  <c r="F91" i="1" s="1"/>
  <c r="G86" i="1"/>
  <c r="G75" i="1"/>
  <c r="J75" i="1" s="1"/>
  <c r="F75" i="1" s="1"/>
  <c r="G70" i="1"/>
  <c r="I57" i="1"/>
  <c r="I50" i="1"/>
  <c r="J50" i="1" s="1"/>
  <c r="F50" i="1" s="1"/>
  <c r="I33" i="1"/>
  <c r="J33" i="1" s="1"/>
  <c r="F33" i="1" s="1"/>
  <c r="G27" i="1"/>
  <c r="J27" i="1" s="1"/>
  <c r="F27" i="1" s="1"/>
  <c r="I20" i="1"/>
  <c r="G15" i="1"/>
  <c r="I64" i="1"/>
  <c r="I60" i="1"/>
  <c r="I56" i="1"/>
  <c r="I52" i="1"/>
  <c r="G49" i="1"/>
  <c r="J49" i="1" s="1"/>
  <c r="F49" i="1" s="1"/>
  <c r="G45" i="1"/>
  <c r="G41" i="1"/>
  <c r="J41" i="1" s="1"/>
  <c r="F41" i="1" s="1"/>
  <c r="I29" i="1"/>
  <c r="I25" i="1"/>
  <c r="I21" i="1"/>
  <c r="G18" i="1"/>
  <c r="J18" i="1" s="1"/>
  <c r="F18" i="1" s="1"/>
  <c r="E18" i="1" s="1"/>
  <c r="J316" i="1"/>
  <c r="F316" i="1" s="1"/>
  <c r="J312" i="1"/>
  <c r="F312" i="1" s="1"/>
  <c r="J308" i="1"/>
  <c r="F308" i="1" s="1"/>
  <c r="J174" i="1"/>
  <c r="F174" i="1" s="1"/>
  <c r="J154" i="1"/>
  <c r="F154" i="1" s="1"/>
  <c r="G64" i="1"/>
  <c r="G60" i="1"/>
  <c r="G56" i="1"/>
  <c r="G52" i="1"/>
  <c r="I36" i="1"/>
  <c r="I32" i="1"/>
  <c r="G29" i="1"/>
  <c r="G25" i="1"/>
  <c r="G21" i="1"/>
  <c r="G17" i="1"/>
  <c r="J17" i="1" s="1"/>
  <c r="F17" i="1" s="1"/>
  <c r="J299" i="1"/>
  <c r="F299" i="1" s="1"/>
  <c r="E299" i="1" s="1"/>
  <c r="J279" i="1"/>
  <c r="F279" i="1" s="1"/>
  <c r="E279" i="1" s="1"/>
  <c r="J251" i="1"/>
  <c r="F251" i="1" s="1"/>
  <c r="J134" i="1"/>
  <c r="F134" i="1" s="1"/>
  <c r="J32" i="1"/>
  <c r="F32" i="1" s="1"/>
  <c r="J334" i="1"/>
  <c r="F334" i="1" s="1"/>
  <c r="G63" i="1"/>
  <c r="G59" i="1"/>
  <c r="G55" i="1"/>
  <c r="G51" i="1"/>
  <c r="I35" i="1"/>
  <c r="I31" i="1"/>
  <c r="G28" i="1"/>
  <c r="J28" i="1" s="1"/>
  <c r="F28" i="1" s="1"/>
  <c r="G24" i="1"/>
  <c r="J365" i="1"/>
  <c r="F365" i="1" s="1"/>
  <c r="J156" i="1"/>
  <c r="F156" i="1" s="1"/>
  <c r="J242" i="1"/>
  <c r="F242" i="1" s="1"/>
  <c r="E242" i="1" s="1"/>
  <c r="J23" i="1"/>
  <c r="F23" i="1" s="1"/>
  <c r="E23" i="1" s="1"/>
  <c r="J210" i="1"/>
  <c r="F210" i="1" s="1"/>
  <c r="J85" i="1"/>
  <c r="F85" i="1" s="1"/>
  <c r="J293" i="1"/>
  <c r="F293" i="1" s="1"/>
  <c r="J136" i="1"/>
  <c r="F136" i="1" s="1"/>
  <c r="J128" i="1"/>
  <c r="F128" i="1" s="1"/>
  <c r="J30" i="1"/>
  <c r="F30" i="1" s="1"/>
  <c r="J270" i="1"/>
  <c r="F270" i="1" s="1"/>
  <c r="D270" i="1" s="1"/>
  <c r="J112" i="1"/>
  <c r="F112" i="1" s="1"/>
  <c r="J74" i="1"/>
  <c r="F74" i="1" s="1"/>
  <c r="D74" i="1" s="1"/>
  <c r="J42" i="1"/>
  <c r="F42" i="1" s="1"/>
  <c r="J249" i="1"/>
  <c r="F249" i="1" s="1"/>
  <c r="J132" i="1"/>
  <c r="F132" i="1" s="1"/>
  <c r="J107" i="1"/>
  <c r="F107" i="1" s="1"/>
  <c r="E107" i="1" s="1"/>
  <c r="J349" i="1"/>
  <c r="F349" i="1" s="1"/>
  <c r="J284" i="1"/>
  <c r="F284" i="1" s="1"/>
  <c r="J188" i="1"/>
  <c r="F188" i="1" s="1"/>
  <c r="J95" i="1"/>
  <c r="F95" i="1" s="1"/>
  <c r="J34" i="1"/>
  <c r="F34" i="1" s="1"/>
  <c r="D34" i="1" s="1"/>
  <c r="J318" i="1"/>
  <c r="F318" i="1" s="1"/>
  <c r="D318" i="1" s="1"/>
  <c r="J272" i="1"/>
  <c r="F272" i="1" s="1"/>
  <c r="J260" i="1"/>
  <c r="F260" i="1" s="1"/>
  <c r="J252" i="1"/>
  <c r="F252" i="1" s="1"/>
  <c r="J248" i="1"/>
  <c r="F248" i="1" s="1"/>
  <c r="J149" i="1"/>
  <c r="F149" i="1" s="1"/>
  <c r="J110" i="1"/>
  <c r="F110" i="1" s="1"/>
  <c r="J58" i="1"/>
  <c r="F58" i="1" s="1"/>
  <c r="E58" i="1" s="1"/>
  <c r="J37" i="1"/>
  <c r="F37" i="1" s="1"/>
  <c r="D37" i="1" s="1"/>
  <c r="J19" i="1"/>
  <c r="F19" i="1" s="1"/>
  <c r="J291" i="1"/>
  <c r="F291" i="1" s="1"/>
  <c r="J232" i="1"/>
  <c r="F232" i="1" s="1"/>
  <c r="J216" i="1"/>
  <c r="F216" i="1" s="1"/>
  <c r="J138" i="1"/>
  <c r="F138" i="1" s="1"/>
  <c r="J220" i="1"/>
  <c r="F220" i="1" s="1"/>
  <c r="J243" i="1"/>
  <c r="F243" i="1" s="1"/>
  <c r="J208" i="1"/>
  <c r="F208" i="1" s="1"/>
  <c r="J83" i="1"/>
  <c r="F83" i="1" s="1"/>
  <c r="E83" i="1" s="1"/>
  <c r="J302" i="1"/>
  <c r="F302" i="1" s="1"/>
  <c r="J223" i="1"/>
  <c r="F223" i="1" s="1"/>
  <c r="J119" i="1"/>
  <c r="F119" i="1" s="1"/>
  <c r="J57" i="1"/>
  <c r="F57" i="1" s="1"/>
  <c r="J36" i="1"/>
  <c r="F36" i="1" s="1"/>
  <c r="D36" i="1" s="1"/>
  <c r="E356" i="1"/>
  <c r="E344" i="1"/>
  <c r="E338" i="1"/>
  <c r="D151" i="1"/>
  <c r="J363" i="1"/>
  <c r="F363" i="1" s="1"/>
  <c r="J330" i="1"/>
  <c r="F330" i="1" s="1"/>
  <c r="J315" i="1"/>
  <c r="F315" i="1" s="1"/>
  <c r="D312" i="1"/>
  <c r="E312" i="1"/>
  <c r="E347" i="1"/>
  <c r="J327" i="1"/>
  <c r="F327" i="1" s="1"/>
  <c r="J311" i="1"/>
  <c r="F311" i="1" s="1"/>
  <c r="J360" i="1"/>
  <c r="F360" i="1" s="1"/>
  <c r="J357" i="1"/>
  <c r="F357" i="1" s="1"/>
  <c r="D284" i="1"/>
  <c r="E284" i="1"/>
  <c r="J289" i="1"/>
  <c r="F289" i="1" s="1"/>
  <c r="J265" i="1"/>
  <c r="F265" i="1" s="1"/>
  <c r="J253" i="1"/>
  <c r="F253" i="1" s="1"/>
  <c r="J161" i="1"/>
  <c r="F161" i="1" s="1"/>
  <c r="E85" i="1"/>
  <c r="J244" i="1"/>
  <c r="F244" i="1" s="1"/>
  <c r="J200" i="1"/>
  <c r="F200" i="1" s="1"/>
  <c r="E188" i="1"/>
  <c r="J182" i="1"/>
  <c r="F182" i="1" s="1"/>
  <c r="D138" i="1"/>
  <c r="E214" i="1"/>
  <c r="J247" i="1"/>
  <c r="F247" i="1" s="1"/>
  <c r="J221" i="1"/>
  <c r="F221" i="1" s="1"/>
  <c r="J238" i="1"/>
  <c r="F238" i="1" s="1"/>
  <c r="J209" i="1"/>
  <c r="F209" i="1" s="1"/>
  <c r="J194" i="1"/>
  <c r="F194" i="1" s="1"/>
  <c r="D156" i="1"/>
  <c r="J274" i="1"/>
  <c r="F274" i="1" s="1"/>
  <c r="D134" i="1"/>
  <c r="J164" i="1"/>
  <c r="F164" i="1" s="1"/>
  <c r="D110" i="1"/>
  <c r="D78" i="1"/>
  <c r="E78" i="1"/>
  <c r="J158" i="1"/>
  <c r="F158" i="1" s="1"/>
  <c r="J140" i="1"/>
  <c r="F140" i="1" s="1"/>
  <c r="J70" i="1"/>
  <c r="F70" i="1" s="1"/>
  <c r="J106" i="1"/>
  <c r="F106" i="1" s="1"/>
  <c r="J67" i="1"/>
  <c r="F67" i="1" s="1"/>
  <c r="D23" i="1"/>
  <c r="J72" i="1"/>
  <c r="F72" i="1" s="1"/>
  <c r="D30" i="1"/>
  <c r="D26" i="1"/>
  <c r="E26" i="1"/>
  <c r="J79" i="1"/>
  <c r="F79" i="1" s="1"/>
  <c r="D32" i="1"/>
  <c r="J135" i="1"/>
  <c r="F135" i="1" s="1"/>
  <c r="J99" i="1"/>
  <c r="F99" i="1" s="1"/>
  <c r="D39" i="1"/>
  <c r="E39" i="1"/>
  <c r="J103" i="1"/>
  <c r="F103" i="1" s="1"/>
  <c r="D42" i="1"/>
  <c r="E42" i="1"/>
  <c r="D41" i="1"/>
  <c r="E41" i="1"/>
  <c r="J117" i="1"/>
  <c r="F117" i="1" s="1"/>
  <c r="J94" i="1"/>
  <c r="F94" i="1" s="1"/>
  <c r="J73" i="1"/>
  <c r="F73" i="1" s="1"/>
  <c r="J14" i="1"/>
  <c r="F14" i="1" s="1"/>
  <c r="D101" i="1" l="1"/>
  <c r="E101" i="1"/>
  <c r="D287" i="1"/>
  <c r="E287" i="1"/>
  <c r="J211" i="1"/>
  <c r="F211" i="1" s="1"/>
  <c r="D211" i="1" s="1"/>
  <c r="J81" i="1"/>
  <c r="F81" i="1" s="1"/>
  <c r="J71" i="1"/>
  <c r="F71" i="1" s="1"/>
  <c r="J239" i="1"/>
  <c r="F239" i="1" s="1"/>
  <c r="J333" i="1"/>
  <c r="F333" i="1" s="1"/>
  <c r="J268" i="1"/>
  <c r="F268" i="1" s="1"/>
  <c r="J126" i="1"/>
  <c r="F126" i="1" s="1"/>
  <c r="D126" i="1" s="1"/>
  <c r="K126" i="1" s="1"/>
  <c r="J240" i="1"/>
  <c r="F240" i="1" s="1"/>
  <c r="E240" i="1" s="1"/>
  <c r="J336" i="1"/>
  <c r="F336" i="1" s="1"/>
  <c r="J178" i="1"/>
  <c r="F178" i="1" s="1"/>
  <c r="D178" i="1" s="1"/>
  <c r="J313" i="1"/>
  <c r="F313" i="1" s="1"/>
  <c r="J280" i="1"/>
  <c r="F280" i="1" s="1"/>
  <c r="J262" i="1"/>
  <c r="F262" i="1" s="1"/>
  <c r="J323" i="1"/>
  <c r="F323" i="1" s="1"/>
  <c r="J203" i="1"/>
  <c r="F203" i="1" s="1"/>
  <c r="J97" i="1"/>
  <c r="F97" i="1" s="1"/>
  <c r="J286" i="1"/>
  <c r="F286" i="1" s="1"/>
  <c r="J306" i="1"/>
  <c r="F306" i="1" s="1"/>
  <c r="J341" i="1"/>
  <c r="F341" i="1" s="1"/>
  <c r="D341" i="1" s="1"/>
  <c r="J366" i="1"/>
  <c r="F366" i="1" s="1"/>
  <c r="E366" i="1" s="1"/>
  <c r="J179" i="1"/>
  <c r="F179" i="1" s="1"/>
  <c r="J172" i="1"/>
  <c r="F172" i="1" s="1"/>
  <c r="J199" i="1"/>
  <c r="F199" i="1" s="1"/>
  <c r="J24" i="1"/>
  <c r="F24" i="1" s="1"/>
  <c r="J196" i="1"/>
  <c r="F196" i="1" s="1"/>
  <c r="J305" i="1"/>
  <c r="F305" i="1" s="1"/>
  <c r="J204" i="1"/>
  <c r="F204" i="1" s="1"/>
  <c r="J86" i="1"/>
  <c r="F86" i="1" s="1"/>
  <c r="E65" i="1"/>
  <c r="J273" i="1"/>
  <c r="F273" i="1" s="1"/>
  <c r="J331" i="1"/>
  <c r="F331" i="1" s="1"/>
  <c r="E331" i="1" s="1"/>
  <c r="J63" i="1"/>
  <c r="F63" i="1" s="1"/>
  <c r="D63" i="1" s="1"/>
  <c r="K63" i="1" s="1"/>
  <c r="J206" i="1"/>
  <c r="F206" i="1" s="1"/>
  <c r="J121" i="1"/>
  <c r="F121" i="1" s="1"/>
  <c r="K121" i="1" s="1"/>
  <c r="J108" i="1"/>
  <c r="F108" i="1" s="1"/>
  <c r="J231" i="1"/>
  <c r="F231" i="1" s="1"/>
  <c r="E36" i="1"/>
  <c r="J45" i="1"/>
  <c r="F45" i="1" s="1"/>
  <c r="J96" i="1"/>
  <c r="F96" i="1" s="1"/>
  <c r="J84" i="1"/>
  <c r="F84" i="1" s="1"/>
  <c r="J52" i="1"/>
  <c r="F52" i="1" s="1"/>
  <c r="E34" i="1"/>
  <c r="J64" i="1"/>
  <c r="F64" i="1" s="1"/>
  <c r="D66" i="1"/>
  <c r="K66" i="1" s="1"/>
  <c r="E66" i="1"/>
  <c r="D153" i="1"/>
  <c r="K153" i="1" s="1"/>
  <c r="D80" i="1"/>
  <c r="K80" i="1"/>
  <c r="D144" i="1"/>
  <c r="K144" i="1" s="1"/>
  <c r="E144" i="1"/>
  <c r="E333" i="1"/>
  <c r="D333" i="1"/>
  <c r="E314" i="1"/>
  <c r="D314" i="1"/>
  <c r="D323" i="1"/>
  <c r="K323" i="1"/>
  <c r="E275" i="1"/>
  <c r="D275" i="1"/>
  <c r="D76" i="1"/>
  <c r="E76" i="1"/>
  <c r="E345" i="1"/>
  <c r="E239" i="1"/>
  <c r="D239" i="1"/>
  <c r="K239" i="1" s="1"/>
  <c r="D199" i="1"/>
  <c r="K199" i="1"/>
  <c r="E199" i="1"/>
  <c r="E322" i="1"/>
  <c r="D322" i="1"/>
  <c r="D86" i="1"/>
  <c r="E86" i="1"/>
  <c r="D313" i="1"/>
  <c r="K313" i="1" s="1"/>
  <c r="E160" i="1"/>
  <c r="D254" i="1"/>
  <c r="K254" i="1" s="1"/>
  <c r="D331" i="1"/>
  <c r="K219" i="1"/>
  <c r="E219" i="1"/>
  <c r="D219" i="1"/>
  <c r="D81" i="1"/>
  <c r="K81" i="1" s="1"/>
  <c r="E81" i="1"/>
  <c r="D317" i="1"/>
  <c r="K317" i="1" s="1"/>
  <c r="E193" i="1"/>
  <c r="D171" i="1"/>
  <c r="K171" i="1"/>
  <c r="D172" i="1"/>
  <c r="K172" i="1" s="1"/>
  <c r="D213" i="1"/>
  <c r="K213" i="1"/>
  <c r="C34" i="1"/>
  <c r="L34" i="1"/>
  <c r="C74" i="1"/>
  <c r="L74" i="1"/>
  <c r="D218" i="1"/>
  <c r="K218" i="1" s="1"/>
  <c r="D33" i="1"/>
  <c r="E33" i="1"/>
  <c r="D61" i="1"/>
  <c r="K61" i="1" s="1"/>
  <c r="E61" i="1"/>
  <c r="D43" i="1"/>
  <c r="K43" i="1"/>
  <c r="D258" i="1"/>
  <c r="K258" i="1" s="1"/>
  <c r="E211" i="1"/>
  <c r="C318" i="1"/>
  <c r="L318" i="1"/>
  <c r="D22" i="1"/>
  <c r="D87" i="1"/>
  <c r="K87" i="1"/>
  <c r="D190" i="1"/>
  <c r="K190" i="1" s="1"/>
  <c r="E321" i="1"/>
  <c r="D321" i="1"/>
  <c r="K321" i="1" s="1"/>
  <c r="D337" i="1"/>
  <c r="K337" i="1" s="1"/>
  <c r="D129" i="1"/>
  <c r="E129" i="1"/>
  <c r="C37" i="1"/>
  <c r="L37" i="1"/>
  <c r="E362" i="1"/>
  <c r="E17" i="1"/>
  <c r="D17" i="1"/>
  <c r="K17" i="1" s="1"/>
  <c r="D319" i="1"/>
  <c r="K319" i="1" s="1"/>
  <c r="D24" i="1"/>
  <c r="K24" i="1" s="1"/>
  <c r="E24" i="1"/>
  <c r="D296" i="1"/>
  <c r="K296" i="1"/>
  <c r="E296" i="1"/>
  <c r="D328" i="1"/>
  <c r="K328" i="1" s="1"/>
  <c r="E47" i="1"/>
  <c r="D47" i="1"/>
  <c r="D75" i="1"/>
  <c r="K75" i="1" s="1"/>
  <c r="D201" i="1"/>
  <c r="E201" i="1"/>
  <c r="D251" i="1"/>
  <c r="K251" i="1" s="1"/>
  <c r="D246" i="1"/>
  <c r="K246" i="1" s="1"/>
  <c r="C41" i="1"/>
  <c r="L41" i="1"/>
  <c r="C36" i="1"/>
  <c r="L36" i="1"/>
  <c r="C284" i="1"/>
  <c r="L284" i="1"/>
  <c r="C312" i="1"/>
  <c r="L312" i="1"/>
  <c r="C151" i="1"/>
  <c r="L151" i="1"/>
  <c r="E215" i="1"/>
  <c r="D243" i="1"/>
  <c r="K243" i="1"/>
  <c r="E19" i="1"/>
  <c r="E325" i="1"/>
  <c r="K325" i="1"/>
  <c r="K30" i="1"/>
  <c r="J31" i="1"/>
  <c r="F31" i="1" s="1"/>
  <c r="K312" i="1"/>
  <c r="K78" i="1"/>
  <c r="J55" i="1"/>
  <c r="F55" i="1" s="1"/>
  <c r="D55" i="1" s="1"/>
  <c r="D332" i="1"/>
  <c r="K332" i="1" s="1"/>
  <c r="J261" i="1"/>
  <c r="F261" i="1" s="1"/>
  <c r="E261" i="1" s="1"/>
  <c r="J137" i="1"/>
  <c r="F137" i="1" s="1"/>
  <c r="J198" i="1"/>
  <c r="F198" i="1" s="1"/>
  <c r="J278" i="1"/>
  <c r="F278" i="1" s="1"/>
  <c r="J294" i="1"/>
  <c r="F294" i="1" s="1"/>
  <c r="D356" i="1"/>
  <c r="E128" i="1"/>
  <c r="D344" i="1"/>
  <c r="K344" i="1" s="1"/>
  <c r="J102" i="1"/>
  <c r="F102" i="1" s="1"/>
  <c r="E102" i="1" s="1"/>
  <c r="K88" i="1"/>
  <c r="E37" i="1"/>
  <c r="E146" i="1"/>
  <c r="D136" i="1"/>
  <c r="K136" i="1" s="1"/>
  <c r="E154" i="1"/>
  <c r="D133" i="1"/>
  <c r="K133" i="1"/>
  <c r="D214" i="1"/>
  <c r="K214" i="1"/>
  <c r="J195" i="1"/>
  <c r="F195" i="1" s="1"/>
  <c r="J54" i="1"/>
  <c r="F54" i="1" s="1"/>
  <c r="D204" i="1"/>
  <c r="K204" i="1" s="1"/>
  <c r="K288" i="1"/>
  <c r="C300" i="1"/>
  <c r="L300" i="1"/>
  <c r="D40" i="1"/>
  <c r="K40" i="1" s="1"/>
  <c r="C42" i="1"/>
  <c r="L42" i="1"/>
  <c r="K23" i="1"/>
  <c r="D233" i="1"/>
  <c r="K233" i="1" s="1"/>
  <c r="E110" i="1"/>
  <c r="K110" i="1"/>
  <c r="D302" i="1"/>
  <c r="K302" i="1" s="1"/>
  <c r="K138" i="1"/>
  <c r="D257" i="1"/>
  <c r="K257" i="1"/>
  <c r="D338" i="1"/>
  <c r="K338" i="1" s="1"/>
  <c r="K26" i="1"/>
  <c r="J358" i="1"/>
  <c r="F358" i="1" s="1"/>
  <c r="J191" i="1"/>
  <c r="F191" i="1" s="1"/>
  <c r="J276" i="1"/>
  <c r="F276" i="1" s="1"/>
  <c r="J113" i="1"/>
  <c r="F113" i="1" s="1"/>
  <c r="E113" i="1" s="1"/>
  <c r="J364" i="1"/>
  <c r="F364" i="1" s="1"/>
  <c r="C156" i="1"/>
  <c r="L156" i="1"/>
  <c r="D175" i="1"/>
  <c r="K175" i="1"/>
  <c r="K37" i="1"/>
  <c r="J35" i="1"/>
  <c r="F35" i="1" s="1"/>
  <c r="D58" i="1"/>
  <c r="K58" i="1" s="1"/>
  <c r="D299" i="1"/>
  <c r="J152" i="1"/>
  <c r="F152" i="1" s="1"/>
  <c r="E152" i="1" s="1"/>
  <c r="D374" i="1"/>
  <c r="K374" i="1" s="1"/>
  <c r="J125" i="1"/>
  <c r="F125" i="1" s="1"/>
  <c r="J282" i="1"/>
  <c r="F282" i="1" s="1"/>
  <c r="D282" i="1" s="1"/>
  <c r="J147" i="1"/>
  <c r="F147" i="1" s="1"/>
  <c r="J281" i="1"/>
  <c r="F281" i="1" s="1"/>
  <c r="D281" i="1" s="1"/>
  <c r="E169" i="1"/>
  <c r="D320" i="1"/>
  <c r="J118" i="1"/>
  <c r="F118" i="1" s="1"/>
  <c r="J217" i="1"/>
  <c r="F217" i="1" s="1"/>
  <c r="D217" i="1" s="1"/>
  <c r="J367" i="1"/>
  <c r="F367" i="1" s="1"/>
  <c r="E367" i="1" s="1"/>
  <c r="J229" i="1"/>
  <c r="F229" i="1" s="1"/>
  <c r="J329" i="1"/>
  <c r="F329" i="1" s="1"/>
  <c r="E329" i="1" s="1"/>
  <c r="J234" i="1"/>
  <c r="F234" i="1" s="1"/>
  <c r="D273" i="1"/>
  <c r="K273" i="1"/>
  <c r="J368" i="1"/>
  <c r="F368" i="1" s="1"/>
  <c r="C270" i="1"/>
  <c r="L270" i="1"/>
  <c r="D210" i="1"/>
  <c r="K210" i="1"/>
  <c r="D128" i="1"/>
  <c r="K128" i="1" s="1"/>
  <c r="D223" i="1"/>
  <c r="K223" i="1" s="1"/>
  <c r="C65" i="1"/>
  <c r="L65" i="1"/>
  <c r="D232" i="1"/>
  <c r="K232" i="1" s="1"/>
  <c r="D188" i="1"/>
  <c r="K188" i="1" s="1"/>
  <c r="K41" i="1"/>
  <c r="K39" i="1"/>
  <c r="J351" i="1"/>
  <c r="F351" i="1" s="1"/>
  <c r="E351" i="1" s="1"/>
  <c r="J255" i="1"/>
  <c r="F255" i="1" s="1"/>
  <c r="D255" i="1" s="1"/>
  <c r="J295" i="1"/>
  <c r="F295" i="1" s="1"/>
  <c r="D295" i="1" s="1"/>
  <c r="J339" i="1"/>
  <c r="F339" i="1" s="1"/>
  <c r="J130" i="1"/>
  <c r="F130" i="1" s="1"/>
  <c r="E130" i="1" s="1"/>
  <c r="J277" i="1"/>
  <c r="F277" i="1" s="1"/>
  <c r="D279" i="1"/>
  <c r="K279" i="1"/>
  <c r="K73" i="1"/>
  <c r="E220" i="1"/>
  <c r="J271" i="1"/>
  <c r="F271" i="1" s="1"/>
  <c r="D216" i="1"/>
  <c r="K216" i="1" s="1"/>
  <c r="D242" i="1"/>
  <c r="K242" i="1" s="1"/>
  <c r="E316" i="1"/>
  <c r="K36" i="1"/>
  <c r="D248" i="1"/>
  <c r="K248" i="1"/>
  <c r="D249" i="1"/>
  <c r="K249" i="1"/>
  <c r="D293" i="1"/>
  <c r="K293" i="1" s="1"/>
  <c r="C134" i="1"/>
  <c r="L134" i="1"/>
  <c r="D316" i="1"/>
  <c r="E249" i="1"/>
  <c r="K287" i="1"/>
  <c r="E252" i="1"/>
  <c r="E270" i="1"/>
  <c r="K270" i="1"/>
  <c r="D334" i="1"/>
  <c r="K334" i="1" s="1"/>
  <c r="K45" i="1"/>
  <c r="E151" i="1"/>
  <c r="K151" i="1"/>
  <c r="D347" i="1"/>
  <c r="K347" i="1"/>
  <c r="J225" i="1"/>
  <c r="F225" i="1" s="1"/>
  <c r="E318" i="1"/>
  <c r="K318" i="1"/>
  <c r="J183" i="1"/>
  <c r="F183" i="1" s="1"/>
  <c r="E112" i="1"/>
  <c r="K112" i="1"/>
  <c r="C78" i="1"/>
  <c r="L78" i="1"/>
  <c r="E251" i="1"/>
  <c r="D260" i="1"/>
  <c r="K260" i="1" s="1"/>
  <c r="E300" i="1"/>
  <c r="K300" i="1"/>
  <c r="K32" i="1"/>
  <c r="J359" i="1"/>
  <c r="F359" i="1" s="1"/>
  <c r="C325" i="1"/>
  <c r="L325" i="1"/>
  <c r="D355" i="1"/>
  <c r="K355" i="1" s="1"/>
  <c r="J15" i="1"/>
  <c r="F15" i="1" s="1"/>
  <c r="E142" i="1"/>
  <c r="D95" i="1"/>
  <c r="K95" i="1" s="1"/>
  <c r="D18" i="1"/>
  <c r="D269" i="1"/>
  <c r="K269" i="1" s="1"/>
  <c r="C39" i="1"/>
  <c r="L39" i="1"/>
  <c r="C26" i="1"/>
  <c r="L26" i="1"/>
  <c r="E74" i="1"/>
  <c r="E308" i="1"/>
  <c r="D57" i="1"/>
  <c r="K57" i="1" s="1"/>
  <c r="D83" i="1"/>
  <c r="K83" i="1" s="1"/>
  <c r="K284" i="1"/>
  <c r="D290" i="1"/>
  <c r="K290" i="1"/>
  <c r="K156" i="1"/>
  <c r="K49" i="1"/>
  <c r="E32" i="1"/>
  <c r="E30" i="1"/>
  <c r="E138" i="1"/>
  <c r="D308" i="1"/>
  <c r="K308" i="1" s="1"/>
  <c r="E208" i="1"/>
  <c r="E237" i="1"/>
  <c r="K101" i="1"/>
  <c r="D264" i="1"/>
  <c r="K264" i="1"/>
  <c r="D349" i="1"/>
  <c r="K349" i="1" s="1"/>
  <c r="D365" i="1"/>
  <c r="K365" i="1" s="1"/>
  <c r="D174" i="1"/>
  <c r="K174" i="1"/>
  <c r="K74" i="1"/>
  <c r="K34" i="1"/>
  <c r="C23" i="1"/>
  <c r="L23" i="1"/>
  <c r="E233" i="1"/>
  <c r="D50" i="1"/>
  <c r="K50" i="1" s="1"/>
  <c r="C110" i="1"/>
  <c r="L110" i="1"/>
  <c r="D142" i="1"/>
  <c r="D291" i="1"/>
  <c r="K291" i="1" s="1"/>
  <c r="C32" i="1"/>
  <c r="L32" i="1"/>
  <c r="C30" i="1"/>
  <c r="L30" i="1"/>
  <c r="D107" i="1"/>
  <c r="C101" i="1"/>
  <c r="L101" i="1"/>
  <c r="E156" i="1"/>
  <c r="C138" i="1"/>
  <c r="L138" i="1"/>
  <c r="D208" i="1"/>
  <c r="D237" i="1"/>
  <c r="C287" i="1"/>
  <c r="L287" i="1"/>
  <c r="E272" i="1"/>
  <c r="E293" i="1"/>
  <c r="K42" i="1"/>
  <c r="D350" i="1"/>
  <c r="D85" i="1"/>
  <c r="K85" i="1"/>
  <c r="E134" i="1"/>
  <c r="K134" i="1"/>
  <c r="D371" i="1"/>
  <c r="K371" i="1" s="1"/>
  <c r="J354" i="1"/>
  <c r="F354" i="1" s="1"/>
  <c r="E354" i="1" s="1"/>
  <c r="K65" i="1"/>
  <c r="J335" i="1"/>
  <c r="F335" i="1" s="1"/>
  <c r="D353" i="1"/>
  <c r="J165" i="1"/>
  <c r="F165" i="1" s="1"/>
  <c r="D165" i="1" s="1"/>
  <c r="J285" i="1"/>
  <c r="F285" i="1" s="1"/>
  <c r="E285" i="1" s="1"/>
  <c r="D120" i="1"/>
  <c r="K120" i="1" s="1"/>
  <c r="E120" i="1"/>
  <c r="D180" i="1"/>
  <c r="K180" i="1" s="1"/>
  <c r="E180" i="1"/>
  <c r="D346" i="1"/>
  <c r="E346" i="1"/>
  <c r="D35" i="1"/>
  <c r="E35" i="1"/>
  <c r="E16" i="1"/>
  <c r="D16" i="1"/>
  <c r="K16" i="1" s="1"/>
  <c r="E186" i="1"/>
  <c r="D186" i="1"/>
  <c r="K186" i="1" s="1"/>
  <c r="D71" i="1"/>
  <c r="E71" i="1"/>
  <c r="E62" i="1"/>
  <c r="D62" i="1"/>
  <c r="K62" i="1" s="1"/>
  <c r="D240" i="1"/>
  <c r="E178" i="1"/>
  <c r="D31" i="1"/>
  <c r="D245" i="1"/>
  <c r="K245" i="1" s="1"/>
  <c r="E245" i="1"/>
  <c r="D15" i="1"/>
  <c r="E68" i="1"/>
  <c r="D68" i="1"/>
  <c r="D102" i="1"/>
  <c r="D305" i="1"/>
  <c r="K305" i="1" s="1"/>
  <c r="E305" i="1"/>
  <c r="D150" i="1"/>
  <c r="K150" i="1" s="1"/>
  <c r="E150" i="1"/>
  <c r="D278" i="1"/>
  <c r="E278" i="1"/>
  <c r="E207" i="1"/>
  <c r="D207" i="1"/>
  <c r="D267" i="1"/>
  <c r="E267" i="1"/>
  <c r="D195" i="1"/>
  <c r="E195" i="1"/>
  <c r="D288" i="1"/>
  <c r="E288" i="1"/>
  <c r="D236" i="1"/>
  <c r="K236" i="1" s="1"/>
  <c r="E236" i="1"/>
  <c r="E228" i="1"/>
  <c r="D228" i="1"/>
  <c r="K228" i="1" s="1"/>
  <c r="E27" i="1"/>
  <c r="D27" i="1"/>
  <c r="D54" i="1"/>
  <c r="E54" i="1"/>
  <c r="D168" i="1"/>
  <c r="E168" i="1"/>
  <c r="D263" i="1"/>
  <c r="K263" i="1" s="1"/>
  <c r="E263" i="1"/>
  <c r="E191" i="1"/>
  <c r="D191" i="1"/>
  <c r="E276" i="1"/>
  <c r="D276" i="1"/>
  <c r="E241" i="1"/>
  <c r="D241" i="1"/>
  <c r="K241" i="1" s="1"/>
  <c r="D137" i="1"/>
  <c r="E137" i="1"/>
  <c r="D159" i="1"/>
  <c r="K159" i="1" s="1"/>
  <c r="E159" i="1"/>
  <c r="D104" i="1"/>
  <c r="K104" i="1" s="1"/>
  <c r="E104" i="1"/>
  <c r="E282" i="1"/>
  <c r="E147" i="1"/>
  <c r="D147" i="1"/>
  <c r="D46" i="1"/>
  <c r="E46" i="1"/>
  <c r="D234" i="1"/>
  <c r="E234" i="1"/>
  <c r="D177" i="1"/>
  <c r="K177" i="1" s="1"/>
  <c r="E177" i="1"/>
  <c r="D266" i="1"/>
  <c r="K266" i="1" s="1"/>
  <c r="E266" i="1"/>
  <c r="E352" i="1"/>
  <c r="D352" i="1"/>
  <c r="K352" i="1" s="1"/>
  <c r="D303" i="1"/>
  <c r="K303" i="1" s="1"/>
  <c r="E303" i="1"/>
  <c r="E255" i="1"/>
  <c r="D44" i="1"/>
  <c r="K44" i="1" s="1"/>
  <c r="E44" i="1"/>
  <c r="E105" i="1"/>
  <c r="D105" i="1"/>
  <c r="K105" i="1" s="1"/>
  <c r="E231" i="1"/>
  <c r="D231" i="1"/>
  <c r="K231" i="1" s="1"/>
  <c r="D143" i="1"/>
  <c r="K143" i="1" s="1"/>
  <c r="E143" i="1"/>
  <c r="D340" i="1"/>
  <c r="E340" i="1"/>
  <c r="D45" i="1"/>
  <c r="E45" i="1"/>
  <c r="D189" i="1"/>
  <c r="E189" i="1"/>
  <c r="E49" i="1"/>
  <c r="D49" i="1"/>
  <c r="D92" i="1"/>
  <c r="K92" i="1" s="1"/>
  <c r="E92" i="1"/>
  <c r="E343" i="1"/>
  <c r="D343" i="1"/>
  <c r="D96" i="1"/>
  <c r="E96" i="1"/>
  <c r="D359" i="1"/>
  <c r="E359" i="1"/>
  <c r="D162" i="1"/>
  <c r="E162" i="1"/>
  <c r="E165" i="1"/>
  <c r="D285" i="1"/>
  <c r="E75" i="1"/>
  <c r="E153" i="1"/>
  <c r="D220" i="1"/>
  <c r="E355" i="1"/>
  <c r="E334" i="1"/>
  <c r="E213" i="1"/>
  <c r="E291" i="1"/>
  <c r="E171" i="1"/>
  <c r="J51" i="1"/>
  <c r="F51" i="1" s="1"/>
  <c r="J166" i="1"/>
  <c r="F166" i="1" s="1"/>
  <c r="E87" i="1"/>
  <c r="E136" i="1"/>
  <c r="E210" i="1"/>
  <c r="J297" i="1"/>
  <c r="F297" i="1" s="1"/>
  <c r="E337" i="1"/>
  <c r="E22" i="1"/>
  <c r="J59" i="1"/>
  <c r="F59" i="1" s="1"/>
  <c r="J21" i="1"/>
  <c r="F21" i="1" s="1"/>
  <c r="J77" i="1"/>
  <c r="F77" i="1" s="1"/>
  <c r="J20" i="1"/>
  <c r="F20" i="1" s="1"/>
  <c r="J145" i="1"/>
  <c r="F145" i="1" s="1"/>
  <c r="J148" i="1"/>
  <c r="F148" i="1" s="1"/>
  <c r="J373" i="1"/>
  <c r="F373" i="1" s="1"/>
  <c r="D154" i="1"/>
  <c r="D112" i="1"/>
  <c r="D362" i="1"/>
  <c r="K362" i="1" s="1"/>
  <c r="D19" i="1"/>
  <c r="K19" i="1" s="1"/>
  <c r="E43" i="1"/>
  <c r="E80" i="1"/>
  <c r="E190" i="1"/>
  <c r="E353" i="1"/>
  <c r="E174" i="1"/>
  <c r="E368" i="1"/>
  <c r="J48" i="1"/>
  <c r="F48" i="1" s="1"/>
  <c r="J326" i="1"/>
  <c r="F326" i="1" s="1"/>
  <c r="J89" i="1"/>
  <c r="F89" i="1" s="1"/>
  <c r="E50" i="1"/>
  <c r="E248" i="1"/>
  <c r="E216" i="1"/>
  <c r="J222" i="1"/>
  <c r="F222" i="1" s="1"/>
  <c r="J187" i="1"/>
  <c r="F187" i="1" s="1"/>
  <c r="J181" i="1"/>
  <c r="F181" i="1" s="1"/>
  <c r="J202" i="1"/>
  <c r="F202" i="1" s="1"/>
  <c r="E254" i="1"/>
  <c r="E125" i="1"/>
  <c r="E332" i="1"/>
  <c r="J370" i="1"/>
  <c r="F370" i="1" s="1"/>
  <c r="J139" i="1"/>
  <c r="F139" i="1" s="1"/>
  <c r="D229" i="1"/>
  <c r="D272" i="1"/>
  <c r="K272" i="1" s="1"/>
  <c r="J25" i="1"/>
  <c r="F25" i="1" s="1"/>
  <c r="J226" i="1"/>
  <c r="F226" i="1" s="1"/>
  <c r="E319" i="1"/>
  <c r="E264" i="1"/>
  <c r="J116" i="1"/>
  <c r="F116" i="1" s="1"/>
  <c r="J98" i="1"/>
  <c r="F98" i="1" s="1"/>
  <c r="J38" i="1"/>
  <c r="F38" i="1" s="1"/>
  <c r="J157" i="1"/>
  <c r="F157" i="1" s="1"/>
  <c r="J163" i="1"/>
  <c r="F163" i="1" s="1"/>
  <c r="J53" i="1"/>
  <c r="F53" i="1" s="1"/>
  <c r="J309" i="1"/>
  <c r="F309" i="1" s="1"/>
  <c r="D169" i="1"/>
  <c r="E371" i="1"/>
  <c r="E95" i="1"/>
  <c r="E317" i="1"/>
  <c r="E273" i="1"/>
  <c r="E365" i="1"/>
  <c r="E57" i="1"/>
  <c r="D252" i="1"/>
  <c r="E172" i="1"/>
  <c r="E260" i="1"/>
  <c r="E243" i="1"/>
  <c r="E323" i="1"/>
  <c r="E313" i="1"/>
  <c r="D160" i="1"/>
  <c r="K160" i="1" s="1"/>
  <c r="D59" i="1"/>
  <c r="D28" i="1"/>
  <c r="E28" i="1"/>
  <c r="D52" i="1"/>
  <c r="E52" i="1"/>
  <c r="D146" i="1"/>
  <c r="E204" i="1"/>
  <c r="E258" i="1"/>
  <c r="J56" i="1"/>
  <c r="F56" i="1" s="1"/>
  <c r="E302" i="1"/>
  <c r="E246" i="1"/>
  <c r="E63" i="1"/>
  <c r="J60" i="1"/>
  <c r="F60" i="1" s="1"/>
  <c r="E328" i="1"/>
  <c r="D215" i="1"/>
  <c r="K215" i="1" s="1"/>
  <c r="E205" i="1"/>
  <c r="D205" i="1"/>
  <c r="E218" i="1"/>
  <c r="E349" i="1"/>
  <c r="J29" i="1"/>
  <c r="F29" i="1" s="1"/>
  <c r="E269" i="1"/>
  <c r="D193" i="1"/>
  <c r="K193" i="1" s="1"/>
  <c r="E320" i="1"/>
  <c r="D184" i="1"/>
  <c r="K184" i="1" s="1"/>
  <c r="E184" i="1"/>
  <c r="E133" i="1"/>
  <c r="E374" i="1"/>
  <c r="D90" i="1"/>
  <c r="K90" i="1" s="1"/>
  <c r="E90" i="1"/>
  <c r="E232" i="1"/>
  <c r="D345" i="1"/>
  <c r="D132" i="1"/>
  <c r="K132" i="1" s="1"/>
  <c r="E132" i="1"/>
  <c r="E149" i="1"/>
  <c r="D149" i="1"/>
  <c r="K149" i="1" s="1"/>
  <c r="D196" i="1"/>
  <c r="K196" i="1" s="1"/>
  <c r="E196" i="1"/>
  <c r="E183" i="1"/>
  <c r="E223" i="1"/>
  <c r="D93" i="1"/>
  <c r="K93" i="1" s="1"/>
  <c r="E93" i="1"/>
  <c r="E281" i="1"/>
  <c r="E119" i="1"/>
  <c r="D119" i="1"/>
  <c r="E14" i="1"/>
  <c r="D14" i="1"/>
  <c r="K14" i="1" s="1"/>
  <c r="D363" i="1"/>
  <c r="E363" i="1"/>
  <c r="D73" i="1"/>
  <c r="E73" i="1"/>
  <c r="E109" i="1"/>
  <c r="D109" i="1"/>
  <c r="E176" i="1"/>
  <c r="D176" i="1"/>
  <c r="K176" i="1" s="1"/>
  <c r="E310" i="1"/>
  <c r="D310" i="1"/>
  <c r="D280" i="1"/>
  <c r="K280" i="1" s="1"/>
  <c r="E280" i="1"/>
  <c r="D265" i="1"/>
  <c r="K265" i="1" s="1"/>
  <c r="E265" i="1"/>
  <c r="E324" i="1"/>
  <c r="D324" i="1"/>
  <c r="D69" i="1"/>
  <c r="E69" i="1"/>
  <c r="E185" i="1"/>
  <c r="D185" i="1"/>
  <c r="D230" i="1"/>
  <c r="K230" i="1" s="1"/>
  <c r="E230" i="1"/>
  <c r="D292" i="1"/>
  <c r="K292" i="1" s="1"/>
  <c r="E292" i="1"/>
  <c r="D277" i="1"/>
  <c r="E277" i="1"/>
  <c r="D372" i="1"/>
  <c r="E372" i="1"/>
  <c r="E336" i="1"/>
  <c r="D336" i="1"/>
  <c r="E94" i="1"/>
  <c r="D94" i="1"/>
  <c r="E79" i="1"/>
  <c r="D79" i="1"/>
  <c r="D197" i="1"/>
  <c r="K197" i="1" s="1"/>
  <c r="E197" i="1"/>
  <c r="D304" i="1"/>
  <c r="E304" i="1"/>
  <c r="D289" i="1"/>
  <c r="K289" i="1" s="1"/>
  <c r="E289" i="1"/>
  <c r="E348" i="1"/>
  <c r="D348" i="1"/>
  <c r="D127" i="1"/>
  <c r="K127" i="1" s="1"/>
  <c r="E127" i="1"/>
  <c r="D192" i="1"/>
  <c r="K192" i="1" s="1"/>
  <c r="E192" i="1"/>
  <c r="D84" i="1"/>
  <c r="K84" i="1" s="1"/>
  <c r="E84" i="1"/>
  <c r="D72" i="1"/>
  <c r="K72" i="1" s="1"/>
  <c r="E72" i="1"/>
  <c r="D212" i="1"/>
  <c r="E212" i="1"/>
  <c r="D221" i="1"/>
  <c r="E221" i="1"/>
  <c r="D301" i="1"/>
  <c r="E301" i="1"/>
  <c r="D117" i="1"/>
  <c r="K117" i="1" s="1"/>
  <c r="E117" i="1"/>
  <c r="D111" i="1"/>
  <c r="K111" i="1" s="1"/>
  <c r="E111" i="1"/>
  <c r="D115" i="1"/>
  <c r="K115" i="1" s="1"/>
  <c r="E115" i="1"/>
  <c r="E97" i="1"/>
  <c r="D97" i="1"/>
  <c r="K97" i="1" s="1"/>
  <c r="E164" i="1"/>
  <c r="D164" i="1"/>
  <c r="K164" i="1" s="1"/>
  <c r="E227" i="1"/>
  <c r="D227" i="1"/>
  <c r="D247" i="1"/>
  <c r="K247" i="1" s="1"/>
  <c r="E247" i="1"/>
  <c r="E182" i="1"/>
  <c r="D182" i="1"/>
  <c r="K182" i="1" s="1"/>
  <c r="E357" i="1"/>
  <c r="D357" i="1"/>
  <c r="D311" i="1"/>
  <c r="E311" i="1"/>
  <c r="E358" i="1"/>
  <c r="D358" i="1"/>
  <c r="D124" i="1"/>
  <c r="K124" i="1" s="1"/>
  <c r="E124" i="1"/>
  <c r="D99" i="1"/>
  <c r="K99" i="1" s="1"/>
  <c r="E99" i="1"/>
  <c r="D67" i="1"/>
  <c r="E67" i="1"/>
  <c r="D206" i="1"/>
  <c r="K206" i="1" s="1"/>
  <c r="E206" i="1"/>
  <c r="D122" i="1"/>
  <c r="E122" i="1"/>
  <c r="D259" i="1"/>
  <c r="E259" i="1"/>
  <c r="E315" i="1"/>
  <c r="D315" i="1"/>
  <c r="K315" i="1" s="1"/>
  <c r="D268" i="1"/>
  <c r="E268" i="1"/>
  <c r="E88" i="1"/>
  <c r="D88" i="1"/>
  <c r="D114" i="1"/>
  <c r="E114" i="1"/>
  <c r="D141" i="1"/>
  <c r="K141" i="1" s="1"/>
  <c r="E141" i="1"/>
  <c r="E103" i="1"/>
  <c r="D103" i="1"/>
  <c r="K103" i="1" s="1"/>
  <c r="D121" i="1"/>
  <c r="E121" i="1"/>
  <c r="D123" i="1"/>
  <c r="E123" i="1"/>
  <c r="E91" i="1"/>
  <c r="D91" i="1"/>
  <c r="D140" i="1"/>
  <c r="E140" i="1"/>
  <c r="D131" i="1"/>
  <c r="K131" i="1" s="1"/>
  <c r="E131" i="1"/>
  <c r="E155" i="1"/>
  <c r="D155" i="1"/>
  <c r="D271" i="1"/>
  <c r="E271" i="1"/>
  <c r="D200" i="1"/>
  <c r="K200" i="1" s="1"/>
  <c r="E200" i="1"/>
  <c r="E161" i="1"/>
  <c r="D161" i="1"/>
  <c r="D306" i="1"/>
  <c r="K306" i="1" s="1"/>
  <c r="E306" i="1"/>
  <c r="E330" i="1"/>
  <c r="D330" i="1"/>
  <c r="E298" i="1"/>
  <c r="D298" i="1"/>
  <c r="K298" i="1" s="1"/>
  <c r="D130" i="1"/>
  <c r="E158" i="1"/>
  <c r="D158" i="1"/>
  <c r="K158" i="1" s="1"/>
  <c r="E203" i="1"/>
  <c r="D203" i="1"/>
  <c r="K203" i="1" s="1"/>
  <c r="D250" i="1"/>
  <c r="K250" i="1" s="1"/>
  <c r="E250" i="1"/>
  <c r="E173" i="1"/>
  <c r="D173" i="1"/>
  <c r="K173" i="1" s="1"/>
  <c r="D283" i="1"/>
  <c r="K283" i="1" s="1"/>
  <c r="E283" i="1"/>
  <c r="D360" i="1"/>
  <c r="E360" i="1"/>
  <c r="E342" i="1"/>
  <c r="D342" i="1"/>
  <c r="E82" i="1"/>
  <c r="D82" i="1"/>
  <c r="E170" i="1"/>
  <c r="D170" i="1"/>
  <c r="K170" i="1" s="1"/>
  <c r="D224" i="1"/>
  <c r="K224" i="1" s="1"/>
  <c r="E224" i="1"/>
  <c r="D262" i="1"/>
  <c r="E262" i="1"/>
  <c r="D194" i="1"/>
  <c r="K194" i="1" s="1"/>
  <c r="E194" i="1"/>
  <c r="E235" i="1"/>
  <c r="D235" i="1"/>
  <c r="K235" i="1" s="1"/>
  <c r="D369" i="1"/>
  <c r="K369" i="1" s="1"/>
  <c r="E369" i="1"/>
  <c r="E327" i="1"/>
  <c r="D327" i="1"/>
  <c r="D253" i="1"/>
  <c r="E253" i="1"/>
  <c r="D135" i="1"/>
  <c r="K135" i="1" s="1"/>
  <c r="E135" i="1"/>
  <c r="D108" i="1"/>
  <c r="E108" i="1"/>
  <c r="E106" i="1"/>
  <c r="D106" i="1"/>
  <c r="K106" i="1" s="1"/>
  <c r="E100" i="1"/>
  <c r="D100" i="1"/>
  <c r="E179" i="1"/>
  <c r="D179" i="1"/>
  <c r="K179" i="1" s="1"/>
  <c r="D274" i="1"/>
  <c r="K274" i="1" s="1"/>
  <c r="E274" i="1"/>
  <c r="E209" i="1"/>
  <c r="D209" i="1"/>
  <c r="K209" i="1" s="1"/>
  <c r="D307" i="1"/>
  <c r="E307" i="1"/>
  <c r="E244" i="1"/>
  <c r="D244" i="1"/>
  <c r="K244" i="1" s="1"/>
  <c r="E339" i="1"/>
  <c r="D339" i="1"/>
  <c r="E167" i="1"/>
  <c r="D167" i="1"/>
  <c r="K167" i="1" s="1"/>
  <c r="D70" i="1"/>
  <c r="E70" i="1"/>
  <c r="D118" i="1"/>
  <c r="E118" i="1"/>
  <c r="D286" i="1"/>
  <c r="K286" i="1" s="1"/>
  <c r="E286" i="1"/>
  <c r="E238" i="1"/>
  <c r="D238" i="1"/>
  <c r="D256" i="1"/>
  <c r="E256" i="1"/>
  <c r="D198" i="1"/>
  <c r="E198" i="1"/>
  <c r="D361" i="1"/>
  <c r="K361" i="1" s="1"/>
  <c r="E361" i="1"/>
  <c r="E217" i="1" l="1"/>
  <c r="E341" i="1"/>
  <c r="D354" i="1"/>
  <c r="L354" i="1" s="1"/>
  <c r="D367" i="1"/>
  <c r="E126" i="1"/>
  <c r="D64" i="1"/>
  <c r="K64" i="1" s="1"/>
  <c r="D351" i="1"/>
  <c r="E64" i="1"/>
  <c r="K341" i="1"/>
  <c r="D366" i="1"/>
  <c r="K366" i="1" s="1"/>
  <c r="D152" i="1"/>
  <c r="L152" i="1" s="1"/>
  <c r="K240" i="1"/>
  <c r="C55" i="1"/>
  <c r="L55" i="1"/>
  <c r="C282" i="1"/>
  <c r="L282" i="1"/>
  <c r="C295" i="1"/>
  <c r="L295" i="1"/>
  <c r="C310" i="1"/>
  <c r="L310" i="1"/>
  <c r="C340" i="1"/>
  <c r="L340" i="1"/>
  <c r="C353" i="1"/>
  <c r="L353" i="1"/>
  <c r="C320" i="1"/>
  <c r="L320" i="1"/>
  <c r="C301" i="1"/>
  <c r="L301" i="1"/>
  <c r="C229" i="1"/>
  <c r="L229" i="1"/>
  <c r="C349" i="1"/>
  <c r="L349" i="1"/>
  <c r="C273" i="1"/>
  <c r="L273" i="1"/>
  <c r="C43" i="1"/>
  <c r="L43" i="1"/>
  <c r="C342" i="1"/>
  <c r="L342" i="1"/>
  <c r="C161" i="1"/>
  <c r="L161" i="1"/>
  <c r="C164" i="1"/>
  <c r="L164" i="1"/>
  <c r="C185" i="1"/>
  <c r="L185" i="1"/>
  <c r="C345" i="1"/>
  <c r="L345" i="1"/>
  <c r="K53" i="1"/>
  <c r="C154" i="1"/>
  <c r="L154" i="1"/>
  <c r="C143" i="1"/>
  <c r="L143" i="1"/>
  <c r="C46" i="1"/>
  <c r="L46" i="1"/>
  <c r="C54" i="1"/>
  <c r="L54" i="1"/>
  <c r="C267" i="1"/>
  <c r="L267" i="1"/>
  <c r="C102" i="1"/>
  <c r="L102" i="1"/>
  <c r="C35" i="1"/>
  <c r="L35" i="1"/>
  <c r="K15" i="1"/>
  <c r="C223" i="1"/>
  <c r="L223" i="1"/>
  <c r="C58" i="1"/>
  <c r="L58" i="1"/>
  <c r="K276" i="1"/>
  <c r="C40" i="1"/>
  <c r="L40" i="1"/>
  <c r="K102" i="1"/>
  <c r="C201" i="1"/>
  <c r="L201" i="1"/>
  <c r="C81" i="1"/>
  <c r="L81" i="1"/>
  <c r="C199" i="1"/>
  <c r="L199" i="1"/>
  <c r="C314" i="1"/>
  <c r="L314" i="1"/>
  <c r="C80" i="1"/>
  <c r="L80" i="1"/>
  <c r="C169" i="1"/>
  <c r="L169" i="1"/>
  <c r="C217" i="1"/>
  <c r="L217" i="1"/>
  <c r="C22" i="1"/>
  <c r="L22" i="1"/>
  <c r="C108" i="1"/>
  <c r="L108" i="1"/>
  <c r="C230" i="1"/>
  <c r="L230" i="1"/>
  <c r="C351" i="1"/>
  <c r="L351" i="1"/>
  <c r="C214" i="1"/>
  <c r="L214" i="1"/>
  <c r="E295" i="1"/>
  <c r="C91" i="1"/>
  <c r="L91" i="1"/>
  <c r="C348" i="1"/>
  <c r="L348" i="1"/>
  <c r="C176" i="1"/>
  <c r="L176" i="1"/>
  <c r="C361" i="1"/>
  <c r="L361" i="1"/>
  <c r="C118" i="1"/>
  <c r="L118" i="1"/>
  <c r="C135" i="1"/>
  <c r="L135" i="1"/>
  <c r="C122" i="1"/>
  <c r="L122" i="1"/>
  <c r="C311" i="1"/>
  <c r="L311" i="1"/>
  <c r="C221" i="1"/>
  <c r="L221" i="1"/>
  <c r="C281" i="1"/>
  <c r="L281" i="1"/>
  <c r="C231" i="1"/>
  <c r="L231" i="1"/>
  <c r="C352" i="1"/>
  <c r="L352" i="1"/>
  <c r="C147" i="1"/>
  <c r="L147" i="1"/>
  <c r="C27" i="1"/>
  <c r="L27" i="1"/>
  <c r="C207" i="1"/>
  <c r="L207" i="1"/>
  <c r="C68" i="1"/>
  <c r="L68" i="1"/>
  <c r="C107" i="1"/>
  <c r="L107" i="1"/>
  <c r="C264" i="1"/>
  <c r="L264" i="1"/>
  <c r="C290" i="1"/>
  <c r="L290" i="1"/>
  <c r="D183" i="1"/>
  <c r="K183" i="1" s="1"/>
  <c r="C279" i="1"/>
  <c r="L279" i="1"/>
  <c r="C128" i="1"/>
  <c r="L128" i="1"/>
  <c r="K234" i="1"/>
  <c r="K191" i="1"/>
  <c r="C133" i="1"/>
  <c r="L133" i="1"/>
  <c r="K278" i="1"/>
  <c r="C341" i="1"/>
  <c r="L341" i="1"/>
  <c r="K201" i="1"/>
  <c r="C337" i="1"/>
  <c r="L337" i="1"/>
  <c r="C61" i="1"/>
  <c r="L61" i="1"/>
  <c r="C213" i="1"/>
  <c r="L213" i="1"/>
  <c r="C219" i="1"/>
  <c r="L219" i="1"/>
  <c r="C239" i="1"/>
  <c r="L239" i="1"/>
  <c r="K314" i="1"/>
  <c r="C203" i="1"/>
  <c r="L203" i="1"/>
  <c r="C96" i="1"/>
  <c r="L96" i="1"/>
  <c r="C350" i="1"/>
  <c r="L350" i="1"/>
  <c r="C356" i="1"/>
  <c r="L356" i="1"/>
  <c r="C114" i="1"/>
  <c r="L114" i="1"/>
  <c r="D335" i="1"/>
  <c r="K335" i="1" s="1"/>
  <c r="E335" i="1"/>
  <c r="C158" i="1"/>
  <c r="L158" i="1"/>
  <c r="C88" i="1"/>
  <c r="L88" i="1"/>
  <c r="C94" i="1"/>
  <c r="L94" i="1"/>
  <c r="C357" i="1"/>
  <c r="L357" i="1"/>
  <c r="C97" i="1"/>
  <c r="L97" i="1"/>
  <c r="C336" i="1"/>
  <c r="L336" i="1"/>
  <c r="C109" i="1"/>
  <c r="L109" i="1"/>
  <c r="C205" i="1"/>
  <c r="L205" i="1"/>
  <c r="C146" i="1"/>
  <c r="L146" i="1"/>
  <c r="C285" i="1"/>
  <c r="L285" i="1"/>
  <c r="C92" i="1"/>
  <c r="L92" i="1"/>
  <c r="D113" i="1"/>
  <c r="K113" i="1" s="1"/>
  <c r="C240" i="1"/>
  <c r="L240" i="1"/>
  <c r="C346" i="1"/>
  <c r="L346" i="1"/>
  <c r="C50" i="1"/>
  <c r="L50" i="1"/>
  <c r="C269" i="1"/>
  <c r="L269" i="1"/>
  <c r="C334" i="1"/>
  <c r="L334" i="1"/>
  <c r="C188" i="1"/>
  <c r="L188" i="1"/>
  <c r="D329" i="1"/>
  <c r="K329" i="1" s="1"/>
  <c r="K281" i="1"/>
  <c r="C302" i="1"/>
  <c r="L302" i="1"/>
  <c r="C233" i="1"/>
  <c r="L233" i="1"/>
  <c r="K27" i="1"/>
  <c r="C344" i="1"/>
  <c r="L344" i="1"/>
  <c r="K198" i="1"/>
  <c r="C24" i="1"/>
  <c r="L24" i="1"/>
  <c r="C321" i="1"/>
  <c r="L321" i="1"/>
  <c r="K336" i="1"/>
  <c r="C313" i="1"/>
  <c r="L313" i="1"/>
  <c r="K205" i="1"/>
  <c r="C152" i="1"/>
  <c r="C272" i="1"/>
  <c r="L272" i="1"/>
  <c r="C195" i="1"/>
  <c r="L195" i="1"/>
  <c r="C316" i="1"/>
  <c r="L316" i="1"/>
  <c r="C126" i="1"/>
  <c r="L126" i="1"/>
  <c r="C112" i="1"/>
  <c r="L112" i="1"/>
  <c r="C296" i="1"/>
  <c r="L296" i="1"/>
  <c r="C198" i="1"/>
  <c r="L198" i="1"/>
  <c r="C194" i="1"/>
  <c r="L194" i="1"/>
  <c r="C360" i="1"/>
  <c r="L360" i="1"/>
  <c r="C130" i="1"/>
  <c r="L130" i="1"/>
  <c r="C200" i="1"/>
  <c r="L200" i="1"/>
  <c r="C123" i="1"/>
  <c r="L123" i="1"/>
  <c r="C268" i="1"/>
  <c r="L268" i="1"/>
  <c r="C206" i="1"/>
  <c r="L206" i="1"/>
  <c r="C212" i="1"/>
  <c r="L212" i="1"/>
  <c r="C289" i="1"/>
  <c r="L289" i="1"/>
  <c r="C69" i="1"/>
  <c r="L69" i="1"/>
  <c r="C93" i="1"/>
  <c r="L93" i="1"/>
  <c r="C90" i="1"/>
  <c r="L90" i="1"/>
  <c r="C252" i="1"/>
  <c r="L252" i="1"/>
  <c r="C49" i="1"/>
  <c r="L49" i="1"/>
  <c r="C105" i="1"/>
  <c r="L105" i="1"/>
  <c r="C276" i="1"/>
  <c r="L276" i="1"/>
  <c r="C228" i="1"/>
  <c r="L228" i="1"/>
  <c r="E55" i="1"/>
  <c r="L64" i="1"/>
  <c r="C62" i="1"/>
  <c r="L62" i="1"/>
  <c r="C371" i="1"/>
  <c r="L371" i="1"/>
  <c r="K69" i="1"/>
  <c r="C18" i="1"/>
  <c r="L18" i="1"/>
  <c r="C355" i="1"/>
  <c r="L355" i="1"/>
  <c r="C242" i="1"/>
  <c r="L242" i="1"/>
  <c r="K255" i="1"/>
  <c r="K207" i="1"/>
  <c r="E229" i="1"/>
  <c r="K229" i="1"/>
  <c r="K147" i="1"/>
  <c r="C374" i="1"/>
  <c r="L374" i="1"/>
  <c r="K35" i="1"/>
  <c r="K358" i="1"/>
  <c r="K154" i="1"/>
  <c r="K68" i="1"/>
  <c r="C75" i="1"/>
  <c r="L75" i="1"/>
  <c r="C172" i="1"/>
  <c r="L172" i="1"/>
  <c r="C82" i="1"/>
  <c r="L82" i="1"/>
  <c r="C119" i="1"/>
  <c r="L119" i="1"/>
  <c r="C305" i="1"/>
  <c r="L305" i="1"/>
  <c r="C140" i="1"/>
  <c r="L140" i="1"/>
  <c r="K169" i="1"/>
  <c r="C243" i="1"/>
  <c r="L243" i="1"/>
  <c r="C70" i="1"/>
  <c r="L70" i="1"/>
  <c r="C179" i="1"/>
  <c r="L179" i="1"/>
  <c r="C298" i="1"/>
  <c r="L298" i="1"/>
  <c r="C324" i="1"/>
  <c r="L324" i="1"/>
  <c r="C215" i="1"/>
  <c r="L215" i="1"/>
  <c r="C266" i="1"/>
  <c r="L266" i="1"/>
  <c r="K212" i="1"/>
  <c r="C260" i="1"/>
  <c r="L260" i="1"/>
  <c r="K119" i="1"/>
  <c r="K114" i="1"/>
  <c r="K282" i="1"/>
  <c r="K152" i="1"/>
  <c r="K221" i="1"/>
  <c r="K360" i="1"/>
  <c r="K31" i="1"/>
  <c r="C246" i="1"/>
  <c r="L246" i="1"/>
  <c r="C47" i="1"/>
  <c r="L47" i="1"/>
  <c r="C319" i="1"/>
  <c r="L319" i="1"/>
  <c r="C211" i="1"/>
  <c r="L211" i="1"/>
  <c r="C33" i="1"/>
  <c r="L33" i="1"/>
  <c r="C86" i="1"/>
  <c r="L86" i="1"/>
  <c r="C76" i="1"/>
  <c r="L76" i="1"/>
  <c r="C333" i="1"/>
  <c r="L333" i="1"/>
  <c r="C153" i="1"/>
  <c r="L153" i="1"/>
  <c r="C358" i="1"/>
  <c r="L358" i="1"/>
  <c r="C168" i="1"/>
  <c r="L168" i="1"/>
  <c r="C323" i="1"/>
  <c r="L323" i="1"/>
  <c r="C354" i="1"/>
  <c r="C315" i="1"/>
  <c r="L315" i="1"/>
  <c r="E294" i="1"/>
  <c r="C52" i="1"/>
  <c r="L52" i="1"/>
  <c r="C165" i="1"/>
  <c r="L165" i="1"/>
  <c r="C180" i="1"/>
  <c r="L180" i="1"/>
  <c r="C83" i="1"/>
  <c r="L83" i="1"/>
  <c r="C232" i="1"/>
  <c r="L232" i="1"/>
  <c r="C256" i="1"/>
  <c r="L256" i="1"/>
  <c r="C262" i="1"/>
  <c r="L262" i="1"/>
  <c r="C283" i="1"/>
  <c r="L283" i="1"/>
  <c r="C271" i="1"/>
  <c r="L271" i="1"/>
  <c r="C121" i="1"/>
  <c r="L121" i="1"/>
  <c r="C67" i="1"/>
  <c r="L67" i="1"/>
  <c r="D294" i="1"/>
  <c r="K294" i="1" s="1"/>
  <c r="C115" i="1"/>
  <c r="L115" i="1"/>
  <c r="C72" i="1"/>
  <c r="L72" i="1"/>
  <c r="C304" i="1"/>
  <c r="L304" i="1"/>
  <c r="C372" i="1"/>
  <c r="L372" i="1"/>
  <c r="C73" i="1"/>
  <c r="L73" i="1"/>
  <c r="C191" i="1"/>
  <c r="L191" i="1"/>
  <c r="E15" i="1"/>
  <c r="K91" i="1"/>
  <c r="C237" i="1"/>
  <c r="L237" i="1"/>
  <c r="C308" i="1"/>
  <c r="L308" i="1"/>
  <c r="K252" i="1"/>
  <c r="C293" i="1"/>
  <c r="L293" i="1"/>
  <c r="C216" i="1"/>
  <c r="L216" i="1"/>
  <c r="K277" i="1"/>
  <c r="K351" i="1"/>
  <c r="K311" i="1"/>
  <c r="C210" i="1"/>
  <c r="L210" i="1"/>
  <c r="K367" i="1"/>
  <c r="D125" i="1"/>
  <c r="K125" i="1" s="1"/>
  <c r="K348" i="1"/>
  <c r="K168" i="1"/>
  <c r="K137" i="1"/>
  <c r="K47" i="1"/>
  <c r="K268" i="1"/>
  <c r="K342" i="1"/>
  <c r="K211" i="1"/>
  <c r="K33" i="1"/>
  <c r="C171" i="1"/>
  <c r="L171" i="1"/>
  <c r="C331" i="1"/>
  <c r="L331" i="1"/>
  <c r="K86" i="1"/>
  <c r="K345" i="1"/>
  <c r="K76" i="1"/>
  <c r="K333" i="1"/>
  <c r="C366" i="1"/>
  <c r="L366" i="1"/>
  <c r="C362" i="1"/>
  <c r="L362" i="1"/>
  <c r="C137" i="1"/>
  <c r="L137" i="1"/>
  <c r="K295" i="1"/>
  <c r="C259" i="1"/>
  <c r="L259" i="1"/>
  <c r="C178" i="1"/>
  <c r="L178" i="1"/>
  <c r="C274" i="1"/>
  <c r="L274" i="1"/>
  <c r="C100" i="1"/>
  <c r="L100" i="1"/>
  <c r="C330" i="1"/>
  <c r="L330" i="1"/>
  <c r="C182" i="1"/>
  <c r="L182" i="1"/>
  <c r="C28" i="1"/>
  <c r="L28" i="1"/>
  <c r="C189" i="1"/>
  <c r="L189" i="1"/>
  <c r="C44" i="1"/>
  <c r="L44" i="1"/>
  <c r="C177" i="1"/>
  <c r="L177" i="1"/>
  <c r="C104" i="1"/>
  <c r="L104" i="1"/>
  <c r="C236" i="1"/>
  <c r="L236" i="1"/>
  <c r="C278" i="1"/>
  <c r="L278" i="1"/>
  <c r="C15" i="1"/>
  <c r="L15" i="1"/>
  <c r="C71" i="1"/>
  <c r="L71" i="1"/>
  <c r="C120" i="1"/>
  <c r="L120" i="1"/>
  <c r="C208" i="1"/>
  <c r="L208" i="1"/>
  <c r="K123" i="1"/>
  <c r="C57" i="1"/>
  <c r="L57" i="1"/>
  <c r="C95" i="1"/>
  <c r="L95" i="1"/>
  <c r="D225" i="1"/>
  <c r="E225" i="1"/>
  <c r="K271" i="1"/>
  <c r="K340" i="1"/>
  <c r="K109" i="1"/>
  <c r="K217" i="1"/>
  <c r="K108" i="1"/>
  <c r="K94" i="1"/>
  <c r="C204" i="1"/>
  <c r="L204" i="1"/>
  <c r="C136" i="1"/>
  <c r="L136" i="1"/>
  <c r="K324" i="1"/>
  <c r="D261" i="1"/>
  <c r="K261" i="1" s="1"/>
  <c r="K350" i="1"/>
  <c r="C17" i="1"/>
  <c r="L17" i="1"/>
  <c r="C190" i="1"/>
  <c r="L190" i="1"/>
  <c r="K331" i="1"/>
  <c r="C227" i="1"/>
  <c r="L227" i="1"/>
  <c r="C220" i="1"/>
  <c r="L220" i="1"/>
  <c r="C31" i="1"/>
  <c r="L31" i="1"/>
  <c r="C299" i="1"/>
  <c r="L299" i="1"/>
  <c r="C132" i="1"/>
  <c r="L132" i="1"/>
  <c r="C241" i="1"/>
  <c r="L241" i="1"/>
  <c r="K55" i="1"/>
  <c r="C253" i="1"/>
  <c r="L253" i="1"/>
  <c r="C238" i="1"/>
  <c r="L238" i="1"/>
  <c r="C173" i="1"/>
  <c r="L173" i="1"/>
  <c r="C367" i="1"/>
  <c r="L367" i="1"/>
  <c r="C162" i="1"/>
  <c r="L162" i="1"/>
  <c r="C224" i="1"/>
  <c r="L224" i="1"/>
  <c r="C99" i="1"/>
  <c r="L99" i="1"/>
  <c r="C111" i="1"/>
  <c r="L111" i="1"/>
  <c r="C84" i="1"/>
  <c r="L84" i="1"/>
  <c r="C197" i="1"/>
  <c r="L197" i="1"/>
  <c r="C277" i="1"/>
  <c r="L277" i="1"/>
  <c r="C265" i="1"/>
  <c r="L265" i="1"/>
  <c r="C363" i="1"/>
  <c r="L363" i="1"/>
  <c r="C196" i="1"/>
  <c r="L196" i="1"/>
  <c r="C184" i="1"/>
  <c r="L184" i="1"/>
  <c r="C59" i="1"/>
  <c r="L59" i="1"/>
  <c r="E59" i="1"/>
  <c r="K59" i="1"/>
  <c r="C186" i="1"/>
  <c r="L186" i="1"/>
  <c r="K285" i="1"/>
  <c r="K161" i="1"/>
  <c r="K107" i="1"/>
  <c r="C174" i="1"/>
  <c r="L174" i="1"/>
  <c r="K310" i="1"/>
  <c r="K357" i="1"/>
  <c r="K359" i="1"/>
  <c r="K256" i="1"/>
  <c r="K189" i="1"/>
  <c r="C249" i="1"/>
  <c r="L249" i="1"/>
  <c r="K18" i="1"/>
  <c r="K130" i="1"/>
  <c r="K118" i="1"/>
  <c r="C63" i="1"/>
  <c r="L63" i="1"/>
  <c r="C175" i="1"/>
  <c r="L175" i="1"/>
  <c r="C338" i="1"/>
  <c r="L338" i="1"/>
  <c r="K178" i="1"/>
  <c r="K54" i="1"/>
  <c r="K146" i="1"/>
  <c r="K28" i="1"/>
  <c r="K162" i="1"/>
  <c r="K304" i="1"/>
  <c r="C258" i="1"/>
  <c r="L258" i="1"/>
  <c r="C218" i="1"/>
  <c r="L218" i="1"/>
  <c r="C322" i="1"/>
  <c r="L322" i="1"/>
  <c r="C275" i="1"/>
  <c r="L275" i="1"/>
  <c r="K185" i="1"/>
  <c r="C129" i="1"/>
  <c r="L129" i="1"/>
  <c r="C209" i="1"/>
  <c r="L209" i="1"/>
  <c r="C339" i="1"/>
  <c r="L339" i="1"/>
  <c r="C155" i="1"/>
  <c r="L155" i="1"/>
  <c r="C106" i="1"/>
  <c r="L106" i="1"/>
  <c r="C79" i="1"/>
  <c r="L79" i="1"/>
  <c r="C14" i="1"/>
  <c r="L14" i="1"/>
  <c r="C149" i="1"/>
  <c r="L149" i="1"/>
  <c r="C160" i="1"/>
  <c r="L160" i="1"/>
  <c r="C359" i="1"/>
  <c r="L359" i="1"/>
  <c r="C45" i="1"/>
  <c r="L45" i="1"/>
  <c r="C255" i="1"/>
  <c r="L255" i="1"/>
  <c r="C234" i="1"/>
  <c r="L234" i="1"/>
  <c r="C159" i="1"/>
  <c r="L159" i="1"/>
  <c r="C263" i="1"/>
  <c r="L263" i="1"/>
  <c r="C288" i="1"/>
  <c r="L288" i="1"/>
  <c r="C150" i="1"/>
  <c r="L150" i="1"/>
  <c r="C245" i="1"/>
  <c r="L245" i="1"/>
  <c r="K165" i="1"/>
  <c r="C291" i="1"/>
  <c r="L291" i="1"/>
  <c r="K79" i="1"/>
  <c r="K96" i="1"/>
  <c r="K363" i="1"/>
  <c r="K220" i="1"/>
  <c r="K339" i="1"/>
  <c r="K100" i="1"/>
  <c r="K237" i="1"/>
  <c r="K52" i="1"/>
  <c r="K46" i="1"/>
  <c r="K259" i="1"/>
  <c r="K330" i="1"/>
  <c r="K71" i="1"/>
  <c r="K195" i="1"/>
  <c r="K70" i="1"/>
  <c r="K253" i="1"/>
  <c r="C251" i="1"/>
  <c r="L251" i="1"/>
  <c r="C328" i="1"/>
  <c r="L328" i="1"/>
  <c r="C87" i="1"/>
  <c r="L87" i="1"/>
  <c r="K301" i="1"/>
  <c r="K275" i="1"/>
  <c r="C66" i="1"/>
  <c r="L66" i="1"/>
  <c r="C235" i="1"/>
  <c r="L235" i="1"/>
  <c r="C303" i="1"/>
  <c r="L303" i="1"/>
  <c r="K316" i="1"/>
  <c r="C307" i="1"/>
  <c r="L307" i="1"/>
  <c r="C127" i="1"/>
  <c r="L127" i="1"/>
  <c r="C343" i="1"/>
  <c r="L343" i="1"/>
  <c r="C167" i="1"/>
  <c r="L167" i="1"/>
  <c r="C327" i="1"/>
  <c r="L327" i="1"/>
  <c r="C103" i="1"/>
  <c r="L103" i="1"/>
  <c r="C244" i="1"/>
  <c r="L244" i="1"/>
  <c r="C170" i="1"/>
  <c r="L170" i="1"/>
  <c r="E364" i="1"/>
  <c r="C286" i="1"/>
  <c r="L286" i="1"/>
  <c r="C369" i="1"/>
  <c r="L369" i="1"/>
  <c r="C250" i="1"/>
  <c r="L250" i="1"/>
  <c r="C306" i="1"/>
  <c r="L306" i="1"/>
  <c r="C131" i="1"/>
  <c r="L131" i="1"/>
  <c r="C141" i="1"/>
  <c r="L141" i="1"/>
  <c r="D364" i="1"/>
  <c r="C124" i="1"/>
  <c r="L124" i="1"/>
  <c r="C247" i="1"/>
  <c r="L247" i="1"/>
  <c r="C117" i="1"/>
  <c r="L117" i="1"/>
  <c r="C192" i="1"/>
  <c r="L192" i="1"/>
  <c r="C292" i="1"/>
  <c r="L292" i="1"/>
  <c r="C280" i="1"/>
  <c r="L280" i="1"/>
  <c r="C193" i="1"/>
  <c r="L193" i="1"/>
  <c r="D25" i="1"/>
  <c r="K25" i="1" s="1"/>
  <c r="C19" i="1"/>
  <c r="L19" i="1"/>
  <c r="E31" i="1"/>
  <c r="C16" i="1"/>
  <c r="L16" i="1"/>
  <c r="K353" i="1"/>
  <c r="C85" i="1"/>
  <c r="L85" i="1"/>
  <c r="C142" i="1"/>
  <c r="L142" i="1"/>
  <c r="C365" i="1"/>
  <c r="L365" i="1"/>
  <c r="K142" i="1"/>
  <c r="K343" i="1"/>
  <c r="C347" i="1"/>
  <c r="L347" i="1"/>
  <c r="C248" i="1"/>
  <c r="L248" i="1"/>
  <c r="K122" i="1"/>
  <c r="K155" i="1"/>
  <c r="K67" i="1"/>
  <c r="D368" i="1"/>
  <c r="K368" i="1" s="1"/>
  <c r="K320" i="1"/>
  <c r="K307" i="1"/>
  <c r="K299" i="1"/>
  <c r="C257" i="1"/>
  <c r="L257" i="1"/>
  <c r="K327" i="1"/>
  <c r="K346" i="1"/>
  <c r="K267" i="1"/>
  <c r="K238" i="1"/>
  <c r="K356" i="1"/>
  <c r="C332" i="1"/>
  <c r="L332" i="1"/>
  <c r="K140" i="1"/>
  <c r="K208" i="1"/>
  <c r="K372" i="1"/>
  <c r="K129" i="1"/>
  <c r="K22" i="1"/>
  <c r="K227" i="1"/>
  <c r="C317" i="1"/>
  <c r="L317" i="1"/>
  <c r="C254" i="1"/>
  <c r="L254" i="1"/>
  <c r="K322" i="1"/>
  <c r="K82" i="1"/>
  <c r="C144" i="1"/>
  <c r="L144" i="1"/>
  <c r="K262" i="1"/>
  <c r="D222" i="1"/>
  <c r="E222" i="1"/>
  <c r="E309" i="1"/>
  <c r="D309" i="1"/>
  <c r="K309" i="1" s="1"/>
  <c r="D297" i="1"/>
  <c r="E297" i="1"/>
  <c r="E226" i="1"/>
  <c r="D226" i="1"/>
  <c r="D53" i="1"/>
  <c r="E53" i="1"/>
  <c r="E163" i="1"/>
  <c r="D163" i="1"/>
  <c r="K163" i="1" s="1"/>
  <c r="D370" i="1"/>
  <c r="K370" i="1" s="1"/>
  <c r="E370" i="1"/>
  <c r="D326" i="1"/>
  <c r="E326" i="1"/>
  <c r="D373" i="1"/>
  <c r="E373" i="1"/>
  <c r="D139" i="1"/>
  <c r="K139" i="1" s="1"/>
  <c r="E139" i="1"/>
  <c r="D89" i="1"/>
  <c r="E89" i="1"/>
  <c r="E25" i="1"/>
  <c r="D157" i="1"/>
  <c r="K157" i="1" s="1"/>
  <c r="E157" i="1"/>
  <c r="E48" i="1"/>
  <c r="D48" i="1"/>
  <c r="E148" i="1"/>
  <c r="D148" i="1"/>
  <c r="K148" i="1" s="1"/>
  <c r="D38" i="1"/>
  <c r="K38" i="1" s="1"/>
  <c r="E38" i="1"/>
  <c r="E145" i="1"/>
  <c r="D145" i="1"/>
  <c r="K145" i="1" s="1"/>
  <c r="D166" i="1"/>
  <c r="K166" i="1" s="1"/>
  <c r="E166" i="1"/>
  <c r="E187" i="1"/>
  <c r="D187" i="1"/>
  <c r="K187" i="1" s="1"/>
  <c r="E98" i="1"/>
  <c r="D98" i="1"/>
  <c r="D20" i="1"/>
  <c r="E20" i="1"/>
  <c r="E51" i="1"/>
  <c r="D51" i="1"/>
  <c r="K51" i="1" s="1"/>
  <c r="D116" i="1"/>
  <c r="E116" i="1"/>
  <c r="D202" i="1"/>
  <c r="K202" i="1" s="1"/>
  <c r="E202" i="1"/>
  <c r="D77" i="1"/>
  <c r="E77" i="1"/>
  <c r="D181" i="1"/>
  <c r="K181" i="1" s="1"/>
  <c r="E181" i="1"/>
  <c r="D21" i="1"/>
  <c r="E21" i="1"/>
  <c r="E29" i="1"/>
  <c r="D29" i="1"/>
  <c r="K29" i="1" s="1"/>
  <c r="D56" i="1"/>
  <c r="K56" i="1" s="1"/>
  <c r="E56" i="1"/>
  <c r="D60" i="1"/>
  <c r="E60" i="1"/>
  <c r="K354" i="1" l="1"/>
  <c r="C64" i="1"/>
  <c r="C373" i="1"/>
  <c r="L373" i="1"/>
  <c r="C21" i="1"/>
  <c r="L21" i="1"/>
  <c r="C20" i="1"/>
  <c r="L20" i="1"/>
  <c r="C309" i="1"/>
  <c r="L309" i="1"/>
  <c r="C183" i="1"/>
  <c r="L183" i="1"/>
  <c r="C48" i="1"/>
  <c r="L48" i="1"/>
  <c r="C335" i="1"/>
  <c r="L335" i="1"/>
  <c r="C297" i="1"/>
  <c r="L297" i="1"/>
  <c r="C125" i="1"/>
  <c r="L125" i="1"/>
  <c r="C98" i="1"/>
  <c r="L98" i="1"/>
  <c r="C326" i="1"/>
  <c r="L326" i="1"/>
  <c r="C181" i="1"/>
  <c r="L181" i="1"/>
  <c r="C261" i="1"/>
  <c r="L261" i="1"/>
  <c r="K48" i="1"/>
  <c r="C148" i="1"/>
  <c r="L148" i="1"/>
  <c r="C370" i="1"/>
  <c r="L370" i="1"/>
  <c r="C225" i="1"/>
  <c r="L225" i="1"/>
  <c r="K98" i="1"/>
  <c r="C364" i="1"/>
  <c r="L364" i="1"/>
  <c r="C163" i="1"/>
  <c r="L163" i="1"/>
  <c r="K225" i="1"/>
  <c r="K364" i="1"/>
  <c r="C222" i="1"/>
  <c r="L222" i="1"/>
  <c r="C157" i="1"/>
  <c r="L157" i="1"/>
  <c r="K20" i="1"/>
  <c r="K297" i="1"/>
  <c r="C38" i="1"/>
  <c r="L38" i="1"/>
  <c r="C187" i="1"/>
  <c r="L187" i="1"/>
  <c r="C77" i="1"/>
  <c r="L77" i="1"/>
  <c r="C60" i="1"/>
  <c r="L60" i="1"/>
  <c r="C202" i="1"/>
  <c r="L202" i="1"/>
  <c r="C166" i="1"/>
  <c r="L166" i="1"/>
  <c r="K21" i="1"/>
  <c r="C145" i="1"/>
  <c r="L145" i="1"/>
  <c r="C89" i="1"/>
  <c r="L89" i="1"/>
  <c r="C53" i="1"/>
  <c r="L53" i="1"/>
  <c r="C25" i="1"/>
  <c r="L25" i="1"/>
  <c r="K222" i="1"/>
  <c r="K77" i="1"/>
  <c r="C329" i="1"/>
  <c r="L329" i="1"/>
  <c r="C56" i="1"/>
  <c r="L56" i="1"/>
  <c r="C226" i="1"/>
  <c r="L226" i="1"/>
  <c r="K226" i="1"/>
  <c r="C294" i="1"/>
  <c r="L294" i="1"/>
  <c r="C113" i="1"/>
  <c r="L113" i="1"/>
  <c r="K373" i="1"/>
  <c r="C116" i="1"/>
  <c r="L116" i="1"/>
  <c r="C368" i="1"/>
  <c r="L368" i="1"/>
  <c r="C29" i="1"/>
  <c r="L29" i="1"/>
  <c r="C51" i="1"/>
  <c r="L51" i="1"/>
  <c r="C139" i="1"/>
  <c r="L139" i="1"/>
  <c r="K60" i="1"/>
  <c r="K116" i="1"/>
  <c r="K326" i="1"/>
  <c r="K89" i="1"/>
</calcChain>
</file>

<file path=xl/sharedStrings.xml><?xml version="1.0" encoding="utf-8"?>
<sst xmlns="http://schemas.openxmlformats.org/spreadsheetml/2006/main" count="34" uniqueCount="30">
  <si>
    <t>Link Lengths</t>
  </si>
  <si>
    <t>Closure</t>
  </si>
  <si>
    <r>
      <t>a</t>
    </r>
    <r>
      <rPr>
        <vertAlign val="subscript"/>
        <sz val="11"/>
        <color theme="1"/>
        <rFont val="Bookman Old Style"/>
        <family val="1"/>
      </rPr>
      <t>1</t>
    </r>
    <r>
      <rPr>
        <sz val="11"/>
        <color theme="1"/>
        <rFont val="Bookman Old Style"/>
        <family val="1"/>
      </rPr>
      <t xml:space="preserve"> =</t>
    </r>
  </si>
  <si>
    <r>
      <t>a</t>
    </r>
    <r>
      <rPr>
        <vertAlign val="subscript"/>
        <sz val="11"/>
        <color theme="1"/>
        <rFont val="Bookman Old Style"/>
        <family val="1"/>
      </rPr>
      <t>2</t>
    </r>
    <r>
      <rPr>
        <sz val="11"/>
        <color theme="1"/>
        <rFont val="Bookman Old Style"/>
        <family val="1"/>
      </rPr>
      <t xml:space="preserve"> =</t>
    </r>
  </si>
  <si>
    <r>
      <t>a</t>
    </r>
    <r>
      <rPr>
        <vertAlign val="subscript"/>
        <sz val="11"/>
        <color theme="1"/>
        <rFont val="Bookman Old Style"/>
        <family val="1"/>
      </rPr>
      <t>3</t>
    </r>
    <r>
      <rPr>
        <sz val="11"/>
        <color theme="1"/>
        <rFont val="Bookman Old Style"/>
        <family val="1"/>
      </rPr>
      <t xml:space="preserve"> =</t>
    </r>
  </si>
  <si>
    <r>
      <t>a</t>
    </r>
    <r>
      <rPr>
        <vertAlign val="subscript"/>
        <sz val="11"/>
        <color theme="1"/>
        <rFont val="Bookman Old Style"/>
        <family val="1"/>
      </rPr>
      <t>4</t>
    </r>
    <r>
      <rPr>
        <sz val="11"/>
        <color theme="1"/>
        <rFont val="Bookman Old Style"/>
        <family val="1"/>
      </rPr>
      <t xml:space="preserve"> =</t>
    </r>
  </si>
  <si>
    <t>deg</t>
  </si>
  <si>
    <t>rad</t>
  </si>
  <si>
    <t>A</t>
  </si>
  <si>
    <t>B</t>
  </si>
  <si>
    <t>C</t>
  </si>
  <si>
    <t>Coefficients of Quadratic</t>
  </si>
  <si>
    <t>Root</t>
  </si>
  <si>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Bookman Old Style"/>
        <family val="1"/>
      </rPr>
      <t>12</t>
    </r>
  </si>
  <si>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Bookman Old Style"/>
        <family val="1"/>
      </rPr>
      <t>13</t>
    </r>
  </si>
  <si>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Bookman Old Style"/>
        <family val="1"/>
      </rPr>
      <t>14</t>
    </r>
  </si>
  <si>
    <r>
      <t>K</t>
    </r>
    <r>
      <rPr>
        <vertAlign val="subscript"/>
        <sz val="11"/>
        <color rgb="FFFF0000"/>
        <rFont val="Bookman Old Style"/>
        <family val="1"/>
      </rPr>
      <t>1</t>
    </r>
  </si>
  <si>
    <r>
      <t>K</t>
    </r>
    <r>
      <rPr>
        <vertAlign val="subscript"/>
        <sz val="11"/>
        <color rgb="FFFF0000"/>
        <rFont val="Bookman Old Style"/>
        <family val="1"/>
      </rPr>
      <t>2</t>
    </r>
  </si>
  <si>
    <r>
      <t>K</t>
    </r>
    <r>
      <rPr>
        <vertAlign val="subscript"/>
        <sz val="11"/>
        <color rgb="FFFF0000"/>
        <rFont val="Bookman Old Style"/>
        <family val="1"/>
      </rPr>
      <t>3</t>
    </r>
  </si>
  <si>
    <t>POSITION</t>
  </si>
  <si>
    <t>VELOCITY</t>
  </si>
  <si>
    <t>ACCELERATION</t>
  </si>
  <si>
    <r>
      <t>g</t>
    </r>
    <r>
      <rPr>
        <vertAlign val="subscript"/>
        <sz val="11"/>
        <color theme="1"/>
        <rFont val="Bookman Old Style"/>
        <family val="1"/>
      </rPr>
      <t>23</t>
    </r>
  </si>
  <si>
    <r>
      <t>g</t>
    </r>
    <r>
      <rPr>
        <vertAlign val="subscript"/>
        <sz val="11"/>
        <color theme="1"/>
        <rFont val="Bookman Old Style"/>
        <family val="1"/>
      </rPr>
      <t>24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</si>
  <si>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Bookman Old Style"/>
        <family val="1"/>
      </rPr>
      <t>12</t>
    </r>
    <r>
      <rPr>
        <sz val="11"/>
        <color theme="1"/>
        <rFont val="Bookman Old Style"/>
        <family val="1"/>
      </rPr>
      <t xml:space="preserve"> =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</si>
  <si>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Bookman Old Style"/>
        <family val="1"/>
      </rPr>
      <t>13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</si>
  <si>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Bookman Old Style"/>
        <family val="1"/>
      </rPr>
      <t>14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</si>
  <si>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Bookman Old Style"/>
        <family val="1"/>
      </rPr>
      <t>14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</si>
  <si>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Bookman Old Style"/>
        <family val="1"/>
      </rPr>
      <t>13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</si>
  <si>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Bookman Old Style"/>
        <family val="1"/>
      </rPr>
      <t>12</t>
    </r>
    <r>
      <rPr>
        <sz val="11"/>
        <color theme="1"/>
        <rFont val="Bookman Old Style"/>
        <family val="1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</si>
</sst>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vertAlign val="subscript"/>
      <sz val="11"/>
      <color theme="1"/>
      <name val="Bookman Old Style"/>
      <family val="1"/>
    </font>
    <font>
      <sz val="11"/>
      <color theme="1"/>
      <name val="Symbol"/>
      <family val="1"/>
      <charset val="2"/>
    </font>
    <font>
      <sz val="11"/>
      <color theme="1"/>
      <name val="Bookman Old Style"/>
      <family val="1"/>
      <charset val="2"/>
    </font>
    <font>
      <b/>
      <sz val="11"/>
      <color theme="1"/>
      <name val="Bookman Old Style"/>
      <family val="1"/>
      <charset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rgb="FFFF0000"/>
      <name val="Bookman Old Style"/>
      <family val="1"/>
    </font>
    <font>
      <vertAlign val="subscript"/>
      <sz val="11"/>
      <color rgb="FFFF0000"/>
      <name val="Bookman Old Style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9" fillId="0" borderId="2" xfId="0" applyFont="1" applyBorder="1"/>
    <xf numFmtId="0" fontId="9" fillId="0" borderId="0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Symbol" panose="05050102010706020507" pitchFamily="18" charset="2"/>
              </a:rPr>
              <a:t>q</a:t>
            </a:r>
            <a:r>
              <a:rPr lang="en-US" baseline="-25000"/>
              <a:t>14</a:t>
            </a:r>
            <a:r>
              <a:rPr lang="en-US"/>
              <a:t> vs </a:t>
            </a:r>
            <a:r>
              <a:rPr lang="en-US" baseline="0">
                <a:latin typeface="Symbol" panose="05050102010706020507" pitchFamily="18" charset="2"/>
              </a:rPr>
              <a:t>q</a:t>
            </a:r>
            <a:r>
              <a:rPr lang="en-US" baseline="-25000"/>
              <a:t>12</a:t>
            </a:r>
          </a:p>
        </c:rich>
      </c:tx>
      <c:layout>
        <c:manualLayout>
          <c:xMode val="edge"/>
          <c:yMode val="edge"/>
          <c:x val="0.425583333333333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Sheet1!$E$14:$E$374</c:f>
              <c:numCache>
                <c:formatCode>General</c:formatCode>
                <c:ptCount val="361"/>
                <c:pt idx="0">
                  <c:v>124.84990457904649</c:v>
                </c:pt>
                <c:pt idx="1">
                  <c:v>124.42336723066782</c:v>
                </c:pt>
                <c:pt idx="2">
                  <c:v>124.00112829498411</c:v>
                </c:pt>
                <c:pt idx="3">
                  <c:v>123.58353168598346</c:v>
                </c:pt>
                <c:pt idx="4">
                  <c:v>123.17091866162663</c:v>
                </c:pt>
                <c:pt idx="5">
                  <c:v>122.76362695095929</c:v>
                </c:pt>
                <c:pt idx="6">
                  <c:v>122.36198989357415</c:v>
                </c:pt>
                <c:pt idx="7">
                  <c:v>121.96633559682921</c:v>
                </c:pt>
                <c:pt idx="8">
                  <c:v>121.57698611604644</c:v>
                </c:pt>
                <c:pt idx="9">
                  <c:v>121.1942566626748</c:v>
                </c:pt>
                <c:pt idx="10">
                  <c:v>120.81845484510609</c:v>
                </c:pt>
                <c:pt idx="11">
                  <c:v>120.44987994648389</c:v>
                </c:pt>
                <c:pt idx="12">
                  <c:v>120.08882224345719</c:v>
                </c:pt>
                <c:pt idx="13">
                  <c:v>119.73556236940009</c:v>
                </c:pt>
                <c:pt idx="14">
                  <c:v>119.39037072516213</c:v>
                </c:pt>
                <c:pt idx="15">
                  <c:v>119.05350693993257</c:v>
                </c:pt>
                <c:pt idx="16">
                  <c:v>118.72521938430647</c:v>
                </c:pt>
                <c:pt idx="17">
                  <c:v>118.40574473713795</c:v>
                </c:pt>
                <c:pt idx="18">
                  <c:v>118.09530760726435</c:v>
                </c:pt>
                <c:pt idx="19">
                  <c:v>117.79412021069005</c:v>
                </c:pt>
                <c:pt idx="20">
                  <c:v>117.50238210333983</c:v>
                </c:pt>
                <c:pt idx="21">
                  <c:v>117.22027996903061</c:v>
                </c:pt>
                <c:pt idx="22">
                  <c:v>116.94798746187772</c:v>
                </c:pt>
                <c:pt idx="23">
                  <c:v>116.68566510194752</c:v>
                </c:pt>
                <c:pt idx="24">
                  <c:v>116.43346022259858</c:v>
                </c:pt>
                <c:pt idx="25">
                  <c:v>116.19150696762129</c:v>
                </c:pt>
                <c:pt idx="26">
                  <c:v>115.95992633599163</c:v>
                </c:pt>
                <c:pt idx="27">
                  <c:v>115.73882627180197</c:v>
                </c:pt>
                <c:pt idx="28">
                  <c:v>115.52830179671923</c:v>
                </c:pt>
                <c:pt idx="29">
                  <c:v>115.32843518214894</c:v>
                </c:pt>
                <c:pt idx="30">
                  <c:v>115.13929615815168</c:v>
                </c:pt>
                <c:pt idx="31">
                  <c:v>114.96094215606567</c:v>
                </c:pt>
                <c:pt idx="32">
                  <c:v>114.79341858173169</c:v>
                </c:pt>
                <c:pt idx="33">
                  <c:v>114.63675911619423</c:v>
                </c:pt>
                <c:pt idx="34">
                  <c:v>114.49098604076278</c:v>
                </c:pt>
                <c:pt idx="35">
                  <c:v>114.35611058335361</c:v>
                </c:pt>
                <c:pt idx="36">
                  <c:v>114.23213328309764</c:v>
                </c:pt>
                <c:pt idx="37">
                  <c:v>114.11904437028645</c:v>
                </c:pt>
                <c:pt idx="38">
                  <c:v>114.01682415883393</c:v>
                </c:pt>
                <c:pt idx="39">
                  <c:v>113.92544344855506</c:v>
                </c:pt>
                <c:pt idx="40">
                  <c:v>113.84486393469864</c:v>
                </c:pt>
                <c:pt idx="41">
                  <c:v>113.77503862231873</c:v>
                </c:pt>
                <c:pt idx="42">
                  <c:v>113.71591224322417</c:v>
                </c:pt>
                <c:pt idx="43">
                  <c:v>113.66742167340617</c:v>
                </c:pt>
                <c:pt idx="44">
                  <c:v>113.62949634900804</c:v>
                </c:pt>
                <c:pt idx="45">
                  <c:v>113.60205867906505</c:v>
                </c:pt>
                <c:pt idx="46">
                  <c:v>113.58502445340748</c:v>
                </c:pt>
                <c:pt idx="47">
                  <c:v>113.57830324428083</c:v>
                </c:pt>
                <c:pt idx="48">
                  <c:v>113.58179880039506</c:v>
                </c:pt>
                <c:pt idx="49">
                  <c:v>113.59540943226695</c:v>
                </c:pt>
                <c:pt idx="50">
                  <c:v>113.61902838786787</c:v>
                </c:pt>
                <c:pt idx="51">
                  <c:v>113.65254421772647</c:v>
                </c:pt>
                <c:pt idx="52">
                  <c:v>113.69584112877163</c:v>
                </c:pt>
                <c:pt idx="53">
                  <c:v>113.74879932632176</c:v>
                </c:pt>
                <c:pt idx="54">
                  <c:v>113.81129534374644</c:v>
                </c:pt>
                <c:pt idx="55">
                  <c:v>113.88320235943235</c:v>
                </c:pt>
                <c:pt idx="56">
                  <c:v>113.96439050078503</c:v>
                </c:pt>
                <c:pt idx="57">
                  <c:v>114.054727135091</c:v>
                </c:pt>
                <c:pt idx="58">
                  <c:v>114.15407714714635</c:v>
                </c:pt>
                <c:pt idx="59">
                  <c:v>114.26230320363325</c:v>
                </c:pt>
                <c:pt idx="60">
                  <c:v>114.37926600429459</c:v>
                </c:pt>
                <c:pt idx="61">
                  <c:v>114.50482452001563</c:v>
                </c:pt>
                <c:pt idx="62">
                  <c:v>114.63883621797511</c:v>
                </c:pt>
                <c:pt idx="63">
                  <c:v>114.7811572740754</c:v>
                </c:pt>
                <c:pt idx="64">
                  <c:v>114.93164277290035</c:v>
                </c:pt>
                <c:pt idx="65">
                  <c:v>115.0901468954852</c:v>
                </c:pt>
                <c:pt idx="66">
                  <c:v>115.25652309521108</c:v>
                </c:pt>
                <c:pt idx="67">
                  <c:v>115.43062426216065</c:v>
                </c:pt>
                <c:pt idx="68">
                  <c:v>115.61230287629218</c:v>
                </c:pt>
                <c:pt idx="69">
                  <c:v>115.80141114980312</c:v>
                </c:pt>
                <c:pt idx="70">
                  <c:v>115.99780115906675</c:v>
                </c:pt>
                <c:pt idx="71">
                  <c:v>116.20132496653407</c:v>
                </c:pt>
                <c:pt idx="72">
                  <c:v>116.41183473299647</c:v>
                </c:pt>
                <c:pt idx="73">
                  <c:v>116.62918282061004</c:v>
                </c:pt>
                <c:pt idx="74">
                  <c:v>116.85322188707931</c:v>
                </c:pt>
                <c:pt idx="75">
                  <c:v>117.08380497139854</c:v>
                </c:pt>
                <c:pt idx="76">
                  <c:v>117.32078557154341</c:v>
                </c:pt>
                <c:pt idx="77">
                  <c:v>117.56401771450169</c:v>
                </c:pt>
                <c:pt idx="78">
                  <c:v>117.81335601902296</c:v>
                </c:pt>
                <c:pt idx="79">
                  <c:v>118.06865575146205</c:v>
                </c:pt>
                <c:pt idx="80">
                  <c:v>118.32977287507914</c:v>
                </c:pt>
                <c:pt idx="81">
                  <c:v>118.59656409315309</c:v>
                </c:pt>
                <c:pt idx="82">
                  <c:v>118.868886886251</c:v>
                </c:pt>
                <c:pt idx="83">
                  <c:v>119.14659954399008</c:v>
                </c:pt>
                <c:pt idx="84">
                  <c:v>119.42956119161342</c:v>
                </c:pt>
                <c:pt idx="85">
                  <c:v>119.71763181169386</c:v>
                </c:pt>
                <c:pt idx="86">
                  <c:v>120.01067226126531</c:v>
                </c:pt>
                <c:pt idx="87">
                  <c:v>120.30854428467337</c:v>
                </c:pt>
                <c:pt idx="88">
                  <c:v>120.61111052242315</c:v>
                </c:pt>
                <c:pt idx="89">
                  <c:v>120.91823451629318</c:v>
                </c:pt>
                <c:pt idx="90">
                  <c:v>121.22978071097296</c:v>
                </c:pt>
                <c:pt idx="91">
                  <c:v>121.54561445247158</c:v>
                </c:pt>
                <c:pt idx="92">
                  <c:v>121.86560198353452</c:v>
                </c:pt>
                <c:pt idx="93">
                  <c:v>122.18961043629673</c:v>
                </c:pt>
                <c:pt idx="94">
                  <c:v>122.51750782239014</c:v>
                </c:pt>
                <c:pt idx="95">
                  <c:v>122.84916302071548</c:v>
                </c:pt>
                <c:pt idx="96">
                  <c:v>123.18444576307951</c:v>
                </c:pt>
                <c:pt idx="97">
                  <c:v>123.52322661789158</c:v>
                </c:pt>
                <c:pt idx="98">
                  <c:v>123.8653769721047</c:v>
                </c:pt>
                <c:pt idx="99">
                  <c:v>124.21076901158105</c:v>
                </c:pt>
                <c:pt idx="100">
                  <c:v>124.55927570005372</c:v>
                </c:pt>
                <c:pt idx="101">
                  <c:v>124.91077075685213</c:v>
                </c:pt>
                <c:pt idx="102">
                  <c:v>125.2651286335516</c:v>
                </c:pt>
                <c:pt idx="103">
                  <c:v>125.62222448970391</c:v>
                </c:pt>
                <c:pt idx="104">
                  <c:v>125.98193416780011</c:v>
                </c:pt>
                <c:pt idx="105">
                  <c:v>126.34413416761365</c:v>
                </c:pt>
                <c:pt idx="106">
                  <c:v>126.70870162006787</c:v>
                </c:pt>
                <c:pt idx="107">
                  <c:v>127.07551426076938</c:v>
                </c:pt>
                <c:pt idx="108">
                  <c:v>127.44445040334489</c:v>
                </c:pt>
                <c:pt idx="109">
                  <c:v>127.8153889127191</c:v>
                </c:pt>
                <c:pt idx="110">
                  <c:v>128.18820917846713</c:v>
                </c:pt>
                <c:pt idx="111">
                  <c:v>128.56279108837518</c:v>
                </c:pt>
                <c:pt idx="112">
                  <c:v>128.93901500234108</c:v>
                </c:pt>
                <c:pt idx="113">
                  <c:v>129.31676172674705</c:v>
                </c:pt>
                <c:pt idx="114">
                  <c:v>129.69591248943408</c:v>
                </c:pt>
                <c:pt idx="115">
                  <c:v>130.0763489154109</c:v>
                </c:pt>
                <c:pt idx="116">
                  <c:v>130.45795300342715</c:v>
                </c:pt>
                <c:pt idx="117">
                  <c:v>130.84060710354311</c:v>
                </c:pt>
                <c:pt idx="118">
                  <c:v>131.22419389582794</c:v>
                </c:pt>
                <c:pt idx="119">
                  <c:v>131.60859637031953</c:v>
                </c:pt>
                <c:pt idx="120">
                  <c:v>131.9936978083791</c:v>
                </c:pt>
                <c:pt idx="121">
                  <c:v>132.3793817655764</c:v>
                </c:pt>
                <c:pt idx="122">
                  <c:v>132.76553205623966</c:v>
                </c:pt>
                <c:pt idx="123">
                  <c:v>133.15203273980771</c:v>
                </c:pt>
                <c:pt idx="124">
                  <c:v>133.53876810912089</c:v>
                </c:pt>
                <c:pt idx="125">
                  <c:v>133.92562268078854</c:v>
                </c:pt>
                <c:pt idx="126">
                  <c:v>134.31248118777086</c:v>
                </c:pt>
                <c:pt idx="127">
                  <c:v>134.69922857431354</c:v>
                </c:pt>
                <c:pt idx="128">
                  <c:v>135.08574999337191</c:v>
                </c:pt>
                <c:pt idx="129">
                  <c:v>135.47193080666182</c:v>
                </c:pt>
                <c:pt idx="130">
                  <c:v>135.85765658747258</c:v>
                </c:pt>
                <c:pt idx="131">
                  <c:v>136.2428131263741</c:v>
                </c:pt>
                <c:pt idx="132">
                  <c:v>136.62728643995013</c:v>
                </c:pt>
                <c:pt idx="133">
                  <c:v>137.01096278268253</c:v>
                </c:pt>
                <c:pt idx="134">
                  <c:v>137.39372866211011</c:v>
                </c:pt>
                <c:pt idx="135">
                  <c:v>137.77547085737805</c:v>
                </c:pt>
                <c:pt idx="136">
                  <c:v>138.15607644128795</c:v>
                </c:pt>
                <c:pt idx="137">
                  <c:v>138.53543280595133</c:v>
                </c:pt>
                <c:pt idx="138">
                  <c:v>138.9134276921389</c:v>
                </c:pt>
                <c:pt idx="139">
                  <c:v>139.2899492224094</c:v>
                </c:pt>
                <c:pt idx="140">
                  <c:v>139.66488593808882</c:v>
                </c:pt>
                <c:pt idx="141">
                  <c:v>140.03812684015764</c:v>
                </c:pt>
                <c:pt idx="142">
                  <c:v>140.40956143408988</c:v>
                </c:pt>
                <c:pt idx="143">
                  <c:v>140.77907977867054</c:v>
                </c:pt>
                <c:pt idx="144">
                  <c:v>141.14657253880063</c:v>
                </c:pt>
                <c:pt idx="145">
                  <c:v>141.51193104227949</c:v>
                </c:pt>
                <c:pt idx="146">
                  <c:v>141.87504734053323</c:v>
                </c:pt>
                <c:pt idx="147">
                  <c:v>142.23581427323506</c:v>
                </c:pt>
                <c:pt idx="148">
                  <c:v>142.59412553674085</c:v>
                </c:pt>
                <c:pt idx="149">
                  <c:v>142.94987575623554</c:v>
                </c:pt>
                <c:pt idx="150">
                  <c:v>143.30296056146199</c:v>
                </c:pt>
                <c:pt idx="151">
                  <c:v>143.65327666587382</c:v>
                </c:pt>
                <c:pt idx="152">
                  <c:v>144.00072194902765</c:v>
                </c:pt>
                <c:pt idx="153">
                  <c:v>144.34519554199795</c:v>
                </c:pt>
                <c:pt idx="154">
                  <c:v>144.68659791557022</c:v>
                </c:pt>
                <c:pt idx="155">
                  <c:v>145.02483097093702</c:v>
                </c:pt>
                <c:pt idx="156">
                  <c:v>145.3597981325911</c:v>
                </c:pt>
                <c:pt idx="157">
                  <c:v>145.69140444308073</c:v>
                </c:pt>
                <c:pt idx="158">
                  <c:v>146.01955665926309</c:v>
                </c:pt>
                <c:pt idx="159">
                  <c:v>146.34416334966343</c:v>
                </c:pt>
                <c:pt idx="160">
                  <c:v>146.66513499252167</c:v>
                </c:pt>
                <c:pt idx="161">
                  <c:v>146.98238407408346</c:v>
                </c:pt>
                <c:pt idx="162">
                  <c:v>147.29582518666922</c:v>
                </c:pt>
                <c:pt idx="163">
                  <c:v>147.60537512603699</c:v>
                </c:pt>
                <c:pt idx="164">
                  <c:v>147.91095298753604</c:v>
                </c:pt>
                <c:pt idx="165">
                  <c:v>148.21248026053601</c:v>
                </c:pt>
                <c:pt idx="166">
                  <c:v>148.50988092060649</c:v>
                </c:pt>
                <c:pt idx="167">
                  <c:v>148.80308151891609</c:v>
                </c:pt>
                <c:pt idx="168">
                  <c:v>149.09201126831888</c:v>
                </c:pt>
                <c:pt idx="169">
                  <c:v>149.37660212559936</c:v>
                </c:pt>
                <c:pt idx="170">
                  <c:v>149.65678886935467</c:v>
                </c:pt>
                <c:pt idx="171">
                  <c:v>149.93250917300651</c:v>
                </c:pt>
                <c:pt idx="172">
                  <c:v>150.20370367245118</c:v>
                </c:pt>
                <c:pt idx="173">
                  <c:v>150.47031602788064</c:v>
                </c:pt>
                <c:pt idx="174">
                  <c:v>150.73229297933315</c:v>
                </c:pt>
                <c:pt idx="175">
                  <c:v>150.98958439556435</c:v>
                </c:pt>
                <c:pt idx="176">
                  <c:v>151.24214331586634</c:v>
                </c:pt>
                <c:pt idx="177">
                  <c:v>151.48992598450198</c:v>
                </c:pt>
                <c:pt idx="178">
                  <c:v>151.73289187746536</c:v>
                </c:pt>
                <c:pt idx="179">
                  <c:v>151.97100372132698</c:v>
                </c:pt>
                <c:pt idx="180">
                  <c:v>152.20422750397205</c:v>
                </c:pt>
                <c:pt idx="181">
                  <c:v>152.432532477091</c:v>
                </c:pt>
                <c:pt idx="182">
                  <c:v>152.65589115033691</c:v>
                </c:pt>
                <c:pt idx="183">
                  <c:v>152.8742792771169</c:v>
                </c:pt>
                <c:pt idx="184">
                  <c:v>153.08767583204101</c:v>
                </c:pt>
                <c:pt idx="185">
                  <c:v>153.29606298010546</c:v>
                </c:pt>
                <c:pt idx="186">
                  <c:v>153.4994260377413</c:v>
                </c:pt>
                <c:pt idx="187">
                  <c:v>153.69775342591103</c:v>
                </c:pt>
                <c:pt idx="188">
                  <c:v>153.89103661548634</c:v>
                </c:pt>
                <c:pt idx="189">
                  <c:v>154.07927006518568</c:v>
                </c:pt>
                <c:pt idx="190">
                  <c:v>154.26245115239635</c:v>
                </c:pt>
                <c:pt idx="191">
                  <c:v>154.44058009724404</c:v>
                </c:pt>
                <c:pt idx="192">
                  <c:v>154.61365988031042</c:v>
                </c:pt>
                <c:pt idx="193">
                  <c:v>154.78169615443028</c:v>
                </c:pt>
                <c:pt idx="194">
                  <c:v>154.94469715102787</c:v>
                </c:pt>
                <c:pt idx="195">
                  <c:v>155.10267358147374</c:v>
                </c:pt>
                <c:pt idx="196">
                  <c:v>155.25563853396164</c:v>
                </c:pt>
                <c:pt idx="197">
                  <c:v>155.40360736641804</c:v>
                </c:pt>
                <c:pt idx="198">
                  <c:v>155.54659759596385</c:v>
                </c:pt>
                <c:pt idx="199">
                  <c:v>155.68462878545256</c:v>
                </c:pt>
                <c:pt idx="200">
                  <c:v>155.81772242760712</c:v>
                </c:pt>
                <c:pt idx="201">
                  <c:v>155.94590182727154</c:v>
                </c:pt>
                <c:pt idx="202">
                  <c:v>156.06919198228576</c:v>
                </c:pt>
                <c:pt idx="203">
                  <c:v>156.18761946347664</c:v>
                </c:pt>
                <c:pt idx="204">
                  <c:v>156.30121229424344</c:v>
                </c:pt>
                <c:pt idx="205">
                  <c:v>156.40999983019489</c:v>
                </c:pt>
                <c:pt idx="206">
                  <c:v>156.5140126392734</c:v>
                </c:pt>
                <c:pt idx="207">
                  <c:v>156.61328238277846</c:v>
                </c:pt>
                <c:pt idx="208">
                  <c:v>156.70784169767248</c:v>
                </c:pt>
                <c:pt idx="209">
                  <c:v>156.79772408052801</c:v>
                </c:pt>
                <c:pt idx="210">
                  <c:v>156.88296377344309</c:v>
                </c:pt>
                <c:pt idx="211">
                  <c:v>156.96359565222508</c:v>
                </c:pt>
                <c:pt idx="212">
                  <c:v>157.03965511711112</c:v>
                </c:pt>
                <c:pt idx="213">
                  <c:v>157.11117798626577</c:v>
                </c:pt>
                <c:pt idx="214">
                  <c:v>157.17820039226444</c:v>
                </c:pt>
                <c:pt idx="215">
                  <c:v>157.24075868174464</c:v>
                </c:pt>
                <c:pt idx="216">
                  <c:v>157.29888931837746</c:v>
                </c:pt>
                <c:pt idx="217">
                  <c:v>157.35262878928449</c:v>
                </c:pt>
                <c:pt idx="218">
                  <c:v>157.40201351500028</c:v>
                </c:pt>
                <c:pt idx="219">
                  <c:v>157.44707976305443</c:v>
                </c:pt>
                <c:pt idx="220">
                  <c:v>157.48786356522541</c:v>
                </c:pt>
                <c:pt idx="221">
                  <c:v>157.524400638495</c:v>
                </c:pt>
                <c:pt idx="222">
                  <c:v>157.55672630971333</c:v>
                </c:pt>
                <c:pt idx="223">
                  <c:v>157.58487544396493</c:v>
                </c:pt>
                <c:pt idx="224">
                  <c:v>157.6088823766097</c:v>
                </c:pt>
                <c:pt idx="225">
                  <c:v>157.62878084895709</c:v>
                </c:pt>
                <c:pt idx="226">
                  <c:v>157.6446039475185</c:v>
                </c:pt>
                <c:pt idx="227">
                  <c:v>157.65638404677037</c:v>
                </c:pt>
                <c:pt idx="228">
                  <c:v>157.66415275534993</c:v>
                </c:pt>
                <c:pt idx="229">
                  <c:v>157.66794086559676</c:v>
                </c:pt>
                <c:pt idx="230">
                  <c:v>157.66777830634538</c:v>
                </c:pt>
                <c:pt idx="231">
                  <c:v>157.66369409886804</c:v>
                </c:pt>
                <c:pt idx="232">
                  <c:v>157.65571631586153</c:v>
                </c:pt>
                <c:pt idx="233">
                  <c:v>157.64387204336845</c:v>
                </c:pt>
                <c:pt idx="234">
                  <c:v>157.62818734552062</c:v>
                </c:pt>
                <c:pt idx="235">
                  <c:v>157.60868723199007</c:v>
                </c:pt>
                <c:pt idx="236">
                  <c:v>157.58539562803352</c:v>
                </c:pt>
                <c:pt idx="237">
                  <c:v>157.5583353470156</c:v>
                </c:pt>
                <c:pt idx="238">
                  <c:v>157.52752806529685</c:v>
                </c:pt>
                <c:pt idx="239">
                  <c:v>157.49299429937599</c:v>
                </c:pt>
                <c:pt idx="240">
                  <c:v>157.45475338517571</c:v>
                </c:pt>
                <c:pt idx="241">
                  <c:v>157.41282345936662</c:v>
                </c:pt>
                <c:pt idx="242">
                  <c:v>157.36722144262677</c:v>
                </c:pt>
                <c:pt idx="243">
                  <c:v>157.31796302473708</c:v>
                </c:pt>
                <c:pt idx="244">
                  <c:v>157.26506265141936</c:v>
                </c:pt>
                <c:pt idx="245">
                  <c:v>157.20853351282688</c:v>
                </c:pt>
                <c:pt idx="246">
                  <c:v>157.14838753360354</c:v>
                </c:pt>
                <c:pt idx="247">
                  <c:v>157.08463536443219</c:v>
                </c:pt>
                <c:pt idx="248">
                  <c:v>157.01728637499943</c:v>
                </c:pt>
                <c:pt idx="249">
                  <c:v>156.946348648309</c:v>
                </c:pt>
                <c:pt idx="250">
                  <c:v>156.8718289762829</c:v>
                </c:pt>
                <c:pt idx="251">
                  <c:v>156.79373285659472</c:v>
                </c:pt>
                <c:pt idx="252">
                  <c:v>156.71206449068666</c:v>
                </c:pt>
                <c:pt idx="253">
                  <c:v>156.62682678292839</c:v>
                </c:pt>
                <c:pt idx="254">
                  <c:v>156.53802134088147</c:v>
                </c:pt>
                <c:pt idx="255">
                  <c:v>156.44564847664111</c:v>
                </c:pt>
                <c:pt idx="256">
                  <c:v>156.34970720923306</c:v>
                </c:pt>
                <c:pt idx="257">
                  <c:v>156.25019526805062</c:v>
                </c:pt>
                <c:pt idx="258">
                  <c:v>156.14710909732335</c:v>
                </c:pt>
                <c:pt idx="259">
                  <c:v>156.04044386161743</c:v>
                </c:pt>
                <c:pt idx="260">
                  <c:v>155.93019345237286</c:v>
                </c:pt>
                <c:pt idx="261">
                  <c:v>155.81635049549197</c:v>
                </c:pt>
                <c:pt idx="262">
                  <c:v>155.69890635999965</c:v>
                </c:pt>
                <c:pt idx="263">
                  <c:v>155.57785116780425</c:v>
                </c:pt>
                <c:pt idx="264">
                  <c:v>155.45317380459488</c:v>
                </c:pt>
                <c:pt idx="265">
                  <c:v>155.32486193191932</c:v>
                </c:pt>
                <c:pt idx="266">
                  <c:v>155.1929020004942</c:v>
                </c:pt>
                <c:pt idx="267">
                  <c:v>155.05727926480719</c:v>
                </c:pt>
                <c:pt idx="268">
                  <c:v>154.91797779907907</c:v>
                </c:pt>
                <c:pt idx="269">
                  <c:v>154.7749805146623</c:v>
                </c:pt>
                <c:pt idx="270">
                  <c:v>154.62826917896021</c:v>
                </c:pt>
                <c:pt idx="271">
                  <c:v>154.47782443596083</c:v>
                </c:pt>
                <c:pt idx="272">
                  <c:v>154.32362582848668</c:v>
                </c:pt>
                <c:pt idx="273">
                  <c:v>154.16565182227262</c:v>
                </c:pt>
                <c:pt idx="274">
                  <c:v>154.00387983199045</c:v>
                </c:pt>
                <c:pt idx="275">
                  <c:v>153.83828624935163</c:v>
                </c:pt>
                <c:pt idx="276">
                  <c:v>153.66884647342494</c:v>
                </c:pt>
                <c:pt idx="277">
                  <c:v>153.4955349433192</c:v>
                </c:pt>
                <c:pt idx="278">
                  <c:v>153.31832517338816</c:v>
                </c:pt>
                <c:pt idx="279">
                  <c:v>153.13718979112551</c:v>
                </c:pt>
                <c:pt idx="280">
                  <c:v>152.95210057792852</c:v>
                </c:pt>
                <c:pt idx="281">
                  <c:v>152.76302851291726</c:v>
                </c:pt>
                <c:pt idx="282">
                  <c:v>152.56994382000721</c:v>
                </c:pt>
                <c:pt idx="283">
                  <c:v>152.37281601844342</c:v>
                </c:pt>
                <c:pt idx="284">
                  <c:v>152.17161397701261</c:v>
                </c:pt>
                <c:pt idx="285">
                  <c:v>151.96630597216136</c:v>
                </c:pt>
                <c:pt idx="286">
                  <c:v>151.75685975025652</c:v>
                </c:pt>
                <c:pt idx="287">
                  <c:v>151.54324259423333</c:v>
                </c:pt>
                <c:pt idx="288">
                  <c:v>151.3254213948866</c:v>
                </c:pt>
                <c:pt idx="289">
                  <c:v>151.10336272706721</c:v>
                </c:pt>
                <c:pt idx="290">
                  <c:v>150.87703293105491</c:v>
                </c:pt>
                <c:pt idx="291">
                  <c:v>150.64639819938481</c:v>
                </c:pt>
                <c:pt idx="292">
                  <c:v>150.41142466941125</c:v>
                </c:pt>
                <c:pt idx="293">
                  <c:v>150.17207852189816</c:v>
                </c:pt>
                <c:pt idx="294">
                  <c:v>149.92832608592721</c:v>
                </c:pt>
                <c:pt idx="295">
                  <c:v>149.6801339504201</c:v>
                </c:pt>
                <c:pt idx="296">
                  <c:v>149.42746908256899</c:v>
                </c:pt>
                <c:pt idx="297">
                  <c:v>149.17029895347065</c:v>
                </c:pt>
                <c:pt idx="298">
                  <c:v>148.90859167125438</c:v>
                </c:pt>
                <c:pt idx="299">
                  <c:v>148.6423161219895</c:v>
                </c:pt>
                <c:pt idx="300">
                  <c:v>148.37144211864896</c:v>
                </c:pt>
                <c:pt idx="301">
                  <c:v>148.09594055839489</c:v>
                </c:pt>
                <c:pt idx="302">
                  <c:v>147.81578358843609</c:v>
                </c:pt>
                <c:pt idx="303">
                  <c:v>147.53094478069016</c:v>
                </c:pt>
                <c:pt idx="304">
                  <c:v>147.24139931546</c:v>
                </c:pt>
                <c:pt idx="305">
                  <c:v>146.94712417430711</c:v>
                </c:pt>
                <c:pt idx="306">
                  <c:v>146.64809834227353</c:v>
                </c:pt>
                <c:pt idx="307">
                  <c:v>146.34430301956655</c:v>
                </c:pt>
                <c:pt idx="308">
                  <c:v>146.03572184277834</c:v>
                </c:pt>
                <c:pt idx="309">
                  <c:v>145.72234111566544</c:v>
                </c:pt>
                <c:pt idx="310">
                  <c:v>145.40415004945677</c:v>
                </c:pt>
                <c:pt idx="311">
                  <c:v>145.08114101260003</c:v>
                </c:pt>
                <c:pt idx="312">
                  <c:v>144.75330978978749</c:v>
                </c:pt>
                <c:pt idx="313">
                  <c:v>144.42065585002729</c:v>
                </c:pt>
                <c:pt idx="314">
                  <c:v>144.08318262344542</c:v>
                </c:pt>
                <c:pt idx="315">
                  <c:v>143.74089778641257</c:v>
                </c:pt>
                <c:pt idx="316">
                  <c:v>143.39381355449478</c:v>
                </c:pt>
                <c:pt idx="317">
                  <c:v>143.04194698262069</c:v>
                </c:pt>
                <c:pt idx="318">
                  <c:v>142.68532027174885</c:v>
                </c:pt>
                <c:pt idx="319">
                  <c:v>142.32396108119798</c:v>
                </c:pt>
                <c:pt idx="320">
                  <c:v>141.95790284567894</c:v>
                </c:pt>
                <c:pt idx="321">
                  <c:v>141.58718509593658</c:v>
                </c:pt>
                <c:pt idx="322">
                  <c:v>141.21185378177256</c:v>
                </c:pt>
                <c:pt idx="323">
                  <c:v>140.83196159607962</c:v>
                </c:pt>
                <c:pt idx="324">
                  <c:v>140.44756829837516</c:v>
                </c:pt>
                <c:pt idx="325">
                  <c:v>140.05874103617518</c:v>
                </c:pt>
                <c:pt idx="326">
                  <c:v>139.66555466240445</c:v>
                </c:pt>
                <c:pt idx="327">
                  <c:v>139.26809204689445</c:v>
                </c:pt>
                <c:pt idx="328">
                  <c:v>138.8664443798796</c:v>
                </c:pt>
                <c:pt idx="329">
                  <c:v>138.46071146526668</c:v>
                </c:pt>
                <c:pt idx="330">
                  <c:v>138.05100200132705</c:v>
                </c:pt>
                <c:pt idx="331">
                  <c:v>137.63743384634185</c:v>
                </c:pt>
                <c:pt idx="332">
                  <c:v>137.22013426663054</c:v>
                </c:pt>
                <c:pt idx="333">
                  <c:v>136.7992401643038</c:v>
                </c:pt>
                <c:pt idx="334">
                  <c:v>136.37489828201635</c:v>
                </c:pt>
                <c:pt idx="335">
                  <c:v>135.94726538194794</c:v>
                </c:pt>
                <c:pt idx="336">
                  <c:v>135.51650839622206</c:v>
                </c:pt>
                <c:pt idx="337">
                  <c:v>135.08280454597906</c:v>
                </c:pt>
                <c:pt idx="338">
                  <c:v>134.64634142635802</c:v>
                </c:pt>
                <c:pt idx="339">
                  <c:v>134.2073170547155</c:v>
                </c:pt>
                <c:pt idx="340">
                  <c:v>133.76593987951281</c:v>
                </c:pt>
                <c:pt idx="341">
                  <c:v>133.32242874745023</c:v>
                </c:pt>
                <c:pt idx="342">
                  <c:v>132.87701282660697</c:v>
                </c:pt>
                <c:pt idx="343">
                  <c:v>132.42993148356723</c:v>
                </c:pt>
                <c:pt idx="344">
                  <c:v>131.98143411277209</c:v>
                </c:pt>
                <c:pt idx="345">
                  <c:v>131.53177991663514</c:v>
                </c:pt>
                <c:pt idx="346">
                  <c:v>131.08123763529593</c:v>
                </c:pt>
                <c:pt idx="347">
                  <c:v>130.63008522525254</c:v>
                </c:pt>
                <c:pt idx="348">
                  <c:v>130.17860948651776</c:v>
                </c:pt>
                <c:pt idx="349">
                  <c:v>129.72710563837126</c:v>
                </c:pt>
                <c:pt idx="350">
                  <c:v>129.27587684423187</c:v>
                </c:pt>
                <c:pt idx="351">
                  <c:v>128.82523368664349</c:v>
                </c:pt>
                <c:pt idx="352">
                  <c:v>128.37549359384977</c:v>
                </c:pt>
                <c:pt idx="353">
                  <c:v>127.92698021991696</c:v>
                </c:pt>
                <c:pt idx="354">
                  <c:v>127.48002278084954</c:v>
                </c:pt>
                <c:pt idx="355">
                  <c:v>127.0349553496153</c:v>
                </c:pt>
                <c:pt idx="356">
                  <c:v>126.59211611345405</c:v>
                </c:pt>
                <c:pt idx="357">
                  <c:v>126.15184659727424</c:v>
                </c:pt>
                <c:pt idx="358">
                  <c:v>125.71449085734115</c:v>
                </c:pt>
                <c:pt idx="359">
                  <c:v>125.28039464981974</c:v>
                </c:pt>
                <c:pt idx="360">
                  <c:v>124.84990457904649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7-4C5F-99F0-917AB901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81168"/>
        <c:axId val="837563200"/>
      </c:scatterChart>
      <c:valAx>
        <c:axId val="94578116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3200"/>
        <c:crosses val="autoZero"/>
        <c:crossBetween val="midCat"/>
        <c:majorUnit val="60"/>
        <c:minorUnit val="20"/>
      </c:valAx>
      <c:valAx>
        <c:axId val="837563200"/>
        <c:scaling>
          <c:orientation val="minMax"/>
          <c:max val="16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Symbol" panose="05050102010706020507" pitchFamily="18" charset="2"/>
              </a:rPr>
              <a:t>q</a:t>
            </a:r>
            <a:r>
              <a:rPr lang="en-US" sz="1800" b="0" i="0" baseline="-25000">
                <a:effectLst/>
              </a:rPr>
              <a:t>13</a:t>
            </a:r>
            <a:r>
              <a:rPr lang="en-US" sz="1800" b="0" i="0" baseline="0">
                <a:effectLst/>
              </a:rPr>
              <a:t> vs </a:t>
            </a:r>
            <a:r>
              <a:rPr lang="en-US" sz="1800" b="0" i="0" baseline="0">
                <a:effectLst/>
                <a:latin typeface="Symbol" panose="05050102010706020507" pitchFamily="18" charset="2"/>
              </a:rPr>
              <a:t>q</a:t>
            </a:r>
            <a:r>
              <a:rPr lang="en-US" sz="1800" b="0" i="0" baseline="-25000">
                <a:effectLst/>
              </a:rPr>
              <a:t>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Sheet1!$C$14:$C$374</c:f>
              <c:numCache>
                <c:formatCode>General</c:formatCode>
                <c:ptCount val="361"/>
                <c:pt idx="0">
                  <c:v>55.737886983205499</c:v>
                </c:pt>
                <c:pt idx="1">
                  <c:v>55.455191949561808</c:v>
                </c:pt>
                <c:pt idx="2">
                  <c:v>55.174173659273627</c:v>
                </c:pt>
                <c:pt idx="3">
                  <c:v>54.895283019090158</c:v>
                </c:pt>
                <c:pt idx="4">
                  <c:v>54.618949370126913</c:v>
                </c:pt>
                <c:pt idx="5">
                  <c:v>54.345580273816338</c:v>
                </c:pt>
                <c:pt idx="6">
                  <c:v>54.075561393456077</c:v>
                </c:pt>
                <c:pt idx="7">
                  <c:v>53.809256462910568</c:v>
                </c:pt>
                <c:pt idx="8">
                  <c:v>53.547007334469932</c:v>
                </c:pt>
                <c:pt idx="9">
                  <c:v>53.289134098349571</c:v>
                </c:pt>
                <c:pt idx="10">
                  <c:v>53.035935266812771</c:v>
                </c:pt>
                <c:pt idx="11">
                  <c:v>52.787688016398818</c:v>
                </c:pt>
                <c:pt idx="12">
                  <c:v>52.544648482234727</c:v>
                </c:pt>
                <c:pt idx="13">
                  <c:v>52.307052098884661</c:v>
                </c:pt>
                <c:pt idx="14">
                  <c:v>52.07511398264662</c:v>
                </c:pt>
                <c:pt idx="15">
                  <c:v>51.849029350631092</c:v>
                </c:pt>
                <c:pt idx="16">
                  <c:v>51.628973972351268</c:v>
                </c:pt>
                <c:pt idx="17">
                  <c:v>51.415104649915676</c:v>
                </c:pt>
                <c:pt idx="18">
                  <c:v>51.207559723241111</c:v>
                </c:pt>
                <c:pt idx="19">
                  <c:v>51.006459596999498</c:v>
                </c:pt>
                <c:pt idx="20">
                  <c:v>50.811907286274419</c:v>
                </c:pt>
                <c:pt idx="21">
                  <c:v>50.623988978137234</c:v>
                </c:pt>
                <c:pt idx="22">
                  <c:v>50.442774606559368</c:v>
                </c:pt>
                <c:pt idx="23">
                  <c:v>50.268318438260074</c:v>
                </c:pt>
                <c:pt idx="24">
                  <c:v>50.10065966725027</c:v>
                </c:pt>
                <c:pt idx="25">
                  <c:v>49.939823015976359</c:v>
                </c:pt>
                <c:pt idx="26">
                  <c:v>49.785819341095923</c:v>
                </c:pt>
                <c:pt idx="27">
                  <c:v>49.638646242032223</c:v>
                </c:pt>
                <c:pt idx="28">
                  <c:v>49.498288670559134</c:v>
                </c:pt>
                <c:pt idx="29">
                  <c:v>49.364719539765744</c:v>
                </c:pt>
                <c:pt idx="30">
                  <c:v>49.237900330839715</c:v>
                </c:pt>
                <c:pt idx="31">
                  <c:v>49.117781696195827</c:v>
                </c:pt>
                <c:pt idx="32">
                  <c:v>49.004304057558763</c:v>
                </c:pt>
                <c:pt idx="33">
                  <c:v>48.897398197690535</c:v>
                </c:pt>
                <c:pt idx="34">
                  <c:v>48.796985844533538</c:v>
                </c:pt>
                <c:pt idx="35">
                  <c:v>48.702980246618672</c:v>
                </c:pt>
                <c:pt idx="36">
                  <c:v>48.615286738667947</c:v>
                </c:pt>
                <c:pt idx="37">
                  <c:v>48.533803296399917</c:v>
                </c:pt>
                <c:pt idx="38">
                  <c:v>48.458421079625175</c:v>
                </c:pt>
                <c:pt idx="39">
                  <c:v>48.389024962798374</c:v>
                </c:pt>
                <c:pt idx="40">
                  <c:v>48.325494052272148</c:v>
                </c:pt>
                <c:pt idx="41">
                  <c:v>48.267702189576475</c:v>
                </c:pt>
                <c:pt idx="42">
                  <c:v>48.215518440124825</c:v>
                </c:pt>
                <c:pt idx="43">
                  <c:v>48.168807566824633</c:v>
                </c:pt>
                <c:pt idx="44">
                  <c:v>48.127430488145379</c:v>
                </c:pt>
                <c:pt idx="45">
                  <c:v>48.091244720269927</c:v>
                </c:pt>
                <c:pt idx="46">
                  <c:v>48.060104803027471</c:v>
                </c:pt>
                <c:pt idx="47">
                  <c:v>48.033862709373921</c:v>
                </c:pt>
                <c:pt idx="48">
                  <c:v>48.012368238253536</c:v>
                </c:pt>
                <c:pt idx="49">
                  <c:v>47.995469390737433</c:v>
                </c:pt>
                <c:pt idx="50">
                  <c:v>47.983012729396982</c:v>
                </c:pt>
                <c:pt idx="51">
                  <c:v>47.974843720925548</c:v>
                </c:pt>
                <c:pt idx="52">
                  <c:v>47.970807062077533</c:v>
                </c:pt>
                <c:pt idx="53">
                  <c:v>47.97074698904283</c:v>
                </c:pt>
                <c:pt idx="54">
                  <c:v>47.974507570423221</c:v>
                </c:pt>
                <c:pt idx="55">
                  <c:v>47.981932984019359</c:v>
                </c:pt>
                <c:pt idx="56">
                  <c:v>47.992867777677873</c:v>
                </c:pt>
                <c:pt idx="57">
                  <c:v>48.007157114484379</c:v>
                </c:pt>
                <c:pt idx="58">
                  <c:v>48.024647002621059</c:v>
                </c:pt>
                <c:pt idx="59">
                  <c:v>48.045184510237306</c:v>
                </c:pt>
                <c:pt idx="60">
                  <c:v>48.068617965708235</c:v>
                </c:pt>
                <c:pt idx="61">
                  <c:v>48.094797143679209</c:v>
                </c:pt>
                <c:pt idx="62">
                  <c:v>48.123573437314619</c:v>
                </c:pt>
                <c:pt idx="63">
                  <c:v>48.15480001718614</c:v>
                </c:pt>
                <c:pt idx="64">
                  <c:v>48.188331977250918</c:v>
                </c:pt>
                <c:pt idx="65">
                  <c:v>48.224026468380679</c:v>
                </c:pt>
                <c:pt idx="66">
                  <c:v>48.261742819913515</c:v>
                </c:pt>
                <c:pt idx="67">
                  <c:v>48.301342649705695</c:v>
                </c:pt>
                <c:pt idx="68">
                  <c:v>48.342689963166478</c:v>
                </c:pt>
                <c:pt idx="69">
                  <c:v>48.38565124176116</c:v>
                </c:pt>
                <c:pt idx="70">
                  <c:v>48.430095521468267</c:v>
                </c:pt>
                <c:pt idx="71">
                  <c:v>48.475894461676305</c:v>
                </c:pt>
                <c:pt idx="72">
                  <c:v>48.522922405001765</c:v>
                </c:pt>
                <c:pt idx="73">
                  <c:v>48.571056428507291</c:v>
                </c:pt>
                <c:pt idx="74">
                  <c:v>48.620176386792174</c:v>
                </c:pt>
                <c:pt idx="75">
                  <c:v>48.670164947421306</c:v>
                </c:pt>
                <c:pt idx="76">
                  <c:v>48.720907619150566</c:v>
                </c:pt>
                <c:pt idx="77">
                  <c:v>48.772292773397936</c:v>
                </c:pt>
                <c:pt idx="78">
                  <c:v>48.824211659399651</c:v>
                </c:pt>
                <c:pt idx="79">
                  <c:v>48.876558413480595</c:v>
                </c:pt>
                <c:pt idx="80">
                  <c:v>48.929230062856369</c:v>
                </c:pt>
                <c:pt idx="81">
                  <c:v>48.98212652437352</c:v>
                </c:pt>
                <c:pt idx="82">
                  <c:v>49.035150598581318</c:v>
                </c:pt>
                <c:pt idx="83">
                  <c:v>49.088207959516616</c:v>
                </c:pt>
                <c:pt idx="84">
                  <c:v>49.141207140569733</c:v>
                </c:pt>
                <c:pt idx="85">
                  <c:v>49.194059516786616</c:v>
                </c:pt>
                <c:pt idx="86">
                  <c:v>49.246679283948822</c:v>
                </c:pt>
                <c:pt idx="87">
                  <c:v>49.298983434759336</c:v>
                </c:pt>
                <c:pt idx="88">
                  <c:v>49.35089173244927</c:v>
                </c:pt>
                <c:pt idx="89">
                  <c:v>49.402326682105752</c:v>
                </c:pt>
                <c:pt idx="90">
                  <c:v>49.453213500009056</c:v>
                </c:pt>
                <c:pt idx="91">
                  <c:v>49.503480081252796</c:v>
                </c:pt>
                <c:pt idx="92">
                  <c:v>49.553056965907551</c:v>
                </c:pt>
                <c:pt idx="93">
                  <c:v>49.601877303975776</c:v>
                </c:pt>
                <c:pt idx="94">
                  <c:v>49.649876819372118</c:v>
                </c:pt>
                <c:pt idx="95">
                  <c:v>49.696993773150588</c:v>
                </c:pt>
                <c:pt idx="96">
                  <c:v>49.743168926187785</c:v>
                </c:pt>
                <c:pt idx="97">
                  <c:v>49.788345501518364</c:v>
                </c:pt>
                <c:pt idx="98">
                  <c:v>49.832469146507165</c:v>
                </c:pt>
                <c:pt idx="99">
                  <c:v>49.875487895030453</c:v>
                </c:pt>
                <c:pt idx="100">
                  <c:v>49.917352129826774</c:v>
                </c:pt>
                <c:pt idx="101">
                  <c:v>49.958014545166989</c:v>
                </c:pt>
                <c:pt idx="102">
                  <c:v>49.997430109981345</c:v>
                </c:pt>
                <c:pt idx="103">
                  <c:v>50.035556031570906</c:v>
                </c:pt>
                <c:pt idx="104">
                  <c:v>50.072351720019945</c:v>
                </c:pt>
                <c:pt idx="105">
                  <c:v>50.107778753415054</c:v>
                </c:pt>
                <c:pt idx="106">
                  <c:v>50.141800843967246</c:v>
                </c:pt>
                <c:pt idx="107">
                  <c:v>50.174383805122574</c:v>
                </c:pt>
                <c:pt idx="108">
                  <c:v>50.205495519737326</c:v>
                </c:pt>
                <c:pt idx="109">
                  <c:v>50.235105909384309</c:v>
                </c:pt>
                <c:pt idx="110">
                  <c:v>50.263186904847167</c:v>
                </c:pt>
                <c:pt idx="111">
                  <c:v>50.289712417850168</c:v>
                </c:pt>
                <c:pt idx="112">
                  <c:v>50.314658314062108</c:v>
                </c:pt>
                <c:pt idx="113">
                  <c:v>50.338002387403655</c:v>
                </c:pt>
                <c:pt idx="114">
                  <c:v>50.359724335678536</c:v>
                </c:pt>
                <c:pt idx="115">
                  <c:v>50.379805737540337</c:v>
                </c:pt>
                <c:pt idx="116">
                  <c:v>50.398230030797507</c:v>
                </c:pt>
                <c:pt idx="117">
                  <c:v>50.414982492050719</c:v>
                </c:pt>
                <c:pt idx="118">
                  <c:v>50.430050217648038</c:v>
                </c:pt>
                <c:pt idx="119">
                  <c:v>50.443422105934594</c:v>
                </c:pt>
                <c:pt idx="120">
                  <c:v>50.455088840764823</c:v>
                </c:pt>
                <c:pt idx="121">
                  <c:v>50.465042876236915</c:v>
                </c:pt>
                <c:pt idx="122">
                  <c:v>50.473278422600437</c:v>
                </c:pt>
                <c:pt idx="123">
                  <c:v>50.479791433279452</c:v>
                </c:pt>
                <c:pt idx="124">
                  <c:v>50.484579592945167</c:v>
                </c:pt>
                <c:pt idx="125">
                  <c:v>50.487642306563423</c:v>
                </c:pt>
                <c:pt idx="126">
                  <c:v>50.488980689334241</c:v>
                </c:pt>
                <c:pt idx="127">
                  <c:v>50.488597557431866</c:v>
                </c:pt>
                <c:pt idx="128">
                  <c:v>50.486497419445818</c:v>
                </c:pt>
                <c:pt idx="129">
                  <c:v>50.482686468415409</c:v>
                </c:pt>
                <c:pt idx="130">
                  <c:v>50.477172574341765</c:v>
                </c:pt>
                <c:pt idx="131">
                  <c:v>50.469965277054406</c:v>
                </c:pt>
                <c:pt idx="132">
                  <c:v>50.461075779301055</c:v>
                </c:pt>
                <c:pt idx="133">
                  <c:v>50.450516939923055</c:v>
                </c:pt>
                <c:pt idx="134">
                  <c:v>50.438303266971353</c:v>
                </c:pt>
                <c:pt idx="135">
                  <c:v>50.424450910612158</c:v>
                </c:pt>
                <c:pt idx="136">
                  <c:v>50.408977655665034</c:v>
                </c:pt>
                <c:pt idx="137">
                  <c:v>50.391902913611787</c:v>
                </c:pt>
                <c:pt idx="138">
                  <c:v>50.373247713909144</c:v>
                </c:pt>
                <c:pt idx="139">
                  <c:v>50.353034694435095</c:v>
                </c:pt>
                <c:pt idx="140">
                  <c:v>50.331288090895924</c:v>
                </c:pt>
                <c:pt idx="141">
                  <c:v>50.308033725018937</c:v>
                </c:pt>
                <c:pt idx="142">
                  <c:v>50.283298991355032</c:v>
                </c:pt>
                <c:pt idx="143">
                  <c:v>50.257112842516619</c:v>
                </c:pt>
                <c:pt idx="144">
                  <c:v>50.229505772676518</c:v>
                </c:pt>
                <c:pt idx="145">
                  <c:v>50.200509799158638</c:v>
                </c:pt>
                <c:pt idx="146">
                  <c:v>50.170158441954129</c:v>
                </c:pt>
                <c:pt idx="147">
                  <c:v>50.138486701004034</c:v>
                </c:pt>
                <c:pt idx="148">
                  <c:v>50.105531031096852</c:v>
                </c:pt>
                <c:pt idx="149">
                  <c:v>50.071329314239343</c:v>
                </c:pt>
                <c:pt idx="150">
                  <c:v>50.035920829369871</c:v>
                </c:pt>
                <c:pt idx="151">
                  <c:v>49.999346219297252</c:v>
                </c:pt>
                <c:pt idx="152">
                  <c:v>49.961647454762662</c:v>
                </c:pt>
                <c:pt idx="153">
                  <c:v>49.922867795539318</c:v>
                </c:pt>
                <c:pt idx="154">
                  <c:v>49.88305174850305</c:v>
                </c:pt>
                <c:pt idx="155">
                  <c:v>49.842245022627139</c:v>
                </c:pt>
                <c:pt idx="156">
                  <c:v>49.800494480877113</c:v>
                </c:pt>
                <c:pt idx="157">
                  <c:v>49.757848089004405</c:v>
                </c:pt>
                <c:pt idx="158">
                  <c:v>49.714354861262656</c:v>
                </c:pt>
                <c:pt idx="159">
                  <c:v>49.670064803096629</c:v>
                </c:pt>
                <c:pt idx="160">
                  <c:v>49.625028850880938</c:v>
                </c:pt>
                <c:pt idx="161">
                  <c:v>49.579298808813206</c:v>
                </c:pt>
                <c:pt idx="162">
                  <c:v>49.532927283095091</c:v>
                </c:pt>
                <c:pt idx="163">
                  <c:v>49.485967613562835</c:v>
                </c:pt>
                <c:pt idx="164">
                  <c:v>49.438473802957532</c:v>
                </c:pt>
                <c:pt idx="165">
                  <c:v>49.39050044405343</c:v>
                </c:pt>
                <c:pt idx="166">
                  <c:v>49.342102644889664</c:v>
                </c:pt>
                <c:pt idx="167">
                  <c:v>49.293335952376843</c:v>
                </c:pt>
                <c:pt idx="168">
                  <c:v>49.244256274574845</c:v>
                </c:pt>
                <c:pt idx="169">
                  <c:v>49.194919801960417</c:v>
                </c:pt>
                <c:pt idx="170">
                  <c:v>49.145382928024318</c:v>
                </c:pt>
                <c:pt idx="171">
                  <c:v>49.095702169555111</c:v>
                </c:pt>
                <c:pt idx="172">
                  <c:v>49.045934086982676</c:v>
                </c:pt>
                <c:pt idx="173">
                  <c:v>48.996135205166141</c:v>
                </c:pt>
                <c:pt idx="174">
                  <c:v>48.946361935019681</c:v>
                </c:pt>
                <c:pt idx="175">
                  <c:v>48.896670496375641</c:v>
                </c:pt>
                <c:pt idx="176">
                  <c:v>48.847116842485107</c:v>
                </c:pt>
                <c:pt idx="177">
                  <c:v>48.797756586554819</c:v>
                </c:pt>
                <c:pt idx="178">
                  <c:v>48.748644930712771</c:v>
                </c:pt>
                <c:pt idx="179">
                  <c:v>48.699836597785975</c:v>
                </c:pt>
                <c:pt idx="180">
                  <c:v>48.651385766259438</c:v>
                </c:pt>
                <c:pt idx="181">
                  <c:v>48.603346008769876</c:v>
                </c:pt>
                <c:pt idx="182">
                  <c:v>48.555770234466301</c:v>
                </c:pt>
                <c:pt idx="183">
                  <c:v>48.508710635547047</c:v>
                </c:pt>
                <c:pt idx="184">
                  <c:v>48.462218638256367</c:v>
                </c:pt>
                <c:pt idx="185">
                  <c:v>48.416344858595131</c:v>
                </c:pt>
                <c:pt idx="186">
                  <c:v>48.371139062969696</c:v>
                </c:pt>
                <c:pt idx="187">
                  <c:v>48.326650133969977</c:v>
                </c:pt>
                <c:pt idx="188">
                  <c:v>48.282926041434941</c:v>
                </c:pt>
                <c:pt idx="189">
                  <c:v>48.240013818928247</c:v>
                </c:pt>
                <c:pt idx="190">
                  <c:v>48.19795954571233</c:v>
                </c:pt>
                <c:pt idx="191">
                  <c:v>48.156808334274167</c:v>
                </c:pt>
                <c:pt idx="192">
                  <c:v>48.116604323420951</c:v>
                </c:pt>
                <c:pt idx="193">
                  <c:v>48.07739067693084</c:v>
                </c:pt>
                <c:pt idx="194">
                  <c:v>48.039209587710545</c:v>
                </c:pt>
                <c:pt idx="195">
                  <c:v>48.002102287381419</c:v>
                </c:pt>
                <c:pt idx="196">
                  <c:v>47.966109061185605</c:v>
                </c:pt>
                <c:pt idx="197">
                  <c:v>47.931269268077244</c:v>
                </c:pt>
                <c:pt idx="198">
                  <c:v>47.897621365838802</c:v>
                </c:pt>
                <c:pt idx="199">
                  <c:v>47.865202941040053</c:v>
                </c:pt>
                <c:pt idx="200">
                  <c:v>47.834050743637818</c:v>
                </c:pt>
                <c:pt idx="201">
                  <c:v>47.80420072599707</c:v>
                </c:pt>
                <c:pt idx="202">
                  <c:v>47.775688086100104</c:v>
                </c:pt>
                <c:pt idx="203">
                  <c:v>47.748547314698271</c:v>
                </c:pt>
                <c:pt idx="204">
                  <c:v>47.722812246151953</c:v>
                </c:pt>
                <c:pt idx="205">
                  <c:v>47.698516112698009</c:v>
                </c:pt>
                <c:pt idx="206">
                  <c:v>47.675691601879258</c:v>
                </c:pt>
                <c:pt idx="207">
                  <c:v>47.654370916869212</c:v>
                </c:pt>
                <c:pt idx="208">
                  <c:v>47.634585839425021</c:v>
                </c:pt>
                <c:pt idx="209">
                  <c:v>47.616367795203637</c:v>
                </c:pt>
                <c:pt idx="210">
                  <c:v>47.599747921179841</c:v>
                </c:pt>
                <c:pt idx="211">
                  <c:v>47.584757134909736</c:v>
                </c:pt>
                <c:pt idx="212">
                  <c:v>47.571426205389642</c:v>
                </c:pt>
                <c:pt idx="213">
                  <c:v>47.559785825266793</c:v>
                </c:pt>
                <c:pt idx="214">
                  <c:v>47.549866684166872</c:v>
                </c:pt>
                <c:pt idx="215">
                  <c:v>47.541699542910521</c:v>
                </c:pt>
                <c:pt idx="216">
                  <c:v>47.535315308399952</c:v>
                </c:pt>
                <c:pt idx="217">
                  <c:v>47.530745108964808</c:v>
                </c:pt>
                <c:pt idx="218">
                  <c:v>47.528020369963905</c:v>
                </c:pt>
                <c:pt idx="219">
                  <c:v>47.52717288944735</c:v>
                </c:pt>
                <c:pt idx="220">
                  <c:v>47.528234913690063</c:v>
                </c:pt>
                <c:pt idx="221">
                  <c:v>47.531239212412849</c:v>
                </c:pt>
                <c:pt idx="222">
                  <c:v>47.536219153512128</c:v>
                </c:pt>
                <c:pt idx="223">
                  <c:v>47.543208777122715</c:v>
                </c:pt>
                <c:pt idx="224">
                  <c:v>47.55224286883918</c:v>
                </c:pt>
                <c:pt idx="225">
                  <c:v>47.563357031921093</c:v>
                </c:pt>
                <c:pt idx="226">
                  <c:v>47.576587758306808</c:v>
                </c:pt>
                <c:pt idx="227">
                  <c:v>47.59197249825452</c:v>
                </c:pt>
                <c:pt idx="228">
                  <c:v>47.609549728424888</c:v>
                </c:pt>
                <c:pt idx="229">
                  <c:v>47.629359018210089</c:v>
                </c:pt>
                <c:pt idx="230">
                  <c:v>47.651441094103689</c:v>
                </c:pt>
                <c:pt idx="231">
                  <c:v>47.67583790189174</c:v>
                </c:pt>
                <c:pt idx="232">
                  <c:v>47.702592666429481</c:v>
                </c:pt>
                <c:pt idx="233">
                  <c:v>47.731749948748707</c:v>
                </c:pt>
                <c:pt idx="234">
                  <c:v>47.763355700218156</c:v>
                </c:pt>
                <c:pt idx="235">
                  <c:v>47.797457313454281</c:v>
                </c:pt>
                <c:pt idx="236">
                  <c:v>47.834103669649892</c:v>
                </c:pt>
                <c:pt idx="237">
                  <c:v>47.873345181956694</c:v>
                </c:pt>
                <c:pt idx="238">
                  <c:v>47.915233834520663</c:v>
                </c:pt>
                <c:pt idx="239">
                  <c:v>47.959823216729319</c:v>
                </c:pt>
                <c:pt idx="240">
                  <c:v>48.007168552186322</c:v>
                </c:pt>
                <c:pt idx="241">
                  <c:v>48.057326721880038</c:v>
                </c:pt>
                <c:pt idx="242">
                  <c:v>48.110356280960396</c:v>
                </c:pt>
                <c:pt idx="243">
                  <c:v>48.166317468481829</c:v>
                </c:pt>
                <c:pt idx="244">
                  <c:v>48.225272209408082</c:v>
                </c:pt>
                <c:pt idx="245">
                  <c:v>48.287284108109276</c:v>
                </c:pt>
                <c:pt idx="246">
                  <c:v>48.352418432510717</c:v>
                </c:pt>
                <c:pt idx="247">
                  <c:v>48.420742087978027</c:v>
                </c:pt>
                <c:pt idx="248">
                  <c:v>48.492323579943097</c:v>
                </c:pt>
                <c:pt idx="249">
                  <c:v>48.567232964191575</c:v>
                </c:pt>
                <c:pt idx="250">
                  <c:v>48.645541783643935</c:v>
                </c:pt>
                <c:pt idx="251">
                  <c:v>48.727322990370091</c:v>
                </c:pt>
                <c:pt idx="252">
                  <c:v>48.812650851481308</c:v>
                </c:pt>
                <c:pt idx="253">
                  <c:v>48.901600837444519</c:v>
                </c:pt>
                <c:pt idx="254">
                  <c:v>48.994249491263169</c:v>
                </c:pt>
                <c:pt idx="255">
                  <c:v>49.090674276865819</c:v>
                </c:pt>
                <c:pt idx="256">
                  <c:v>49.190953404941212</c:v>
                </c:pt>
                <c:pt idx="257">
                  <c:v>49.295165634356572</c:v>
                </c:pt>
                <c:pt idx="258">
                  <c:v>49.403390047196979</c:v>
                </c:pt>
                <c:pt idx="259">
                  <c:v>49.515705795368817</c:v>
                </c:pt>
                <c:pt idx="260">
                  <c:v>49.63219181662339</c:v>
                </c:pt>
                <c:pt idx="261">
                  <c:v>49.752926517777553</c:v>
                </c:pt>
                <c:pt idx="262">
                  <c:v>49.87798742284442</c:v>
                </c:pt>
                <c:pt idx="263">
                  <c:v>50.007450783736147</c:v>
                </c:pt>
                <c:pt idx="264">
                  <c:v>50.141391151173366</c:v>
                </c:pt>
                <c:pt idx="265">
                  <c:v>50.27988090343063</c:v>
                </c:pt>
                <c:pt idx="266">
                  <c:v>50.422989730573306</c:v>
                </c:pt>
                <c:pt idx="267">
                  <c:v>50.570784071902537</c:v>
                </c:pt>
                <c:pt idx="268">
                  <c:v>50.723326504428208</c:v>
                </c:pt>
                <c:pt idx="269">
                  <c:v>50.880675080340922</c:v>
                </c:pt>
                <c:pt idx="270">
                  <c:v>51.042882611662222</c:v>
                </c:pt>
                <c:pt idx="271">
                  <c:v>51.209995900522998</c:v>
                </c:pt>
                <c:pt idx="272">
                  <c:v>51.382054913862945</c:v>
                </c:pt>
                <c:pt idx="273">
                  <c:v>51.559091901766124</c:v>
                </c:pt>
                <c:pt idx="274">
                  <c:v>51.741130459159997</c:v>
                </c:pt>
                <c:pt idx="275">
                  <c:v>51.928184531210832</c:v>
                </c:pt>
                <c:pt idx="276">
                  <c:v>52.120257363461576</c:v>
                </c:pt>
                <c:pt idx="277">
                  <c:v>52.317340398579489</c:v>
                </c:pt>
                <c:pt idx="278">
                  <c:v>52.519412122520961</c:v>
                </c:pt>
                <c:pt idx="279">
                  <c:v>52.726436863979913</c:v>
                </c:pt>
                <c:pt idx="280">
                  <c:v>52.938363552169164</c:v>
                </c:pt>
                <c:pt idx="281">
                  <c:v>53.155124439288031</c:v>
                </c:pt>
                <c:pt idx="282">
                  <c:v>53.376633795450481</c:v>
                </c:pt>
                <c:pt idx="283">
                  <c:v>53.602786585379391</c:v>
                </c:pt>
                <c:pt idx="284">
                  <c:v>53.833457137797808</c:v>
                </c:pt>
                <c:pt idx="285">
                  <c:v>54.068497820153169</c:v>
                </c:pt>
                <c:pt idx="286">
                  <c:v>54.307737733067</c:v>
                </c:pt>
                <c:pt idx="287">
                  <c:v>54.550981440683231</c:v>
                </c:pt>
                <c:pt idx="288">
                  <c:v>54.79800775485257</c:v>
                </c:pt>
                <c:pt idx="289">
                  <c:v>55.048568592796691</c:v>
                </c:pt>
                <c:pt idx="290">
                  <c:v>55.302387929490813</c:v>
                </c:pt>
                <c:pt idx="291">
                  <c:v>55.559160867430691</c:v>
                </c:pt>
                <c:pt idx="292">
                  <c:v>55.818552847646416</c:v>
                </c:pt>
                <c:pt idx="293">
                  <c:v>56.080199026723676</c:v>
                </c:pt>
                <c:pt idx="294">
                  <c:v>56.343703845123805</c:v>
                </c:pt>
                <c:pt idx="295">
                  <c:v>56.608640812187112</c:v>
                </c:pt>
                <c:pt idx="296">
                  <c:v>56.87455253279137</c:v>
                </c:pt>
                <c:pt idx="297">
                  <c:v>57.140950999658024</c:v>
                </c:pt>
                <c:pt idx="298">
                  <c:v>57.4073181736984</c:v>
                </c:pt>
                <c:pt idx="299">
                  <c:v>57.673106872529459</c:v>
                </c:pt>
                <c:pt idx="300">
                  <c:v>57.93774198434059</c:v>
                </c:pt>
                <c:pt idx="301">
                  <c:v>58.200622020650776</c:v>
                </c:pt>
                <c:pt idx="302">
                  <c:v>58.461121017180091</c:v>
                </c:pt>
                <c:pt idx="303">
                  <c:v>58.718590787108312</c:v>
                </c:pt>
                <c:pt idx="304">
                  <c:v>58.972363525479018</c:v>
                </c:pt>
                <c:pt idx="305">
                  <c:v>59.221754757521616</c:v>
                </c:pt>
                <c:pt idx="306">
                  <c:v>59.466066617329361</c:v>
                </c:pt>
                <c:pt idx="307">
                  <c:v>59.704591436792569</c:v>
                </c:pt>
                <c:pt idx="308">
                  <c:v>59.936615618107666</c:v>
                </c:pt>
                <c:pt idx="309">
                  <c:v>60.16142375674432</c:v>
                </c:pt>
                <c:pt idx="310">
                  <c:v>60.37830297564264</c:v>
                </c:pt>
                <c:pt idx="311">
                  <c:v>60.58654742582074</c:v>
                </c:pt>
                <c:pt idx="312">
                  <c:v>60.785462903681307</c:v>
                </c:pt>
                <c:pt idx="313">
                  <c:v>60.974371531284973</c:v>
                </c:pt>
                <c:pt idx="314">
                  <c:v>61.152616442853692</c:v>
                </c:pt>
                <c:pt idx="315">
                  <c:v>61.319566418895498</c:v>
                </c:pt>
                <c:pt idx="316">
                  <c:v>61.474620408688182</c:v>
                </c:pt>
                <c:pt idx="317">
                  <c:v>61.617211882463955</c:v>
                </c:pt>
                <c:pt idx="318">
                  <c:v>61.746812956505082</c:v>
                </c:pt>
                <c:pt idx="319">
                  <c:v>61.862938237450464</c:v>
                </c:pt>
                <c:pt idx="320">
                  <c:v>61.96514833634749</c:v>
                </c:pt>
                <c:pt idx="321">
                  <c:v>62.053053008245072</c:v>
                </c:pt>
                <c:pt idx="322">
                  <c:v>62.126313879266981</c:v>
                </c:pt>
                <c:pt idx="323">
                  <c:v>62.18464672995637</c:v>
                </c:pt>
                <c:pt idx="324">
                  <c:v>62.227823311055715</c:v>
                </c:pt>
                <c:pt idx="325">
                  <c:v>62.255672675579433</c:v>
                </c:pt>
                <c:pt idx="326">
                  <c:v>62.268082018851651</c:v>
                </c:pt>
                <c:pt idx="327">
                  <c:v>62.264997025921467</c:v>
                </c:pt>
                <c:pt idx="328">
                  <c:v>62.246421733250486</c:v>
                </c:pt>
                <c:pt idx="329">
                  <c:v>62.212417918625015</c:v>
                </c:pt>
                <c:pt idx="330">
                  <c:v>62.163104039737142</c:v>
                </c:pt>
                <c:pt idx="331">
                  <c:v>62.09865374768161</c:v>
                </c:pt>
                <c:pt idx="332">
                  <c:v>62.01929400664244</c:v>
                </c:pt>
                <c:pt idx="333">
                  <c:v>61.925302855223599</c:v>
                </c:pt>
                <c:pt idx="334">
                  <c:v>61.817006848181393</c:v>
                </c:pt>
                <c:pt idx="335">
                  <c:v>61.694778219723169</c:v>
                </c:pt>
                <c:pt idx="336">
                  <c:v>61.559031811066191</c:v>
                </c:pt>
                <c:pt idx="337">
                  <c:v>61.410221805630322</c:v>
                </c:pt>
                <c:pt idx="338">
                  <c:v>61.248838315120949</c:v>
                </c:pt>
                <c:pt idx="339">
                  <c:v>61.075403858911145</c:v>
                </c:pt>
                <c:pt idx="340">
                  <c:v>60.89046977762991</c:v>
                </c:pt>
                <c:pt idx="341">
                  <c:v>60.694612619794135</c:v>
                </c:pt>
                <c:pt idx="342">
                  <c:v>60.488430537774967</c:v>
                </c:pt>
                <c:pt idx="343">
                  <c:v>60.272539726460408</c:v>
                </c:pt>
                <c:pt idx="344">
                  <c:v>60.047570934755576</c:v>
                </c:pt>
                <c:pt idx="345">
                  <c:v>59.814166076643993</c:v>
                </c:pt>
                <c:pt idx="346">
                  <c:v>59.572974965002295</c:v>
                </c:pt>
                <c:pt idx="347">
                  <c:v>59.324652187796239</c:v>
                </c:pt>
                <c:pt idx="348">
                  <c:v>59.069854142762757</c:v>
                </c:pt>
                <c:pt idx="349">
                  <c:v>58.809236243263442</c:v>
                </c:pt>
                <c:pt idx="350">
                  <c:v>58.543450304733852</c:v>
                </c:pt>
                <c:pt idx="351">
                  <c:v>58.273142118098036</c:v>
                </c:pt>
                <c:pt idx="352">
                  <c:v>57.998949213701408</c:v>
                </c:pt>
                <c:pt idx="353">
                  <c:v>57.72149881676642</c:v>
                </c:pt>
                <c:pt idx="354">
                  <c:v>57.441405993110116</c:v>
                </c:pt>
                <c:pt idx="355">
                  <c:v>57.159271981890065</c:v>
                </c:pt>
                <c:pt idx="356">
                  <c:v>56.875682710466414</c:v>
                </c:pt>
                <c:pt idx="357">
                  <c:v>56.591207485077319</c:v>
                </c:pt>
                <c:pt idx="358">
                  <c:v>56.306397849911299</c:v>
                </c:pt>
                <c:pt idx="359">
                  <c:v>56.021786606307934</c:v>
                </c:pt>
                <c:pt idx="360">
                  <c:v>55.737886983205499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4-4ECA-9EA5-864F3545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81168"/>
        <c:axId val="837563200"/>
      </c:scatterChart>
      <c:valAx>
        <c:axId val="94578116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3200"/>
        <c:crosses val="autoZero"/>
        <c:crossBetween val="midCat"/>
        <c:majorUnit val="60"/>
        <c:minorUnit val="20"/>
      </c:valAx>
      <c:valAx>
        <c:axId val="837563200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7003499562554"/>
          <c:y val="5.0925925925925923E-2"/>
          <c:w val="0.77940704286964124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w13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Sheet1!$M$14:$M$374</c:f>
              <c:numCache>
                <c:formatCode>General</c:formatCode>
                <c:ptCount val="361"/>
                <c:pt idx="0">
                  <c:v>-3.7644837607096067</c:v>
                </c:pt>
                <c:pt idx="1">
                  <c:v>-3.8322572189344664</c:v>
                </c:pt>
                <c:pt idx="2">
                  <c:v>-3.8975562368448475</c:v>
                </c:pt>
                <c:pt idx="3">
                  <c:v>-3.9603425730704074</c:v>
                </c:pt>
                <c:pt idx="4">
                  <c:v>-4.0205822345505577</c:v>
                </c:pt>
                <c:pt idx="5">
                  <c:v>-4.0782455030540419</c:v>
                </c:pt>
                <c:pt idx="6">
                  <c:v>-4.1333069471620387</c:v>
                </c:pt>
                <c:pt idx="7">
                  <c:v>-4.1857454196304626</c:v>
                </c:pt>
                <c:pt idx="8">
                  <c:v>-4.2355440401349922</c:v>
                </c:pt>
                <c:pt idx="9">
                  <c:v>-4.2826901634999679</c:v>
                </c:pt>
                <c:pt idx="10">
                  <c:v>-4.3271753336169763</c:v>
                </c:pt>
                <c:pt idx="11">
                  <c:v>-4.3689952233676141</c:v>
                </c:pt>
                <c:pt idx="12">
                  <c:v>-4.4081495609745378</c:v>
                </c:pt>
                <c:pt idx="13">
                  <c:v>-4.4446420433128244</c:v>
                </c:pt>
                <c:pt idx="14">
                  <c:v>-4.4784802368169414</c:v>
                </c:pt>
                <c:pt idx="15">
                  <c:v>-4.5096754667151293</c:v>
                </c:pt>
                <c:pt idx="16">
                  <c:v>-4.5382426954105339</c:v>
                </c:pt>
                <c:pt idx="17">
                  <c:v>-4.5642003909052473</c:v>
                </c:pt>
                <c:pt idx="18">
                  <c:v>-4.5875703862282489</c:v>
                </c:pt>
                <c:pt idx="19">
                  <c:v>-4.6083777308801288</c:v>
                </c:pt>
                <c:pt idx="20">
                  <c:v>-4.626650535345707</c:v>
                </c:pt>
                <c:pt idx="21">
                  <c:v>-4.6424198097501534</c:v>
                </c:pt>
                <c:pt idx="22">
                  <c:v>-4.6557192977450317</c:v>
                </c:pt>
                <c:pt idx="23">
                  <c:v>-4.6665853067081091</c:v>
                </c:pt>
                <c:pt idx="24">
                  <c:v>-4.6750565353257221</c:v>
                </c:pt>
                <c:pt idx="25">
                  <c:v>-4.6811738995996279</c:v>
                </c:pt>
                <c:pt idx="26">
                  <c:v>-4.6849803582827878</c:v>
                </c:pt>
                <c:pt idx="27">
                  <c:v>-4.6865207387016641</c:v>
                </c:pt>
                <c:pt idx="28">
                  <c:v>-4.6858415638676485</c:v>
                </c:pt>
                <c:pt idx="29">
                  <c:v>-4.6829908817185055</c:v>
                </c:pt>
                <c:pt idx="30">
                  <c:v>-4.6780180972637027</c:v>
                </c:pt>
                <c:pt idx="31">
                  <c:v>-4.6709738083364751</c:v>
                </c:pt>
                <c:pt idx="32">
                  <c:v>-4.6619096455818729</c:v>
                </c:pt>
                <c:pt idx="33">
                  <c:v>-4.6508781172349778</c:v>
                </c:pt>
                <c:pt idx="34">
                  <c:v>-4.6379324591683373</c:v>
                </c:pt>
                <c:pt idx="35">
                  <c:v>-4.6231264906132594</c:v>
                </c:pt>
                <c:pt idx="36">
                  <c:v>-4.606514475887086</c:v>
                </c:pt>
                <c:pt idx="37">
                  <c:v>-4.5881509923886874</c:v>
                </c:pt>
                <c:pt idx="38">
                  <c:v>-4.5680908050578024</c:v>
                </c:pt>
                <c:pt idx="39">
                  <c:v>-4.5463887474312106</c:v>
                </c:pt>
                <c:pt idx="40">
                  <c:v>-4.5230996093703961</c:v>
                </c:pt>
                <c:pt idx="41">
                  <c:v>-4.4982780314817274</c:v>
                </c:pt>
                <c:pt idx="42">
                  <c:v>-4.4719784062014183</c:v>
                </c:pt>
                <c:pt idx="43">
                  <c:v>-4.4442547854738841</c:v>
                </c:pt>
                <c:pt idx="44">
                  <c:v>-4.4151607949133629</c:v>
                </c:pt>
                <c:pt idx="45">
                  <c:v>-4.3847495543050794</c:v>
                </c:pt>
                <c:pt idx="46">
                  <c:v>-4.3530736042733746</c:v>
                </c:pt>
                <c:pt idx="47">
                  <c:v>-4.3201848389201478</c:v>
                </c:pt>
                <c:pt idx="48">
                  <c:v>-4.2861344442172955</c:v>
                </c:pt>
                <c:pt idx="49">
                  <c:v>-4.250972841921361</c:v>
                </c:pt>
                <c:pt idx="50">
                  <c:v>-4.214749638767076</c:v>
                </c:pt>
                <c:pt idx="51">
                  <c:v>-4.1775135806883705</c:v>
                </c:pt>
                <c:pt idx="52">
                  <c:v>-4.1393125118108109</c:v>
                </c:pt>
                <c:pt idx="53">
                  <c:v>-4.1001933379574025</c:v>
                </c:pt>
                <c:pt idx="54">
                  <c:v>-4.0602019944105026</c:v>
                </c:pt>
                <c:pt idx="55">
                  <c:v>-4.0193834176754919</c:v>
                </c:pt>
                <c:pt idx="56">
                  <c:v>-3.9777815209967002</c:v>
                </c:pt>
                <c:pt idx="57">
                  <c:v>-3.9354391733825471</c:v>
                </c:pt>
                <c:pt idx="58">
                  <c:v>-3.8923981819047109</c:v>
                </c:pt>
                <c:pt idx="59">
                  <c:v>-3.8486992770449029</c:v>
                </c:pt>
                <c:pt idx="60">
                  <c:v>-3.8043821008725995</c:v>
                </c:pt>
                <c:pt idx="61">
                  <c:v>-3.7594851978472699</c:v>
                </c:pt>
                <c:pt idx="62">
                  <c:v>-3.7140460080493187</c:v>
                </c:pt>
                <c:pt idx="63">
                  <c:v>-3.6681008626548262</c:v>
                </c:pt>
                <c:pt idx="64">
                  <c:v>-3.6216849814800618</c:v>
                </c:pt>
                <c:pt idx="65">
                  <c:v>-3.5748324724325711</c:v>
                </c:pt>
                <c:pt idx="66">
                  <c:v>-3.5275763327162792</c:v>
                </c:pt>
                <c:pt idx="67">
                  <c:v>-3.479948451648327</c:v>
                </c:pt>
                <c:pt idx="68">
                  <c:v>-3.4319796149553716</c:v>
                </c:pt>
                <c:pt idx="69">
                  <c:v>-3.3836995104265282</c:v>
                </c:pt>
                <c:pt idx="70">
                  <c:v>-3.3351367348091978</c:v>
                </c:pt>
                <c:pt idx="71">
                  <c:v>-3.2863188018425205</c:v>
                </c:pt>
                <c:pt idx="72">
                  <c:v>-3.2372721513311626</c:v>
                </c:pt>
                <c:pt idx="73">
                  <c:v>-3.1880221591695923</c:v>
                </c:pt>
                <c:pt idx="74">
                  <c:v>-3.1385931482338663</c:v>
                </c:pt>
                <c:pt idx="75">
                  <c:v>-3.089008400064301</c:v>
                </c:pt>
                <c:pt idx="76">
                  <c:v>-3.0392901672682475</c:v>
                </c:pt>
                <c:pt idx="77">
                  <c:v>-2.9894596865774896</c:v>
                </c:pt>
                <c:pt idx="78">
                  <c:v>-2.9395371924996687</c:v>
                </c:pt>
                <c:pt idx="79">
                  <c:v>-2.8895419315075186</c:v>
                </c:pt>
                <c:pt idx="80">
                  <c:v>-2.8394921767137133</c:v>
                </c:pt>
                <c:pt idx="81">
                  <c:v>-2.7894052429827356</c:v>
                </c:pt>
                <c:pt idx="82">
                  <c:v>-2.7392975024344479</c:v>
                </c:pt>
                <c:pt idx="83">
                  <c:v>-2.6891844002969756</c:v>
                </c:pt>
                <c:pt idx="84">
                  <c:v>-2.6390804710692493</c:v>
                </c:pt>
                <c:pt idx="85">
                  <c:v>-2.5889993549559187</c:v>
                </c:pt>
                <c:pt idx="86">
                  <c:v>-2.5389538145396151</c:v>
                </c:pt>
                <c:pt idx="87">
                  <c:v>-2.4889557516575644</c:v>
                </c:pt>
                <c:pt idx="88">
                  <c:v>-2.4390162244514393</c:v>
                </c:pt>
                <c:pt idx="89">
                  <c:v>-2.3891454645610768</c:v>
                </c:pt>
                <c:pt idx="90">
                  <c:v>-2.3393528944343771</c:v>
                </c:pt>
                <c:pt idx="91">
                  <c:v>-2.2896471447272564</c:v>
                </c:pt>
                <c:pt idx="92">
                  <c:v>-2.2400360717690551</c:v>
                </c:pt>
                <c:pt idx="93">
                  <c:v>-2.1905267750702477</c:v>
                </c:pt>
                <c:pt idx="94">
                  <c:v>-2.141125614850834</c:v>
                </c:pt>
                <c:pt idx="95">
                  <c:v>-2.0918382295691371</c:v>
                </c:pt>
                <c:pt idx="96">
                  <c:v>-2.0426695534322552</c:v>
                </c:pt>
                <c:pt idx="97">
                  <c:v>-1.9936238338708572</c:v>
                </c:pt>
                <c:pt idx="98">
                  <c:v>-1.944704648962472</c:v>
                </c:pt>
                <c:pt idx="99">
                  <c:v>-1.8959149247889631</c:v>
                </c:pt>
                <c:pt idx="100">
                  <c:v>-1.847256952715381</c:v>
                </c:pt>
                <c:pt idx="101">
                  <c:v>-1.7987324065790307</c:v>
                </c:pt>
                <c:pt idx="102">
                  <c:v>-1.7503423597791383</c:v>
                </c:pt>
                <c:pt idx="103">
                  <c:v>-1.7020873022592151</c:v>
                </c:pt>
                <c:pt idx="104">
                  <c:v>-1.6539671573758838</c:v>
                </c:pt>
                <c:pt idx="105">
                  <c:v>-1.605981298649698</c:v>
                </c:pt>
                <c:pt idx="106">
                  <c:v>-1.5581285663952351</c:v>
                </c:pt>
                <c:pt idx="107">
                  <c:v>-1.5104072842296132</c:v>
                </c:pt>
                <c:pt idx="108">
                  <c:v>-1.4628152754603327</c:v>
                </c:pt>
                <c:pt idx="109">
                  <c:v>-1.4153498793553489</c:v>
                </c:pt>
                <c:pt idx="110">
                  <c:v>-1.3680079673000556</c:v>
                </c:pt>
                <c:pt idx="111">
                  <c:v>-1.3207859588478783</c:v>
                </c:pt>
                <c:pt idx="112">
                  <c:v>-1.2736798376730472</c:v>
                </c:pt>
                <c:pt idx="113">
                  <c:v>-1.2266851674361077</c:v>
                </c:pt>
                <c:pt idx="114">
                  <c:v>-1.1797971075745997</c:v>
                </c:pt>
                <c:pt idx="115">
                  <c:v>-1.1330104290333889</c:v>
                </c:pt>
                <c:pt idx="116">
                  <c:v>-1.0863195299509165</c:v>
                </c:pt>
                <c:pt idx="117">
                  <c:v>-1.0397184513196398</c:v>
                </c:pt>
                <c:pt idx="118">
                  <c:v>-0.9932008926407514</c:v>
                </c:pt>
                <c:pt idx="119">
                  <c:v>-0.94676022759508283</c:v>
                </c:pt>
                <c:pt idx="120">
                  <c:v>-0.90038951975391746</c:v>
                </c:pt>
                <c:pt idx="121">
                  <c:v>-0.8540815383550695</c:v>
                </c:pt>
                <c:pt idx="122">
                  <c:v>-0.80782877417129029</c:v>
                </c:pt>
                <c:pt idx="123">
                  <c:v>-0.7616234554995216</c:v>
                </c:pt>
                <c:pt idx="124">
                  <c:v>-0.71545756430105578</c:v>
                </c:pt>
                <c:pt idx="125">
                  <c:v>-0.66932285252382984</c:v>
                </c:pt>
                <c:pt idx="126">
                  <c:v>-0.62321085863939896</c:v>
                </c:pt>
                <c:pt idx="127">
                  <c:v>-0.5771129244280776</c:v>
                </c:pt>
                <c:pt idx="128">
                  <c:v>-0.53102021204658811</c:v>
                </c:pt>
                <c:pt idx="129">
                  <c:v>-0.48492372141321771</c:v>
                </c:pt>
                <c:pt idx="130">
                  <c:v>-0.43881430794600268</c:v>
                </c:pt>
                <c:pt idx="131">
                  <c:v>-0.39268270068950206</c:v>
                </c:pt>
                <c:pt idx="132">
                  <c:v>-0.34651952086588</c:v>
                </c:pt>
                <c:pt idx="133">
                  <c:v>-0.30031530088549535</c:v>
                </c:pt>
                <c:pt idx="134">
                  <c:v>-0.25406050385172679</c:v>
                </c:pt>
                <c:pt idx="135">
                  <c:v>-0.20774554359371614</c:v>
                </c:pt>
                <c:pt idx="136">
                  <c:v>-0.1613608052594076</c:v>
                </c:pt>
                <c:pt idx="137">
                  <c:v>-0.11489666649965265</c:v>
                </c:pt>
                <c:pt idx="138">
                  <c:v>-6.8343519271974587E-2</c:v>
                </c:pt>
                <c:pt idx="139">
                  <c:v>-2.1691792290182286E-2</c:v>
                </c:pt>
                <c:pt idx="140">
                  <c:v>2.5068025856926766E-2</c:v>
                </c:pt>
                <c:pt idx="141">
                  <c:v>7.1945362897993248E-2</c:v>
                </c:pt>
                <c:pt idx="142">
                  <c:v>0.11894953836658803</c:v>
                </c:pt>
                <c:pt idx="143">
                  <c:v>0.16608973837216057</c:v>
                </c:pt>
                <c:pt idx="144">
                  <c:v>0.21337498964759727</c:v>
                </c:pt>
                <c:pt idx="145">
                  <c:v>0.26081413287188998</c:v>
                </c:pt>
                <c:pt idx="146">
                  <c:v>0.30841579527219709</c:v>
                </c:pt>
                <c:pt idx="147">
                  <c:v>0.35618836251590374</c:v>
                </c:pt>
                <c:pt idx="148">
                  <c:v>0.40413994991001007</c:v>
                </c:pt>
                <c:pt idx="149">
                  <c:v>0.45227837293245354</c:v>
                </c:pt>
                <c:pt idx="150">
                  <c:v>0.50061111712750028</c:v>
                </c:pt>
                <c:pt idx="151">
                  <c:v>0.54914530740546164</c:v>
                </c:pt>
                <c:pt idx="152">
                  <c:v>0.59788767679524257</c:v>
                </c:pt>
                <c:pt idx="153">
                  <c:v>0.64684453470691339</c:v>
                </c:pt>
                <c:pt idx="154">
                  <c:v>0.69602173477031515</c:v>
                </c:pt>
                <c:pt idx="155">
                  <c:v>0.74542464232465622</c:v>
                </c:pt>
                <c:pt idx="156">
                  <c:v>0.79505810164319146</c:v>
                </c:pt>
                <c:pt idx="157">
                  <c:v>0.84492640298595534</c:v>
                </c:pt>
                <c:pt idx="158">
                  <c:v>0.89503324958250874</c:v>
                </c:pt>
                <c:pt idx="159">
                  <c:v>0.9453817246552394</c:v>
                </c:pt>
                <c:pt idx="160">
                  <c:v>0.99597425860206923</c:v>
                </c:pt>
                <c:pt idx="161">
                  <c:v>1.0468125964652326</c:v>
                </c:pt>
                <c:pt idx="162">
                  <c:v>1.0978977658200384</c:v>
                </c:pt>
                <c:pt idx="163">
                  <c:v>1.1492300452240807</c:v>
                </c:pt>
                <c:pt idx="164">
                  <c:v>1.2008089333730239</c:v>
                </c:pt>
                <c:pt idx="165">
                  <c:v>1.2526331191139053</c:v>
                </c:pt>
                <c:pt idx="166">
                  <c:v>1.3047004524705645</c:v>
                </c:pt>
                <c:pt idx="167">
                  <c:v>1.3570079168383644</c:v>
                </c:pt>
                <c:pt idx="168">
                  <c:v>1.4095516025066925</c:v>
                </c:pt>
                <c:pt idx="169">
                  <c:v>1.4623266816676148</c:v>
                </c:pt>
                <c:pt idx="170">
                  <c:v>1.5153273850676867</c:v>
                </c:pt>
                <c:pt idx="171">
                  <c:v>1.5685469804569316</c:v>
                </c:pt>
                <c:pt idx="172">
                  <c:v>1.621977752984709</c:v>
                </c:pt>
                <c:pt idx="173">
                  <c:v>1.6756109876861645</c:v>
                </c:pt>
                <c:pt idx="174">
                  <c:v>1.7294369541956922</c:v>
                </c:pt>
                <c:pt idx="175">
                  <c:v>1.7834448938149605</c:v>
                </c:pt>
                <c:pt idx="176">
                  <c:v>1.8376230090527581</c:v>
                </c:pt>
                <c:pt idx="177">
                  <c:v>1.8919584557424334</c:v>
                </c:pt>
                <c:pt idx="178">
                  <c:v>1.9464373378298543</c:v>
                </c:pt>
                <c:pt idx="179">
                  <c:v>2.0010447049109406</c:v>
                </c:pt>
                <c:pt idx="180">
                  <c:v>2.0557645525829642</c:v>
                </c:pt>
                <c:pt idx="181">
                  <c:v>2.1105798256581227</c:v>
                </c:pt>
                <c:pt idx="182">
                  <c:v>2.165472424271639</c:v>
                </c:pt>
                <c:pt idx="183">
                  <c:v>2.2204232128998074</c:v>
                </c:pt>
                <c:pt idx="184">
                  <c:v>2.2754120322864848</c:v>
                </c:pt>
                <c:pt idx="185">
                  <c:v>2.3304177142593479</c:v>
                </c:pt>
                <c:pt idx="186">
                  <c:v>2.385418099400348</c:v>
                </c:pt>
                <c:pt idx="187">
                  <c:v>2.4403900575181749</c:v>
                </c:pt>
                <c:pt idx="188">
                  <c:v>2.4953095108543537</c:v>
                </c:pt>
                <c:pt idx="189">
                  <c:v>2.5501514599393533</c:v>
                </c:pt>
                <c:pt idx="190">
                  <c:v>2.6048900120003431</c:v>
                </c:pt>
                <c:pt idx="191">
                  <c:v>2.6594984118088885</c:v>
                </c:pt>
                <c:pt idx="192">
                  <c:v>2.7139490748444173</c:v>
                </c:pt>
                <c:pt idx="193">
                  <c:v>2.7682136226382248</c:v>
                </c:pt>
                <c:pt idx="194">
                  <c:v>2.8222629201530274</c:v>
                </c:pt>
                <c:pt idx="195">
                  <c:v>2.8760671150448718</c:v>
                </c:pt>
                <c:pt idx="196">
                  <c:v>2.9295956786472859</c:v>
                </c:pt>
                <c:pt idx="197">
                  <c:v>2.982817448512364</c:v>
                </c:pt>
                <c:pt idx="198">
                  <c:v>3.0357006723397117</c:v>
                </c:pt>
                <c:pt idx="199">
                  <c:v>3.0882130531218337</c:v>
                </c:pt>
                <c:pt idx="200">
                  <c:v>3.1403217953339055</c:v>
                </c:pt>
                <c:pt idx="201">
                  <c:v>3.1919936519963228</c:v>
                </c:pt>
                <c:pt idx="202">
                  <c:v>3.2431949724405169</c:v>
                </c:pt>
                <c:pt idx="203">
                  <c:v>3.2938917506117122</c:v>
                </c:pt>
                <c:pt idx="204">
                  <c:v>3.3440496737466177</c:v>
                </c:pt>
                <c:pt idx="205">
                  <c:v>3.393634171269559</c:v>
                </c:pt>
                <c:pt idx="206">
                  <c:v>3.4426104637568682</c:v>
                </c:pt>
                <c:pt idx="207">
                  <c:v>3.4909436118265407</c:v>
                </c:pt>
                <c:pt idx="208">
                  <c:v>3.5385985648180314</c:v>
                </c:pt>
                <c:pt idx="209">
                  <c:v>3.5855402091354769</c:v>
                </c:pt>
                <c:pt idx="210">
                  <c:v>3.6317334161366244</c:v>
                </c:pt>
                <c:pt idx="211">
                  <c:v>3.6771430894587303</c:v>
                </c:pt>
                <c:pt idx="212">
                  <c:v>3.7217342116823957</c:v>
                </c:pt>
                <c:pt idx="213">
                  <c:v>3.7654718902435831</c:v>
                </c:pt>
                <c:pt idx="214">
                  <c:v>3.8083214025137413</c:v>
                </c:pt>
                <c:pt idx="215">
                  <c:v>3.8502482399773457</c:v>
                </c:pt>
                <c:pt idx="216">
                  <c:v>3.8912181514453916</c:v>
                </c:pt>
                <c:pt idx="217">
                  <c:v>3.9311971852524144</c:v>
                </c:pt>
                <c:pt idx="218">
                  <c:v>3.9701517303932992</c:v>
                </c:pt>
                <c:pt idx="219">
                  <c:v>4.0080485565643764</c:v>
                </c:pt>
                <c:pt idx="220">
                  <c:v>4.0448548530811932</c:v>
                </c:pt>
                <c:pt idx="221">
                  <c:v>4.0805382666527752</c:v>
                </c:pt>
                <c:pt idx="222">
                  <c:v>4.1150669379989484</c:v>
                </c:pt>
                <c:pt idx="223">
                  <c:v>4.1484095373037473</c:v>
                </c:pt>
                <c:pt idx="224">
                  <c:v>4.1805352985036173</c:v>
                </c:pt>
                <c:pt idx="225">
                  <c:v>4.211414052414364</c:v>
                </c:pt>
                <c:pt idx="226">
                  <c:v>4.2410162587053755</c:v>
                </c:pt>
                <c:pt idx="227">
                  <c:v>4.2693130367337186</c:v>
                </c:pt>
                <c:pt idx="228">
                  <c:v>4.2962761952540971</c:v>
                </c:pt>
                <c:pt idx="229">
                  <c:v>4.3218782610235209</c:v>
                </c:pt>
                <c:pt idx="230">
                  <c:v>4.3460925063218339</c:v>
                </c:pt>
                <c:pt idx="231">
                  <c:v>4.3688929754108869</c:v>
                </c:pt>
                <c:pt idx="232">
                  <c:v>4.3902545099563053</c:v>
                </c:pt>
                <c:pt idx="233">
                  <c:v>4.410152773436371</c:v>
                </c:pt>
                <c:pt idx="234">
                  <c:v>4.4285642745625182</c:v>
                </c:pt>
                <c:pt idx="235">
                  <c:v>4.4454663897354649</c:v>
                </c:pt>
                <c:pt idx="236">
                  <c:v>4.4608373845599436</c:v>
                </c:pt>
                <c:pt idx="237">
                  <c:v>4.4746564344393942</c:v>
                </c:pt>
                <c:pt idx="238">
                  <c:v>4.4869036442699084</c:v>
                </c:pt>
                <c:pt idx="239">
                  <c:v>4.4975600672501646</c:v>
                </c:pt>
                <c:pt idx="240">
                  <c:v>4.5066077228208634</c:v>
                </c:pt>
                <c:pt idx="241">
                  <c:v>4.5140296137436824</c:v>
                </c:pt>
                <c:pt idx="242">
                  <c:v>4.5198097423256129</c:v>
                </c:pt>
                <c:pt idx="243">
                  <c:v>4.5239331257898883</c:v>
                </c:pt>
                <c:pt idx="244">
                  <c:v>4.5263858107896473</c:v>
                </c:pt>
                <c:pt idx="245">
                  <c:v>4.5271548870548344</c:v>
                </c:pt>
                <c:pt idx="246">
                  <c:v>4.5262285001567202</c:v>
                </c:pt>
                <c:pt idx="247">
                  <c:v>4.5235958633677633</c:v>
                </c:pt>
                <c:pt idx="248">
                  <c:v>4.5192472685875025</c:v>
                </c:pt>
                <c:pt idx="249">
                  <c:v>4.5131740962974103</c:v>
                </c:pt>
                <c:pt idx="250">
                  <c:v>4.505368824499655</c:v>
                </c:pt>
                <c:pt idx="251">
                  <c:v>4.4958250365860462</c:v>
                </c:pt>
                <c:pt idx="252">
                  <c:v>4.4845374280744235</c:v>
                </c:pt>
                <c:pt idx="253">
                  <c:v>4.4715018121402954</c:v>
                </c:pt>
                <c:pt idx="254">
                  <c:v>4.4567151238616001</c:v>
                </c:pt>
                <c:pt idx="255">
                  <c:v>4.4401754230843258</c:v>
                </c:pt>
                <c:pt idx="256">
                  <c:v>4.4218818958061448</c:v>
                </c:pt>
                <c:pt idx="257">
                  <c:v>4.4018348539645862</c:v>
                </c:pt>
                <c:pt idx="258">
                  <c:v>4.3800357335053768</c:v>
                </c:pt>
                <c:pt idx="259">
                  <c:v>4.3564870905958406</c:v>
                </c:pt>
                <c:pt idx="260">
                  <c:v>4.3311925958375586</c:v>
                </c:pt>
                <c:pt idx="261">
                  <c:v>4.3041570263222049</c:v>
                </c:pt>
                <c:pt idx="262">
                  <c:v>4.2753862553646531</c:v>
                </c:pt>
                <c:pt idx="263">
                  <c:v>4.2448872397385315</c:v>
                </c:pt>
                <c:pt idx="264">
                  <c:v>4.2126680042313902</c:v>
                </c:pt>
                <c:pt idx="265">
                  <c:v>4.178737623330175</c:v>
                </c:pt>
                <c:pt idx="266">
                  <c:v>4.1431061998428973</c:v>
                </c:pt>
                <c:pt idx="267">
                  <c:v>4.1057848402598145</c:v>
                </c:pt>
                <c:pt idx="268">
                  <c:v>4.0667856266574613</c:v>
                </c:pt>
                <c:pt idx="269">
                  <c:v>4.0261215849521763</c:v>
                </c:pt>
                <c:pt idx="270">
                  <c:v>3.9838066493166724</c:v>
                </c:pt>
                <c:pt idx="271">
                  <c:v>3.9398556225845534</c:v>
                </c:pt>
                <c:pt idx="272">
                  <c:v>3.8942841324840693</c:v>
                </c:pt>
                <c:pt idx="273">
                  <c:v>3.8471085835644638</c:v>
                </c:pt>
                <c:pt idx="274">
                  <c:v>3.7983461047066776</c:v>
                </c:pt>
                <c:pt idx="275">
                  <c:v>3.748014492146023</c:v>
                </c:pt>
                <c:pt idx="276">
                  <c:v>3.6961321479778144</c:v>
                </c:pt>
                <c:pt idx="277">
                  <c:v>3.6427180141691951</c:v>
                </c:pt>
                <c:pt idx="278">
                  <c:v>3.5877915021616786</c:v>
                </c:pt>
                <c:pt idx="279">
                  <c:v>3.5313724182199828</c:v>
                </c:pt>
                <c:pt idx="280">
                  <c:v>3.4734808847640517</c:v>
                </c:pt>
                <c:pt idx="281">
                  <c:v>3.4141372580125848</c:v>
                </c:pt>
                <c:pt idx="282">
                  <c:v>3.3533620423684924</c:v>
                </c:pt>
                <c:pt idx="283">
                  <c:v>3.291175802088536</c:v>
                </c:pt>
                <c:pt idx="284">
                  <c:v>3.2275990709009896</c:v>
                </c:pt>
                <c:pt idx="285">
                  <c:v>3.1626522603647809</c:v>
                </c:pt>
                <c:pt idx="286">
                  <c:v>3.0963555679004413</c:v>
                </c:pt>
                <c:pt idx="287">
                  <c:v>3.0287288855644938</c:v>
                </c:pt>
                <c:pt idx="288">
                  <c:v>2.9597917107829561</c:v>
                </c:pt>
                <c:pt idx="289">
                  <c:v>2.8895630604022582</c:v>
                </c:pt>
                <c:pt idx="290">
                  <c:v>2.8180613895541717</c:v>
                </c:pt>
                <c:pt idx="291">
                  <c:v>2.7453045169602461</c:v>
                </c:pt>
                <c:pt idx="292">
                  <c:v>2.6713095584160835</c:v>
                </c:pt>
                <c:pt idx="293">
                  <c:v>2.5960928702909265</c:v>
                </c:pt>
                <c:pt idx="294">
                  <c:v>2.5196700049474492</c:v>
                </c:pt>
                <c:pt idx="295">
                  <c:v>2.4420556800245254</c:v>
                </c:pt>
                <c:pt idx="296">
                  <c:v>2.3632637635251026</c:v>
                </c:pt>
                <c:pt idx="297">
                  <c:v>2.2833072766070139</c:v>
                </c:pt>
                <c:pt idx="298">
                  <c:v>2.2021984158799097</c:v>
                </c:pt>
                <c:pt idx="299">
                  <c:v>2.1199485968624572</c:v>
                </c:pt>
                <c:pt idx="300">
                  <c:v>2.0365685200462282</c:v>
                </c:pt>
                <c:pt idx="301">
                  <c:v>1.9520682607441282</c:v>
                </c:pt>
                <c:pt idx="302">
                  <c:v>1.8664573835710936</c:v>
                </c:pt>
                <c:pt idx="303">
                  <c:v>1.7797450820151384</c:v>
                </c:pt>
                <c:pt idx="304">
                  <c:v>1.6919403431108688</c:v>
                </c:pt>
                <c:pt idx="305">
                  <c:v>1.6030521367326367</c:v>
                </c:pt>
                <c:pt idx="306">
                  <c:v>1.5130896284893423</c:v>
                </c:pt>
                <c:pt idx="307">
                  <c:v>1.422062414639427</c:v>
                </c:pt>
                <c:pt idx="308">
                  <c:v>1.3299807768674361</c:v>
                </c:pt>
                <c:pt idx="309">
                  <c:v>1.2368559541888713</c:v>
                </c:pt>
                <c:pt idx="310">
                  <c:v>1.1427004286960847</c:v>
                </c:pt>
                <c:pt idx="311">
                  <c:v>1.0475282213442196</c:v>
                </c:pt>
                <c:pt idx="312">
                  <c:v>0.95135519352160969</c:v>
                </c:pt>
                <c:pt idx="313">
                  <c:v>0.85419934977282463</c:v>
                </c:pt>
                <c:pt idx="314">
                  <c:v>0.75608113676213873</c:v>
                </c:pt>
                <c:pt idx="315">
                  <c:v>0.65702373339509546</c:v>
                </c:pt>
                <c:pt idx="316">
                  <c:v>0.55705332696836773</c:v>
                </c:pt>
                <c:pt idx="317">
                  <c:v>0.45619937030002938</c:v>
                </c:pt>
                <c:pt idx="318">
                  <c:v>0.35449481500763924</c:v>
                </c:pt>
                <c:pt idx="319">
                  <c:v>0.25197631644667867</c:v>
                </c:pt>
                <c:pt idx="320">
                  <c:v>0.14868440629110188</c:v>
                </c:pt>
                <c:pt idx="321">
                  <c:v>4.4663629317223383E-2</c:v>
                </c:pt>
                <c:pt idx="322">
                  <c:v>-6.0037358374201849E-2</c:v>
                </c:pt>
                <c:pt idx="323">
                  <c:v>-0.1653657317166502</c:v>
                </c:pt>
                <c:pt idx="324">
                  <c:v>-0.27126448084118465</c:v>
                </c:pt>
                <c:pt idx="325">
                  <c:v>-0.37767243745120804</c:v>
                </c:pt>
                <c:pt idx="326">
                  <c:v>-0.48452434300209757</c:v>
                </c:pt>
                <c:pt idx="327">
                  <c:v>-0.5917509574971791</c:v>
                </c:pt>
                <c:pt idx="328">
                  <c:v>-0.69927920698470969</c:v>
                </c:pt>
                <c:pt idx="329">
                  <c:v>-0.80703236719148919</c:v>
                </c:pt>
                <c:pt idx="330">
                  <c:v>-0.91493028017468592</c:v>
                </c:pt>
                <c:pt idx="331">
                  <c:v>-1.0228896004295454</c:v>
                </c:pt>
                <c:pt idx="332">
                  <c:v>-1.1308240665634122</c:v>
                </c:pt>
                <c:pt idx="333">
                  <c:v>-1.2386447944417709</c:v>
                </c:pt>
                <c:pt idx="334">
                  <c:v>-1.3462605876261136</c:v>
                </c:pt>
                <c:pt idx="335">
                  <c:v>-1.4535782609518462</c:v>
                </c:pt>
                <c:pt idx="336">
                  <c:v>-1.5605029732256617</c:v>
                </c:pt>
                <c:pt idx="337">
                  <c:v>-1.6669385652423809</c:v>
                </c:pt>
                <c:pt idx="338">
                  <c:v>-1.7727878996157154</c:v>
                </c:pt>
                <c:pt idx="339">
                  <c:v>-1.8779531992664373</c:v>
                </c:pt>
                <c:pt idx="340">
                  <c:v>-1.9823363817987771</c:v>
                </c:pt>
                <c:pt idx="341">
                  <c:v>-2.085839387401319</c:v>
                </c:pt>
                <c:pt idx="342">
                  <c:v>-2.1883644983173154</c:v>
                </c:pt>
                <c:pt idx="343">
                  <c:v>-2.2898146483242416</c:v>
                </c:pt>
                <c:pt idx="344">
                  <c:v>-2.3900937210323554</c:v>
                </c:pt>
                <c:pt idx="345">
                  <c:v>-2.4891068361451851</c:v>
                </c:pt>
                <c:pt idx="346">
                  <c:v>-2.5867606231147153</c:v>
                </c:pt>
                <c:pt idx="347">
                  <c:v>-2.6829634818659454</c:v>
                </c:pt>
                <c:pt idx="348">
                  <c:v>-2.7776258304564045</c:v>
                </c:pt>
                <c:pt idx="349">
                  <c:v>-2.8706603396779489</c:v>
                </c:pt>
                <c:pt idx="350">
                  <c:v>-2.9619821547021892</c:v>
                </c:pt>
                <c:pt idx="351">
                  <c:v>-3.0515091039222177</c:v>
                </c:pt>
                <c:pt idx="352">
                  <c:v>-3.1391618951569611</c:v>
                </c:pt>
                <c:pt idx="353">
                  <c:v>-3.2248642993680159</c:v>
                </c:pt>
                <c:pt idx="354">
                  <c:v>-3.3085433219979206</c:v>
                </c:pt>
                <c:pt idx="355">
                  <c:v>-3.3901293619822099</c:v>
                </c:pt>
                <c:pt idx="356">
                  <c:v>-3.4695563584212796</c:v>
                </c:pt>
                <c:pt idx="357">
                  <c:v>-3.5467619248289783</c:v>
                </c:pt>
                <c:pt idx="358">
                  <c:v>-3.6216874708091944</c:v>
                </c:pt>
                <c:pt idx="359">
                  <c:v>-3.6942783109536945</c:v>
                </c:pt>
                <c:pt idx="360">
                  <c:v>-3.7644837607096053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4-4521-8AD3-60D14C4D5286}"/>
            </c:ext>
          </c:extLst>
        </c:ser>
        <c:ser>
          <c:idx val="1"/>
          <c:order val="1"/>
          <c:tx>
            <c:v>w14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Sheet1!$N$14:$N$374</c:f>
              <c:numCache>
                <c:formatCode>General</c:formatCode>
                <c:ptCount val="361"/>
                <c:pt idx="0">
                  <c:v>-3.3172792897824861</c:v>
                </c:pt>
                <c:pt idx="1">
                  <c:v>-3.2690064376752965</c:v>
                </c:pt>
                <c:pt idx="2">
                  <c:v>-3.2190345002889877</c:v>
                </c:pt>
                <c:pt idx="3">
                  <c:v>-3.1674140347157249</c:v>
                </c:pt>
                <c:pt idx="4">
                  <c:v>-3.1141973203136066</c:v>
                </c:pt>
                <c:pt idx="5">
                  <c:v>-3.0594381109122311</c:v>
                </c:pt>
                <c:pt idx="6">
                  <c:v>-3.0031913963257963</c:v>
                </c:pt>
                <c:pt idx="7">
                  <c:v>-2.9455131740206646</c:v>
                </c:pt>
                <c:pt idx="8">
                  <c:v>-2.8864602316070584</c:v>
                </c:pt>
                <c:pt idx="9">
                  <c:v>-2.8260899406630369</c:v>
                </c:pt>
                <c:pt idx="10">
                  <c:v>-2.7644600622528519</c:v>
                </c:pt>
                <c:pt idx="11">
                  <c:v>-2.7016285643710001</c:v>
                </c:pt>
                <c:pt idx="12">
                  <c:v>-2.6376534514270262</c:v>
                </c:pt>
                <c:pt idx="13">
                  <c:v>-2.5725926057835604</c:v>
                </c:pt>
                <c:pt idx="14">
                  <c:v>-2.5065036412703807</c:v>
                </c:pt>
                <c:pt idx="15">
                  <c:v>-2.4394437685193426</c:v>
                </c:pt>
                <c:pt idx="16">
                  <c:v>-2.3714696718979345</c:v>
                </c:pt>
                <c:pt idx="17">
                  <c:v>-2.3026373977619605</c:v>
                </c:pt>
                <c:pt idx="18">
                  <c:v>-2.2330022536993805</c:v>
                </c:pt>
                <c:pt idx="19">
                  <c:v>-2.1626187183969523</c:v>
                </c:pt>
                <c:pt idx="20">
                  <c:v>-2.0915403617279011</c:v>
                </c:pt>
                <c:pt idx="21">
                  <c:v>-2.019819774631916</c:v>
                </c:pt>
                <c:pt idx="22">
                  <c:v>-1.9475085083373942</c:v>
                </c:pt>
                <c:pt idx="23">
                  <c:v>-1.8746570224595818</c:v>
                </c:pt>
                <c:pt idx="24">
                  <c:v>-1.8013146414964931</c:v>
                </c:pt>
                <c:pt idx="25">
                  <c:v>-1.7275295192366558</c:v>
                </c:pt>
                <c:pt idx="26">
                  <c:v>-1.6533486105885999</c:v>
                </c:pt>
                <c:pt idx="27">
                  <c:v>-1.5788176503410354</c:v>
                </c:pt>
                <c:pt idx="28">
                  <c:v>-1.5039811383645545</c:v>
                </c:pt>
                <c:pt idx="29">
                  <c:v>-1.4288823307703424</c:v>
                </c:pt>
                <c:pt idx="30">
                  <c:v>-1.353563236548162</c:v>
                </c:pt>
                <c:pt idx="31">
                  <c:v>-1.2780646192150287</c:v>
                </c:pt>
                <c:pt idx="32">
                  <c:v>-1.2024260030168639</c:v>
                </c:pt>
                <c:pt idx="33">
                  <c:v>-1.1266856832381094</c:v>
                </c:pt>
                <c:pt idx="34">
                  <c:v>-1.0508807401885232</c:v>
                </c:pt>
                <c:pt idx="35">
                  <c:v>-0.97504705645191203</c:v>
                </c:pt>
                <c:pt idx="36">
                  <c:v>-0.89921933699836598</c:v>
                </c:pt>
                <c:pt idx="37">
                  <c:v>-0.82343113177938632</c:v>
                </c:pt>
                <c:pt idx="38">
                  <c:v>-0.74771486044396496</c:v>
                </c:pt>
                <c:pt idx="39">
                  <c:v>-0.67210183883312458</c:v>
                </c:pt>
                <c:pt idx="40">
                  <c:v>-0.59662230693043616</c:v>
                </c:pt>
                <c:pt idx="41">
                  <c:v>-0.52130545796642347</c:v>
                </c:pt>
                <c:pt idx="42">
                  <c:v>-0.44617946839552036</c:v>
                </c:pt>
                <c:pt idx="43">
                  <c:v>-0.37127152848506817</c:v>
                </c:pt>
                <c:pt idx="44">
                  <c:v>-0.29660787327672966</c:v>
                </c:pt>
                <c:pt idx="45">
                  <c:v>-0.22221381370141652</c:v>
                </c:pt>
                <c:pt idx="46">
                  <c:v>-0.14811376764936085</c:v>
                </c:pt>
                <c:pt idx="47">
                  <c:v>-7.4331290817065312E-2</c:v>
                </c:pt>
                <c:pt idx="48">
                  <c:v>-8.8910717261410322E-4</c:v>
                </c:pt>
                <c:pt idx="49">
                  <c:v>7.2190861100160111E-2</c:v>
                </c:pt>
                <c:pt idx="50">
                  <c:v>0.1448874642995478</c:v>
                </c:pt>
                <c:pt idx="51">
                  <c:v>0.21718029664919158</c:v>
                </c:pt>
                <c:pt idx="52">
                  <c:v>0.28904966857292302</c:v>
                </c:pt>
                <c:pt idx="53">
                  <c:v>0.3604765798714949</c:v>
                </c:pt>
                <c:pt idx="54">
                  <c:v>0.43144269385627609</c:v>
                </c:pt>
                <c:pt idx="55">
                  <c:v>0.50193031248081454</c:v>
                </c:pt>
                <c:pt idx="56">
                  <c:v>0.5719223524979693</c:v>
                </c:pt>
                <c:pt idx="57">
                  <c:v>0.64140232265807429</c:v>
                </c:pt>
                <c:pt idx="58">
                  <c:v>0.71035430195246074</c:v>
                </c:pt>
                <c:pt idx="59">
                  <c:v>0.77876291889648486</c:v>
                </c:pt>
                <c:pt idx="60">
                  <c:v>0.8466133318370761</c:v>
                </c:pt>
                <c:pt idx="61">
                  <c:v>0.91389121026168807</c:v>
                </c:pt>
                <c:pt idx="62">
                  <c:v>0.98058271707841538</c:v>
                </c:pt>
                <c:pt idx="63">
                  <c:v>1.0466744918308488</c:v>
                </c:pt>
                <c:pt idx="64">
                  <c:v>1.1121536348059833</c:v>
                </c:pt>
                <c:pt idx="65">
                  <c:v>1.1770076919891845</c:v>
                </c:pt>
                <c:pt idx="66">
                  <c:v>1.2412246408166636</c:v>
                </c:pt>
                <c:pt idx="67">
                  <c:v>1.3047928766732819</c:v>
                </c:pt>
                <c:pt idx="68">
                  <c:v>1.3677012000815232</c:v>
                </c:pt>
                <c:pt idx="69">
                  <c:v>1.4299388045262642</c:v>
                </c:pt>
                <c:pt idx="70">
                  <c:v>1.4914952648594433</c:v>
                </c:pt>
                <c:pt idx="71">
                  <c:v>1.5523605262286591</c:v>
                </c:pt>
                <c:pt idx="72">
                  <c:v>1.6125248934744603</c:v>
                </c:pt>
                <c:pt idx="73">
                  <c:v>1.671979020941976</c:v>
                </c:pt>
                <c:pt idx="74">
                  <c:v>1.7307139026542162</c:v>
                </c:pt>
                <c:pt idx="75">
                  <c:v>1.7887208627961297</c:v>
                </c:pt>
                <c:pt idx="76">
                  <c:v>1.8459915464607968</c:v>
                </c:pt>
                <c:pt idx="77">
                  <c:v>1.9025179106116306</c:v>
                </c:pt>
                <c:pt idx="78">
                  <c:v>1.9582922152171482</c:v>
                </c:pt>
                <c:pt idx="79">
                  <c:v>2.0133070145178733</c:v>
                </c:pt>
                <c:pt idx="80">
                  <c:v>2.06755514838791</c:v>
                </c:pt>
                <c:pt idx="81">
                  <c:v>2.1210297337569624</c:v>
                </c:pt>
                <c:pt idx="82">
                  <c:v>2.1737241560617839</c:v>
                </c:pt>
                <c:pt idx="83">
                  <c:v>2.2256320606992821</c:v>
                </c:pt>
                <c:pt idx="84">
                  <c:v>2.2767473444568198</c:v>
                </c:pt>
                <c:pt idx="85">
                  <c:v>2.3270641468984348</c:v>
                </c:pt>
                <c:pt idx="86">
                  <c:v>2.3765768416889395</c:v>
                </c:pt>
                <c:pt idx="87">
                  <c:v>2.4252800278409072</c:v>
                </c:pt>
                <c:pt idx="88">
                  <c:v>2.4731685208726364</c:v>
                </c:pt>
                <c:pt idx="89">
                  <c:v>2.5202373438680388</c:v>
                </c:pt>
                <c:pt idx="90">
                  <c:v>2.5664817184322182</c:v>
                </c:pt>
                <c:pt idx="91">
                  <c:v>2.6118970555391243</c:v>
                </c:pt>
                <c:pt idx="92">
                  <c:v>2.6564789462702327</c:v>
                </c:pt>
                <c:pt idx="93">
                  <c:v>2.7002231524455311</c:v>
                </c:pt>
                <c:pt idx="94">
                  <c:v>2.743125597150331</c:v>
                </c:pt>
                <c:pt idx="95">
                  <c:v>2.7851823551635189</c:v>
                </c:pt>
                <c:pt idx="96">
                  <c:v>2.8263896432947822</c:v>
                </c:pt>
                <c:pt idx="97">
                  <c:v>2.8667438106401222</c:v>
                </c:pt>
                <c:pt idx="98">
                  <c:v>2.9062413287666451</c:v>
                </c:pt>
                <c:pt idx="99">
                  <c:v>2.9448787818391295</c:v>
                </c:pt>
                <c:pt idx="100">
                  <c:v>2.9826528567022557</c:v>
                </c:pt>
                <c:pt idx="101">
                  <c:v>3.0195603329336702</c:v>
                </c:pt>
                <c:pt idx="102">
                  <c:v>3.0555980728841985</c:v>
                </c:pt>
                <c:pt idx="103">
                  <c:v>3.0907630117226419</c:v>
                </c:pt>
                <c:pt idx="104">
                  <c:v>3.1250521475034647</c:v>
                </c:pt>
                <c:pt idx="105">
                  <c:v>3.1584625312766788</c:v>
                </c:pt>
                <c:pt idx="106">
                  <c:v>3.1909912572599852</c:v>
                </c:pt>
                <c:pt idx="107">
                  <c:v>3.2226354530939756</c:v>
                </c:pt>
                <c:pt idx="108">
                  <c:v>3.2533922702019562</c:v>
                </c:pt>
                <c:pt idx="109">
                  <c:v>3.2832588742765583</c:v>
                </c:pt>
                <c:pt idx="110">
                  <c:v>3.3122324359159383</c:v>
                </c:pt>
                <c:pt idx="111">
                  <c:v>3.3403101214329789</c:v>
                </c:pt>
                <c:pt idx="112">
                  <c:v>3.3674890838614537</c:v>
                </c:pt>
                <c:pt idx="113">
                  <c:v>3.3937664541836705</c:v>
                </c:pt>
                <c:pt idx="114">
                  <c:v>3.4191393328047184</c:v>
                </c:pt>
                <c:pt idx="115">
                  <c:v>3.443604781298891</c:v>
                </c:pt>
                <c:pt idx="116">
                  <c:v>3.4671598144545306</c:v>
                </c:pt>
                <c:pt idx="117">
                  <c:v>3.4898013926439693</c:v>
                </c:pt>
                <c:pt idx="118">
                  <c:v>3.5115264145459273</c:v>
                </c:pt>
                <c:pt idx="119">
                  <c:v>3.532331710248187</c:v>
                </c:pt>
                <c:pt idx="120">
                  <c:v>3.5522140347590039</c:v>
                </c:pt>
                <c:pt idx="121">
                  <c:v>3.5711700619562676</c:v>
                </c:pt>
                <c:pt idx="122">
                  <c:v>3.5891963790039978</c:v>
                </c:pt>
                <c:pt idx="123">
                  <c:v>3.6062894812663404</c:v>
                </c:pt>
                <c:pt idx="124">
                  <c:v>3.6224457677497717</c:v>
                </c:pt>
                <c:pt idx="125">
                  <c:v>3.6376615371047643</c:v>
                </c:pt>
                <c:pt idx="126">
                  <c:v>3.6519329842186741</c:v>
                </c:pt>
                <c:pt idx="127">
                  <c:v>3.6652561974320506</c:v>
                </c:pt>
                <c:pt idx="128">
                  <c:v>3.6776271564110115</c:v>
                </c:pt>
                <c:pt idx="129">
                  <c:v>3.6890417307086141</c:v>
                </c:pt>
                <c:pt idx="130">
                  <c:v>3.6994956790484439</c:v>
                </c:pt>
                <c:pt idx="131">
                  <c:v>3.7089846493637548</c:v>
                </c:pt>
                <c:pt idx="132">
                  <c:v>3.7175041796255193</c:v>
                </c:pt>
                <c:pt idx="133">
                  <c:v>3.7250496994926348</c:v>
                </c:pt>
                <c:pt idx="134">
                  <c:v>3.7316165328171946</c:v>
                </c:pt>
                <c:pt idx="135">
                  <c:v>3.7371999010372958</c:v>
                </c:pt>
                <c:pt idx="136">
                  <c:v>3.741794927489106</c:v>
                </c:pt>
                <c:pt idx="137">
                  <c:v>3.7453966426689989</c:v>
                </c:pt>
                <c:pt idx="138">
                  <c:v>3.7479999904753445</c:v>
                </c:pt>
                <c:pt idx="139">
                  <c:v>3.7495998354580551</c:v>
                </c:pt>
                <c:pt idx="140">
                  <c:v>3.7501909711021506</c:v>
                </c:pt>
                <c:pt idx="141">
                  <c:v>3.7497681291694915</c:v>
                </c:pt>
                <c:pt idx="142">
                  <c:v>3.7483259901202883</c:v>
                </c:pt>
                <c:pt idx="143">
                  <c:v>3.7458591946331077</c:v>
                </c:pt>
                <c:pt idx="144">
                  <c:v>3.7423623562388246</c:v>
                </c:pt>
                <c:pt idx="145">
                  <c:v>3.7378300750802245</c:v>
                </c:pt>
                <c:pt idx="146">
                  <c:v>3.732256952804855</c:v>
                </c:pt>
                <c:pt idx="147">
                  <c:v>3.7256376085941367</c:v>
                </c:pt>
                <c:pt idx="148">
                  <c:v>3.7179666963267559</c:v>
                </c:pt>
                <c:pt idx="149">
                  <c:v>3.7092389228688787</c:v>
                </c:pt>
                <c:pt idx="150">
                  <c:v>3.6994490674778957</c:v>
                </c:pt>
                <c:pt idx="151">
                  <c:v>3.6885920023001146</c:v>
                </c:pt>
                <c:pt idx="152">
                  <c:v>3.6766627139361088</c:v>
                </c:pt>
                <c:pt idx="153">
                  <c:v>3.6636563260404733</c:v>
                </c:pt>
                <c:pt idx="154">
                  <c:v>3.6495681229153183</c:v>
                </c:pt>
                <c:pt idx="155">
                  <c:v>3.6343935740492479</c:v>
                </c:pt>
                <c:pt idx="156">
                  <c:v>3.618128359545723</c:v>
                </c:pt>
                <c:pt idx="157">
                  <c:v>3.6007683963767128</c:v>
                </c:pt>
                <c:pt idx="158">
                  <c:v>3.5823098653894512</c:v>
                </c:pt>
                <c:pt idx="159">
                  <c:v>3.5627492389860378</c:v>
                </c:pt>
                <c:pt idx="160">
                  <c:v>3.5420833093876207</c:v>
                </c:pt>
                <c:pt idx="161">
                  <c:v>3.5203092173870769</c:v>
                </c:pt>
                <c:pt idx="162">
                  <c:v>3.4974244814865347</c:v>
                </c:pt>
                <c:pt idx="163">
                  <c:v>3.4734270273089263</c:v>
                </c:pt>
                <c:pt idx="164">
                  <c:v>3.4483152171660256</c:v>
                </c:pt>
                <c:pt idx="165">
                  <c:v>3.4220878796593319</c:v>
                </c:pt>
                <c:pt idx="166">
                  <c:v>3.3947443391847192</c:v>
                </c:pt>
                <c:pt idx="167">
                  <c:v>3.3662844452071012</c:v>
                </c:pt>
                <c:pt idx="168">
                  <c:v>3.3367086011676368</c:v>
                </c:pt>
                <c:pt idx="169">
                  <c:v>3.3060177928831713</c:v>
                </c:pt>
                <c:pt idx="170">
                  <c:v>3.2742136162958935</c:v>
                </c:pt>
                <c:pt idx="171">
                  <c:v>3.2412983044305448</c:v>
                </c:pt>
                <c:pt idx="172">
                  <c:v>3.207274753417086</c:v>
                </c:pt>
                <c:pt idx="173">
                  <c:v>3.172146547438484</c:v>
                </c:pt>
                <c:pt idx="174">
                  <c:v>3.1359179824662951</c:v>
                </c:pt>
                <c:pt idx="175">
                  <c:v>3.0985940886509535</c:v>
                </c:pt>
                <c:pt idx="176">
                  <c:v>3.0601806512392149</c:v>
                </c:pt>
                <c:pt idx="177">
                  <c:v>3.0206842298978187</c:v>
                </c:pt>
                <c:pt idx="178">
                  <c:v>2.9801121763303566</c:v>
                </c:pt>
                <c:pt idx="179">
                  <c:v>2.9384726500832352</c:v>
                </c:pt>
                <c:pt idx="180">
                  <c:v>2.8957746324465483</c:v>
                </c:pt>
                <c:pt idx="181">
                  <c:v>2.8520279383665672</c:v>
                </c:pt>
                <c:pt idx="182">
                  <c:v>2.8072432262981373</c:v>
                </c:pt>
                <c:pt idx="183">
                  <c:v>2.7614320059375626</c:v>
                </c:pt>
                <c:pt idx="184">
                  <c:v>2.7146066437893737</c:v>
                </c:pt>
                <c:pt idx="185">
                  <c:v>2.6667803665335277</c:v>
                </c:pt>
                <c:pt idx="186">
                  <c:v>2.6179672621729693</c:v>
                </c:pt>
                <c:pt idx="187">
                  <c:v>2.5681822789548909</c:v>
                </c:pt>
                <c:pt idx="188">
                  <c:v>2.5174412220723936</c:v>
                </c:pt>
                <c:pt idx="189">
                  <c:v>2.4657607481662898</c:v>
                </c:pt>
                <c:pt idx="190">
                  <c:v>2.4131583576594937</c:v>
                </c:pt>
                <c:pt idx="191">
                  <c:v>2.3596523849685349</c:v>
                </c:pt>
                <c:pt idx="192">
                  <c:v>2.3052619866482029</c:v>
                </c:pt>
                <c:pt idx="193">
                  <c:v>2.2500071275360147</c:v>
                </c:pt>
                <c:pt idx="194">
                  <c:v>2.1939085649729342</c:v>
                </c:pt>
                <c:pt idx="195">
                  <c:v>2.1369878311855977</c:v>
                </c:pt>
                <c:pt idx="196">
                  <c:v>2.0792672139230688</c:v>
                </c:pt>
                <c:pt idx="197">
                  <c:v>2.0207697354477725</c:v>
                </c:pt>
                <c:pt idx="198">
                  <c:v>1.9615191299857853</c:v>
                </c:pt>
                <c:pt idx="199">
                  <c:v>1.9015398197461013</c:v>
                </c:pt>
                <c:pt idx="200">
                  <c:v>1.8408568896215964</c:v>
                </c:pt>
                <c:pt idx="201">
                  <c:v>1.7794960606866328</c:v>
                </c:pt>
                <c:pt idx="202">
                  <c:v>1.7174836626071786</c:v>
                </c:pt>
                <c:pt idx="203">
                  <c:v>1.654846605079199</c:v>
                </c:pt>
                <c:pt idx="204">
                  <c:v>1.5916123484100673</c:v>
                </c:pt>
                <c:pt idx="205">
                  <c:v>1.5278088733556885</c:v>
                </c:pt>
                <c:pt idx="206">
                  <c:v>1.4634646503230919</c:v>
                </c:pt>
                <c:pt idx="207">
                  <c:v>1.3986086080446136</c:v>
                </c:pt>
                <c:pt idx="208">
                  <c:v>1.3332701018253661</c:v>
                </c:pt>
                <c:pt idx="209">
                  <c:v>1.2674788814606639</c:v>
                </c:pt>
                <c:pt idx="210">
                  <c:v>1.2012650589145137</c:v>
                </c:pt>
                <c:pt idx="211">
                  <c:v>1.1346590758443293</c:v>
                </c:pt>
                <c:pt idx="212">
                  <c:v>1.0676916710505955</c:v>
                </c:pt>
                <c:pt idx="213">
                  <c:v>1.0003938479236272</c:v>
                </c:pt>
                <c:pt idx="214">
                  <c:v>0.93279684195273571</c:v>
                </c:pt>
                <c:pt idx="215">
                  <c:v>0.86493208835609403</c:v>
                </c:pt>
                <c:pt idx="216">
                  <c:v>0.79683118988273671</c:v>
                </c:pt>
                <c:pt idx="217">
                  <c:v>0.72852588483097558</c:v>
                </c:pt>
                <c:pt idx="218">
                  <c:v>0.66004801532073842</c:v>
                </c:pt>
                <c:pt idx="219">
                  <c:v>0.59142949585045268</c:v>
                </c:pt>
                <c:pt idx="220">
                  <c:v>0.52270228216259373</c:v>
                </c:pt>
                <c:pt idx="221">
                  <c:v>0.45389834043546434</c:v>
                </c:pt>
                <c:pt idx="222">
                  <c:v>0.38504961681276678</c:v>
                </c:pt>
                <c:pt idx="223">
                  <c:v>0.31618800727654944</c:v>
                </c:pt>
                <c:pt idx="224">
                  <c:v>0.24734532786357663</c:v>
                </c:pt>
                <c:pt idx="225">
                  <c:v>0.17855328521985248</c:v>
                </c:pt>
                <c:pt idx="226">
                  <c:v>0.10984344748314848</c:v>
                </c:pt>
                <c:pt idx="227">
                  <c:v>4.1247215478716154E-2</c:v>
                </c:pt>
                <c:pt idx="228">
                  <c:v>-2.7204205790801773E-2</c:v>
                </c:pt>
                <c:pt idx="229">
                  <c:v>-9.5479835384261497E-2</c:v>
                </c:pt>
                <c:pt idx="230">
                  <c:v>-0.16354894441616752</c:v>
                </c:pt>
                <c:pt idx="231">
                  <c:v>-0.23138108383578412</c:v>
                </c:pt>
                <c:pt idx="232">
                  <c:v>-0.29894611202374871</c:v>
                </c:pt>
                <c:pt idx="233">
                  <c:v>-0.36621422224125372</c:v>
                </c:pt>
                <c:pt idx="234">
                  <c:v>-0.43315596996894767</c:v>
                </c:pt>
                <c:pt idx="235">
                  <c:v>-0.49974230017454407</c:v>
                </c:pt>
                <c:pt idx="236">
                  <c:v>-0.56594457454959268</c:v>
                </c:pt>
                <c:pt idx="237">
                  <c:v>-0.63173459875692017</c:v>
                </c:pt>
                <c:pt idx="238">
                  <c:v>-0.69708464973093853</c:v>
                </c:pt>
                <c:pt idx="239">
                  <c:v>-0.76196750307358085</c:v>
                </c:pt>
                <c:pt idx="240">
                  <c:v>-0.82635646058830736</c:v>
                </c:pt>
                <c:pt idx="241">
                  <c:v>-0.89022537799451851</c:v>
                </c:pt>
                <c:pt idx="242">
                  <c:v>-0.95354869286374022</c:v>
                </c:pt>
                <c:pt idx="243">
                  <c:v>-1.0163014528177858</c:v>
                </c:pt>
                <c:pt idx="244">
                  <c:v>-1.0784593440273642</c:v>
                </c:pt>
                <c:pt idx="245">
                  <c:v>-1.1399987200474879</c:v>
                </c:pt>
                <c:pt idx="246">
                  <c:v>-1.2008966310233253</c:v>
                </c:pt>
                <c:pt idx="247">
                  <c:v>-1.2611308532968453</c:v>
                </c:pt>
                <c:pt idx="248">
                  <c:v>-1.3206799194408876</c:v>
                </c:pt>
                <c:pt idx="249">
                  <c:v>-1.3795231487425654</c:v>
                </c:pt>
                <c:pt idx="250">
                  <c:v>-1.4376406781528859</c:v>
                </c:pt>
                <c:pt idx="251">
                  <c:v>-1.4950134937133037</c:v>
                </c:pt>
                <c:pt idx="252">
                  <c:v>-1.5516234624631464</c:v>
                </c:pt>
                <c:pt idx="253">
                  <c:v>-1.6074533648240494</c:v>
                </c:pt>
                <c:pt idx="254">
                  <c:v>-1.6624869274486591</c:v>
                </c:pt>
                <c:pt idx="255">
                  <c:v>-1.7167088565110582</c:v>
                </c:pt>
                <c:pt idx="256">
                  <c:v>-1.7701048714052665</c:v>
                </c:pt>
                <c:pt idx="257">
                  <c:v>-1.8226617388057165</c:v>
                </c:pt>
                <c:pt idx="258">
                  <c:v>-1.8743673070299605</c:v>
                </c:pt>
                <c:pt idx="259">
                  <c:v>-1.9252105406285871</c:v>
                </c:pt>
                <c:pt idx="260">
                  <c:v>-1.9751815551104677</c:v>
                </c:pt>
                <c:pt idx="261">
                  <c:v>-2.024271651693045</c:v>
                </c:pt>
                <c:pt idx="262">
                  <c:v>-2.072473351947028</c:v>
                </c:pt>
                <c:pt idx="263">
                  <c:v>-2.1197804321827287</c:v>
                </c:pt>
                <c:pt idx="264">
                  <c:v>-2.1661879574012586</c:v>
                </c:pt>
                <c:pt idx="265">
                  <c:v>-2.2116923146076042</c:v>
                </c:pt>
                <c:pt idx="266">
                  <c:v>-2.2562912452545874</c:v>
                </c:pt>
                <c:pt idx="267">
                  <c:v>-2.2999838765564085</c:v>
                </c:pt>
                <c:pt idx="268">
                  <c:v>-2.3427707513782692</c:v>
                </c:pt>
                <c:pt idx="269">
                  <c:v>-2.3846538563742916</c:v>
                </c:pt>
                <c:pt idx="270">
                  <c:v>-2.4256366480096823</c:v>
                </c:pt>
                <c:pt idx="271">
                  <c:v>-2.4657240760652428</c:v>
                </c:pt>
                <c:pt idx="272">
                  <c:v>-2.504922604182664</c:v>
                </c:pt>
                <c:pt idx="273">
                  <c:v>-2.5432402269683374</c:v>
                </c:pt>
                <c:pt idx="274">
                  <c:v>-2.5806864831316005</c:v>
                </c:pt>
                <c:pt idx="275">
                  <c:v>-2.6172724640911929</c:v>
                </c:pt>
                <c:pt idx="276">
                  <c:v>-2.6530108174415865</c:v>
                </c:pt>
                <c:pt idx="277">
                  <c:v>-2.6879157446296178</c:v>
                </c:pt>
                <c:pt idx="278">
                  <c:v>-2.7220029921520701</c:v>
                </c:pt>
                <c:pt idx="279">
                  <c:v>-2.7552898355478579</c:v>
                </c:pt>
                <c:pt idx="280">
                  <c:v>-2.7877950554248661</c:v>
                </c:pt>
                <c:pt idx="281">
                  <c:v>-2.8195389047329962</c:v>
                </c:pt>
                <c:pt idx="282">
                  <c:v>-2.8505430664727092</c:v>
                </c:pt>
                <c:pt idx="283">
                  <c:v>-2.8808306010138773</c:v>
                </c:pt>
                <c:pt idx="284">
                  <c:v>-2.9104258821950593</c:v>
                </c:pt>
                <c:pt idx="285">
                  <c:v>-2.9393545213798209</c:v>
                </c:pt>
                <c:pt idx="286">
                  <c:v>-2.9676432786667557</c:v>
                </c:pt>
                <c:pt idx="287">
                  <c:v>-2.9953199604853071</c:v>
                </c:pt>
                <c:pt idx="288">
                  <c:v>-3.0224133028625211</c:v>
                </c:pt>
                <c:pt idx="289">
                  <c:v>-3.048952839718404</c:v>
                </c:pt>
                <c:pt idx="290">
                  <c:v>-3.074968755642109</c:v>
                </c:pt>
                <c:pt idx="291">
                  <c:v>-3.1004917227190196</c:v>
                </c:pt>
                <c:pt idx="292">
                  <c:v>-3.1255527211222849</c:v>
                </c:pt>
                <c:pt idx="293">
                  <c:v>-3.1501828433523746</c:v>
                </c:pt>
                <c:pt idx="294">
                  <c:v>-3.1744130822061045</c:v>
                </c:pt>
                <c:pt idx="295">
                  <c:v>-3.198274102782519</c:v>
                </c:pt>
                <c:pt idx="296">
                  <c:v>-3.2217959990869023</c:v>
                </c:pt>
                <c:pt idx="297">
                  <c:v>-3.2450080360750282</c:v>
                </c:pt>
                <c:pt idx="298">
                  <c:v>-3.2679383782854949</c:v>
                </c:pt>
                <c:pt idx="299">
                  <c:v>-3.2906138065358439</c:v>
                </c:pt>
                <c:pt idx="300">
                  <c:v>-3.3130594245038774</c:v>
                </c:pt>
                <c:pt idx="301">
                  <c:v>-3.3352983573741102</c:v>
                </c:pt>
                <c:pt idx="302">
                  <c:v>-3.3573514450938493</c:v>
                </c:pt>
                <c:pt idx="303">
                  <c:v>-3.3792369331464975</c:v>
                </c:pt>
                <c:pt idx="304">
                  <c:v>-3.4009701641023176</c:v>
                </c:pt>
                <c:pt idx="305">
                  <c:v>-3.4225632735390583</c:v>
                </c:pt>
                <c:pt idx="306">
                  <c:v>-3.4440248942257417</c:v>
                </c:pt>
                <c:pt idx="307">
                  <c:v>-3.4653598727211854</c:v>
                </c:pt>
                <c:pt idx="308">
                  <c:v>-3.4865690027423795</c:v>
                </c:pt>
                <c:pt idx="309">
                  <c:v>-3.507648779795451</c:v>
                </c:pt>
                <c:pt idx="310">
                  <c:v>-3.528591181621997</c:v>
                </c:pt>
                <c:pt idx="311">
                  <c:v>-3.5493834789862779</c:v>
                </c:pt>
                <c:pt idx="312">
                  <c:v>-3.5700080812053181</c:v>
                </c:pt>
                <c:pt idx="313">
                  <c:v>-3.5904424205980598</c:v>
                </c:pt>
                <c:pt idx="314">
                  <c:v>-3.6106588796971679</c:v>
                </c:pt>
                <c:pt idx="315">
                  <c:v>-3.6306247646272274</c:v>
                </c:pt>
                <c:pt idx="316">
                  <c:v>-3.650302327508216</c:v>
                </c:pt>
                <c:pt idx="317">
                  <c:v>-3.6696488400994292</c:v>
                </c:pt>
                <c:pt idx="318">
                  <c:v>-3.6886167201663427</c:v>
                </c:pt>
                <c:pt idx="319">
                  <c:v>-3.7071537112448083</c:v>
                </c:pt>
                <c:pt idx="320">
                  <c:v>-3.7252031156103711</c:v>
                </c:pt>
                <c:pt idx="321">
                  <c:v>-3.7427040793556015</c:v>
                </c:pt>
                <c:pt idx="322">
                  <c:v>-3.7595919275575067</c:v>
                </c:pt>
                <c:pt idx="323">
                  <c:v>-3.7757985466046238</c:v>
                </c:pt>
                <c:pt idx="324">
                  <c:v>-3.7912528098742988</c:v>
                </c:pt>
                <c:pt idx="325">
                  <c:v>-3.8058810421299221</c:v>
                </c:pt>
                <c:pt idx="326">
                  <c:v>-3.819607517269219</c:v>
                </c:pt>
                <c:pt idx="327">
                  <c:v>-3.8323549834198141</c:v>
                </c:pt>
                <c:pt idx="328">
                  <c:v>-3.8440452088659383</c:v>
                </c:pt>
                <c:pt idx="329">
                  <c:v>-3.8545995419150332</c:v>
                </c:pt>
                <c:pt idx="330">
                  <c:v>-3.8639394775856202</c:v>
                </c:pt>
                <c:pt idx="331">
                  <c:v>-3.8719872239237136</c:v>
                </c:pt>
                <c:pt idx="332">
                  <c:v>-3.8786662608346094</c:v>
                </c:pt>
                <c:pt idx="333">
                  <c:v>-3.8839018845457045</c:v>
                </c:pt>
                <c:pt idx="334">
                  <c:v>-3.8876217311846375</c:v>
                </c:pt>
                <c:pt idx="335">
                  <c:v>-3.8897562734520816</c:v>
                </c:pt>
                <c:pt idx="336">
                  <c:v>-3.8902392849727634</c:v>
                </c:pt>
                <c:pt idx="337">
                  <c:v>-3.8890082676017048</c:v>
                </c:pt>
                <c:pt idx="338">
                  <c:v>-3.8860048377236316</c:v>
                </c:pt>
                <c:pt idx="339">
                  <c:v>-3.8811750683889663</c:v>
                </c:pt>
                <c:pt idx="340">
                  <c:v>-3.8744697849570082</c:v>
                </c:pt>
                <c:pt idx="341">
                  <c:v>-3.8658448127437612</c:v>
                </c:pt>
                <c:pt idx="342">
                  <c:v>-3.8552611759777999</c:v>
                </c:pt>
                <c:pt idx="343">
                  <c:v>-3.8426852481342877</c:v>
                </c:pt>
                <c:pt idx="344">
                  <c:v>-3.828088854429041</c:v>
                </c:pt>
                <c:pt idx="345">
                  <c:v>-3.8114493278987882</c:v>
                </c:pt>
                <c:pt idx="346">
                  <c:v>-3.7927495210608697</c:v>
                </c:pt>
                <c:pt idx="347">
                  <c:v>-3.7719777756292809</c:v>
                </c:pt>
                <c:pt idx="348">
                  <c:v>-3.7491278531608678</c:v>
                </c:pt>
                <c:pt idx="349">
                  <c:v>-3.7241988298151476</c:v>
                </c:pt>
                <c:pt idx="350">
                  <c:v>-3.6971949586357287</c:v>
                </c:pt>
                <c:pt idx="351">
                  <c:v>-3.6681255029047843</c:v>
                </c:pt>
                <c:pt idx="352">
                  <c:v>-3.6370045441904471</c:v>
                </c:pt>
                <c:pt idx="353">
                  <c:v>-3.603850768707491</c:v>
                </c:pt>
                <c:pt idx="354">
                  <c:v>-3.5686872355524804</c:v>
                </c:pt>
                <c:pt idx="355">
                  <c:v>-3.5315411302641242</c:v>
                </c:pt>
                <c:pt idx="356">
                  <c:v>-3.4924435070068531</c:v>
                </c:pt>
                <c:pt idx="357">
                  <c:v>-3.4514290224891675</c:v>
                </c:pt>
                <c:pt idx="358">
                  <c:v>-3.4085356645162523</c:v>
                </c:pt>
                <c:pt idx="359">
                  <c:v>-3.3638044778467364</c:v>
                </c:pt>
                <c:pt idx="360">
                  <c:v>-3.317279289782487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4-4521-8AD3-60D14C4D52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161428128"/>
        <c:axId val="878557376"/>
      </c:scatterChart>
      <c:scatterChart>
        <c:scatterStyle val="lineMarker"/>
        <c:varyColors val="0"/>
        <c:ser>
          <c:idx val="2"/>
          <c:order val="2"/>
          <c:tx>
            <c:v>a13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Sheet1!$O$14:$O$374</c:f>
              <c:numCache>
                <c:formatCode>General</c:formatCode>
                <c:ptCount val="361"/>
                <c:pt idx="0">
                  <c:v>-34.265459545458427</c:v>
                </c:pt>
                <c:pt idx="1">
                  <c:v>-32.729367639836298</c:v>
                </c:pt>
                <c:pt idx="2">
                  <c:v>-31.171553381724735</c:v>
                </c:pt>
                <c:pt idx="3">
                  <c:v>-29.594619002527391</c:v>
                </c:pt>
                <c:pt idx="4">
                  <c:v>-28.001180404500001</c:v>
                </c:pt>
                <c:pt idx="5">
                  <c:v>-26.39385759159677</c:v>
                </c:pt>
                <c:pt idx="6">
                  <c:v>-24.775265377815721</c:v>
                </c:pt>
                <c:pt idx="7">
                  <c:v>-23.148004405724237</c:v>
                </c:pt>
                <c:pt idx="8">
                  <c:v>-21.514652505610762</c:v>
                </c:pt>
                <c:pt idx="9">
                  <c:v>-19.87775642351664</c:v>
                </c:pt>
                <c:pt idx="10">
                  <c:v>-18.239823944186369</c:v>
                </c:pt>
                <c:pt idx="11">
                  <c:v>-16.603316432689496</c:v>
                </c:pt>
                <c:pt idx="12">
                  <c:v>-14.97064181607638</c:v>
                </c:pt>
                <c:pt idx="13">
                  <c:v>-13.344148023902809</c:v>
                </c:pt>
                <c:pt idx="14">
                  <c:v>-11.726116903790659</c:v>
                </c:pt>
                <c:pt idx="15">
                  <c:v>-10.118758625376644</c:v>
                </c:pt>
                <c:pt idx="16">
                  <c:v>-8.5242065830563476</c:v>
                </c:pt>
                <c:pt idx="17">
                  <c:v>-6.944512804875135</c:v>
                </c:pt>
                <c:pt idx="18">
                  <c:v>-5.3816438717832149</c:v>
                </c:pt>
                <c:pt idx="19">
                  <c:v>-3.8374773482952258</c:v>
                </c:pt>
                <c:pt idx="20">
                  <c:v>-2.3137987224179555</c:v>
                </c:pt>
                <c:pt idx="21">
                  <c:v>-0.8122988495743414</c:v>
                </c:pt>
                <c:pt idx="22">
                  <c:v>0.66542810779433703</c:v>
                </c:pt>
                <c:pt idx="23">
                  <c:v>2.1178862561833336</c:v>
                </c:pt>
                <c:pt idx="24">
                  <c:v>3.543679076518079</c:v>
                </c:pt>
                <c:pt idx="25">
                  <c:v>4.9415100757069821</c:v>
                </c:pt>
                <c:pt idx="26">
                  <c:v>6.3101830030763262</c:v>
                </c:pt>
                <c:pt idx="27">
                  <c:v>7.6486016525469864</c:v>
                </c:pt>
                <c:pt idx="28">
                  <c:v>8.9557692731697234</c:v>
                </c:pt>
                <c:pt idx="29">
                  <c:v>10.230787612095726</c:v>
                </c:pt>
                <c:pt idx="30">
                  <c:v>11.472855615219306</c:v>
                </c:pt>
                <c:pt idx="31">
                  <c:v>12.68126781158726</c:v>
                </c:pt>
                <c:pt idx="32">
                  <c:v>13.855412408231869</c:v>
                </c:pt>
                <c:pt idx="33">
                  <c:v>14.994769122362523</c:v>
                </c:pt>
                <c:pt idx="34">
                  <c:v>16.098906777856619</c:v>
                </c:pt>
                <c:pt idx="35">
                  <c:v>17.167480692749567</c:v>
                </c:pt>
                <c:pt idx="36">
                  <c:v>18.200229883947742</c:v>
                </c:pt>
                <c:pt idx="37">
                  <c:v>19.196974114713338</c:v>
                </c:pt>
                <c:pt idx="38">
                  <c:v>20.157610809611228</c:v>
                </c:pt>
                <c:pt idx="39">
                  <c:v>21.082111860598069</c:v>
                </c:pt>
                <c:pt idx="40">
                  <c:v>21.970520346796654</c:v>
                </c:pt>
                <c:pt idx="41">
                  <c:v>22.822947189260148</c:v>
                </c:pt>
                <c:pt idx="42">
                  <c:v>23.639567760716591</c:v>
                </c:pt>
                <c:pt idx="43">
                  <c:v>24.420618468917585</c:v>
                </c:pt>
                <c:pt idx="44">
                  <c:v>25.166393330817673</c:v>
                </c:pt>
                <c:pt idx="45">
                  <c:v>25.877240553403393</c:v>
                </c:pt>
                <c:pt idx="46">
                  <c:v>26.55355913559011</c:v>
                </c:pt>
                <c:pt idx="47">
                  <c:v>27.195795504226918</c:v>
                </c:pt>
                <c:pt idx="48">
                  <c:v>27.80444019590869</c:v>
                </c:pt>
                <c:pt idx="49">
                  <c:v>28.380024594999956</c:v>
                </c:pt>
                <c:pt idx="50">
                  <c:v>28.923117737037582</c:v>
                </c:pt>
                <c:pt idx="51">
                  <c:v>29.434323185505356</c:v>
                </c:pt>
                <c:pt idx="52">
                  <c:v>29.914275988867278</c:v>
                </c:pt>
                <c:pt idx="53">
                  <c:v>30.363639723714115</c:v>
                </c:pt>
                <c:pt idx="54">
                  <c:v>30.783103628916461</c:v>
                </c:pt>
                <c:pt idx="55">
                  <c:v>31.173379834793067</c:v>
                </c:pt>
                <c:pt idx="56">
                  <c:v>31.535200690492417</c:v>
                </c:pt>
                <c:pt idx="57">
                  <c:v>31.869316192043545</c:v>
                </c:pt>
                <c:pt idx="58">
                  <c:v>32.176491512864118</c:v>
                </c:pt>
                <c:pt idx="59">
                  <c:v>32.457504637909132</c:v>
                </c:pt>
                <c:pt idx="60">
                  <c:v>32.71314410210173</c:v>
                </c:pt>
                <c:pt idx="61">
                  <c:v>32.944206833206444</c:v>
                </c:pt>
                <c:pt idx="62">
                  <c:v>33.151496098876457</c:v>
                </c:pt>
                <c:pt idx="63">
                  <c:v>33.335819557228682</c:v>
                </c:pt>
                <c:pt idx="64">
                  <c:v>33.497987409969653</c:v>
                </c:pt>
                <c:pt idx="65">
                  <c:v>33.638810656803315</c:v>
                </c:pt>
                <c:pt idx="66">
                  <c:v>33.759099449601308</c:v>
                </c:pt>
                <c:pt idx="67">
                  <c:v>33.859661544595809</c:v>
                </c:pt>
                <c:pt idx="68">
                  <c:v>33.941300850666934</c:v>
                </c:pt>
                <c:pt idx="69">
                  <c:v>34.004816071633854</c:v>
                </c:pt>
                <c:pt idx="70">
                  <c:v>34.050999440320979</c:v>
                </c:pt>
                <c:pt idx="71">
                  <c:v>34.080635542050949</c:v>
                </c:pt>
                <c:pt idx="72">
                  <c:v>34.094500225117677</c:v>
                </c:pt>
                <c:pt idx="73">
                  <c:v>34.093359595707042</c:v>
                </c:pt>
                <c:pt idx="74">
                  <c:v>34.077969094664404</c:v>
                </c:pt>
                <c:pt idx="75">
                  <c:v>34.049072653448086</c:v>
                </c:pt>
                <c:pt idx="76">
                  <c:v>34.00740192656265</c:v>
                </c:pt>
                <c:pt idx="77">
                  <c:v>33.953675597726537</c:v>
                </c:pt>
                <c:pt idx="78">
                  <c:v>33.88859875700016</c:v>
                </c:pt>
                <c:pt idx="79">
                  <c:v>33.812862346078894</c:v>
                </c:pt>
                <c:pt idx="80">
                  <c:v>33.727142668939955</c:v>
                </c:pt>
                <c:pt idx="81">
                  <c:v>33.632100965024513</c:v>
                </c:pt>
                <c:pt idx="82">
                  <c:v>33.528383042133164</c:v>
                </c:pt>
                <c:pt idx="83">
                  <c:v>33.416618966215857</c:v>
                </c:pt>
                <c:pt idx="84">
                  <c:v>33.297422805245638</c:v>
                </c:pt>
                <c:pt idx="85">
                  <c:v>33.171392424378048</c:v>
                </c:pt>
                <c:pt idx="86">
                  <c:v>33.039109329616032</c:v>
                </c:pt>
                <c:pt idx="87">
                  <c:v>32.901138557221799</c:v>
                </c:pt>
                <c:pt idx="88">
                  <c:v>32.758028606144286</c:v>
                </c:pt>
                <c:pt idx="89">
                  <c:v>32.61031141076073</c:v>
                </c:pt>
                <c:pt idx="90">
                  <c:v>32.458502351265778</c:v>
                </c:pt>
                <c:pt idx="91">
                  <c:v>32.303100299080363</c:v>
                </c:pt>
                <c:pt idx="92">
                  <c:v>32.144587694693911</c:v>
                </c:pt>
                <c:pt idx="93">
                  <c:v>31.983430655399637</c:v>
                </c:pt>
                <c:pt idx="94">
                  <c:v>31.820079110431308</c:v>
                </c:pt>
                <c:pt idx="95">
                  <c:v>31.654966961061255</c:v>
                </c:pt>
                <c:pt idx="96">
                  <c:v>31.488512263274249</c:v>
                </c:pt>
                <c:pt idx="97">
                  <c:v>31.321117430688819</c:v>
                </c:pt>
                <c:pt idx="98">
                  <c:v>31.15316945545667</c:v>
                </c:pt>
                <c:pt idx="99">
                  <c:v>30.985040144931858</c:v>
                </c:pt>
                <c:pt idx="100">
                  <c:v>30.817086371964507</c:v>
                </c:pt>
                <c:pt idx="101">
                  <c:v>30.649650336737583</c:v>
                </c:pt>
                <c:pt idx="102">
                  <c:v>30.483059838130643</c:v>
                </c:pt>
                <c:pt idx="103">
                  <c:v>30.317628552660278</c:v>
                </c:pt>
                <c:pt idx="104">
                  <c:v>30.153656319113853</c:v>
                </c:pt>
                <c:pt idx="105">
                  <c:v>29.991429427059117</c:v>
                </c:pt>
                <c:pt idx="106">
                  <c:v>29.831220907479963</c:v>
                </c:pt>
                <c:pt idx="107">
                  <c:v>29.673290823854284</c:v>
                </c:pt>
                <c:pt idx="108">
                  <c:v>29.517886562056823</c:v>
                </c:pt>
                <c:pt idx="109">
                  <c:v>29.365243117534586</c:v>
                </c:pt>
                <c:pt idx="110">
                  <c:v>29.215583378268292</c:v>
                </c:pt>
                <c:pt idx="111">
                  <c:v>29.06911840209635</c:v>
                </c:pt>
                <c:pt idx="112">
                  <c:v>28.926047687041642</c:v>
                </c:pt>
                <c:pt idx="113">
                  <c:v>28.786559433343434</c:v>
                </c:pt>
                <c:pt idx="114">
                  <c:v>28.650830795957759</c:v>
                </c:pt>
                <c:pt idx="115">
                  <c:v>28.519028126350282</c:v>
                </c:pt>
                <c:pt idx="116">
                  <c:v>28.391307202464795</c:v>
                </c:pt>
                <c:pt idx="117">
                  <c:v>28.267813445810006</c:v>
                </c:pt>
                <c:pt idx="118">
                  <c:v>28.148682124664465</c:v>
                </c:pt>
                <c:pt idx="119">
                  <c:v>28.034038542458664</c:v>
                </c:pt>
                <c:pt idx="120">
                  <c:v>27.923998210450328</c:v>
                </c:pt>
                <c:pt idx="121">
                  <c:v>27.818667003867446</c:v>
                </c:pt>
                <c:pt idx="122">
                  <c:v>27.718141300751959</c:v>
                </c:pt>
                <c:pt idx="123">
                  <c:v>27.622508102796953</c:v>
                </c:pt>
                <c:pt idx="124">
                  <c:v>27.531845137530571</c:v>
                </c:pt>
                <c:pt idx="125">
                  <c:v>27.446220941263078</c:v>
                </c:pt>
                <c:pt idx="126">
                  <c:v>27.365694922277864</c:v>
                </c:pt>
                <c:pt idx="127">
                  <c:v>27.29031740381528</c:v>
                </c:pt>
                <c:pt idx="128">
                  <c:v>27.220129646468806</c:v>
                </c:pt>
                <c:pt idx="129">
                  <c:v>27.15516384968824</c:v>
                </c:pt>
                <c:pt idx="130">
                  <c:v>27.095443132163371</c:v>
                </c:pt>
                <c:pt idx="131">
                  <c:v>27.040981490946102</c:v>
                </c:pt>
                <c:pt idx="132">
                  <c:v>26.991783739258747</c:v>
                </c:pt>
                <c:pt idx="133">
                  <c:v>26.947845423031659</c:v>
                </c:pt>
                <c:pt idx="134">
                  <c:v>26.909152716316662</c:v>
                </c:pt>
                <c:pt idx="135">
                  <c:v>26.875682295831538</c:v>
                </c:pt>
                <c:pt idx="136">
                  <c:v>26.847401195008779</c:v>
                </c:pt>
                <c:pt idx="137">
                  <c:v>26.824266638046719</c:v>
                </c:pt>
                <c:pt idx="138">
                  <c:v>26.806225854595183</c:v>
                </c:pt>
                <c:pt idx="139">
                  <c:v>26.793215875849562</c:v>
                </c:pt>
                <c:pt idx="140">
                  <c:v>26.785163312978725</c:v>
                </c:pt>
                <c:pt idx="141">
                  <c:v>26.781984118971394</c:v>
                </c:pt>
                <c:pt idx="142">
                  <c:v>26.78358333515412</c:v>
                </c:pt>
                <c:pt idx="143">
                  <c:v>26.789854823810575</c:v>
                </c:pt>
                <c:pt idx="144">
                  <c:v>26.800680988515943</c:v>
                </c:pt>
                <c:pt idx="145">
                  <c:v>26.815932483992032</c:v>
                </c:pt>
                <c:pt idx="146">
                  <c:v>26.835467917486188</c:v>
                </c:pt>
                <c:pt idx="147">
                  <c:v>26.859133543880002</c:v>
                </c:pt>
                <c:pt idx="148">
                  <c:v>26.886762956940256</c:v>
                </c:pt>
                <c:pt idx="149">
                  <c:v>26.918176779333486</c:v>
                </c:pt>
                <c:pt idx="150">
                  <c:v>26.953182354234343</c:v>
                </c:pt>
                <c:pt idx="151">
                  <c:v>26.991573441564711</c:v>
                </c:pt>
                <c:pt idx="152">
                  <c:v>27.03312992210406</c:v>
                </c:pt>
                <c:pt idx="153">
                  <c:v>27.077617512906492</c:v>
                </c:pt>
                <c:pt idx="154">
                  <c:v>27.124787497646455</c:v>
                </c:pt>
                <c:pt idx="155">
                  <c:v>27.174376475688124</c:v>
                </c:pt>
                <c:pt idx="156">
                  <c:v>27.226106133830051</c:v>
                </c:pt>
                <c:pt idx="157">
                  <c:v>27.279683044814018</c:v>
                </c:pt>
                <c:pt idx="158">
                  <c:v>27.334798496800882</c:v>
                </c:pt>
                <c:pt idx="159">
                  <c:v>27.391128358103401</c:v>
                </c:pt>
                <c:pt idx="160">
                  <c:v>27.448332981522245</c:v>
                </c:pt>
                <c:pt idx="161">
                  <c:v>27.506057152654638</c:v>
                </c:pt>
                <c:pt idx="162">
                  <c:v>27.563930086529748</c:v>
                </c:pt>
                <c:pt idx="163">
                  <c:v>27.621565476869772</c:v>
                </c:pt>
                <c:pt idx="164">
                  <c:v>27.678561602177279</c:v>
                </c:pt>
                <c:pt idx="165">
                  <c:v>27.734501492703849</c:v>
                </c:pt>
                <c:pt idx="166">
                  <c:v>27.788953162163132</c:v>
                </c:pt>
                <c:pt idx="167">
                  <c:v>27.841469907808882</c:v>
                </c:pt>
                <c:pt idx="168">
                  <c:v>27.891590682206104</c:v>
                </c:pt>
                <c:pt idx="169">
                  <c:v>27.938840539680594</c:v>
                </c:pt>
                <c:pt idx="170">
                  <c:v>27.982731160039112</c:v>
                </c:pt>
                <c:pt idx="171">
                  <c:v>28.022761451711329</c:v>
                </c:pt>
                <c:pt idx="172">
                  <c:v>28.058418235976262</c:v>
                </c:pt>
                <c:pt idx="173">
                  <c:v>28.089177013405831</c:v>
                </c:pt>
                <c:pt idx="174">
                  <c:v>28.114502813086673</c:v>
                </c:pt>
                <c:pt idx="175">
                  <c:v>28.133851124576779</c:v>
                </c:pt>
                <c:pt idx="176">
                  <c:v>28.14666891191894</c:v>
                </c:pt>
                <c:pt idx="177">
                  <c:v>28.152395708375526</c:v>
                </c:pt>
                <c:pt idx="178">
                  <c:v>28.150464789875699</c:v>
                </c:pt>
                <c:pt idx="179">
                  <c:v>28.140304424483375</c:v>
                </c:pt>
                <c:pt idx="180">
                  <c:v>28.121339194511652</c:v>
                </c:pt>
                <c:pt idx="181">
                  <c:v>28.092991387232644</c:v>
                </c:pt>
                <c:pt idx="182">
                  <c:v>28.05468244947096</c:v>
                </c:pt>
                <c:pt idx="183">
                  <c:v>28.005834500732753</c:v>
                </c:pt>
                <c:pt idx="184">
                  <c:v>27.945871898915684</c:v>
                </c:pt>
                <c:pt idx="185">
                  <c:v>27.874222852081026</c:v>
                </c:pt>
                <c:pt idx="186">
                  <c:v>27.790321069249217</c:v>
                </c:pt>
                <c:pt idx="187">
                  <c:v>27.693607442716125</c:v>
                </c:pt>
                <c:pt idx="188">
                  <c:v>27.583531753982438</c:v>
                </c:pt>
                <c:pt idx="189">
                  <c:v>27.459554395047629</c:v>
                </c:pt>
                <c:pt idx="190">
                  <c:v>27.321148096551049</c:v>
                </c:pt>
                <c:pt idx="191">
                  <c:v>27.167799654043634</c:v>
                </c:pt>
                <c:pt idx="192">
                  <c:v>26.999011643551412</c:v>
                </c:pt>
                <c:pt idx="193">
                  <c:v>26.814304117545529</c:v>
                </c:pt>
                <c:pt idx="194">
                  <c:v>26.613216272462569</c:v>
                </c:pt>
                <c:pt idx="195">
                  <c:v>26.395308079023835</c:v>
                </c:pt>
                <c:pt idx="196">
                  <c:v>26.160161866780257</c:v>
                </c:pt>
                <c:pt idx="197">
                  <c:v>25.907383854557818</c:v>
                </c:pt>
                <c:pt idx="198">
                  <c:v>25.636605618792128</c:v>
                </c:pt>
                <c:pt idx="199">
                  <c:v>25.347485492118132</c:v>
                </c:pt>
                <c:pt idx="200">
                  <c:v>25.039709885011781</c:v>
                </c:pt>
                <c:pt idx="201">
                  <c:v>24.712994523764756</c:v>
                </c:pt>
                <c:pt idx="202">
                  <c:v>24.367085598599115</c:v>
                </c:pt>
                <c:pt idx="203">
                  <c:v>24.001760816293082</c:v>
                </c:pt>
                <c:pt idx="204">
                  <c:v>23.616830352284179</c:v>
                </c:pt>
                <c:pt idx="205">
                  <c:v>23.21213769783337</c:v>
                </c:pt>
                <c:pt idx="206">
                  <c:v>22.787560398468816</c:v>
                </c:pt>
                <c:pt idx="207">
                  <c:v>22.343010680572288</c:v>
                </c:pt>
                <c:pt idx="208">
                  <c:v>21.878435963618909</c:v>
                </c:pt>
                <c:pt idx="209">
                  <c:v>21.393819256226223</c:v>
                </c:pt>
                <c:pt idx="210">
                  <c:v>20.88917943480353</c:v>
                </c:pt>
                <c:pt idx="211">
                  <c:v>20.364571404217116</c:v>
                </c:pt>
                <c:pt idx="212">
                  <c:v>19.820086140487643</c:v>
                </c:pt>
                <c:pt idx="213">
                  <c:v>19.255850616119165</c:v>
                </c:pt>
                <c:pt idx="214">
                  <c:v>18.67202760921111</c:v>
                </c:pt>
                <c:pt idx="215">
                  <c:v>18.068815398030051</c:v>
                </c:pt>
                <c:pt idx="216">
                  <c:v>17.446447343208948</c:v>
                </c:pt>
                <c:pt idx="217">
                  <c:v>16.805191360199913</c:v>
                </c:pt>
                <c:pt idx="218">
                  <c:v>16.145349285027073</c:v>
                </c:pt>
                <c:pt idx="219">
                  <c:v>15.467256136772637</c:v>
                </c:pt>
                <c:pt idx="220">
                  <c:v>14.771279280576364</c:v>
                </c:pt>
                <c:pt idx="221">
                  <c:v>14.057817495239231</c:v>
                </c:pt>
                <c:pt idx="222">
                  <c:v>13.327299949797872</c:v>
                </c:pt>
                <c:pt idx="223">
                  <c:v>12.580185093672387</c:v>
                </c:pt>
                <c:pt idx="224">
                  <c:v>11.816959465195321</c:v>
                </c:pt>
                <c:pt idx="225">
                  <c:v>11.038136423498583</c:v>
                </c:pt>
                <c:pt idx="226">
                  <c:v>10.244254808872517</c:v>
                </c:pt>
                <c:pt idx="227">
                  <c:v>9.4358775368200281</c:v>
                </c:pt>
                <c:pt idx="228">
                  <c:v>8.6135901311064575</c:v>
                </c:pt>
                <c:pt idx="229">
                  <c:v>7.7779992011598829</c:v>
                </c:pt>
                <c:pt idx="230">
                  <c:v>6.9297308692040058</c:v>
                </c:pt>
                <c:pt idx="231">
                  <c:v>6.0694291525130222</c:v>
                </c:pt>
                <c:pt idx="232">
                  <c:v>5.1977543061634774</c:v>
                </c:pt>
                <c:pt idx="233">
                  <c:v>4.3153811316261761</c:v>
                </c:pt>
                <c:pt idx="234">
                  <c:v>3.4229972564946909</c:v>
                </c:pt>
                <c:pt idx="235">
                  <c:v>2.5213013905843513</c:v>
                </c:pt>
                <c:pt idx="236">
                  <c:v>1.611001563563059</c:v>
                </c:pt>
                <c:pt idx="237">
                  <c:v>0.69281334919167548</c:v>
                </c:pt>
                <c:pt idx="238">
                  <c:v>-0.23254191883885247</c:v>
                </c:pt>
                <c:pt idx="239">
                  <c:v>-1.164338934586006</c:v>
                </c:pt>
                <c:pt idx="240">
                  <c:v>-2.1018502062621822</c:v>
                </c:pt>
                <c:pt idx="241">
                  <c:v>-3.0443478366894952</c:v>
                </c:pt>
                <c:pt idx="242">
                  <c:v>-3.9911052932293103</c:v>
                </c:pt>
                <c:pt idx="243">
                  <c:v>-4.9413991627218614</c:v>
                </c:pt>
                <c:pt idx="244">
                  <c:v>-5.8945108870770708</c:v>
                </c:pt>
                <c:pt idx="245">
                  <c:v>-6.8497284752638103</c:v>
                </c:pt>
                <c:pt idx="246">
                  <c:v>-7.8063481875463347</c:v>
                </c:pt>
                <c:pt idx="247">
                  <c:v>-8.7636761879133989</c:v>
                </c:pt>
                <c:pt idx="248">
                  <c:v>-9.72103016074003</c:v>
                </c:pt>
                <c:pt idx="249">
                  <c:v>-10.677740887805617</c:v>
                </c:pt>
                <c:pt idx="250">
                  <c:v>-11.633153781873895</c:v>
                </c:pt>
                <c:pt idx="251">
                  <c:v>-12.586630373110459</c:v>
                </c:pt>
                <c:pt idx="252">
                  <c:v>-13.537549744677031</c:v>
                </c:pt>
                <c:pt idx="253">
                  <c:v>-14.48530991389611</c:v>
                </c:pt>
                <c:pt idx="254">
                  <c:v>-15.429329155421589</c:v>
                </c:pt>
                <c:pt idx="255">
                  <c:v>-16.369047262884855</c:v>
                </c:pt>
                <c:pt idx="256">
                  <c:v>-17.303926745507162</c:v>
                </c:pt>
                <c:pt idx="257">
                  <c:v>-18.233453956175556</c:v>
                </c:pt>
                <c:pt idx="258">
                  <c:v>-19.157140147476994</c:v>
                </c:pt>
                <c:pt idx="259">
                  <c:v>-20.074522452164718</c:v>
                </c:pt>
                <c:pt idx="260">
                  <c:v>-20.985164784497218</c:v>
                </c:pt>
                <c:pt idx="261">
                  <c:v>-21.888658658839645</c:v>
                </c:pt>
                <c:pt idx="262">
                  <c:v>-22.784623921851185</c:v>
                </c:pt>
                <c:pt idx="263">
                  <c:v>-23.672709394494923</c:v>
                </c:pt>
                <c:pt idx="264">
                  <c:v>-24.552593420005234</c:v>
                </c:pt>
                <c:pt idx="265">
                  <c:v>-25.4239843138213</c:v>
                </c:pt>
                <c:pt idx="266">
                  <c:v>-26.286620711353006</c:v>
                </c:pt>
                <c:pt idx="267">
                  <c:v>-27.140271809277962</c:v>
                </c:pt>
                <c:pt idx="268">
                  <c:v>-27.984737495881447</c:v>
                </c:pt>
                <c:pt idx="269">
                  <c:v>-28.819848365740718</c:v>
                </c:pt>
                <c:pt idx="270">
                  <c:v>-29.645465613822076</c:v>
                </c:pt>
                <c:pt idx="271">
                  <c:v>-30.461480803806683</c:v>
                </c:pt>
                <c:pt idx="272">
                  <c:v>-31.267815505185151</c:v>
                </c:pt>
                <c:pt idx="273">
                  <c:v>-32.064420793369941</c:v>
                </c:pt>
                <c:pt idx="274">
                  <c:v>-32.851276606766625</c:v>
                </c:pt>
                <c:pt idx="275">
                  <c:v>-33.6283909544266</c:v>
                </c:pt>
                <c:pt idx="276">
                  <c:v>-34.395798967582181</c:v>
                </c:pt>
                <c:pt idx="277">
                  <c:v>-35.15356178804543</c:v>
                </c:pt>
                <c:pt idx="278">
                  <c:v>-35.901765286146322</c:v>
                </c:pt>
                <c:pt idx="279">
                  <c:v>-36.64051860060826</c:v>
                </c:pt>
                <c:pt idx="280">
                  <c:v>-37.369952492520348</c:v>
                </c:pt>
                <c:pt idx="281">
                  <c:v>-38.09021750539241</c:v>
                </c:pt>
                <c:pt idx="282">
                  <c:v>-38.801481923186614</c:v>
                </c:pt>
                <c:pt idx="283">
                  <c:v>-39.503929518239119</c:v>
                </c:pt>
                <c:pt idx="284">
                  <c:v>-40.197757081147564</c:v>
                </c:pt>
                <c:pt idx="285">
                  <c:v>-40.883171725038729</c:v>
                </c:pt>
                <c:pt idx="286">
                  <c:v>-41.56038795718478</c:v>
                </c:pt>
                <c:pt idx="287">
                  <c:v>-42.229624511753443</c:v>
                </c:pt>
                <c:pt idx="288">
                  <c:v>-42.891100938598413</c:v>
                </c:pt>
                <c:pt idx="289">
                  <c:v>-43.545033944475122</c:v>
                </c:pt>
                <c:pt idx="290">
                  <c:v>-44.191633484954174</c:v>
                </c:pt>
                <c:pt idx="291">
                  <c:v>-44.831098607649423</c:v>
                </c:pt>
                <c:pt idx="292">
                  <c:v>-45.463613050231658</c:v>
                </c:pt>
                <c:pt idx="293">
                  <c:v>-46.089340600104478</c:v>
                </c:pt>
                <c:pt idx="294">
                  <c:v>-46.708420226616305</c:v>
                </c:pt>
                <c:pt idx="295">
                  <c:v>-47.320961001293327</c:v>
                </c:pt>
                <c:pt idx="296">
                  <c:v>-47.927036826821436</c:v>
                </c:pt>
                <c:pt idx="297">
                  <c:v>-48.526681001366775</c:v>
                </c:pt>
                <c:pt idx="298">
                  <c:v>-49.119880651281491</c:v>
                </c:pt>
                <c:pt idx="299">
                  <c:v>-49.706571072233814</c:v>
                </c:pt>
                <c:pt idx="300">
                  <c:v>-50.286630026244225</c:v>
                </c:pt>
                <c:pt idx="301">
                  <c:v>-50.859872049882256</c:v>
                </c:pt>
                <c:pt idx="302">
                  <c:v>-51.426042836823378</c:v>
                </c:pt>
                <c:pt idx="303">
                  <c:v>-51.984813765888205</c:v>
                </c:pt>
                <c:pt idx="304">
                  <c:v>-52.535776653357772</c:v>
                </c:pt>
                <c:pt idx="305">
                  <c:v>-53.07843881550972</c:v>
                </c:pt>
                <c:pt idx="306">
                  <c:v>-53.612218533658286</c:v>
                </c:pt>
                <c:pt idx="307">
                  <c:v>-54.136441019186286</c:v>
                </c:pt>
                <c:pt idx="308">
                  <c:v>-54.650334979797165</c:v>
                </c:pt>
                <c:pt idx="309">
                  <c:v>-55.153029890158948</c:v>
                </c:pt>
                <c:pt idx="310">
                  <c:v>-55.643554069937814</c:v>
                </c:pt>
                <c:pt idx="311">
                  <c:v>-56.120833669636632</c:v>
                </c:pt>
                <c:pt idx="312">
                  <c:v>-56.583692659420308</c:v>
                </c:pt>
                <c:pt idx="313">
                  <c:v>-57.030853908045216</c:v>
                </c:pt>
                <c:pt idx="314">
                  <c:v>-57.460941428015282</c:v>
                </c:pt>
                <c:pt idx="315">
                  <c:v>-57.872483849162975</c:v>
                </c:pt>
                <c:pt idx="316">
                  <c:v>-58.263919166107293</c:v>
                </c:pt>
                <c:pt idx="317">
                  <c:v>-58.633600785699024</c:v>
                </c:pt>
                <c:pt idx="318">
                  <c:v>-58.979804878971201</c:v>
                </c:pt>
                <c:pt idx="319">
                  <c:v>-59.300739018738852</c:v>
                </c:pt>
                <c:pt idx="320">
                  <c:v>-59.594552059402503</c:v>
                </c:pt>
                <c:pt idx="321">
                  <c:v>-59.859345190376693</c:v>
                </c:pt>
                <c:pt idx="322">
                  <c:v>-60.093184069614296</c:v>
                </c:pt>
                <c:pt idx="323">
                  <c:v>-60.294111919708897</c:v>
                </c:pt>
                <c:pt idx="324">
                  <c:v>-60.460163446808458</c:v>
                </c:pt>
                <c:pt idx="325">
                  <c:v>-60.589379422821047</c:v>
                </c:pt>
                <c:pt idx="326">
                  <c:v>-60.679821754824538</c:v>
                </c:pt>
                <c:pt idx="327">
                  <c:v>-60.729588852803715</c:v>
                </c:pt>
                <c:pt idx="328">
                  <c:v>-60.736831098289926</c:v>
                </c:pt>
                <c:pt idx="329">
                  <c:v>-60.699766212487447</c:v>
                </c:pt>
                <c:pt idx="330">
                  <c:v>-60.616694323176084</c:v>
                </c:pt>
                <c:pt idx="331">
                  <c:v>-60.48601253505111</c:v>
                </c:pt>
                <c:pt idx="332">
                  <c:v>-60.306228817988895</c:v>
                </c:pt>
                <c:pt idx="333">
                  <c:v>-60.07597504163715</c:v>
                </c:pt>
                <c:pt idx="334">
                  <c:v>-59.794019002207961</c:v>
                </c:pt>
                <c:pt idx="335">
                  <c:v>-59.459275307760606</c:v>
                </c:pt>
                <c:pt idx="336">
                  <c:v>-59.070815010887706</c:v>
                </c:pt>
                <c:pt idx="337">
                  <c:v>-58.627873901786792</c:v>
                </c:pt>
                <c:pt idx="338">
                  <c:v>-58.129859399433592</c:v>
                </c:pt>
                <c:pt idx="339">
                  <c:v>-57.576356003216596</c:v>
                </c:pt>
                <c:pt idx="340">
                  <c:v>-56.967129291234272</c:v>
                </c:pt>
                <c:pt idx="341">
                  <c:v>-56.302128473887109</c:v>
                </c:pt>
                <c:pt idx="342">
                  <c:v>-55.581487531885827</c:v>
                </c:pt>
                <c:pt idx="343">
                  <c:v>-54.805524985954584</c:v>
                </c:pt>
                <c:pt idx="344">
                  <c:v>-53.974742361044846</c:v>
                </c:pt>
                <c:pt idx="345">
                  <c:v>-53.089821420645734</c:v>
                </c:pt>
                <c:pt idx="346">
                  <c:v>-52.151620256737431</c:v>
                </c:pt>
                <c:pt idx="347">
                  <c:v>-51.161168328150744</c:v>
                </c:pt>
                <c:pt idx="348">
                  <c:v>-50.119660544734202</c:v>
                </c:pt>
                <c:pt idx="349">
                  <c:v>-49.028450497010759</c:v>
                </c:pt>
                <c:pt idx="350">
                  <c:v>-47.8890429312194</c:v>
                </c:pt>
                <c:pt idx="351">
                  <c:v>-46.703085568096689</c:v>
                </c:pt>
                <c:pt idx="352">
                  <c:v>-45.472360360796095</c:v>
                </c:pt>
                <c:pt idx="353">
                  <c:v>-44.198774283292877</c:v>
                </c:pt>
                <c:pt idx="354">
                  <c:v>-42.88434973580992</c:v>
                </c:pt>
                <c:pt idx="355">
                  <c:v>-41.531214648499521</c:v>
                </c:pt>
                <c:pt idx="356">
                  <c:v>-40.141592359094851</c:v>
                </c:pt>
                <c:pt idx="357">
                  <c:v>-38.717791334713674</c:v>
                </c:pt>
                <c:pt idx="358">
                  <c:v>-37.262194802620293</c:v>
                </c:pt>
                <c:pt idx="359">
                  <c:v>-35.777250349672741</c:v>
                </c:pt>
                <c:pt idx="360">
                  <c:v>-34.265459545458448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4-4521-8AD3-60D14C4D5286}"/>
            </c:ext>
          </c:extLst>
        </c:ser>
        <c:ser>
          <c:idx val="3"/>
          <c:order val="3"/>
          <c:tx>
            <c:v>a14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Sheet1!$P$14:$P$374</c:f>
              <c:numCache>
                <c:formatCode>General</c:formatCode>
                <c:ptCount val="361"/>
                <c:pt idx="0">
                  <c:v>31.66948934756407</c:v>
                </c:pt>
                <c:pt idx="1">
                  <c:v>33.014854344488555</c:v>
                </c:pt>
                <c:pt idx="2">
                  <c:v>34.344806105213337</c:v>
                </c:pt>
                <c:pt idx="3">
                  <c:v>35.657163955179207</c:v>
                </c:pt>
                <c:pt idx="4">
                  <c:v>36.949819453857046</c:v>
                </c:pt>
                <c:pt idx="5">
                  <c:v>38.220742128365721</c:v>
                </c:pt>
                <c:pt idx="6">
                  <c:v>39.467984631019085</c:v>
                </c:pt>
                <c:pt idx="7">
                  <c:v>40.689687322234541</c:v>
                </c:pt>
                <c:pt idx="8">
                  <c:v>41.884082282975989</c:v>
                </c:pt>
                <c:pt idx="9">
                  <c:v>43.049496763436082</c:v>
                </c:pt>
                <c:pt idx="10">
                  <c:v>44.184356077037116</c:v>
                </c:pt>
                <c:pt idx="11">
                  <c:v>45.287185951074335</c:v>
                </c:pt>
                <c:pt idx="12">
                  <c:v>46.356614347463385</c:v>
                </c:pt>
                <c:pt idx="13">
                  <c:v>47.391372769096968</c:v>
                </c:pt>
                <c:pt idx="14">
                  <c:v>48.390297069263781</c:v>
                </c:pt>
                <c:pt idx="15">
                  <c:v>49.352327783432131</c:v>
                </c:pt>
                <c:pt idx="16">
                  <c:v>50.27651000443818</c:v>
                </c:pt>
                <c:pt idx="17">
                  <c:v>51.161992823727672</c:v>
                </c:pt>
                <c:pt idx="18">
                  <c:v>52.008028362761493</c:v>
                </c:pt>
                <c:pt idx="19">
                  <c:v>52.813970419991541</c:v>
                </c:pt>
                <c:pt idx="20">
                  <c:v>53.579272759920833</c:v>
                </c:pt>
                <c:pt idx="21">
                  <c:v>54.303487071668286</c:v>
                </c:pt>
                <c:pt idx="22">
                  <c:v>54.986260625146102</c:v>
                </c:pt>
                <c:pt idx="23">
                  <c:v>55.627333653417466</c:v>
                </c:pt>
                <c:pt idx="24">
                  <c:v>56.226536490028217</c:v>
                </c:pt>
                <c:pt idx="25">
                  <c:v>56.783786490097071</c:v>
                </c:pt>
                <c:pt idx="26">
                  <c:v>57.299084763706048</c:v>
                </c:pt>
                <c:pt idx="27">
                  <c:v>57.772512749666902</c:v>
                </c:pt>
                <c:pt idx="28">
                  <c:v>58.204228657060419</c:v>
                </c:pt>
                <c:pt idx="29">
                  <c:v>58.594463801067754</c:v>
                </c:pt>
                <c:pt idx="30">
                  <c:v>58.943518858559365</c:v>
                </c:pt>
                <c:pt idx="31">
                  <c:v>59.251760067693581</c:v>
                </c:pt>
                <c:pt idx="32">
                  <c:v>59.519615394430311</c:v>
                </c:pt>
                <c:pt idx="33">
                  <c:v>59.747570687407936</c:v>
                </c:pt>
                <c:pt idx="34">
                  <c:v>59.936165841088389</c:v>
                </c:pt>
                <c:pt idx="35">
                  <c:v>60.08599098547112</c:v>
                </c:pt>
                <c:pt idx="36">
                  <c:v>60.197682719034397</c:v>
                </c:pt>
                <c:pt idx="37">
                  <c:v>60.271920399906719</c:v>
                </c:pt>
                <c:pt idx="38">
                  <c:v>60.309422508620408</c:v>
                </c:pt>
                <c:pt idx="39">
                  <c:v>60.310943094176025</c:v>
                </c:pt>
                <c:pt idx="40">
                  <c:v>60.277268313565493</c:v>
                </c:pt>
                <c:pt idx="41">
                  <c:v>60.209213073379651</c:v>
                </c:pt>
                <c:pt idx="42">
                  <c:v>60.107617780674282</c:v>
                </c:pt>
                <c:pt idx="43">
                  <c:v>59.973345208900113</c:v>
                </c:pt>
                <c:pt idx="44">
                  <c:v>59.807277483421565</c:v>
                </c:pt>
                <c:pt idx="45">
                  <c:v>59.610313189965794</c:v>
                </c:pt>
                <c:pt idx="46">
                  <c:v>59.383364608258233</c:v>
                </c:pt>
                <c:pt idx="47">
                  <c:v>59.127355072118277</c:v>
                </c:pt>
                <c:pt idx="48">
                  <c:v>58.843216456406843</c:v>
                </c:pt>
                <c:pt idx="49">
                  <c:v>58.531886790436211</c:v>
                </c:pt>
                <c:pt idx="50">
                  <c:v>58.194307996768913</c:v>
                </c:pt>
                <c:pt idx="51">
                  <c:v>57.831423753741198</c:v>
                </c:pt>
                <c:pt idx="52">
                  <c:v>57.444177479545928</c:v>
                </c:pt>
                <c:pt idx="53">
                  <c:v>57.033510435290935</c:v>
                </c:pt>
                <c:pt idx="54">
                  <c:v>56.600359944106906</c:v>
                </c:pt>
                <c:pt idx="55">
                  <c:v>56.145657723109188</c:v>
                </c:pt>
                <c:pt idx="56">
                  <c:v>55.670328324810967</c:v>
                </c:pt>
                <c:pt idx="57">
                  <c:v>55.175287684434899</c:v>
                </c:pt>
                <c:pt idx="58">
                  <c:v>54.661441769473228</c:v>
                </c:pt>
                <c:pt idx="59">
                  <c:v>54.129685327790014</c:v>
                </c:pt>
                <c:pt idx="60">
                  <c:v>53.580900730543412</c:v>
                </c:pt>
                <c:pt idx="61">
                  <c:v>53.015956906220374</c:v>
                </c:pt>
                <c:pt idx="62">
                  <c:v>52.435708362118127</c:v>
                </c:pt>
                <c:pt idx="63">
                  <c:v>51.840994289668991</c:v>
                </c:pt>
                <c:pt idx="64">
                  <c:v>51.232637750085438</c:v>
                </c:pt>
                <c:pt idx="65">
                  <c:v>50.611444936893143</c:v>
                </c:pt>
                <c:pt idx="66">
                  <c:v>49.978204512021804</c:v>
                </c:pt>
                <c:pt idx="67">
                  <c:v>49.333687012228978</c:v>
                </c:pt>
                <c:pt idx="68">
                  <c:v>48.67864432274164</c:v>
                </c:pt>
                <c:pt idx="69">
                  <c:v>48.013809215110392</c:v>
                </c:pt>
                <c:pt idx="70">
                  <c:v>47.339894946379069</c:v>
                </c:pt>
                <c:pt idx="71">
                  <c:v>46.6575949167785</c:v>
                </c:pt>
                <c:pt idx="72">
                  <c:v>45.967582383254452</c:v>
                </c:pt>
                <c:pt idx="73">
                  <c:v>45.270510226236794</c:v>
                </c:pt>
                <c:pt idx="74">
                  <c:v>44.567010767148346</c:v>
                </c:pt>
                <c:pt idx="75">
                  <c:v>43.857695634237082</c:v>
                </c:pt>
                <c:pt idx="76">
                  <c:v>43.143155674396446</c:v>
                </c:pt>
                <c:pt idx="77">
                  <c:v>42.423960908711891</c:v>
                </c:pt>
                <c:pt idx="78">
                  <c:v>41.700660529541878</c:v>
                </c:pt>
                <c:pt idx="79">
                  <c:v>40.973782937004898</c:v>
                </c:pt>
                <c:pt idx="80">
                  <c:v>40.243835812804718</c:v>
                </c:pt>
                <c:pt idx="81">
                  <c:v>39.511306229381226</c:v>
                </c:pt>
                <c:pt idx="82">
                  <c:v>38.776660792427279</c:v>
                </c:pt>
                <c:pt idx="83">
                  <c:v>38.040345814860984</c:v>
                </c:pt>
                <c:pt idx="84">
                  <c:v>37.302787520391711</c:v>
                </c:pt>
                <c:pt idx="85">
                  <c:v>36.564392274862911</c:v>
                </c:pt>
                <c:pt idx="86">
                  <c:v>35.825546843600939</c:v>
                </c:pt>
                <c:pt idx="87">
                  <c:v>35.086618673043247</c:v>
                </c:pt>
                <c:pt idx="88">
                  <c:v>34.347956194964475</c:v>
                </c:pt>
                <c:pt idx="89">
                  <c:v>33.609889151663317</c:v>
                </c:pt>
                <c:pt idx="90">
                  <c:v>32.872728940520204</c:v>
                </c:pt>
                <c:pt idx="91">
                  <c:v>32.13676897638193</c:v>
                </c:pt>
                <c:pt idx="92">
                  <c:v>31.402285070278559</c:v>
                </c:pt>
                <c:pt idx="93">
                  <c:v>30.669535823027619</c:v>
                </c:pt>
                <c:pt idx="94">
                  <c:v>29.938763032332893</c:v>
                </c:pt>
                <c:pt idx="95">
                  <c:v>29.210192112038182</c:v>
                </c:pt>
                <c:pt idx="96">
                  <c:v>28.484032522252374</c:v>
                </c:pt>
                <c:pt idx="97">
                  <c:v>27.760478209119253</c:v>
                </c:pt>
                <c:pt idx="98">
                  <c:v>27.039708053064331</c:v>
                </c:pt>
                <c:pt idx="99">
                  <c:v>26.321886324411981</c:v>
                </c:pt>
                <c:pt idx="100">
                  <c:v>25.60716314532775</c:v>
                </c:pt>
                <c:pt idx="101">
                  <c:v>24.895674957104884</c:v>
                </c:pt>
                <c:pt idx="102">
                  <c:v>24.18754499187807</c:v>
                </c:pt>
                <c:pt idx="103">
                  <c:v>23.4828837479131</c:v>
                </c:pt>
                <c:pt idx="104">
                  <c:v>22.781789467687368</c:v>
                </c:pt>
                <c:pt idx="105">
                  <c:v>22.08434861804237</c:v>
                </c:pt>
                <c:pt idx="106">
                  <c:v>21.390636371756191</c:v>
                </c:pt>
                <c:pt idx="107">
                  <c:v>20.700717089950473</c:v>
                </c:pt>
                <c:pt idx="108">
                  <c:v>20.014644804812001</c:v>
                </c:pt>
                <c:pt idx="109">
                  <c:v>19.33246370217482</c:v>
                </c:pt>
                <c:pt idx="110">
                  <c:v>18.654208603572574</c:v>
                </c:pt>
                <c:pt idx="111">
                  <c:v>17.97990544743395</c:v>
                </c:pt>
                <c:pt idx="112">
                  <c:v>17.309571769154974</c:v>
                </c:pt>
                <c:pt idx="113">
                  <c:v>16.643217179841777</c:v>
                </c:pt>
                <c:pt idx="114">
                  <c:v>15.980843843573531</c:v>
                </c:pt>
                <c:pt idx="115">
                  <c:v>15.322446953090999</c:v>
                </c:pt>
                <c:pt idx="116">
                  <c:v>14.668015203866263</c:v>
                </c:pt>
                <c:pt idx="117">
                  <c:v>14.017531266558919</c:v>
                </c:pt>
                <c:pt idx="118">
                  <c:v>13.370972257907919</c:v>
                </c:pt>
                <c:pt idx="119">
                  <c:v>12.728310210149933</c:v>
                </c:pt>
                <c:pt idx="120">
                  <c:v>12.089512539091903</c:v>
                </c:pt>
                <c:pt idx="121">
                  <c:v>11.454542510997461</c:v>
                </c:pt>
                <c:pt idx="122">
                  <c:v>10.823359708475536</c:v>
                </c:pt>
                <c:pt idx="123">
                  <c:v>10.195920495580598</c:v>
                </c:pt>
                <c:pt idx="124">
                  <c:v>9.5721784823524558</c:v>
                </c:pt>
                <c:pt idx="125">
                  <c:v>8.952084989033386</c:v>
                </c:pt>
                <c:pt idx="126">
                  <c:v>8.3355895102061446</c:v>
                </c:pt>
                <c:pt idx="127">
                  <c:v>7.7226401790944603</c:v>
                </c:pt>
                <c:pt idx="128">
                  <c:v>7.1131842322588641</c:v>
                </c:pt>
                <c:pt idx="129">
                  <c:v>6.5071684749050061</c:v>
                </c:pt>
                <c:pt idx="130">
                  <c:v>5.9045397469983794</c:v>
                </c:pt>
                <c:pt idx="131">
                  <c:v>5.3052453903468937</c:v>
                </c:pt>
                <c:pt idx="132">
                  <c:v>4.7092337167739009</c:v>
                </c:pt>
                <c:pt idx="133">
                  <c:v>4.1164544774547887</c:v>
                </c:pt>
                <c:pt idx="134">
                  <c:v>3.5268593334335132</c:v>
                </c:pt>
                <c:pt idx="135">
                  <c:v>2.9404023272683206</c:v>
                </c:pt>
                <c:pt idx="136">
                  <c:v>2.3570403556797541</c:v>
                </c:pt>
                <c:pt idx="137">
                  <c:v>1.7767336429888871</c:v>
                </c:pt>
                <c:pt idx="138">
                  <c:v>1.1994462150380274</c:v>
                </c:pt>
                <c:pt idx="139">
                  <c:v>0.6251463731817799</c:v>
                </c:pt>
                <c:pt idx="140">
                  <c:v>5.380716782191941E-2</c:v>
                </c:pt>
                <c:pt idx="141">
                  <c:v>-0.51459312916430244</c:v>
                </c:pt>
                <c:pt idx="142">
                  <c:v>-1.0800705538845157</c:v>
                </c:pt>
                <c:pt idx="143">
                  <c:v>-1.6426349827039</c:v>
                </c:pt>
                <c:pt idx="144">
                  <c:v>-2.2022896684022824</c:v>
                </c:pt>
                <c:pt idx="145">
                  <c:v>-2.7590307814433079</c:v>
                </c:pt>
                <c:pt idx="146">
                  <c:v>-3.3128469577454029</c:v>
                </c:pt>
                <c:pt idx="147">
                  <c:v>-3.8637188545102634</c:v>
                </c:pt>
                <c:pt idx="148">
                  <c:v>-4.411618715835389</c:v>
                </c:pt>
                <c:pt idx="149">
                  <c:v>-4.9565099500083285</c:v>
                </c:pt>
                <c:pt idx="150">
                  <c:v>-5.498346720552755</c:v>
                </c:pt>
                <c:pt idx="151">
                  <c:v>-6.0370735532663176</c:v>
                </c:pt>
                <c:pt idx="152">
                  <c:v>-6.5726249616561878</c:v>
                </c:pt>
                <c:pt idx="153">
                  <c:v>-7.1049250933374237</c:v>
                </c:pt>
                <c:pt idx="154">
                  <c:v>-7.6338874001091517</c:v>
                </c:pt>
                <c:pt idx="155">
                  <c:v>-8.1594143345619692</c:v>
                </c:pt>
                <c:pt idx="156">
                  <c:v>-8.6813970761927965</c:v>
                </c:pt>
                <c:pt idx="157">
                  <c:v>-9.1997152901086192</c:v>
                </c:pt>
                <c:pt idx="158">
                  <c:v>-9.71423692148465</c:v>
                </c:pt>
                <c:pt idx="159">
                  <c:v>-10.224818029002645</c:v>
                </c:pt>
                <c:pt idx="160">
                  <c:v>-10.731302660527431</c:v>
                </c:pt>
                <c:pt idx="161">
                  <c:v>-11.233522774282433</c:v>
                </c:pt>
                <c:pt idx="162">
                  <c:v>-11.731298208754231</c:v>
                </c:pt>
                <c:pt idx="163">
                  <c:v>-12.22443670448979</c:v>
                </c:pt>
                <c:pt idx="164">
                  <c:v>-12.712733980846144</c:v>
                </c:pt>
                <c:pt idx="165">
                  <c:v>-13.195973870607089</c:v>
                </c:pt>
                <c:pt idx="166">
                  <c:v>-13.673928515196362</c:v>
                </c:pt>
                <c:pt idx="167">
                  <c:v>-14.146358622988322</c:v>
                </c:pt>
                <c:pt idx="168">
                  <c:v>-14.613013792944821</c:v>
                </c:pt>
                <c:pt idx="169">
                  <c:v>-15.07363290549419</c:v>
                </c:pt>
                <c:pt idx="170">
                  <c:v>-15.527944582210262</c:v>
                </c:pt>
                <c:pt idx="171">
                  <c:v>-15.975667715453671</c:v>
                </c:pt>
                <c:pt idx="172">
                  <c:v>-16.416512068701895</c:v>
                </c:pt>
                <c:pt idx="173">
                  <c:v>-16.85017894782408</c:v>
                </c:pt>
                <c:pt idx="174">
                  <c:v>-17.276361943054717</c:v>
                </c:pt>
                <c:pt idx="175">
                  <c:v>-17.694747740890676</c:v>
                </c:pt>
                <c:pt idx="176">
                  <c:v>-18.105017004584852</c:v>
                </c:pt>
                <c:pt idx="177">
                  <c:v>-18.50684532134159</c:v>
                </c:pt>
                <c:pt idx="178">
                  <c:v>-18.899904213740982</c:v>
                </c:pt>
                <c:pt idx="179">
                  <c:v>-19.283862212337095</c:v>
                </c:pt>
                <c:pt idx="180">
                  <c:v>-19.658385985796897</c:v>
                </c:pt>
                <c:pt idx="181">
                  <c:v>-20.023141524378296</c:v>
                </c:pt>
                <c:pt idx="182">
                  <c:v>-20.377795371995663</c:v>
                </c:pt>
                <c:pt idx="183">
                  <c:v>-20.722015901595864</c:v>
                </c:pt>
                <c:pt idx="184">
                  <c:v>-21.055474628074279</c:v>
                </c:pt>
                <c:pt idx="185">
                  <c:v>-21.377847552505813</c:v>
                </c:pt>
                <c:pt idx="186">
                  <c:v>-21.688816531056201</c:v>
                </c:pt>
                <c:pt idx="187">
                  <c:v>-21.988070661580092</c:v>
                </c:pt>
                <c:pt idx="188">
                  <c:v>-22.275307680609263</c:v>
                </c:pt>
                <c:pt idx="189">
                  <c:v>-22.550235363190723</c:v>
                </c:pt>
                <c:pt idx="190">
                  <c:v>-22.812572917855494</c:v>
                </c:pt>
                <c:pt idx="191">
                  <c:v>-23.062052368884476</c:v>
                </c:pt>
                <c:pt idx="192">
                  <c:v>-23.298419917992181</c:v>
                </c:pt>
                <c:pt idx="193">
                  <c:v>-23.521437277570499</c:v>
                </c:pt>
                <c:pt idx="194">
                  <c:v>-23.730882967725222</c:v>
                </c:pt>
                <c:pt idx="195">
                  <c:v>-23.926553569493453</c:v>
                </c:pt>
                <c:pt idx="196">
                  <c:v>-24.10826492685128</c:v>
                </c:pt>
                <c:pt idx="197">
                  <c:v>-24.275853290402733</c:v>
                </c:pt>
                <c:pt idx="198">
                  <c:v>-24.4291763959801</c:v>
                </c:pt>
                <c:pt idx="199">
                  <c:v>-24.568114471778454</c:v>
                </c:pt>
                <c:pt idx="200">
                  <c:v>-24.692571168086772</c:v>
                </c:pt>
                <c:pt idx="201">
                  <c:v>-24.802474404161707</c:v>
                </c:pt>
                <c:pt idx="202">
                  <c:v>-24.897777127307783</c:v>
                </c:pt>
                <c:pt idx="203">
                  <c:v>-24.978457979778646</c:v>
                </c:pt>
                <c:pt idx="204">
                  <c:v>-25.044521869686999</c:v>
                </c:pt>
                <c:pt idx="205">
                  <c:v>-25.09600044270222</c:v>
                </c:pt>
                <c:pt idx="206">
                  <c:v>-25.132952451918086</c:v>
                </c:pt>
                <c:pt idx="207">
                  <c:v>-25.1554640238815</c:v>
                </c:pt>
                <c:pt idx="208">
                  <c:v>-25.163648819381326</c:v>
                </c:pt>
                <c:pt idx="209">
                  <c:v>-25.157648088199451</c:v>
                </c:pt>
                <c:pt idx="210">
                  <c:v>-25.137630617617074</c:v>
                </c:pt>
                <c:pt idx="211">
                  <c:v>-25.103792575047006</c:v>
                </c:pt>
                <c:pt idx="212">
                  <c:v>-25.056357245717603</c:v>
                </c:pt>
                <c:pt idx="213">
                  <c:v>-24.995574666868688</c:v>
                </c:pt>
                <c:pt idx="214">
                  <c:v>-24.92172116042531</c:v>
                </c:pt>
                <c:pt idx="215">
                  <c:v>-24.835098766593738</c:v>
                </c:pt>
                <c:pt idx="216">
                  <c:v>-24.736034581269163</c:v>
                </c:pt>
                <c:pt idx="217">
                  <c:v>-24.624880000559038</c:v>
                </c:pt>
                <c:pt idx="218">
                  <c:v>-24.502009876103493</c:v>
                </c:pt>
                <c:pt idx="219">
                  <c:v>-24.367821585220181</c:v>
                </c:pt>
                <c:pt idx="220">
                  <c:v>-24.222734020208534</c:v>
                </c:pt>
                <c:pt idx="221">
                  <c:v>-24.067186501423109</c:v>
                </c:pt>
                <c:pt idx="222">
                  <c:v>-23.901637618965569</c:v>
                </c:pt>
                <c:pt idx="223">
                  <c:v>-23.726564008049195</c:v>
                </c:pt>
                <c:pt idx="224">
                  <c:v>-23.542459063263557</c:v>
                </c:pt>
                <c:pt idx="225">
                  <c:v>-23.349831597107634</c:v>
                </c:pt>
                <c:pt idx="226">
                  <c:v>-23.149204448270183</c:v>
                </c:pt>
                <c:pt idx="227">
                  <c:v>-22.941113045218444</c:v>
                </c:pt>
                <c:pt idx="228">
                  <c:v>-22.726103930710966</c:v>
                </c:pt>
                <c:pt idx="229">
                  <c:v>-22.504733252880101</c:v>
                </c:pt>
                <c:pt idx="230">
                  <c:v>-22.277565228535135</c:v>
                </c:pt>
                <c:pt idx="231">
                  <c:v>-22.045170584321379</c:v>
                </c:pt>
                <c:pt idx="232">
                  <c:v>-21.808124981334188</c:v>
                </c:pt>
                <c:pt idx="233">
                  <c:v>-21.567007428731714</c:v>
                </c:pt>
                <c:pt idx="234">
                  <c:v>-21.322398691819163</c:v>
                </c:pt>
                <c:pt idx="235">
                  <c:v>-21.074879699989967</c:v>
                </c:pt>
                <c:pt idx="236">
                  <c:v>-20.825029959807839</c:v>
                </c:pt>
                <c:pt idx="237">
                  <c:v>-20.573425978400913</c:v>
                </c:pt>
                <c:pt idx="238">
                  <c:v>-20.320639702213203</c:v>
                </c:pt>
                <c:pt idx="239">
                  <c:v>-20.067236976022997</c:v>
                </c:pt>
                <c:pt idx="240">
                  <c:v>-19.813776026993168</c:v>
                </c:pt>
                <c:pt idx="241">
                  <c:v>-19.560805978363749</c:v>
                </c:pt>
                <c:pt idx="242">
                  <c:v>-19.308865397234609</c:v>
                </c:pt>
                <c:pt idx="243">
                  <c:v>-19.058480880716303</c:v>
                </c:pt>
                <c:pt idx="244">
                  <c:v>-18.810165684548807</c:v>
                </c:pt>
                <c:pt idx="245">
                  <c:v>-18.564418398102589</c:v>
                </c:pt>
                <c:pt idx="246">
                  <c:v>-18.321721669482738</c:v>
                </c:pt>
                <c:pt idx="247">
                  <c:v>-18.082540984256863</c:v>
                </c:pt>
                <c:pt idx="248">
                  <c:v>-17.847323501115916</c:v>
                </c:pt>
                <c:pt idx="249">
                  <c:v>-17.61649694756095</c:v>
                </c:pt>
                <c:pt idx="250">
                  <c:v>-17.390468578478309</c:v>
                </c:pt>
                <c:pt idx="251">
                  <c:v>-17.169624200228082</c:v>
                </c:pt>
                <c:pt idx="252">
                  <c:v>-16.954327262619294</c:v>
                </c:pt>
                <c:pt idx="253">
                  <c:v>-16.744918020881368</c:v>
                </c:pt>
                <c:pt idx="254">
                  <c:v>-16.541712769464247</c:v>
                </c:pt>
                <c:pt idx="255">
                  <c:v>-16.345003149204562</c:v>
                </c:pt>
                <c:pt idx="256">
                  <c:v>-16.155055529085342</c:v>
                </c:pt>
                <c:pt idx="257">
                  <c:v>-15.972110463486162</c:v>
                </c:pt>
                <c:pt idx="258">
                  <c:v>-15.796382225471062</c:v>
                </c:pt>
                <c:pt idx="259">
                  <c:v>-15.628058416288503</c:v>
                </c:pt>
                <c:pt idx="260">
                  <c:v>-15.467299650862605</c:v>
                </c:pt>
                <c:pt idx="261">
                  <c:v>-15.314239318633179</c:v>
                </c:pt>
                <c:pt idx="262">
                  <c:v>-15.168983418655268</c:v>
                </c:pt>
                <c:pt idx="263">
                  <c:v>-15.031610467394138</c:v>
                </c:pt>
                <c:pt idx="264">
                  <c:v>-14.902171477148485</c:v>
                </c:pt>
                <c:pt idx="265">
                  <c:v>-14.780690002503793</c:v>
                </c:pt>
                <c:pt idx="266">
                  <c:v>-14.66716225165751</c:v>
                </c:pt>
                <c:pt idx="267">
                  <c:v>-14.561557258870963</c:v>
                </c:pt>
                <c:pt idx="268">
                  <c:v>-14.463817113689823</c:v>
                </c:pt>
                <c:pt idx="269">
                  <c:v>-14.37385724193747</c:v>
                </c:pt>
                <c:pt idx="270">
                  <c:v>-14.29156673283051</c:v>
                </c:pt>
                <c:pt idx="271">
                  <c:v>-14.216808705892626</c:v>
                </c:pt>
                <c:pt idx="272">
                  <c:v>-14.149420710662961</c:v>
                </c:pt>
                <c:pt idx="273">
                  <c:v>-14.089215151512553</c:v>
                </c:pt>
                <c:pt idx="274">
                  <c:v>-14.035979729209442</c:v>
                </c:pt>
                <c:pt idx="275">
                  <c:v>-13.989477890217366</c:v>
                </c:pt>
                <c:pt idx="276">
                  <c:v>-13.949449274093148</c:v>
                </c:pt>
                <c:pt idx="277">
                  <c:v>-13.915610148774242</c:v>
                </c:pt>
                <c:pt idx="278">
                  <c:v>-13.887653823043248</c:v>
                </c:pt>
                <c:pt idx="279">
                  <c:v>-13.865251025037404</c:v>
                </c:pt>
                <c:pt idx="280">
                  <c:v>-13.848050235363061</c:v>
                </c:pt>
                <c:pt idx="281">
                  <c:v>-13.835677963202917</c:v>
                </c:pt>
                <c:pt idx="282">
                  <c:v>-13.827738953793704</c:v>
                </c:pt>
                <c:pt idx="283">
                  <c:v>-13.823816315836041</c:v>
                </c:pt>
                <c:pt idx="284">
                  <c:v>-13.823471557803057</c:v>
                </c:pt>
                <c:pt idx="285">
                  <c:v>-13.826244522778762</c:v>
                </c:pt>
                <c:pt idx="286">
                  <c:v>-13.831653212407032</c:v>
                </c:pt>
                <c:pt idx="287">
                  <c:v>-13.839193491804847</c:v>
                </c:pt>
                <c:pt idx="288">
                  <c:v>-13.84833866891662</c:v>
                </c:pt>
                <c:pt idx="289">
                  <c:v>-13.858538943792469</c:v>
                </c:pt>
                <c:pt idx="290">
                  <c:v>-13.869220725679865</c:v>
                </c:pt>
                <c:pt idx="291">
                  <c:v>-13.879785818651847</c:v>
                </c:pt>
                <c:pt idx="292">
                  <c:v>-13.889610479760286</c:v>
                </c:pt>
                <c:pt idx="293">
                  <c:v>-13.898044357404235</c:v>
                </c:pt>
                <c:pt idx="294">
                  <c:v>-13.904409321731761</c:v>
                </c:pt>
                <c:pt idx="295">
                  <c:v>-13.90799820342165</c:v>
                </c:pt>
                <c:pt idx="296">
                  <c:v>-13.908073462084417</c:v>
                </c:pt>
                <c:pt idx="297">
                  <c:v>-13.903865810715608</c:v>
                </c:pt>
                <c:pt idx="298">
                  <c:v>-13.894572828058806</c:v>
                </c:pt>
                <c:pt idx="299">
                  <c:v>-13.87935759628356</c:v>
                </c:pt>
                <c:pt idx="300">
                  <c:v>-13.857347406941024</c:v>
                </c:pt>
                <c:pt idx="301">
                  <c:v>-13.827632583576488</c:v>
                </c:pt>
                <c:pt idx="302">
                  <c:v>-13.789265474494018</c:v>
                </c:pt>
                <c:pt idx="303">
                  <c:v>-13.741259673791079</c:v>
                </c:pt>
                <c:pt idx="304">
                  <c:v>-13.682589532711788</c:v>
                </c:pt>
                <c:pt idx="305">
                  <c:v>-13.61219002638556</c:v>
                </c:pt>
                <c:pt idx="306">
                  <c:v>-13.528957042902555</c:v>
                </c:pt>
                <c:pt idx="307">
                  <c:v>-13.431748162198812</c:v>
                </c:pt>
                <c:pt idx="308">
                  <c:v>-13.319383991174487</c:v>
                </c:pt>
                <c:pt idx="309">
                  <c:v>-13.190650118642131</c:v>
                </c:pt>
                <c:pt idx="310">
                  <c:v>-13.04429974894146</c:v>
                </c:pt>
                <c:pt idx="311">
                  <c:v>-12.879057066231875</c:v>
                </c:pt>
                <c:pt idx="312">
                  <c:v>-12.693621372518317</c:v>
                </c:pt>
                <c:pt idx="313">
                  <c:v>-12.486672031375562</c:v>
                </c:pt>
                <c:pt idx="314">
                  <c:v>-12.256874236182282</c:v>
                </c:pt>
                <c:pt idx="315">
                  <c:v>-12.002885606619818</c:v>
                </c:pt>
                <c:pt idx="316">
                  <c:v>-11.723363600472643</c:v>
                </c:pt>
                <c:pt idx="317">
                  <c:v>-11.41697370973008</c:v>
                </c:pt>
                <c:pt idx="318">
                  <c:v>-11.082398391051901</c:v>
                </c:pt>
                <c:pt idx="319">
                  <c:v>-10.71834666132626</c:v>
                </c:pt>
                <c:pt idx="320">
                  <c:v>-10.323564269885141</c:v>
                </c:pt>
                <c:pt idx="321">
                  <c:v>-9.8968443405574931</c:v>
                </c:pt>
                <c:pt idx="322">
                  <c:v>-9.4370383597711953</c:v>
                </c:pt>
                <c:pt idx="323">
                  <c:v>-8.9430673719865137</c:v>
                </c:pt>
                <c:pt idx="324">
                  <c:v>-8.4139332314526722</c:v>
                </c:pt>
                <c:pt idx="325">
                  <c:v>-7.8487297501510351</c:v>
                </c:pt>
                <c:pt idx="326">
                  <c:v>-7.2466535762659161</c:v>
                </c:pt>
                <c:pt idx="327">
                  <c:v>-6.607014635920641</c:v>
                </c:pt>
                <c:pt idx="328">
                  <c:v>-5.9292459734157514</c:v>
                </c:pt>
                <c:pt idx="329">
                  <c:v>-5.2129128318372917</c:v>
                </c:pt>
                <c:pt idx="330">
                  <c:v>-4.4577208265378436</c:v>
                </c:pt>
                <c:pt idx="331">
                  <c:v>-3.6635230783418216</c:v>
                </c:pt>
                <c:pt idx="332">
                  <c:v>-2.8303261909746564</c:v>
                </c:pt>
                <c:pt idx="333">
                  <c:v>-1.9582949775938556</c:v>
                </c:pt>
                <c:pt idx="334">
                  <c:v>-1.0477558637729318</c:v>
                </c:pt>
                <c:pt idx="335">
                  <c:v>-9.9198918124984145E-2</c:v>
                </c:pt>
                <c:pt idx="336">
                  <c:v>0.88672151379441633</c:v>
                </c:pt>
                <c:pt idx="337">
                  <c:v>1.9091875723500169</c:v>
                </c:pt>
                <c:pt idx="338">
                  <c:v>2.9672200200433787</c:v>
                </c:pt>
                <c:pt idx="339">
                  <c:v>4.0596817057139836</c:v>
                </c:pt>
                <c:pt idx="340">
                  <c:v>5.1852822914732997</c:v>
                </c:pt>
                <c:pt idx="341">
                  <c:v>6.3425841597450985</c:v>
                </c:pt>
                <c:pt idx="342">
                  <c:v>7.5300094032583571</c:v>
                </c:pt>
                <c:pt idx="343">
                  <c:v>8.7458477893462963</c:v>
                </c:pt>
                <c:pt idx="344">
                  <c:v>9.9882655815296939</c:v>
                </c:pt>
                <c:pt idx="345">
                  <c:v>11.255315096044884</c:v>
                </c:pt>
                <c:pt idx="346">
                  <c:v>12.544944868576343</c:v>
                </c:pt>
                <c:pt idx="347">
                  <c:v>13.855010306729008</c:v>
                </c:pt>
                <c:pt idx="348">
                  <c:v>15.183284706413534</c:v>
                </c:pt>
                <c:pt idx="349">
                  <c:v>16.527470514977519</c:v>
                </c:pt>
                <c:pt idx="350">
                  <c:v>17.885210730208335</c:v>
                </c:pt>
                <c:pt idx="351">
                  <c:v>19.25410033188248</c:v>
                </c:pt>
                <c:pt idx="352">
                  <c:v>20.631697650958554</c:v>
                </c:pt>
                <c:pt idx="353">
                  <c:v>22.015535590475675</c:v>
                </c:pt>
                <c:pt idx="354">
                  <c:v>23.403132621389073</c:v>
                </c:pt>
                <c:pt idx="355">
                  <c:v>24.792003485710158</c:v>
                </c:pt>
                <c:pt idx="356">
                  <c:v>26.179669548180829</c:v>
                </c:pt>
                <c:pt idx="357">
                  <c:v>27.563668746138823</c:v>
                </c:pt>
                <c:pt idx="358">
                  <c:v>28.941565095109976</c:v>
                </c:pt>
                <c:pt idx="359">
                  <c:v>30.310957714901814</c:v>
                </c:pt>
                <c:pt idx="360">
                  <c:v>31.669489347564038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4-4521-8AD3-60D14C4D52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020412960"/>
        <c:axId val="1020412544"/>
      </c:scatterChart>
      <c:valAx>
        <c:axId val="116142812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57376"/>
        <c:crosses val="autoZero"/>
        <c:crossBetween val="midCat"/>
        <c:majorUnit val="60"/>
      </c:valAx>
      <c:valAx>
        <c:axId val="878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Speed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8128"/>
        <c:crosses val="autoZero"/>
        <c:crossBetween val="midCat"/>
      </c:valAx>
      <c:valAx>
        <c:axId val="1020412544"/>
        <c:scaling>
          <c:orientation val="minMax"/>
          <c:max val="150"/>
          <c:min val="-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Acceleration [rad/s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12960"/>
        <c:crosses val="max"/>
        <c:crossBetween val="midCat"/>
      </c:valAx>
      <c:valAx>
        <c:axId val="10204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41254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56933508311448"/>
          <c:y val="0.60763779527559048"/>
          <c:w val="0.12548622047244096"/>
          <c:h val="0.3133260425780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ymbol" panose="05050102010706020507" pitchFamily="18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Sheet1!$C$14:$C$374</c:f>
              <c:numCache>
                <c:formatCode>General</c:formatCode>
                <c:ptCount val="361"/>
                <c:pt idx="0">
                  <c:v>55.737886983205499</c:v>
                </c:pt>
                <c:pt idx="1">
                  <c:v>55.455191949561808</c:v>
                </c:pt>
                <c:pt idx="2">
                  <c:v>55.174173659273627</c:v>
                </c:pt>
                <c:pt idx="3">
                  <c:v>54.895283019090158</c:v>
                </c:pt>
                <c:pt idx="4">
                  <c:v>54.618949370126913</c:v>
                </c:pt>
                <c:pt idx="5">
                  <c:v>54.345580273816338</c:v>
                </c:pt>
                <c:pt idx="6">
                  <c:v>54.075561393456077</c:v>
                </c:pt>
                <c:pt idx="7">
                  <c:v>53.809256462910568</c:v>
                </c:pt>
                <c:pt idx="8">
                  <c:v>53.547007334469932</c:v>
                </c:pt>
                <c:pt idx="9">
                  <c:v>53.289134098349571</c:v>
                </c:pt>
                <c:pt idx="10">
                  <c:v>53.035935266812771</c:v>
                </c:pt>
                <c:pt idx="11">
                  <c:v>52.787688016398818</c:v>
                </c:pt>
                <c:pt idx="12">
                  <c:v>52.544648482234727</c:v>
                </c:pt>
                <c:pt idx="13">
                  <c:v>52.307052098884661</c:v>
                </c:pt>
                <c:pt idx="14">
                  <c:v>52.07511398264662</c:v>
                </c:pt>
                <c:pt idx="15">
                  <c:v>51.849029350631092</c:v>
                </c:pt>
                <c:pt idx="16">
                  <c:v>51.628973972351268</c:v>
                </c:pt>
                <c:pt idx="17">
                  <c:v>51.415104649915676</c:v>
                </c:pt>
                <c:pt idx="18">
                  <c:v>51.207559723241111</c:v>
                </c:pt>
                <c:pt idx="19">
                  <c:v>51.006459596999498</c:v>
                </c:pt>
                <c:pt idx="20">
                  <c:v>50.811907286274419</c:v>
                </c:pt>
                <c:pt idx="21">
                  <c:v>50.623988978137234</c:v>
                </c:pt>
                <c:pt idx="22">
                  <c:v>50.442774606559368</c:v>
                </c:pt>
                <c:pt idx="23">
                  <c:v>50.268318438260074</c:v>
                </c:pt>
                <c:pt idx="24">
                  <c:v>50.10065966725027</c:v>
                </c:pt>
                <c:pt idx="25">
                  <c:v>49.939823015976359</c:v>
                </c:pt>
                <c:pt idx="26">
                  <c:v>49.785819341095923</c:v>
                </c:pt>
                <c:pt idx="27">
                  <c:v>49.638646242032223</c:v>
                </c:pt>
                <c:pt idx="28">
                  <c:v>49.498288670559134</c:v>
                </c:pt>
                <c:pt idx="29">
                  <c:v>49.364719539765744</c:v>
                </c:pt>
                <c:pt idx="30">
                  <c:v>49.237900330839715</c:v>
                </c:pt>
                <c:pt idx="31">
                  <c:v>49.117781696195827</c:v>
                </c:pt>
                <c:pt idx="32">
                  <c:v>49.004304057558763</c:v>
                </c:pt>
                <c:pt idx="33">
                  <c:v>48.897398197690535</c:v>
                </c:pt>
                <c:pt idx="34">
                  <c:v>48.796985844533538</c:v>
                </c:pt>
                <c:pt idx="35">
                  <c:v>48.702980246618672</c:v>
                </c:pt>
                <c:pt idx="36">
                  <c:v>48.615286738667947</c:v>
                </c:pt>
                <c:pt idx="37">
                  <c:v>48.533803296399917</c:v>
                </c:pt>
                <c:pt idx="38">
                  <c:v>48.458421079625175</c:v>
                </c:pt>
                <c:pt idx="39">
                  <c:v>48.389024962798374</c:v>
                </c:pt>
                <c:pt idx="40">
                  <c:v>48.325494052272148</c:v>
                </c:pt>
                <c:pt idx="41">
                  <c:v>48.267702189576475</c:v>
                </c:pt>
                <c:pt idx="42">
                  <c:v>48.215518440124825</c:v>
                </c:pt>
                <c:pt idx="43">
                  <c:v>48.168807566824633</c:v>
                </c:pt>
                <c:pt idx="44">
                  <c:v>48.127430488145379</c:v>
                </c:pt>
                <c:pt idx="45">
                  <c:v>48.091244720269927</c:v>
                </c:pt>
                <c:pt idx="46">
                  <c:v>48.060104803027471</c:v>
                </c:pt>
                <c:pt idx="47">
                  <c:v>48.033862709373921</c:v>
                </c:pt>
                <c:pt idx="48">
                  <c:v>48.012368238253536</c:v>
                </c:pt>
                <c:pt idx="49">
                  <c:v>47.995469390737433</c:v>
                </c:pt>
                <c:pt idx="50">
                  <c:v>47.983012729396982</c:v>
                </c:pt>
                <c:pt idx="51">
                  <c:v>47.974843720925548</c:v>
                </c:pt>
                <c:pt idx="52">
                  <c:v>47.970807062077533</c:v>
                </c:pt>
                <c:pt idx="53">
                  <c:v>47.97074698904283</c:v>
                </c:pt>
                <c:pt idx="54">
                  <c:v>47.974507570423221</c:v>
                </c:pt>
                <c:pt idx="55">
                  <c:v>47.981932984019359</c:v>
                </c:pt>
                <c:pt idx="56">
                  <c:v>47.992867777677873</c:v>
                </c:pt>
                <c:pt idx="57">
                  <c:v>48.007157114484379</c:v>
                </c:pt>
                <c:pt idx="58">
                  <c:v>48.024647002621059</c:v>
                </c:pt>
                <c:pt idx="59">
                  <c:v>48.045184510237306</c:v>
                </c:pt>
                <c:pt idx="60">
                  <c:v>48.068617965708235</c:v>
                </c:pt>
                <c:pt idx="61">
                  <c:v>48.094797143679209</c:v>
                </c:pt>
                <c:pt idx="62">
                  <c:v>48.123573437314619</c:v>
                </c:pt>
                <c:pt idx="63">
                  <c:v>48.15480001718614</c:v>
                </c:pt>
                <c:pt idx="64">
                  <c:v>48.188331977250918</c:v>
                </c:pt>
                <c:pt idx="65">
                  <c:v>48.224026468380679</c:v>
                </c:pt>
                <c:pt idx="66">
                  <c:v>48.261742819913515</c:v>
                </c:pt>
                <c:pt idx="67">
                  <c:v>48.301342649705695</c:v>
                </c:pt>
                <c:pt idx="68">
                  <c:v>48.342689963166478</c:v>
                </c:pt>
                <c:pt idx="69">
                  <c:v>48.38565124176116</c:v>
                </c:pt>
                <c:pt idx="70">
                  <c:v>48.430095521468267</c:v>
                </c:pt>
                <c:pt idx="71">
                  <c:v>48.475894461676305</c:v>
                </c:pt>
                <c:pt idx="72">
                  <c:v>48.522922405001765</c:v>
                </c:pt>
                <c:pt idx="73">
                  <c:v>48.571056428507291</c:v>
                </c:pt>
                <c:pt idx="74">
                  <c:v>48.620176386792174</c:v>
                </c:pt>
                <c:pt idx="75">
                  <c:v>48.670164947421306</c:v>
                </c:pt>
                <c:pt idx="76">
                  <c:v>48.720907619150566</c:v>
                </c:pt>
                <c:pt idx="77">
                  <c:v>48.772292773397936</c:v>
                </c:pt>
                <c:pt idx="78">
                  <c:v>48.824211659399651</c:v>
                </c:pt>
                <c:pt idx="79">
                  <c:v>48.876558413480595</c:v>
                </c:pt>
                <c:pt idx="80">
                  <c:v>48.929230062856369</c:v>
                </c:pt>
                <c:pt idx="81">
                  <c:v>48.98212652437352</c:v>
                </c:pt>
                <c:pt idx="82">
                  <c:v>49.035150598581318</c:v>
                </c:pt>
                <c:pt idx="83">
                  <c:v>49.088207959516616</c:v>
                </c:pt>
                <c:pt idx="84">
                  <c:v>49.141207140569733</c:v>
                </c:pt>
                <c:pt idx="85">
                  <c:v>49.194059516786616</c:v>
                </c:pt>
                <c:pt idx="86">
                  <c:v>49.246679283948822</c:v>
                </c:pt>
                <c:pt idx="87">
                  <c:v>49.298983434759336</c:v>
                </c:pt>
                <c:pt idx="88">
                  <c:v>49.35089173244927</c:v>
                </c:pt>
                <c:pt idx="89">
                  <c:v>49.402326682105752</c:v>
                </c:pt>
                <c:pt idx="90">
                  <c:v>49.453213500009056</c:v>
                </c:pt>
                <c:pt idx="91">
                  <c:v>49.503480081252796</c:v>
                </c:pt>
                <c:pt idx="92">
                  <c:v>49.553056965907551</c:v>
                </c:pt>
                <c:pt idx="93">
                  <c:v>49.601877303975776</c:v>
                </c:pt>
                <c:pt idx="94">
                  <c:v>49.649876819372118</c:v>
                </c:pt>
                <c:pt idx="95">
                  <c:v>49.696993773150588</c:v>
                </c:pt>
                <c:pt idx="96">
                  <c:v>49.743168926187785</c:v>
                </c:pt>
                <c:pt idx="97">
                  <c:v>49.788345501518364</c:v>
                </c:pt>
                <c:pt idx="98">
                  <c:v>49.832469146507165</c:v>
                </c:pt>
                <c:pt idx="99">
                  <c:v>49.875487895030453</c:v>
                </c:pt>
                <c:pt idx="100">
                  <c:v>49.917352129826774</c:v>
                </c:pt>
                <c:pt idx="101">
                  <c:v>49.958014545166989</c:v>
                </c:pt>
                <c:pt idx="102">
                  <c:v>49.997430109981345</c:v>
                </c:pt>
                <c:pt idx="103">
                  <c:v>50.035556031570906</c:v>
                </c:pt>
                <c:pt idx="104">
                  <c:v>50.072351720019945</c:v>
                </c:pt>
                <c:pt idx="105">
                  <c:v>50.107778753415054</c:v>
                </c:pt>
                <c:pt idx="106">
                  <c:v>50.141800843967246</c:v>
                </c:pt>
                <c:pt idx="107">
                  <c:v>50.174383805122574</c:v>
                </c:pt>
                <c:pt idx="108">
                  <c:v>50.205495519737326</c:v>
                </c:pt>
                <c:pt idx="109">
                  <c:v>50.235105909384309</c:v>
                </c:pt>
                <c:pt idx="110">
                  <c:v>50.263186904847167</c:v>
                </c:pt>
                <c:pt idx="111">
                  <c:v>50.289712417850168</c:v>
                </c:pt>
                <c:pt idx="112">
                  <c:v>50.314658314062108</c:v>
                </c:pt>
                <c:pt idx="113">
                  <c:v>50.338002387403655</c:v>
                </c:pt>
                <c:pt idx="114">
                  <c:v>50.359724335678536</c:v>
                </c:pt>
                <c:pt idx="115">
                  <c:v>50.379805737540337</c:v>
                </c:pt>
                <c:pt idx="116">
                  <c:v>50.398230030797507</c:v>
                </c:pt>
                <c:pt idx="117">
                  <c:v>50.414982492050719</c:v>
                </c:pt>
                <c:pt idx="118">
                  <c:v>50.430050217648038</c:v>
                </c:pt>
                <c:pt idx="119">
                  <c:v>50.443422105934594</c:v>
                </c:pt>
                <c:pt idx="120">
                  <c:v>50.455088840764823</c:v>
                </c:pt>
                <c:pt idx="121">
                  <c:v>50.465042876236915</c:v>
                </c:pt>
                <c:pt idx="122">
                  <c:v>50.473278422600437</c:v>
                </c:pt>
                <c:pt idx="123">
                  <c:v>50.479791433279452</c:v>
                </c:pt>
                <c:pt idx="124">
                  <c:v>50.484579592945167</c:v>
                </c:pt>
                <c:pt idx="125">
                  <c:v>50.487642306563423</c:v>
                </c:pt>
                <c:pt idx="126">
                  <c:v>50.488980689334241</c:v>
                </c:pt>
                <c:pt idx="127">
                  <c:v>50.488597557431866</c:v>
                </c:pt>
                <c:pt idx="128">
                  <c:v>50.486497419445818</c:v>
                </c:pt>
                <c:pt idx="129">
                  <c:v>50.482686468415409</c:v>
                </c:pt>
                <c:pt idx="130">
                  <c:v>50.477172574341765</c:v>
                </c:pt>
                <c:pt idx="131">
                  <c:v>50.469965277054406</c:v>
                </c:pt>
                <c:pt idx="132">
                  <c:v>50.461075779301055</c:v>
                </c:pt>
                <c:pt idx="133">
                  <c:v>50.450516939923055</c:v>
                </c:pt>
                <c:pt idx="134">
                  <c:v>50.438303266971353</c:v>
                </c:pt>
                <c:pt idx="135">
                  <c:v>50.424450910612158</c:v>
                </c:pt>
                <c:pt idx="136">
                  <c:v>50.408977655665034</c:v>
                </c:pt>
                <c:pt idx="137">
                  <c:v>50.391902913611787</c:v>
                </c:pt>
                <c:pt idx="138">
                  <c:v>50.373247713909144</c:v>
                </c:pt>
                <c:pt idx="139">
                  <c:v>50.353034694435095</c:v>
                </c:pt>
                <c:pt idx="140">
                  <c:v>50.331288090895924</c:v>
                </c:pt>
                <c:pt idx="141">
                  <c:v>50.308033725018937</c:v>
                </c:pt>
                <c:pt idx="142">
                  <c:v>50.283298991355032</c:v>
                </c:pt>
                <c:pt idx="143">
                  <c:v>50.257112842516619</c:v>
                </c:pt>
                <c:pt idx="144">
                  <c:v>50.229505772676518</c:v>
                </c:pt>
                <c:pt idx="145">
                  <c:v>50.200509799158638</c:v>
                </c:pt>
                <c:pt idx="146">
                  <c:v>50.170158441954129</c:v>
                </c:pt>
                <c:pt idx="147">
                  <c:v>50.138486701004034</c:v>
                </c:pt>
                <c:pt idx="148">
                  <c:v>50.105531031096852</c:v>
                </c:pt>
                <c:pt idx="149">
                  <c:v>50.071329314239343</c:v>
                </c:pt>
                <c:pt idx="150">
                  <c:v>50.035920829369871</c:v>
                </c:pt>
                <c:pt idx="151">
                  <c:v>49.999346219297252</c:v>
                </c:pt>
                <c:pt idx="152">
                  <c:v>49.961647454762662</c:v>
                </c:pt>
                <c:pt idx="153">
                  <c:v>49.922867795539318</c:v>
                </c:pt>
                <c:pt idx="154">
                  <c:v>49.88305174850305</c:v>
                </c:pt>
                <c:pt idx="155">
                  <c:v>49.842245022627139</c:v>
                </c:pt>
                <c:pt idx="156">
                  <c:v>49.800494480877113</c:v>
                </c:pt>
                <c:pt idx="157">
                  <c:v>49.757848089004405</c:v>
                </c:pt>
                <c:pt idx="158">
                  <c:v>49.714354861262656</c:v>
                </c:pt>
                <c:pt idx="159">
                  <c:v>49.670064803096629</c:v>
                </c:pt>
                <c:pt idx="160">
                  <c:v>49.625028850880938</c:v>
                </c:pt>
                <c:pt idx="161">
                  <c:v>49.579298808813206</c:v>
                </c:pt>
                <c:pt idx="162">
                  <c:v>49.532927283095091</c:v>
                </c:pt>
                <c:pt idx="163">
                  <c:v>49.485967613562835</c:v>
                </c:pt>
                <c:pt idx="164">
                  <c:v>49.438473802957532</c:v>
                </c:pt>
                <c:pt idx="165">
                  <c:v>49.39050044405343</c:v>
                </c:pt>
                <c:pt idx="166">
                  <c:v>49.342102644889664</c:v>
                </c:pt>
                <c:pt idx="167">
                  <c:v>49.293335952376843</c:v>
                </c:pt>
                <c:pt idx="168">
                  <c:v>49.244256274574845</c:v>
                </c:pt>
                <c:pt idx="169">
                  <c:v>49.194919801960417</c:v>
                </c:pt>
                <c:pt idx="170">
                  <c:v>49.145382928024318</c:v>
                </c:pt>
                <c:pt idx="171">
                  <c:v>49.095702169555111</c:v>
                </c:pt>
                <c:pt idx="172">
                  <c:v>49.045934086982676</c:v>
                </c:pt>
                <c:pt idx="173">
                  <c:v>48.996135205166141</c:v>
                </c:pt>
                <c:pt idx="174">
                  <c:v>48.946361935019681</c:v>
                </c:pt>
                <c:pt idx="175">
                  <c:v>48.896670496375641</c:v>
                </c:pt>
                <c:pt idx="176">
                  <c:v>48.847116842485107</c:v>
                </c:pt>
                <c:pt idx="177">
                  <c:v>48.797756586554819</c:v>
                </c:pt>
                <c:pt idx="178">
                  <c:v>48.748644930712771</c:v>
                </c:pt>
                <c:pt idx="179">
                  <c:v>48.699836597785975</c:v>
                </c:pt>
                <c:pt idx="180">
                  <c:v>48.651385766259438</c:v>
                </c:pt>
                <c:pt idx="181">
                  <c:v>48.603346008769876</c:v>
                </c:pt>
                <c:pt idx="182">
                  <c:v>48.555770234466301</c:v>
                </c:pt>
                <c:pt idx="183">
                  <c:v>48.508710635547047</c:v>
                </c:pt>
                <c:pt idx="184">
                  <c:v>48.462218638256367</c:v>
                </c:pt>
                <c:pt idx="185">
                  <c:v>48.416344858595131</c:v>
                </c:pt>
                <c:pt idx="186">
                  <c:v>48.371139062969696</c:v>
                </c:pt>
                <c:pt idx="187">
                  <c:v>48.326650133969977</c:v>
                </c:pt>
                <c:pt idx="188">
                  <c:v>48.282926041434941</c:v>
                </c:pt>
                <c:pt idx="189">
                  <c:v>48.240013818928247</c:v>
                </c:pt>
                <c:pt idx="190">
                  <c:v>48.19795954571233</c:v>
                </c:pt>
                <c:pt idx="191">
                  <c:v>48.156808334274167</c:v>
                </c:pt>
                <c:pt idx="192">
                  <c:v>48.116604323420951</c:v>
                </c:pt>
                <c:pt idx="193">
                  <c:v>48.07739067693084</c:v>
                </c:pt>
                <c:pt idx="194">
                  <c:v>48.039209587710545</c:v>
                </c:pt>
                <c:pt idx="195">
                  <c:v>48.002102287381419</c:v>
                </c:pt>
                <c:pt idx="196">
                  <c:v>47.966109061185605</c:v>
                </c:pt>
                <c:pt idx="197">
                  <c:v>47.931269268077244</c:v>
                </c:pt>
                <c:pt idx="198">
                  <c:v>47.897621365838802</c:v>
                </c:pt>
                <c:pt idx="199">
                  <c:v>47.865202941040053</c:v>
                </c:pt>
                <c:pt idx="200">
                  <c:v>47.834050743637818</c:v>
                </c:pt>
                <c:pt idx="201">
                  <c:v>47.80420072599707</c:v>
                </c:pt>
                <c:pt idx="202">
                  <c:v>47.775688086100104</c:v>
                </c:pt>
                <c:pt idx="203">
                  <c:v>47.748547314698271</c:v>
                </c:pt>
                <c:pt idx="204">
                  <c:v>47.722812246151953</c:v>
                </c:pt>
                <c:pt idx="205">
                  <c:v>47.698516112698009</c:v>
                </c:pt>
                <c:pt idx="206">
                  <c:v>47.675691601879258</c:v>
                </c:pt>
                <c:pt idx="207">
                  <c:v>47.654370916869212</c:v>
                </c:pt>
                <c:pt idx="208">
                  <c:v>47.634585839425021</c:v>
                </c:pt>
                <c:pt idx="209">
                  <c:v>47.616367795203637</c:v>
                </c:pt>
                <c:pt idx="210">
                  <c:v>47.599747921179841</c:v>
                </c:pt>
                <c:pt idx="211">
                  <c:v>47.584757134909736</c:v>
                </c:pt>
                <c:pt idx="212">
                  <c:v>47.571426205389642</c:v>
                </c:pt>
                <c:pt idx="213">
                  <c:v>47.559785825266793</c:v>
                </c:pt>
                <c:pt idx="214">
                  <c:v>47.549866684166872</c:v>
                </c:pt>
                <c:pt idx="215">
                  <c:v>47.541699542910521</c:v>
                </c:pt>
                <c:pt idx="216">
                  <c:v>47.535315308399952</c:v>
                </c:pt>
                <c:pt idx="217">
                  <c:v>47.530745108964808</c:v>
                </c:pt>
                <c:pt idx="218">
                  <c:v>47.528020369963905</c:v>
                </c:pt>
                <c:pt idx="219">
                  <c:v>47.52717288944735</c:v>
                </c:pt>
                <c:pt idx="220">
                  <c:v>47.528234913690063</c:v>
                </c:pt>
                <c:pt idx="221">
                  <c:v>47.531239212412849</c:v>
                </c:pt>
                <c:pt idx="222">
                  <c:v>47.536219153512128</c:v>
                </c:pt>
                <c:pt idx="223">
                  <c:v>47.543208777122715</c:v>
                </c:pt>
                <c:pt idx="224">
                  <c:v>47.55224286883918</c:v>
                </c:pt>
                <c:pt idx="225">
                  <c:v>47.563357031921093</c:v>
                </c:pt>
                <c:pt idx="226">
                  <c:v>47.576587758306808</c:v>
                </c:pt>
                <c:pt idx="227">
                  <c:v>47.59197249825452</c:v>
                </c:pt>
                <c:pt idx="228">
                  <c:v>47.609549728424888</c:v>
                </c:pt>
                <c:pt idx="229">
                  <c:v>47.629359018210089</c:v>
                </c:pt>
                <c:pt idx="230">
                  <c:v>47.651441094103689</c:v>
                </c:pt>
                <c:pt idx="231">
                  <c:v>47.67583790189174</c:v>
                </c:pt>
                <c:pt idx="232">
                  <c:v>47.702592666429481</c:v>
                </c:pt>
                <c:pt idx="233">
                  <c:v>47.731749948748707</c:v>
                </c:pt>
                <c:pt idx="234">
                  <c:v>47.763355700218156</c:v>
                </c:pt>
                <c:pt idx="235">
                  <c:v>47.797457313454281</c:v>
                </c:pt>
                <c:pt idx="236">
                  <c:v>47.834103669649892</c:v>
                </c:pt>
                <c:pt idx="237">
                  <c:v>47.873345181956694</c:v>
                </c:pt>
                <c:pt idx="238">
                  <c:v>47.915233834520663</c:v>
                </c:pt>
                <c:pt idx="239">
                  <c:v>47.959823216729319</c:v>
                </c:pt>
                <c:pt idx="240">
                  <c:v>48.007168552186322</c:v>
                </c:pt>
                <c:pt idx="241">
                  <c:v>48.057326721880038</c:v>
                </c:pt>
                <c:pt idx="242">
                  <c:v>48.110356280960396</c:v>
                </c:pt>
                <c:pt idx="243">
                  <c:v>48.166317468481829</c:v>
                </c:pt>
                <c:pt idx="244">
                  <c:v>48.225272209408082</c:v>
                </c:pt>
                <c:pt idx="245">
                  <c:v>48.287284108109276</c:v>
                </c:pt>
                <c:pt idx="246">
                  <c:v>48.352418432510717</c:v>
                </c:pt>
                <c:pt idx="247">
                  <c:v>48.420742087978027</c:v>
                </c:pt>
                <c:pt idx="248">
                  <c:v>48.492323579943097</c:v>
                </c:pt>
                <c:pt idx="249">
                  <c:v>48.567232964191575</c:v>
                </c:pt>
                <c:pt idx="250">
                  <c:v>48.645541783643935</c:v>
                </c:pt>
                <c:pt idx="251">
                  <c:v>48.727322990370091</c:v>
                </c:pt>
                <c:pt idx="252">
                  <c:v>48.812650851481308</c:v>
                </c:pt>
                <c:pt idx="253">
                  <c:v>48.901600837444519</c:v>
                </c:pt>
                <c:pt idx="254">
                  <c:v>48.994249491263169</c:v>
                </c:pt>
                <c:pt idx="255">
                  <c:v>49.090674276865819</c:v>
                </c:pt>
                <c:pt idx="256">
                  <c:v>49.190953404941212</c:v>
                </c:pt>
                <c:pt idx="257">
                  <c:v>49.295165634356572</c:v>
                </c:pt>
                <c:pt idx="258">
                  <c:v>49.403390047196979</c:v>
                </c:pt>
                <c:pt idx="259">
                  <c:v>49.515705795368817</c:v>
                </c:pt>
                <c:pt idx="260">
                  <c:v>49.63219181662339</c:v>
                </c:pt>
                <c:pt idx="261">
                  <c:v>49.752926517777553</c:v>
                </c:pt>
                <c:pt idx="262">
                  <c:v>49.87798742284442</c:v>
                </c:pt>
                <c:pt idx="263">
                  <c:v>50.007450783736147</c:v>
                </c:pt>
                <c:pt idx="264">
                  <c:v>50.141391151173366</c:v>
                </c:pt>
                <c:pt idx="265">
                  <c:v>50.27988090343063</c:v>
                </c:pt>
                <c:pt idx="266">
                  <c:v>50.422989730573306</c:v>
                </c:pt>
                <c:pt idx="267">
                  <c:v>50.570784071902537</c:v>
                </c:pt>
                <c:pt idx="268">
                  <c:v>50.723326504428208</c:v>
                </c:pt>
                <c:pt idx="269">
                  <c:v>50.880675080340922</c:v>
                </c:pt>
                <c:pt idx="270">
                  <c:v>51.042882611662222</c:v>
                </c:pt>
                <c:pt idx="271">
                  <c:v>51.209995900522998</c:v>
                </c:pt>
                <c:pt idx="272">
                  <c:v>51.382054913862945</c:v>
                </c:pt>
                <c:pt idx="273">
                  <c:v>51.559091901766124</c:v>
                </c:pt>
                <c:pt idx="274">
                  <c:v>51.741130459159997</c:v>
                </c:pt>
                <c:pt idx="275">
                  <c:v>51.928184531210832</c:v>
                </c:pt>
                <c:pt idx="276">
                  <c:v>52.120257363461576</c:v>
                </c:pt>
                <c:pt idx="277">
                  <c:v>52.317340398579489</c:v>
                </c:pt>
                <c:pt idx="278">
                  <c:v>52.519412122520961</c:v>
                </c:pt>
                <c:pt idx="279">
                  <c:v>52.726436863979913</c:v>
                </c:pt>
                <c:pt idx="280">
                  <c:v>52.938363552169164</c:v>
                </c:pt>
                <c:pt idx="281">
                  <c:v>53.155124439288031</c:v>
                </c:pt>
                <c:pt idx="282">
                  <c:v>53.376633795450481</c:v>
                </c:pt>
                <c:pt idx="283">
                  <c:v>53.602786585379391</c:v>
                </c:pt>
                <c:pt idx="284">
                  <c:v>53.833457137797808</c:v>
                </c:pt>
                <c:pt idx="285">
                  <c:v>54.068497820153169</c:v>
                </c:pt>
                <c:pt idx="286">
                  <c:v>54.307737733067</c:v>
                </c:pt>
                <c:pt idx="287">
                  <c:v>54.550981440683231</c:v>
                </c:pt>
                <c:pt idx="288">
                  <c:v>54.79800775485257</c:v>
                </c:pt>
                <c:pt idx="289">
                  <c:v>55.048568592796691</c:v>
                </c:pt>
                <c:pt idx="290">
                  <c:v>55.302387929490813</c:v>
                </c:pt>
                <c:pt idx="291">
                  <c:v>55.559160867430691</c:v>
                </c:pt>
                <c:pt idx="292">
                  <c:v>55.818552847646416</c:v>
                </c:pt>
                <c:pt idx="293">
                  <c:v>56.080199026723676</c:v>
                </c:pt>
                <c:pt idx="294">
                  <c:v>56.343703845123805</c:v>
                </c:pt>
                <c:pt idx="295">
                  <c:v>56.608640812187112</c:v>
                </c:pt>
                <c:pt idx="296">
                  <c:v>56.87455253279137</c:v>
                </c:pt>
                <c:pt idx="297">
                  <c:v>57.140950999658024</c:v>
                </c:pt>
                <c:pt idx="298">
                  <c:v>57.4073181736984</c:v>
                </c:pt>
                <c:pt idx="299">
                  <c:v>57.673106872529459</c:v>
                </c:pt>
                <c:pt idx="300">
                  <c:v>57.93774198434059</c:v>
                </c:pt>
                <c:pt idx="301">
                  <c:v>58.200622020650776</c:v>
                </c:pt>
                <c:pt idx="302">
                  <c:v>58.461121017180091</c:v>
                </c:pt>
                <c:pt idx="303">
                  <c:v>58.718590787108312</c:v>
                </c:pt>
                <c:pt idx="304">
                  <c:v>58.972363525479018</c:v>
                </c:pt>
                <c:pt idx="305">
                  <c:v>59.221754757521616</c:v>
                </c:pt>
                <c:pt idx="306">
                  <c:v>59.466066617329361</c:v>
                </c:pt>
                <c:pt idx="307">
                  <c:v>59.704591436792569</c:v>
                </c:pt>
                <c:pt idx="308">
                  <c:v>59.936615618107666</c:v>
                </c:pt>
                <c:pt idx="309">
                  <c:v>60.16142375674432</c:v>
                </c:pt>
                <c:pt idx="310">
                  <c:v>60.37830297564264</c:v>
                </c:pt>
                <c:pt idx="311">
                  <c:v>60.58654742582074</c:v>
                </c:pt>
                <c:pt idx="312">
                  <c:v>60.785462903681307</c:v>
                </c:pt>
                <c:pt idx="313">
                  <c:v>60.974371531284973</c:v>
                </c:pt>
                <c:pt idx="314">
                  <c:v>61.152616442853692</c:v>
                </c:pt>
                <c:pt idx="315">
                  <c:v>61.319566418895498</c:v>
                </c:pt>
                <c:pt idx="316">
                  <c:v>61.474620408688182</c:v>
                </c:pt>
                <c:pt idx="317">
                  <c:v>61.617211882463955</c:v>
                </c:pt>
                <c:pt idx="318">
                  <c:v>61.746812956505082</c:v>
                </c:pt>
                <c:pt idx="319">
                  <c:v>61.862938237450464</c:v>
                </c:pt>
                <c:pt idx="320">
                  <c:v>61.96514833634749</c:v>
                </c:pt>
                <c:pt idx="321">
                  <c:v>62.053053008245072</c:v>
                </c:pt>
                <c:pt idx="322">
                  <c:v>62.126313879266981</c:v>
                </c:pt>
                <c:pt idx="323">
                  <c:v>62.18464672995637</c:v>
                </c:pt>
                <c:pt idx="324">
                  <c:v>62.227823311055715</c:v>
                </c:pt>
                <c:pt idx="325">
                  <c:v>62.255672675579433</c:v>
                </c:pt>
                <c:pt idx="326">
                  <c:v>62.268082018851651</c:v>
                </c:pt>
                <c:pt idx="327">
                  <c:v>62.264997025921467</c:v>
                </c:pt>
                <c:pt idx="328">
                  <c:v>62.246421733250486</c:v>
                </c:pt>
                <c:pt idx="329">
                  <c:v>62.212417918625015</c:v>
                </c:pt>
                <c:pt idx="330">
                  <c:v>62.163104039737142</c:v>
                </c:pt>
                <c:pt idx="331">
                  <c:v>62.09865374768161</c:v>
                </c:pt>
                <c:pt idx="332">
                  <c:v>62.01929400664244</c:v>
                </c:pt>
                <c:pt idx="333">
                  <c:v>61.925302855223599</c:v>
                </c:pt>
                <c:pt idx="334">
                  <c:v>61.817006848181393</c:v>
                </c:pt>
                <c:pt idx="335">
                  <c:v>61.694778219723169</c:v>
                </c:pt>
                <c:pt idx="336">
                  <c:v>61.559031811066191</c:v>
                </c:pt>
                <c:pt idx="337">
                  <c:v>61.410221805630322</c:v>
                </c:pt>
                <c:pt idx="338">
                  <c:v>61.248838315120949</c:v>
                </c:pt>
                <c:pt idx="339">
                  <c:v>61.075403858911145</c:v>
                </c:pt>
                <c:pt idx="340">
                  <c:v>60.89046977762991</c:v>
                </c:pt>
                <c:pt idx="341">
                  <c:v>60.694612619794135</c:v>
                </c:pt>
                <c:pt idx="342">
                  <c:v>60.488430537774967</c:v>
                </c:pt>
                <c:pt idx="343">
                  <c:v>60.272539726460408</c:v>
                </c:pt>
                <c:pt idx="344">
                  <c:v>60.047570934755576</c:v>
                </c:pt>
                <c:pt idx="345">
                  <c:v>59.814166076643993</c:v>
                </c:pt>
                <c:pt idx="346">
                  <c:v>59.572974965002295</c:v>
                </c:pt>
                <c:pt idx="347">
                  <c:v>59.324652187796239</c:v>
                </c:pt>
                <c:pt idx="348">
                  <c:v>59.069854142762757</c:v>
                </c:pt>
                <c:pt idx="349">
                  <c:v>58.809236243263442</c:v>
                </c:pt>
                <c:pt idx="350">
                  <c:v>58.543450304733852</c:v>
                </c:pt>
                <c:pt idx="351">
                  <c:v>58.273142118098036</c:v>
                </c:pt>
                <c:pt idx="352">
                  <c:v>57.998949213701408</c:v>
                </c:pt>
                <c:pt idx="353">
                  <c:v>57.72149881676642</c:v>
                </c:pt>
                <c:pt idx="354">
                  <c:v>57.441405993110116</c:v>
                </c:pt>
                <c:pt idx="355">
                  <c:v>57.159271981890065</c:v>
                </c:pt>
                <c:pt idx="356">
                  <c:v>56.875682710466414</c:v>
                </c:pt>
                <c:pt idx="357">
                  <c:v>56.591207485077319</c:v>
                </c:pt>
                <c:pt idx="358">
                  <c:v>56.306397849911299</c:v>
                </c:pt>
                <c:pt idx="359">
                  <c:v>56.021786606307934</c:v>
                </c:pt>
                <c:pt idx="360">
                  <c:v>55.737886983205499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6-41F7-81E2-83C6A29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81168"/>
        <c:axId val="837563200"/>
      </c:scatterChart>
      <c:valAx>
        <c:axId val="94578116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atin typeface="Symbol" panose="05050102010706020507" pitchFamily="18" charset="2"/>
                  </a:rPr>
                  <a:t>q</a:t>
                </a:r>
                <a:r>
                  <a:rPr lang="en-US" sz="1600" baseline="-25000"/>
                  <a:t>12</a:t>
                </a:r>
                <a:r>
                  <a:rPr lang="en-US" sz="1600"/>
                  <a:t>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3200"/>
        <c:crosses val="autoZero"/>
        <c:crossBetween val="midCat"/>
        <c:majorUnit val="60"/>
        <c:minorUnit val="20"/>
      </c:valAx>
      <c:valAx>
        <c:axId val="837563200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  <a:latin typeface="Symbol" panose="05050102010706020507" pitchFamily="18" charset="2"/>
                  </a:rPr>
                  <a:t>q</a:t>
                </a:r>
                <a:r>
                  <a:rPr lang="en-US" sz="1600" b="0" i="0" baseline="-25000">
                    <a:effectLst/>
                  </a:rPr>
                  <a:t>13</a:t>
                </a:r>
                <a:r>
                  <a:rPr lang="en-US" sz="1600" b="0" i="0" baseline="0">
                    <a:effectLst/>
                  </a:rPr>
                  <a:t> [deg]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Symbol" panose="05050102010706020507" pitchFamily="18" charset="2"/>
              </a:rPr>
              <a:t>q</a:t>
            </a:r>
            <a:r>
              <a:rPr lang="en-US" baseline="-25000"/>
              <a:t>14</a:t>
            </a:r>
            <a:r>
              <a:rPr lang="en-US"/>
              <a:t> vs </a:t>
            </a:r>
            <a:r>
              <a:rPr lang="en-US" baseline="0">
                <a:latin typeface="Symbol" panose="05050102010706020507" pitchFamily="18" charset="2"/>
              </a:rPr>
              <a:t>q</a:t>
            </a:r>
            <a:r>
              <a:rPr lang="en-US" baseline="-25000"/>
              <a:t>12</a:t>
            </a:r>
          </a:p>
        </c:rich>
      </c:tx>
      <c:layout>
        <c:manualLayout>
          <c:xMode val="edge"/>
          <c:yMode val="edge"/>
          <c:x val="0.425583333333333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Sheet1!$E$14:$E$374</c:f>
              <c:numCache>
                <c:formatCode>General</c:formatCode>
                <c:ptCount val="361"/>
                <c:pt idx="0">
                  <c:v>124.84990457904649</c:v>
                </c:pt>
                <c:pt idx="1">
                  <c:v>124.42336723066782</c:v>
                </c:pt>
                <c:pt idx="2">
                  <c:v>124.00112829498411</c:v>
                </c:pt>
                <c:pt idx="3">
                  <c:v>123.58353168598346</c:v>
                </c:pt>
                <c:pt idx="4">
                  <c:v>123.17091866162663</c:v>
                </c:pt>
                <c:pt idx="5">
                  <c:v>122.76362695095929</c:v>
                </c:pt>
                <c:pt idx="6">
                  <c:v>122.36198989357415</c:v>
                </c:pt>
                <c:pt idx="7">
                  <c:v>121.96633559682921</c:v>
                </c:pt>
                <c:pt idx="8">
                  <c:v>121.57698611604644</c:v>
                </c:pt>
                <c:pt idx="9">
                  <c:v>121.1942566626748</c:v>
                </c:pt>
                <c:pt idx="10">
                  <c:v>120.81845484510609</c:v>
                </c:pt>
                <c:pt idx="11">
                  <c:v>120.44987994648389</c:v>
                </c:pt>
                <c:pt idx="12">
                  <c:v>120.08882224345719</c:v>
                </c:pt>
                <c:pt idx="13">
                  <c:v>119.73556236940009</c:v>
                </c:pt>
                <c:pt idx="14">
                  <c:v>119.39037072516213</c:v>
                </c:pt>
                <c:pt idx="15">
                  <c:v>119.05350693993257</c:v>
                </c:pt>
                <c:pt idx="16">
                  <c:v>118.72521938430647</c:v>
                </c:pt>
                <c:pt idx="17">
                  <c:v>118.40574473713795</c:v>
                </c:pt>
                <c:pt idx="18">
                  <c:v>118.09530760726435</c:v>
                </c:pt>
                <c:pt idx="19">
                  <c:v>117.79412021069005</c:v>
                </c:pt>
                <c:pt idx="20">
                  <c:v>117.50238210333983</c:v>
                </c:pt>
                <c:pt idx="21">
                  <c:v>117.22027996903061</c:v>
                </c:pt>
                <c:pt idx="22">
                  <c:v>116.94798746187772</c:v>
                </c:pt>
                <c:pt idx="23">
                  <c:v>116.68566510194752</c:v>
                </c:pt>
                <c:pt idx="24">
                  <c:v>116.43346022259858</c:v>
                </c:pt>
                <c:pt idx="25">
                  <c:v>116.19150696762129</c:v>
                </c:pt>
                <c:pt idx="26">
                  <c:v>115.95992633599163</c:v>
                </c:pt>
                <c:pt idx="27">
                  <c:v>115.73882627180197</c:v>
                </c:pt>
                <c:pt idx="28">
                  <c:v>115.52830179671923</c:v>
                </c:pt>
                <c:pt idx="29">
                  <c:v>115.32843518214894</c:v>
                </c:pt>
                <c:pt idx="30">
                  <c:v>115.13929615815168</c:v>
                </c:pt>
                <c:pt idx="31">
                  <c:v>114.96094215606567</c:v>
                </c:pt>
                <c:pt idx="32">
                  <c:v>114.79341858173169</c:v>
                </c:pt>
                <c:pt idx="33">
                  <c:v>114.63675911619423</c:v>
                </c:pt>
                <c:pt idx="34">
                  <c:v>114.49098604076278</c:v>
                </c:pt>
                <c:pt idx="35">
                  <c:v>114.35611058335361</c:v>
                </c:pt>
                <c:pt idx="36">
                  <c:v>114.23213328309764</c:v>
                </c:pt>
                <c:pt idx="37">
                  <c:v>114.11904437028645</c:v>
                </c:pt>
                <c:pt idx="38">
                  <c:v>114.01682415883393</c:v>
                </c:pt>
                <c:pt idx="39">
                  <c:v>113.92544344855506</c:v>
                </c:pt>
                <c:pt idx="40">
                  <c:v>113.84486393469864</c:v>
                </c:pt>
                <c:pt idx="41">
                  <c:v>113.77503862231873</c:v>
                </c:pt>
                <c:pt idx="42">
                  <c:v>113.71591224322417</c:v>
                </c:pt>
                <c:pt idx="43">
                  <c:v>113.66742167340617</c:v>
                </c:pt>
                <c:pt idx="44">
                  <c:v>113.62949634900804</c:v>
                </c:pt>
                <c:pt idx="45">
                  <c:v>113.60205867906505</c:v>
                </c:pt>
                <c:pt idx="46">
                  <c:v>113.58502445340748</c:v>
                </c:pt>
                <c:pt idx="47">
                  <c:v>113.57830324428083</c:v>
                </c:pt>
                <c:pt idx="48">
                  <c:v>113.58179880039506</c:v>
                </c:pt>
                <c:pt idx="49">
                  <c:v>113.59540943226695</c:v>
                </c:pt>
                <c:pt idx="50">
                  <c:v>113.61902838786787</c:v>
                </c:pt>
                <c:pt idx="51">
                  <c:v>113.65254421772647</c:v>
                </c:pt>
                <c:pt idx="52">
                  <c:v>113.69584112877163</c:v>
                </c:pt>
                <c:pt idx="53">
                  <c:v>113.74879932632176</c:v>
                </c:pt>
                <c:pt idx="54">
                  <c:v>113.81129534374644</c:v>
                </c:pt>
                <c:pt idx="55">
                  <c:v>113.88320235943235</c:v>
                </c:pt>
                <c:pt idx="56">
                  <c:v>113.96439050078503</c:v>
                </c:pt>
                <c:pt idx="57">
                  <c:v>114.054727135091</c:v>
                </c:pt>
                <c:pt idx="58">
                  <c:v>114.15407714714635</c:v>
                </c:pt>
                <c:pt idx="59">
                  <c:v>114.26230320363325</c:v>
                </c:pt>
                <c:pt idx="60">
                  <c:v>114.37926600429459</c:v>
                </c:pt>
                <c:pt idx="61">
                  <c:v>114.50482452001563</c:v>
                </c:pt>
                <c:pt idx="62">
                  <c:v>114.63883621797511</c:v>
                </c:pt>
                <c:pt idx="63">
                  <c:v>114.7811572740754</c:v>
                </c:pt>
                <c:pt idx="64">
                  <c:v>114.93164277290035</c:v>
                </c:pt>
                <c:pt idx="65">
                  <c:v>115.0901468954852</c:v>
                </c:pt>
                <c:pt idx="66">
                  <c:v>115.25652309521108</c:v>
                </c:pt>
                <c:pt idx="67">
                  <c:v>115.43062426216065</c:v>
                </c:pt>
                <c:pt idx="68">
                  <c:v>115.61230287629218</c:v>
                </c:pt>
                <c:pt idx="69">
                  <c:v>115.80141114980312</c:v>
                </c:pt>
                <c:pt idx="70">
                  <c:v>115.99780115906675</c:v>
                </c:pt>
                <c:pt idx="71">
                  <c:v>116.20132496653407</c:v>
                </c:pt>
                <c:pt idx="72">
                  <c:v>116.41183473299647</c:v>
                </c:pt>
                <c:pt idx="73">
                  <c:v>116.62918282061004</c:v>
                </c:pt>
                <c:pt idx="74">
                  <c:v>116.85322188707931</c:v>
                </c:pt>
                <c:pt idx="75">
                  <c:v>117.08380497139854</c:v>
                </c:pt>
                <c:pt idx="76">
                  <c:v>117.32078557154341</c:v>
                </c:pt>
                <c:pt idx="77">
                  <c:v>117.56401771450169</c:v>
                </c:pt>
                <c:pt idx="78">
                  <c:v>117.81335601902296</c:v>
                </c:pt>
                <c:pt idx="79">
                  <c:v>118.06865575146205</c:v>
                </c:pt>
                <c:pt idx="80">
                  <c:v>118.32977287507914</c:v>
                </c:pt>
                <c:pt idx="81">
                  <c:v>118.59656409315309</c:v>
                </c:pt>
                <c:pt idx="82">
                  <c:v>118.868886886251</c:v>
                </c:pt>
                <c:pt idx="83">
                  <c:v>119.14659954399008</c:v>
                </c:pt>
                <c:pt idx="84">
                  <c:v>119.42956119161342</c:v>
                </c:pt>
                <c:pt idx="85">
                  <c:v>119.71763181169386</c:v>
                </c:pt>
                <c:pt idx="86">
                  <c:v>120.01067226126531</c:v>
                </c:pt>
                <c:pt idx="87">
                  <c:v>120.30854428467337</c:v>
                </c:pt>
                <c:pt idx="88">
                  <c:v>120.61111052242315</c:v>
                </c:pt>
                <c:pt idx="89">
                  <c:v>120.91823451629318</c:v>
                </c:pt>
                <c:pt idx="90">
                  <c:v>121.22978071097296</c:v>
                </c:pt>
                <c:pt idx="91">
                  <c:v>121.54561445247158</c:v>
                </c:pt>
                <c:pt idx="92">
                  <c:v>121.86560198353452</c:v>
                </c:pt>
                <c:pt idx="93">
                  <c:v>122.18961043629673</c:v>
                </c:pt>
                <c:pt idx="94">
                  <c:v>122.51750782239014</c:v>
                </c:pt>
                <c:pt idx="95">
                  <c:v>122.84916302071548</c:v>
                </c:pt>
                <c:pt idx="96">
                  <c:v>123.18444576307951</c:v>
                </c:pt>
                <c:pt idx="97">
                  <c:v>123.52322661789158</c:v>
                </c:pt>
                <c:pt idx="98">
                  <c:v>123.8653769721047</c:v>
                </c:pt>
                <c:pt idx="99">
                  <c:v>124.21076901158105</c:v>
                </c:pt>
                <c:pt idx="100">
                  <c:v>124.55927570005372</c:v>
                </c:pt>
                <c:pt idx="101">
                  <c:v>124.91077075685213</c:v>
                </c:pt>
                <c:pt idx="102">
                  <c:v>125.2651286335516</c:v>
                </c:pt>
                <c:pt idx="103">
                  <c:v>125.62222448970391</c:v>
                </c:pt>
                <c:pt idx="104">
                  <c:v>125.98193416780011</c:v>
                </c:pt>
                <c:pt idx="105">
                  <c:v>126.34413416761365</c:v>
                </c:pt>
                <c:pt idx="106">
                  <c:v>126.70870162006787</c:v>
                </c:pt>
                <c:pt idx="107">
                  <c:v>127.07551426076938</c:v>
                </c:pt>
                <c:pt idx="108">
                  <c:v>127.44445040334489</c:v>
                </c:pt>
                <c:pt idx="109">
                  <c:v>127.8153889127191</c:v>
                </c:pt>
                <c:pt idx="110">
                  <c:v>128.18820917846713</c:v>
                </c:pt>
                <c:pt idx="111">
                  <c:v>128.56279108837518</c:v>
                </c:pt>
                <c:pt idx="112">
                  <c:v>128.93901500234108</c:v>
                </c:pt>
                <c:pt idx="113">
                  <c:v>129.31676172674705</c:v>
                </c:pt>
                <c:pt idx="114">
                  <c:v>129.69591248943408</c:v>
                </c:pt>
                <c:pt idx="115">
                  <c:v>130.0763489154109</c:v>
                </c:pt>
                <c:pt idx="116">
                  <c:v>130.45795300342715</c:v>
                </c:pt>
                <c:pt idx="117">
                  <c:v>130.84060710354311</c:v>
                </c:pt>
                <c:pt idx="118">
                  <c:v>131.22419389582794</c:v>
                </c:pt>
                <c:pt idx="119">
                  <c:v>131.60859637031953</c:v>
                </c:pt>
                <c:pt idx="120">
                  <c:v>131.9936978083791</c:v>
                </c:pt>
                <c:pt idx="121">
                  <c:v>132.3793817655764</c:v>
                </c:pt>
                <c:pt idx="122">
                  <c:v>132.76553205623966</c:v>
                </c:pt>
                <c:pt idx="123">
                  <c:v>133.15203273980771</c:v>
                </c:pt>
                <c:pt idx="124">
                  <c:v>133.53876810912089</c:v>
                </c:pt>
                <c:pt idx="125">
                  <c:v>133.92562268078854</c:v>
                </c:pt>
                <c:pt idx="126">
                  <c:v>134.31248118777086</c:v>
                </c:pt>
                <c:pt idx="127">
                  <c:v>134.69922857431354</c:v>
                </c:pt>
                <c:pt idx="128">
                  <c:v>135.08574999337191</c:v>
                </c:pt>
                <c:pt idx="129">
                  <c:v>135.47193080666182</c:v>
                </c:pt>
                <c:pt idx="130">
                  <c:v>135.85765658747258</c:v>
                </c:pt>
                <c:pt idx="131">
                  <c:v>136.2428131263741</c:v>
                </c:pt>
                <c:pt idx="132">
                  <c:v>136.62728643995013</c:v>
                </c:pt>
                <c:pt idx="133">
                  <c:v>137.01096278268253</c:v>
                </c:pt>
                <c:pt idx="134">
                  <c:v>137.39372866211011</c:v>
                </c:pt>
                <c:pt idx="135">
                  <c:v>137.77547085737805</c:v>
                </c:pt>
                <c:pt idx="136">
                  <c:v>138.15607644128795</c:v>
                </c:pt>
                <c:pt idx="137">
                  <c:v>138.53543280595133</c:v>
                </c:pt>
                <c:pt idx="138">
                  <c:v>138.9134276921389</c:v>
                </c:pt>
                <c:pt idx="139">
                  <c:v>139.2899492224094</c:v>
                </c:pt>
                <c:pt idx="140">
                  <c:v>139.66488593808882</c:v>
                </c:pt>
                <c:pt idx="141">
                  <c:v>140.03812684015764</c:v>
                </c:pt>
                <c:pt idx="142">
                  <c:v>140.40956143408988</c:v>
                </c:pt>
                <c:pt idx="143">
                  <c:v>140.77907977867054</c:v>
                </c:pt>
                <c:pt idx="144">
                  <c:v>141.14657253880063</c:v>
                </c:pt>
                <c:pt idx="145">
                  <c:v>141.51193104227949</c:v>
                </c:pt>
                <c:pt idx="146">
                  <c:v>141.87504734053323</c:v>
                </c:pt>
                <c:pt idx="147">
                  <c:v>142.23581427323506</c:v>
                </c:pt>
                <c:pt idx="148">
                  <c:v>142.59412553674085</c:v>
                </c:pt>
                <c:pt idx="149">
                  <c:v>142.94987575623554</c:v>
                </c:pt>
                <c:pt idx="150">
                  <c:v>143.30296056146199</c:v>
                </c:pt>
                <c:pt idx="151">
                  <c:v>143.65327666587382</c:v>
                </c:pt>
                <c:pt idx="152">
                  <c:v>144.00072194902765</c:v>
                </c:pt>
                <c:pt idx="153">
                  <c:v>144.34519554199795</c:v>
                </c:pt>
                <c:pt idx="154">
                  <c:v>144.68659791557022</c:v>
                </c:pt>
                <c:pt idx="155">
                  <c:v>145.02483097093702</c:v>
                </c:pt>
                <c:pt idx="156">
                  <c:v>145.3597981325911</c:v>
                </c:pt>
                <c:pt idx="157">
                  <c:v>145.69140444308073</c:v>
                </c:pt>
                <c:pt idx="158">
                  <c:v>146.01955665926309</c:v>
                </c:pt>
                <c:pt idx="159">
                  <c:v>146.34416334966343</c:v>
                </c:pt>
                <c:pt idx="160">
                  <c:v>146.66513499252167</c:v>
                </c:pt>
                <c:pt idx="161">
                  <c:v>146.98238407408346</c:v>
                </c:pt>
                <c:pt idx="162">
                  <c:v>147.29582518666922</c:v>
                </c:pt>
                <c:pt idx="163">
                  <c:v>147.60537512603699</c:v>
                </c:pt>
                <c:pt idx="164">
                  <c:v>147.91095298753604</c:v>
                </c:pt>
                <c:pt idx="165">
                  <c:v>148.21248026053601</c:v>
                </c:pt>
                <c:pt idx="166">
                  <c:v>148.50988092060649</c:v>
                </c:pt>
                <c:pt idx="167">
                  <c:v>148.80308151891609</c:v>
                </c:pt>
                <c:pt idx="168">
                  <c:v>149.09201126831888</c:v>
                </c:pt>
                <c:pt idx="169">
                  <c:v>149.37660212559936</c:v>
                </c:pt>
                <c:pt idx="170">
                  <c:v>149.65678886935467</c:v>
                </c:pt>
                <c:pt idx="171">
                  <c:v>149.93250917300651</c:v>
                </c:pt>
                <c:pt idx="172">
                  <c:v>150.20370367245118</c:v>
                </c:pt>
                <c:pt idx="173">
                  <c:v>150.47031602788064</c:v>
                </c:pt>
                <c:pt idx="174">
                  <c:v>150.73229297933315</c:v>
                </c:pt>
                <c:pt idx="175">
                  <c:v>150.98958439556435</c:v>
                </c:pt>
                <c:pt idx="176">
                  <c:v>151.24214331586634</c:v>
                </c:pt>
                <c:pt idx="177">
                  <c:v>151.48992598450198</c:v>
                </c:pt>
                <c:pt idx="178">
                  <c:v>151.73289187746536</c:v>
                </c:pt>
                <c:pt idx="179">
                  <c:v>151.97100372132698</c:v>
                </c:pt>
                <c:pt idx="180">
                  <c:v>152.20422750397205</c:v>
                </c:pt>
                <c:pt idx="181">
                  <c:v>152.432532477091</c:v>
                </c:pt>
                <c:pt idx="182">
                  <c:v>152.65589115033691</c:v>
                </c:pt>
                <c:pt idx="183">
                  <c:v>152.8742792771169</c:v>
                </c:pt>
                <c:pt idx="184">
                  <c:v>153.08767583204101</c:v>
                </c:pt>
                <c:pt idx="185">
                  <c:v>153.29606298010546</c:v>
                </c:pt>
                <c:pt idx="186">
                  <c:v>153.4994260377413</c:v>
                </c:pt>
                <c:pt idx="187">
                  <c:v>153.69775342591103</c:v>
                </c:pt>
                <c:pt idx="188">
                  <c:v>153.89103661548634</c:v>
                </c:pt>
                <c:pt idx="189">
                  <c:v>154.07927006518568</c:v>
                </c:pt>
                <c:pt idx="190">
                  <c:v>154.26245115239635</c:v>
                </c:pt>
                <c:pt idx="191">
                  <c:v>154.44058009724404</c:v>
                </c:pt>
                <c:pt idx="192">
                  <c:v>154.61365988031042</c:v>
                </c:pt>
                <c:pt idx="193">
                  <c:v>154.78169615443028</c:v>
                </c:pt>
                <c:pt idx="194">
                  <c:v>154.94469715102787</c:v>
                </c:pt>
                <c:pt idx="195">
                  <c:v>155.10267358147374</c:v>
                </c:pt>
                <c:pt idx="196">
                  <c:v>155.25563853396164</c:v>
                </c:pt>
                <c:pt idx="197">
                  <c:v>155.40360736641804</c:v>
                </c:pt>
                <c:pt idx="198">
                  <c:v>155.54659759596385</c:v>
                </c:pt>
                <c:pt idx="199">
                  <c:v>155.68462878545256</c:v>
                </c:pt>
                <c:pt idx="200">
                  <c:v>155.81772242760712</c:v>
                </c:pt>
                <c:pt idx="201">
                  <c:v>155.94590182727154</c:v>
                </c:pt>
                <c:pt idx="202">
                  <c:v>156.06919198228576</c:v>
                </c:pt>
                <c:pt idx="203">
                  <c:v>156.18761946347664</c:v>
                </c:pt>
                <c:pt idx="204">
                  <c:v>156.30121229424344</c:v>
                </c:pt>
                <c:pt idx="205">
                  <c:v>156.40999983019489</c:v>
                </c:pt>
                <c:pt idx="206">
                  <c:v>156.5140126392734</c:v>
                </c:pt>
                <c:pt idx="207">
                  <c:v>156.61328238277846</c:v>
                </c:pt>
                <c:pt idx="208">
                  <c:v>156.70784169767248</c:v>
                </c:pt>
                <c:pt idx="209">
                  <c:v>156.79772408052801</c:v>
                </c:pt>
                <c:pt idx="210">
                  <c:v>156.88296377344309</c:v>
                </c:pt>
                <c:pt idx="211">
                  <c:v>156.96359565222508</c:v>
                </c:pt>
                <c:pt idx="212">
                  <c:v>157.03965511711112</c:v>
                </c:pt>
                <c:pt idx="213">
                  <c:v>157.11117798626577</c:v>
                </c:pt>
                <c:pt idx="214">
                  <c:v>157.17820039226444</c:v>
                </c:pt>
                <c:pt idx="215">
                  <c:v>157.24075868174464</c:v>
                </c:pt>
                <c:pt idx="216">
                  <c:v>157.29888931837746</c:v>
                </c:pt>
                <c:pt idx="217">
                  <c:v>157.35262878928449</c:v>
                </c:pt>
                <c:pt idx="218">
                  <c:v>157.40201351500028</c:v>
                </c:pt>
                <c:pt idx="219">
                  <c:v>157.44707976305443</c:v>
                </c:pt>
                <c:pt idx="220">
                  <c:v>157.48786356522541</c:v>
                </c:pt>
                <c:pt idx="221">
                  <c:v>157.524400638495</c:v>
                </c:pt>
                <c:pt idx="222">
                  <c:v>157.55672630971333</c:v>
                </c:pt>
                <c:pt idx="223">
                  <c:v>157.58487544396493</c:v>
                </c:pt>
                <c:pt idx="224">
                  <c:v>157.6088823766097</c:v>
                </c:pt>
                <c:pt idx="225">
                  <c:v>157.62878084895709</c:v>
                </c:pt>
                <c:pt idx="226">
                  <c:v>157.6446039475185</c:v>
                </c:pt>
                <c:pt idx="227">
                  <c:v>157.65638404677037</c:v>
                </c:pt>
                <c:pt idx="228">
                  <c:v>157.66415275534993</c:v>
                </c:pt>
                <c:pt idx="229">
                  <c:v>157.66794086559676</c:v>
                </c:pt>
                <c:pt idx="230">
                  <c:v>157.66777830634538</c:v>
                </c:pt>
                <c:pt idx="231">
                  <c:v>157.66369409886804</c:v>
                </c:pt>
                <c:pt idx="232">
                  <c:v>157.65571631586153</c:v>
                </c:pt>
                <c:pt idx="233">
                  <c:v>157.64387204336845</c:v>
                </c:pt>
                <c:pt idx="234">
                  <c:v>157.62818734552062</c:v>
                </c:pt>
                <c:pt idx="235">
                  <c:v>157.60868723199007</c:v>
                </c:pt>
                <c:pt idx="236">
                  <c:v>157.58539562803352</c:v>
                </c:pt>
                <c:pt idx="237">
                  <c:v>157.5583353470156</c:v>
                </c:pt>
                <c:pt idx="238">
                  <c:v>157.52752806529685</c:v>
                </c:pt>
                <c:pt idx="239">
                  <c:v>157.49299429937599</c:v>
                </c:pt>
                <c:pt idx="240">
                  <c:v>157.45475338517571</c:v>
                </c:pt>
                <c:pt idx="241">
                  <c:v>157.41282345936662</c:v>
                </c:pt>
                <c:pt idx="242">
                  <c:v>157.36722144262677</c:v>
                </c:pt>
                <c:pt idx="243">
                  <c:v>157.31796302473708</c:v>
                </c:pt>
                <c:pt idx="244">
                  <c:v>157.26506265141936</c:v>
                </c:pt>
                <c:pt idx="245">
                  <c:v>157.20853351282688</c:v>
                </c:pt>
                <c:pt idx="246">
                  <c:v>157.14838753360354</c:v>
                </c:pt>
                <c:pt idx="247">
                  <c:v>157.08463536443219</c:v>
                </c:pt>
                <c:pt idx="248">
                  <c:v>157.01728637499943</c:v>
                </c:pt>
                <c:pt idx="249">
                  <c:v>156.946348648309</c:v>
                </c:pt>
                <c:pt idx="250">
                  <c:v>156.8718289762829</c:v>
                </c:pt>
                <c:pt idx="251">
                  <c:v>156.79373285659472</c:v>
                </c:pt>
                <c:pt idx="252">
                  <c:v>156.71206449068666</c:v>
                </c:pt>
                <c:pt idx="253">
                  <c:v>156.62682678292839</c:v>
                </c:pt>
                <c:pt idx="254">
                  <c:v>156.53802134088147</c:v>
                </c:pt>
                <c:pt idx="255">
                  <c:v>156.44564847664111</c:v>
                </c:pt>
                <c:pt idx="256">
                  <c:v>156.34970720923306</c:v>
                </c:pt>
                <c:pt idx="257">
                  <c:v>156.25019526805062</c:v>
                </c:pt>
                <c:pt idx="258">
                  <c:v>156.14710909732335</c:v>
                </c:pt>
                <c:pt idx="259">
                  <c:v>156.04044386161743</c:v>
                </c:pt>
                <c:pt idx="260">
                  <c:v>155.93019345237286</c:v>
                </c:pt>
                <c:pt idx="261">
                  <c:v>155.81635049549197</c:v>
                </c:pt>
                <c:pt idx="262">
                  <c:v>155.69890635999965</c:v>
                </c:pt>
                <c:pt idx="263">
                  <c:v>155.57785116780425</c:v>
                </c:pt>
                <c:pt idx="264">
                  <c:v>155.45317380459488</c:v>
                </c:pt>
                <c:pt idx="265">
                  <c:v>155.32486193191932</c:v>
                </c:pt>
                <c:pt idx="266">
                  <c:v>155.1929020004942</c:v>
                </c:pt>
                <c:pt idx="267">
                  <c:v>155.05727926480719</c:v>
                </c:pt>
                <c:pt idx="268">
                  <c:v>154.91797779907907</c:v>
                </c:pt>
                <c:pt idx="269">
                  <c:v>154.7749805146623</c:v>
                </c:pt>
                <c:pt idx="270">
                  <c:v>154.62826917896021</c:v>
                </c:pt>
                <c:pt idx="271">
                  <c:v>154.47782443596083</c:v>
                </c:pt>
                <c:pt idx="272">
                  <c:v>154.32362582848668</c:v>
                </c:pt>
                <c:pt idx="273">
                  <c:v>154.16565182227262</c:v>
                </c:pt>
                <c:pt idx="274">
                  <c:v>154.00387983199045</c:v>
                </c:pt>
                <c:pt idx="275">
                  <c:v>153.83828624935163</c:v>
                </c:pt>
                <c:pt idx="276">
                  <c:v>153.66884647342494</c:v>
                </c:pt>
                <c:pt idx="277">
                  <c:v>153.4955349433192</c:v>
                </c:pt>
                <c:pt idx="278">
                  <c:v>153.31832517338816</c:v>
                </c:pt>
                <c:pt idx="279">
                  <c:v>153.13718979112551</c:v>
                </c:pt>
                <c:pt idx="280">
                  <c:v>152.95210057792852</c:v>
                </c:pt>
                <c:pt idx="281">
                  <c:v>152.76302851291726</c:v>
                </c:pt>
                <c:pt idx="282">
                  <c:v>152.56994382000721</c:v>
                </c:pt>
                <c:pt idx="283">
                  <c:v>152.37281601844342</c:v>
                </c:pt>
                <c:pt idx="284">
                  <c:v>152.17161397701261</c:v>
                </c:pt>
                <c:pt idx="285">
                  <c:v>151.96630597216136</c:v>
                </c:pt>
                <c:pt idx="286">
                  <c:v>151.75685975025652</c:v>
                </c:pt>
                <c:pt idx="287">
                  <c:v>151.54324259423333</c:v>
                </c:pt>
                <c:pt idx="288">
                  <c:v>151.3254213948866</c:v>
                </c:pt>
                <c:pt idx="289">
                  <c:v>151.10336272706721</c:v>
                </c:pt>
                <c:pt idx="290">
                  <c:v>150.87703293105491</c:v>
                </c:pt>
                <c:pt idx="291">
                  <c:v>150.64639819938481</c:v>
                </c:pt>
                <c:pt idx="292">
                  <c:v>150.41142466941125</c:v>
                </c:pt>
                <c:pt idx="293">
                  <c:v>150.17207852189816</c:v>
                </c:pt>
                <c:pt idx="294">
                  <c:v>149.92832608592721</c:v>
                </c:pt>
                <c:pt idx="295">
                  <c:v>149.6801339504201</c:v>
                </c:pt>
                <c:pt idx="296">
                  <c:v>149.42746908256899</c:v>
                </c:pt>
                <c:pt idx="297">
                  <c:v>149.17029895347065</c:v>
                </c:pt>
                <c:pt idx="298">
                  <c:v>148.90859167125438</c:v>
                </c:pt>
                <c:pt idx="299">
                  <c:v>148.6423161219895</c:v>
                </c:pt>
                <c:pt idx="300">
                  <c:v>148.37144211864896</c:v>
                </c:pt>
                <c:pt idx="301">
                  <c:v>148.09594055839489</c:v>
                </c:pt>
                <c:pt idx="302">
                  <c:v>147.81578358843609</c:v>
                </c:pt>
                <c:pt idx="303">
                  <c:v>147.53094478069016</c:v>
                </c:pt>
                <c:pt idx="304">
                  <c:v>147.24139931546</c:v>
                </c:pt>
                <c:pt idx="305">
                  <c:v>146.94712417430711</c:v>
                </c:pt>
                <c:pt idx="306">
                  <c:v>146.64809834227353</c:v>
                </c:pt>
                <c:pt idx="307">
                  <c:v>146.34430301956655</c:v>
                </c:pt>
                <c:pt idx="308">
                  <c:v>146.03572184277834</c:v>
                </c:pt>
                <c:pt idx="309">
                  <c:v>145.72234111566544</c:v>
                </c:pt>
                <c:pt idx="310">
                  <c:v>145.40415004945677</c:v>
                </c:pt>
                <c:pt idx="311">
                  <c:v>145.08114101260003</c:v>
                </c:pt>
                <c:pt idx="312">
                  <c:v>144.75330978978749</c:v>
                </c:pt>
                <c:pt idx="313">
                  <c:v>144.42065585002729</c:v>
                </c:pt>
                <c:pt idx="314">
                  <c:v>144.08318262344542</c:v>
                </c:pt>
                <c:pt idx="315">
                  <c:v>143.74089778641257</c:v>
                </c:pt>
                <c:pt idx="316">
                  <c:v>143.39381355449478</c:v>
                </c:pt>
                <c:pt idx="317">
                  <c:v>143.04194698262069</c:v>
                </c:pt>
                <c:pt idx="318">
                  <c:v>142.68532027174885</c:v>
                </c:pt>
                <c:pt idx="319">
                  <c:v>142.32396108119798</c:v>
                </c:pt>
                <c:pt idx="320">
                  <c:v>141.95790284567894</c:v>
                </c:pt>
                <c:pt idx="321">
                  <c:v>141.58718509593658</c:v>
                </c:pt>
                <c:pt idx="322">
                  <c:v>141.21185378177256</c:v>
                </c:pt>
                <c:pt idx="323">
                  <c:v>140.83196159607962</c:v>
                </c:pt>
                <c:pt idx="324">
                  <c:v>140.44756829837516</c:v>
                </c:pt>
                <c:pt idx="325">
                  <c:v>140.05874103617518</c:v>
                </c:pt>
                <c:pt idx="326">
                  <c:v>139.66555466240445</c:v>
                </c:pt>
                <c:pt idx="327">
                  <c:v>139.26809204689445</c:v>
                </c:pt>
                <c:pt idx="328">
                  <c:v>138.8664443798796</c:v>
                </c:pt>
                <c:pt idx="329">
                  <c:v>138.46071146526668</c:v>
                </c:pt>
                <c:pt idx="330">
                  <c:v>138.05100200132705</c:v>
                </c:pt>
                <c:pt idx="331">
                  <c:v>137.63743384634185</c:v>
                </c:pt>
                <c:pt idx="332">
                  <c:v>137.22013426663054</c:v>
                </c:pt>
                <c:pt idx="333">
                  <c:v>136.7992401643038</c:v>
                </c:pt>
                <c:pt idx="334">
                  <c:v>136.37489828201635</c:v>
                </c:pt>
                <c:pt idx="335">
                  <c:v>135.94726538194794</c:v>
                </c:pt>
                <c:pt idx="336">
                  <c:v>135.51650839622206</c:v>
                </c:pt>
                <c:pt idx="337">
                  <c:v>135.08280454597906</c:v>
                </c:pt>
                <c:pt idx="338">
                  <c:v>134.64634142635802</c:v>
                </c:pt>
                <c:pt idx="339">
                  <c:v>134.2073170547155</c:v>
                </c:pt>
                <c:pt idx="340">
                  <c:v>133.76593987951281</c:v>
                </c:pt>
                <c:pt idx="341">
                  <c:v>133.32242874745023</c:v>
                </c:pt>
                <c:pt idx="342">
                  <c:v>132.87701282660697</c:v>
                </c:pt>
                <c:pt idx="343">
                  <c:v>132.42993148356723</c:v>
                </c:pt>
                <c:pt idx="344">
                  <c:v>131.98143411277209</c:v>
                </c:pt>
                <c:pt idx="345">
                  <c:v>131.53177991663514</c:v>
                </c:pt>
                <c:pt idx="346">
                  <c:v>131.08123763529593</c:v>
                </c:pt>
                <c:pt idx="347">
                  <c:v>130.63008522525254</c:v>
                </c:pt>
                <c:pt idx="348">
                  <c:v>130.17860948651776</c:v>
                </c:pt>
                <c:pt idx="349">
                  <c:v>129.72710563837126</c:v>
                </c:pt>
                <c:pt idx="350">
                  <c:v>129.27587684423187</c:v>
                </c:pt>
                <c:pt idx="351">
                  <c:v>128.82523368664349</c:v>
                </c:pt>
                <c:pt idx="352">
                  <c:v>128.37549359384977</c:v>
                </c:pt>
                <c:pt idx="353">
                  <c:v>127.92698021991696</c:v>
                </c:pt>
                <c:pt idx="354">
                  <c:v>127.48002278084954</c:v>
                </c:pt>
                <c:pt idx="355">
                  <c:v>127.0349553496153</c:v>
                </c:pt>
                <c:pt idx="356">
                  <c:v>126.59211611345405</c:v>
                </c:pt>
                <c:pt idx="357">
                  <c:v>126.15184659727424</c:v>
                </c:pt>
                <c:pt idx="358">
                  <c:v>125.71449085734115</c:v>
                </c:pt>
                <c:pt idx="359">
                  <c:v>125.28039464981974</c:v>
                </c:pt>
                <c:pt idx="360">
                  <c:v>124.84990457904649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7-474E-BA9C-DA1C4D63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81168"/>
        <c:axId val="837563200"/>
      </c:scatterChart>
      <c:valAx>
        <c:axId val="94578116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atin typeface="Symbol" panose="05050102010706020507" pitchFamily="18" charset="2"/>
                  </a:rPr>
                  <a:t>q</a:t>
                </a:r>
                <a:r>
                  <a:rPr lang="en-US" sz="1600" baseline="-25000"/>
                  <a:t>12</a:t>
                </a:r>
                <a:r>
                  <a:rPr lang="en-US" sz="1600"/>
                  <a:t>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3200"/>
        <c:crosses val="autoZero"/>
        <c:crossBetween val="midCat"/>
        <c:majorUnit val="60"/>
        <c:minorUnit val="20"/>
      </c:valAx>
      <c:valAx>
        <c:axId val="837563200"/>
        <c:scaling>
          <c:orientation val="minMax"/>
          <c:max val="16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atin typeface="Symbol" panose="05050102010706020507" pitchFamily="18" charset="2"/>
                  </a:rPr>
                  <a:t>q</a:t>
                </a:r>
                <a:r>
                  <a:rPr lang="en-US" sz="1600" baseline="-25000"/>
                  <a:t>14</a:t>
                </a:r>
                <a:r>
                  <a:rPr lang="en-US" sz="1600"/>
                  <a:t>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7003499562554"/>
          <c:y val="5.0925925925925923E-2"/>
          <c:w val="0.77940704286964124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w13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Sheet1!$M$14:$M$374</c:f>
              <c:numCache>
                <c:formatCode>General</c:formatCode>
                <c:ptCount val="361"/>
                <c:pt idx="0">
                  <c:v>-3.7644837607096067</c:v>
                </c:pt>
                <c:pt idx="1">
                  <c:v>-3.8322572189344664</c:v>
                </c:pt>
                <c:pt idx="2">
                  <c:v>-3.8975562368448475</c:v>
                </c:pt>
                <c:pt idx="3">
                  <c:v>-3.9603425730704074</c:v>
                </c:pt>
                <c:pt idx="4">
                  <c:v>-4.0205822345505577</c:v>
                </c:pt>
                <c:pt idx="5">
                  <c:v>-4.0782455030540419</c:v>
                </c:pt>
                <c:pt idx="6">
                  <c:v>-4.1333069471620387</c:v>
                </c:pt>
                <c:pt idx="7">
                  <c:v>-4.1857454196304626</c:v>
                </c:pt>
                <c:pt idx="8">
                  <c:v>-4.2355440401349922</c:v>
                </c:pt>
                <c:pt idx="9">
                  <c:v>-4.2826901634999679</c:v>
                </c:pt>
                <c:pt idx="10">
                  <c:v>-4.3271753336169763</c:v>
                </c:pt>
                <c:pt idx="11">
                  <c:v>-4.3689952233676141</c:v>
                </c:pt>
                <c:pt idx="12">
                  <c:v>-4.4081495609745378</c:v>
                </c:pt>
                <c:pt idx="13">
                  <c:v>-4.4446420433128244</c:v>
                </c:pt>
                <c:pt idx="14">
                  <c:v>-4.4784802368169414</c:v>
                </c:pt>
                <c:pt idx="15">
                  <c:v>-4.5096754667151293</c:v>
                </c:pt>
                <c:pt idx="16">
                  <c:v>-4.5382426954105339</c:v>
                </c:pt>
                <c:pt idx="17">
                  <c:v>-4.5642003909052473</c:v>
                </c:pt>
                <c:pt idx="18">
                  <c:v>-4.5875703862282489</c:v>
                </c:pt>
                <c:pt idx="19">
                  <c:v>-4.6083777308801288</c:v>
                </c:pt>
                <c:pt idx="20">
                  <c:v>-4.626650535345707</c:v>
                </c:pt>
                <c:pt idx="21">
                  <c:v>-4.6424198097501534</c:v>
                </c:pt>
                <c:pt idx="22">
                  <c:v>-4.6557192977450317</c:v>
                </c:pt>
                <c:pt idx="23">
                  <c:v>-4.6665853067081091</c:v>
                </c:pt>
                <c:pt idx="24">
                  <c:v>-4.6750565353257221</c:v>
                </c:pt>
                <c:pt idx="25">
                  <c:v>-4.6811738995996279</c:v>
                </c:pt>
                <c:pt idx="26">
                  <c:v>-4.6849803582827878</c:v>
                </c:pt>
                <c:pt idx="27">
                  <c:v>-4.6865207387016641</c:v>
                </c:pt>
                <c:pt idx="28">
                  <c:v>-4.6858415638676485</c:v>
                </c:pt>
                <c:pt idx="29">
                  <c:v>-4.6829908817185055</c:v>
                </c:pt>
                <c:pt idx="30">
                  <c:v>-4.6780180972637027</c:v>
                </c:pt>
                <c:pt idx="31">
                  <c:v>-4.6709738083364751</c:v>
                </c:pt>
                <c:pt idx="32">
                  <c:v>-4.6619096455818729</c:v>
                </c:pt>
                <c:pt idx="33">
                  <c:v>-4.6508781172349778</c:v>
                </c:pt>
                <c:pt idx="34">
                  <c:v>-4.6379324591683373</c:v>
                </c:pt>
                <c:pt idx="35">
                  <c:v>-4.6231264906132594</c:v>
                </c:pt>
                <c:pt idx="36">
                  <c:v>-4.606514475887086</c:v>
                </c:pt>
                <c:pt idx="37">
                  <c:v>-4.5881509923886874</c:v>
                </c:pt>
                <c:pt idx="38">
                  <c:v>-4.5680908050578024</c:v>
                </c:pt>
                <c:pt idx="39">
                  <c:v>-4.5463887474312106</c:v>
                </c:pt>
                <c:pt idx="40">
                  <c:v>-4.5230996093703961</c:v>
                </c:pt>
                <c:pt idx="41">
                  <c:v>-4.4982780314817274</c:v>
                </c:pt>
                <c:pt idx="42">
                  <c:v>-4.4719784062014183</c:v>
                </c:pt>
                <c:pt idx="43">
                  <c:v>-4.4442547854738841</c:v>
                </c:pt>
                <c:pt idx="44">
                  <c:v>-4.4151607949133629</c:v>
                </c:pt>
                <c:pt idx="45">
                  <c:v>-4.3847495543050794</c:v>
                </c:pt>
                <c:pt idx="46">
                  <c:v>-4.3530736042733746</c:v>
                </c:pt>
                <c:pt idx="47">
                  <c:v>-4.3201848389201478</c:v>
                </c:pt>
                <c:pt idx="48">
                  <c:v>-4.2861344442172955</c:v>
                </c:pt>
                <c:pt idx="49">
                  <c:v>-4.250972841921361</c:v>
                </c:pt>
                <c:pt idx="50">
                  <c:v>-4.214749638767076</c:v>
                </c:pt>
                <c:pt idx="51">
                  <c:v>-4.1775135806883705</c:v>
                </c:pt>
                <c:pt idx="52">
                  <c:v>-4.1393125118108109</c:v>
                </c:pt>
                <c:pt idx="53">
                  <c:v>-4.1001933379574025</c:v>
                </c:pt>
                <c:pt idx="54">
                  <c:v>-4.0602019944105026</c:v>
                </c:pt>
                <c:pt idx="55">
                  <c:v>-4.0193834176754919</c:v>
                </c:pt>
                <c:pt idx="56">
                  <c:v>-3.9777815209967002</c:v>
                </c:pt>
                <c:pt idx="57">
                  <c:v>-3.9354391733825471</c:v>
                </c:pt>
                <c:pt idx="58">
                  <c:v>-3.8923981819047109</c:v>
                </c:pt>
                <c:pt idx="59">
                  <c:v>-3.8486992770449029</c:v>
                </c:pt>
                <c:pt idx="60">
                  <c:v>-3.8043821008725995</c:v>
                </c:pt>
                <c:pt idx="61">
                  <c:v>-3.7594851978472699</c:v>
                </c:pt>
                <c:pt idx="62">
                  <c:v>-3.7140460080493187</c:v>
                </c:pt>
                <c:pt idx="63">
                  <c:v>-3.6681008626548262</c:v>
                </c:pt>
                <c:pt idx="64">
                  <c:v>-3.6216849814800618</c:v>
                </c:pt>
                <c:pt idx="65">
                  <c:v>-3.5748324724325711</c:v>
                </c:pt>
                <c:pt idx="66">
                  <c:v>-3.5275763327162792</c:v>
                </c:pt>
                <c:pt idx="67">
                  <c:v>-3.479948451648327</c:v>
                </c:pt>
                <c:pt idx="68">
                  <c:v>-3.4319796149553716</c:v>
                </c:pt>
                <c:pt idx="69">
                  <c:v>-3.3836995104265282</c:v>
                </c:pt>
                <c:pt idx="70">
                  <c:v>-3.3351367348091978</c:v>
                </c:pt>
                <c:pt idx="71">
                  <c:v>-3.2863188018425205</c:v>
                </c:pt>
                <c:pt idx="72">
                  <c:v>-3.2372721513311626</c:v>
                </c:pt>
                <c:pt idx="73">
                  <c:v>-3.1880221591695923</c:v>
                </c:pt>
                <c:pt idx="74">
                  <c:v>-3.1385931482338663</c:v>
                </c:pt>
                <c:pt idx="75">
                  <c:v>-3.089008400064301</c:v>
                </c:pt>
                <c:pt idx="76">
                  <c:v>-3.0392901672682475</c:v>
                </c:pt>
                <c:pt idx="77">
                  <c:v>-2.9894596865774896</c:v>
                </c:pt>
                <c:pt idx="78">
                  <c:v>-2.9395371924996687</c:v>
                </c:pt>
                <c:pt idx="79">
                  <c:v>-2.8895419315075186</c:v>
                </c:pt>
                <c:pt idx="80">
                  <c:v>-2.8394921767137133</c:v>
                </c:pt>
                <c:pt idx="81">
                  <c:v>-2.7894052429827356</c:v>
                </c:pt>
                <c:pt idx="82">
                  <c:v>-2.7392975024344479</c:v>
                </c:pt>
                <c:pt idx="83">
                  <c:v>-2.6891844002969756</c:v>
                </c:pt>
                <c:pt idx="84">
                  <c:v>-2.6390804710692493</c:v>
                </c:pt>
                <c:pt idx="85">
                  <c:v>-2.5889993549559187</c:v>
                </c:pt>
                <c:pt idx="86">
                  <c:v>-2.5389538145396151</c:v>
                </c:pt>
                <c:pt idx="87">
                  <c:v>-2.4889557516575644</c:v>
                </c:pt>
                <c:pt idx="88">
                  <c:v>-2.4390162244514393</c:v>
                </c:pt>
                <c:pt idx="89">
                  <c:v>-2.3891454645610768</c:v>
                </c:pt>
                <c:pt idx="90">
                  <c:v>-2.3393528944343771</c:v>
                </c:pt>
                <c:pt idx="91">
                  <c:v>-2.2896471447272564</c:v>
                </c:pt>
                <c:pt idx="92">
                  <c:v>-2.2400360717690551</c:v>
                </c:pt>
                <c:pt idx="93">
                  <c:v>-2.1905267750702477</c:v>
                </c:pt>
                <c:pt idx="94">
                  <c:v>-2.141125614850834</c:v>
                </c:pt>
                <c:pt idx="95">
                  <c:v>-2.0918382295691371</c:v>
                </c:pt>
                <c:pt idx="96">
                  <c:v>-2.0426695534322552</c:v>
                </c:pt>
                <c:pt idx="97">
                  <c:v>-1.9936238338708572</c:v>
                </c:pt>
                <c:pt idx="98">
                  <c:v>-1.944704648962472</c:v>
                </c:pt>
                <c:pt idx="99">
                  <c:v>-1.8959149247889631</c:v>
                </c:pt>
                <c:pt idx="100">
                  <c:v>-1.847256952715381</c:v>
                </c:pt>
                <c:pt idx="101">
                  <c:v>-1.7987324065790307</c:v>
                </c:pt>
                <c:pt idx="102">
                  <c:v>-1.7503423597791383</c:v>
                </c:pt>
                <c:pt idx="103">
                  <c:v>-1.7020873022592151</c:v>
                </c:pt>
                <c:pt idx="104">
                  <c:v>-1.6539671573758838</c:v>
                </c:pt>
                <c:pt idx="105">
                  <c:v>-1.605981298649698</c:v>
                </c:pt>
                <c:pt idx="106">
                  <c:v>-1.5581285663952351</c:v>
                </c:pt>
                <c:pt idx="107">
                  <c:v>-1.5104072842296132</c:v>
                </c:pt>
                <c:pt idx="108">
                  <c:v>-1.4628152754603327</c:v>
                </c:pt>
                <c:pt idx="109">
                  <c:v>-1.4153498793553489</c:v>
                </c:pt>
                <c:pt idx="110">
                  <c:v>-1.3680079673000556</c:v>
                </c:pt>
                <c:pt idx="111">
                  <c:v>-1.3207859588478783</c:v>
                </c:pt>
                <c:pt idx="112">
                  <c:v>-1.2736798376730472</c:v>
                </c:pt>
                <c:pt idx="113">
                  <c:v>-1.2266851674361077</c:v>
                </c:pt>
                <c:pt idx="114">
                  <c:v>-1.1797971075745997</c:v>
                </c:pt>
                <c:pt idx="115">
                  <c:v>-1.1330104290333889</c:v>
                </c:pt>
                <c:pt idx="116">
                  <c:v>-1.0863195299509165</c:v>
                </c:pt>
                <c:pt idx="117">
                  <c:v>-1.0397184513196398</c:v>
                </c:pt>
                <c:pt idx="118">
                  <c:v>-0.9932008926407514</c:v>
                </c:pt>
                <c:pt idx="119">
                  <c:v>-0.94676022759508283</c:v>
                </c:pt>
                <c:pt idx="120">
                  <c:v>-0.90038951975391746</c:v>
                </c:pt>
                <c:pt idx="121">
                  <c:v>-0.8540815383550695</c:v>
                </c:pt>
                <c:pt idx="122">
                  <c:v>-0.80782877417129029</c:v>
                </c:pt>
                <c:pt idx="123">
                  <c:v>-0.7616234554995216</c:v>
                </c:pt>
                <c:pt idx="124">
                  <c:v>-0.71545756430105578</c:v>
                </c:pt>
                <c:pt idx="125">
                  <c:v>-0.66932285252382984</c:v>
                </c:pt>
                <c:pt idx="126">
                  <c:v>-0.62321085863939896</c:v>
                </c:pt>
                <c:pt idx="127">
                  <c:v>-0.5771129244280776</c:v>
                </c:pt>
                <c:pt idx="128">
                  <c:v>-0.53102021204658811</c:v>
                </c:pt>
                <c:pt idx="129">
                  <c:v>-0.48492372141321771</c:v>
                </c:pt>
                <c:pt idx="130">
                  <c:v>-0.43881430794600268</c:v>
                </c:pt>
                <c:pt idx="131">
                  <c:v>-0.39268270068950206</c:v>
                </c:pt>
                <c:pt idx="132">
                  <c:v>-0.34651952086588</c:v>
                </c:pt>
                <c:pt idx="133">
                  <c:v>-0.30031530088549535</c:v>
                </c:pt>
                <c:pt idx="134">
                  <c:v>-0.25406050385172679</c:v>
                </c:pt>
                <c:pt idx="135">
                  <c:v>-0.20774554359371614</c:v>
                </c:pt>
                <c:pt idx="136">
                  <c:v>-0.1613608052594076</c:v>
                </c:pt>
                <c:pt idx="137">
                  <c:v>-0.11489666649965265</c:v>
                </c:pt>
                <c:pt idx="138">
                  <c:v>-6.8343519271974587E-2</c:v>
                </c:pt>
                <c:pt idx="139">
                  <c:v>-2.1691792290182286E-2</c:v>
                </c:pt>
                <c:pt idx="140">
                  <c:v>2.5068025856926766E-2</c:v>
                </c:pt>
                <c:pt idx="141">
                  <c:v>7.1945362897993248E-2</c:v>
                </c:pt>
                <c:pt idx="142">
                  <c:v>0.11894953836658803</c:v>
                </c:pt>
                <c:pt idx="143">
                  <c:v>0.16608973837216057</c:v>
                </c:pt>
                <c:pt idx="144">
                  <c:v>0.21337498964759727</c:v>
                </c:pt>
                <c:pt idx="145">
                  <c:v>0.26081413287188998</c:v>
                </c:pt>
                <c:pt idx="146">
                  <c:v>0.30841579527219709</c:v>
                </c:pt>
                <c:pt idx="147">
                  <c:v>0.35618836251590374</c:v>
                </c:pt>
                <c:pt idx="148">
                  <c:v>0.40413994991001007</c:v>
                </c:pt>
                <c:pt idx="149">
                  <c:v>0.45227837293245354</c:v>
                </c:pt>
                <c:pt idx="150">
                  <c:v>0.50061111712750028</c:v>
                </c:pt>
                <c:pt idx="151">
                  <c:v>0.54914530740546164</c:v>
                </c:pt>
                <c:pt idx="152">
                  <c:v>0.59788767679524257</c:v>
                </c:pt>
                <c:pt idx="153">
                  <c:v>0.64684453470691339</c:v>
                </c:pt>
                <c:pt idx="154">
                  <c:v>0.69602173477031515</c:v>
                </c:pt>
                <c:pt idx="155">
                  <c:v>0.74542464232465622</c:v>
                </c:pt>
                <c:pt idx="156">
                  <c:v>0.79505810164319146</c:v>
                </c:pt>
                <c:pt idx="157">
                  <c:v>0.84492640298595534</c:v>
                </c:pt>
                <c:pt idx="158">
                  <c:v>0.89503324958250874</c:v>
                </c:pt>
                <c:pt idx="159">
                  <c:v>0.9453817246552394</c:v>
                </c:pt>
                <c:pt idx="160">
                  <c:v>0.99597425860206923</c:v>
                </c:pt>
                <c:pt idx="161">
                  <c:v>1.0468125964652326</c:v>
                </c:pt>
                <c:pt idx="162">
                  <c:v>1.0978977658200384</c:v>
                </c:pt>
                <c:pt idx="163">
                  <c:v>1.1492300452240807</c:v>
                </c:pt>
                <c:pt idx="164">
                  <c:v>1.2008089333730239</c:v>
                </c:pt>
                <c:pt idx="165">
                  <c:v>1.2526331191139053</c:v>
                </c:pt>
                <c:pt idx="166">
                  <c:v>1.3047004524705645</c:v>
                </c:pt>
                <c:pt idx="167">
                  <c:v>1.3570079168383644</c:v>
                </c:pt>
                <c:pt idx="168">
                  <c:v>1.4095516025066925</c:v>
                </c:pt>
                <c:pt idx="169">
                  <c:v>1.4623266816676148</c:v>
                </c:pt>
                <c:pt idx="170">
                  <c:v>1.5153273850676867</c:v>
                </c:pt>
                <c:pt idx="171">
                  <c:v>1.5685469804569316</c:v>
                </c:pt>
                <c:pt idx="172">
                  <c:v>1.621977752984709</c:v>
                </c:pt>
                <c:pt idx="173">
                  <c:v>1.6756109876861645</c:v>
                </c:pt>
                <c:pt idx="174">
                  <c:v>1.7294369541956922</c:v>
                </c:pt>
                <c:pt idx="175">
                  <c:v>1.7834448938149605</c:v>
                </c:pt>
                <c:pt idx="176">
                  <c:v>1.8376230090527581</c:v>
                </c:pt>
                <c:pt idx="177">
                  <c:v>1.8919584557424334</c:v>
                </c:pt>
                <c:pt idx="178">
                  <c:v>1.9464373378298543</c:v>
                </c:pt>
                <c:pt idx="179">
                  <c:v>2.0010447049109406</c:v>
                </c:pt>
                <c:pt idx="180">
                  <c:v>2.0557645525829642</c:v>
                </c:pt>
                <c:pt idx="181">
                  <c:v>2.1105798256581227</c:v>
                </c:pt>
                <c:pt idx="182">
                  <c:v>2.165472424271639</c:v>
                </c:pt>
                <c:pt idx="183">
                  <c:v>2.2204232128998074</c:v>
                </c:pt>
                <c:pt idx="184">
                  <c:v>2.2754120322864848</c:v>
                </c:pt>
                <c:pt idx="185">
                  <c:v>2.3304177142593479</c:v>
                </c:pt>
                <c:pt idx="186">
                  <c:v>2.385418099400348</c:v>
                </c:pt>
                <c:pt idx="187">
                  <c:v>2.4403900575181749</c:v>
                </c:pt>
                <c:pt idx="188">
                  <c:v>2.4953095108543537</c:v>
                </c:pt>
                <c:pt idx="189">
                  <c:v>2.5501514599393533</c:v>
                </c:pt>
                <c:pt idx="190">
                  <c:v>2.6048900120003431</c:v>
                </c:pt>
                <c:pt idx="191">
                  <c:v>2.6594984118088885</c:v>
                </c:pt>
                <c:pt idx="192">
                  <c:v>2.7139490748444173</c:v>
                </c:pt>
                <c:pt idx="193">
                  <c:v>2.7682136226382248</c:v>
                </c:pt>
                <c:pt idx="194">
                  <c:v>2.8222629201530274</c:v>
                </c:pt>
                <c:pt idx="195">
                  <c:v>2.8760671150448718</c:v>
                </c:pt>
                <c:pt idx="196">
                  <c:v>2.9295956786472859</c:v>
                </c:pt>
                <c:pt idx="197">
                  <c:v>2.982817448512364</c:v>
                </c:pt>
                <c:pt idx="198">
                  <c:v>3.0357006723397117</c:v>
                </c:pt>
                <c:pt idx="199">
                  <c:v>3.0882130531218337</c:v>
                </c:pt>
                <c:pt idx="200">
                  <c:v>3.1403217953339055</c:v>
                </c:pt>
                <c:pt idx="201">
                  <c:v>3.1919936519963228</c:v>
                </c:pt>
                <c:pt idx="202">
                  <c:v>3.2431949724405169</c:v>
                </c:pt>
                <c:pt idx="203">
                  <c:v>3.2938917506117122</c:v>
                </c:pt>
                <c:pt idx="204">
                  <c:v>3.3440496737466177</c:v>
                </c:pt>
                <c:pt idx="205">
                  <c:v>3.393634171269559</c:v>
                </c:pt>
                <c:pt idx="206">
                  <c:v>3.4426104637568682</c:v>
                </c:pt>
                <c:pt idx="207">
                  <c:v>3.4909436118265407</c:v>
                </c:pt>
                <c:pt idx="208">
                  <c:v>3.5385985648180314</c:v>
                </c:pt>
                <c:pt idx="209">
                  <c:v>3.5855402091354769</c:v>
                </c:pt>
                <c:pt idx="210">
                  <c:v>3.6317334161366244</c:v>
                </c:pt>
                <c:pt idx="211">
                  <c:v>3.6771430894587303</c:v>
                </c:pt>
                <c:pt idx="212">
                  <c:v>3.7217342116823957</c:v>
                </c:pt>
                <c:pt idx="213">
                  <c:v>3.7654718902435831</c:v>
                </c:pt>
                <c:pt idx="214">
                  <c:v>3.8083214025137413</c:v>
                </c:pt>
                <c:pt idx="215">
                  <c:v>3.8502482399773457</c:v>
                </c:pt>
                <c:pt idx="216">
                  <c:v>3.8912181514453916</c:v>
                </c:pt>
                <c:pt idx="217">
                  <c:v>3.9311971852524144</c:v>
                </c:pt>
                <c:pt idx="218">
                  <c:v>3.9701517303932992</c:v>
                </c:pt>
                <c:pt idx="219">
                  <c:v>4.0080485565643764</c:v>
                </c:pt>
                <c:pt idx="220">
                  <c:v>4.0448548530811932</c:v>
                </c:pt>
                <c:pt idx="221">
                  <c:v>4.0805382666527752</c:v>
                </c:pt>
                <c:pt idx="222">
                  <c:v>4.1150669379989484</c:v>
                </c:pt>
                <c:pt idx="223">
                  <c:v>4.1484095373037473</c:v>
                </c:pt>
                <c:pt idx="224">
                  <c:v>4.1805352985036173</c:v>
                </c:pt>
                <c:pt idx="225">
                  <c:v>4.211414052414364</c:v>
                </c:pt>
                <c:pt idx="226">
                  <c:v>4.2410162587053755</c:v>
                </c:pt>
                <c:pt idx="227">
                  <c:v>4.2693130367337186</c:v>
                </c:pt>
                <c:pt idx="228">
                  <c:v>4.2962761952540971</c:v>
                </c:pt>
                <c:pt idx="229">
                  <c:v>4.3218782610235209</c:v>
                </c:pt>
                <c:pt idx="230">
                  <c:v>4.3460925063218339</c:v>
                </c:pt>
                <c:pt idx="231">
                  <c:v>4.3688929754108869</c:v>
                </c:pt>
                <c:pt idx="232">
                  <c:v>4.3902545099563053</c:v>
                </c:pt>
                <c:pt idx="233">
                  <c:v>4.410152773436371</c:v>
                </c:pt>
                <c:pt idx="234">
                  <c:v>4.4285642745625182</c:v>
                </c:pt>
                <c:pt idx="235">
                  <c:v>4.4454663897354649</c:v>
                </c:pt>
                <c:pt idx="236">
                  <c:v>4.4608373845599436</c:v>
                </c:pt>
                <c:pt idx="237">
                  <c:v>4.4746564344393942</c:v>
                </c:pt>
                <c:pt idx="238">
                  <c:v>4.4869036442699084</c:v>
                </c:pt>
                <c:pt idx="239">
                  <c:v>4.4975600672501646</c:v>
                </c:pt>
                <c:pt idx="240">
                  <c:v>4.5066077228208634</c:v>
                </c:pt>
                <c:pt idx="241">
                  <c:v>4.5140296137436824</c:v>
                </c:pt>
                <c:pt idx="242">
                  <c:v>4.5198097423256129</c:v>
                </c:pt>
                <c:pt idx="243">
                  <c:v>4.5239331257898883</c:v>
                </c:pt>
                <c:pt idx="244">
                  <c:v>4.5263858107896473</c:v>
                </c:pt>
                <c:pt idx="245">
                  <c:v>4.5271548870548344</c:v>
                </c:pt>
                <c:pt idx="246">
                  <c:v>4.5262285001567202</c:v>
                </c:pt>
                <c:pt idx="247">
                  <c:v>4.5235958633677633</c:v>
                </c:pt>
                <c:pt idx="248">
                  <c:v>4.5192472685875025</c:v>
                </c:pt>
                <c:pt idx="249">
                  <c:v>4.5131740962974103</c:v>
                </c:pt>
                <c:pt idx="250">
                  <c:v>4.505368824499655</c:v>
                </c:pt>
                <c:pt idx="251">
                  <c:v>4.4958250365860462</c:v>
                </c:pt>
                <c:pt idx="252">
                  <c:v>4.4845374280744235</c:v>
                </c:pt>
                <c:pt idx="253">
                  <c:v>4.4715018121402954</c:v>
                </c:pt>
                <c:pt idx="254">
                  <c:v>4.4567151238616001</c:v>
                </c:pt>
                <c:pt idx="255">
                  <c:v>4.4401754230843258</c:v>
                </c:pt>
                <c:pt idx="256">
                  <c:v>4.4218818958061448</c:v>
                </c:pt>
                <c:pt idx="257">
                  <c:v>4.4018348539645862</c:v>
                </c:pt>
                <c:pt idx="258">
                  <c:v>4.3800357335053768</c:v>
                </c:pt>
                <c:pt idx="259">
                  <c:v>4.3564870905958406</c:v>
                </c:pt>
                <c:pt idx="260">
                  <c:v>4.3311925958375586</c:v>
                </c:pt>
                <c:pt idx="261">
                  <c:v>4.3041570263222049</c:v>
                </c:pt>
                <c:pt idx="262">
                  <c:v>4.2753862553646531</c:v>
                </c:pt>
                <c:pt idx="263">
                  <c:v>4.2448872397385315</c:v>
                </c:pt>
                <c:pt idx="264">
                  <c:v>4.2126680042313902</c:v>
                </c:pt>
                <c:pt idx="265">
                  <c:v>4.178737623330175</c:v>
                </c:pt>
                <c:pt idx="266">
                  <c:v>4.1431061998428973</c:v>
                </c:pt>
                <c:pt idx="267">
                  <c:v>4.1057848402598145</c:v>
                </c:pt>
                <c:pt idx="268">
                  <c:v>4.0667856266574613</c:v>
                </c:pt>
                <c:pt idx="269">
                  <c:v>4.0261215849521763</c:v>
                </c:pt>
                <c:pt idx="270">
                  <c:v>3.9838066493166724</c:v>
                </c:pt>
                <c:pt idx="271">
                  <c:v>3.9398556225845534</c:v>
                </c:pt>
                <c:pt idx="272">
                  <c:v>3.8942841324840693</c:v>
                </c:pt>
                <c:pt idx="273">
                  <c:v>3.8471085835644638</c:v>
                </c:pt>
                <c:pt idx="274">
                  <c:v>3.7983461047066776</c:v>
                </c:pt>
                <c:pt idx="275">
                  <c:v>3.748014492146023</c:v>
                </c:pt>
                <c:pt idx="276">
                  <c:v>3.6961321479778144</c:v>
                </c:pt>
                <c:pt idx="277">
                  <c:v>3.6427180141691951</c:v>
                </c:pt>
                <c:pt idx="278">
                  <c:v>3.5877915021616786</c:v>
                </c:pt>
                <c:pt idx="279">
                  <c:v>3.5313724182199828</c:v>
                </c:pt>
                <c:pt idx="280">
                  <c:v>3.4734808847640517</c:v>
                </c:pt>
                <c:pt idx="281">
                  <c:v>3.4141372580125848</c:v>
                </c:pt>
                <c:pt idx="282">
                  <c:v>3.3533620423684924</c:v>
                </c:pt>
                <c:pt idx="283">
                  <c:v>3.291175802088536</c:v>
                </c:pt>
                <c:pt idx="284">
                  <c:v>3.2275990709009896</c:v>
                </c:pt>
                <c:pt idx="285">
                  <c:v>3.1626522603647809</c:v>
                </c:pt>
                <c:pt idx="286">
                  <c:v>3.0963555679004413</c:v>
                </c:pt>
                <c:pt idx="287">
                  <c:v>3.0287288855644938</c:v>
                </c:pt>
                <c:pt idx="288">
                  <c:v>2.9597917107829561</c:v>
                </c:pt>
                <c:pt idx="289">
                  <c:v>2.8895630604022582</c:v>
                </c:pt>
                <c:pt idx="290">
                  <c:v>2.8180613895541717</c:v>
                </c:pt>
                <c:pt idx="291">
                  <c:v>2.7453045169602461</c:v>
                </c:pt>
                <c:pt idx="292">
                  <c:v>2.6713095584160835</c:v>
                </c:pt>
                <c:pt idx="293">
                  <c:v>2.5960928702909265</c:v>
                </c:pt>
                <c:pt idx="294">
                  <c:v>2.5196700049474492</c:v>
                </c:pt>
                <c:pt idx="295">
                  <c:v>2.4420556800245254</c:v>
                </c:pt>
                <c:pt idx="296">
                  <c:v>2.3632637635251026</c:v>
                </c:pt>
                <c:pt idx="297">
                  <c:v>2.2833072766070139</c:v>
                </c:pt>
                <c:pt idx="298">
                  <c:v>2.2021984158799097</c:v>
                </c:pt>
                <c:pt idx="299">
                  <c:v>2.1199485968624572</c:v>
                </c:pt>
                <c:pt idx="300">
                  <c:v>2.0365685200462282</c:v>
                </c:pt>
                <c:pt idx="301">
                  <c:v>1.9520682607441282</c:v>
                </c:pt>
                <c:pt idx="302">
                  <c:v>1.8664573835710936</c:v>
                </c:pt>
                <c:pt idx="303">
                  <c:v>1.7797450820151384</c:v>
                </c:pt>
                <c:pt idx="304">
                  <c:v>1.6919403431108688</c:v>
                </c:pt>
                <c:pt idx="305">
                  <c:v>1.6030521367326367</c:v>
                </c:pt>
                <c:pt idx="306">
                  <c:v>1.5130896284893423</c:v>
                </c:pt>
                <c:pt idx="307">
                  <c:v>1.422062414639427</c:v>
                </c:pt>
                <c:pt idx="308">
                  <c:v>1.3299807768674361</c:v>
                </c:pt>
                <c:pt idx="309">
                  <c:v>1.2368559541888713</c:v>
                </c:pt>
                <c:pt idx="310">
                  <c:v>1.1427004286960847</c:v>
                </c:pt>
                <c:pt idx="311">
                  <c:v>1.0475282213442196</c:v>
                </c:pt>
                <c:pt idx="312">
                  <c:v>0.95135519352160969</c:v>
                </c:pt>
                <c:pt idx="313">
                  <c:v>0.85419934977282463</c:v>
                </c:pt>
                <c:pt idx="314">
                  <c:v>0.75608113676213873</c:v>
                </c:pt>
                <c:pt idx="315">
                  <c:v>0.65702373339509546</c:v>
                </c:pt>
                <c:pt idx="316">
                  <c:v>0.55705332696836773</c:v>
                </c:pt>
                <c:pt idx="317">
                  <c:v>0.45619937030002938</c:v>
                </c:pt>
                <c:pt idx="318">
                  <c:v>0.35449481500763924</c:v>
                </c:pt>
                <c:pt idx="319">
                  <c:v>0.25197631644667867</c:v>
                </c:pt>
                <c:pt idx="320">
                  <c:v>0.14868440629110188</c:v>
                </c:pt>
                <c:pt idx="321">
                  <c:v>4.4663629317223383E-2</c:v>
                </c:pt>
                <c:pt idx="322">
                  <c:v>-6.0037358374201849E-2</c:v>
                </c:pt>
                <c:pt idx="323">
                  <c:v>-0.1653657317166502</c:v>
                </c:pt>
                <c:pt idx="324">
                  <c:v>-0.27126448084118465</c:v>
                </c:pt>
                <c:pt idx="325">
                  <c:v>-0.37767243745120804</c:v>
                </c:pt>
                <c:pt idx="326">
                  <c:v>-0.48452434300209757</c:v>
                </c:pt>
                <c:pt idx="327">
                  <c:v>-0.5917509574971791</c:v>
                </c:pt>
                <c:pt idx="328">
                  <c:v>-0.69927920698470969</c:v>
                </c:pt>
                <c:pt idx="329">
                  <c:v>-0.80703236719148919</c:v>
                </c:pt>
                <c:pt idx="330">
                  <c:v>-0.91493028017468592</c:v>
                </c:pt>
                <c:pt idx="331">
                  <c:v>-1.0228896004295454</c:v>
                </c:pt>
                <c:pt idx="332">
                  <c:v>-1.1308240665634122</c:v>
                </c:pt>
                <c:pt idx="333">
                  <c:v>-1.2386447944417709</c:v>
                </c:pt>
                <c:pt idx="334">
                  <c:v>-1.3462605876261136</c:v>
                </c:pt>
                <c:pt idx="335">
                  <c:v>-1.4535782609518462</c:v>
                </c:pt>
                <c:pt idx="336">
                  <c:v>-1.5605029732256617</c:v>
                </c:pt>
                <c:pt idx="337">
                  <c:v>-1.6669385652423809</c:v>
                </c:pt>
                <c:pt idx="338">
                  <c:v>-1.7727878996157154</c:v>
                </c:pt>
                <c:pt idx="339">
                  <c:v>-1.8779531992664373</c:v>
                </c:pt>
                <c:pt idx="340">
                  <c:v>-1.9823363817987771</c:v>
                </c:pt>
                <c:pt idx="341">
                  <c:v>-2.085839387401319</c:v>
                </c:pt>
                <c:pt idx="342">
                  <c:v>-2.1883644983173154</c:v>
                </c:pt>
                <c:pt idx="343">
                  <c:v>-2.2898146483242416</c:v>
                </c:pt>
                <c:pt idx="344">
                  <c:v>-2.3900937210323554</c:v>
                </c:pt>
                <c:pt idx="345">
                  <c:v>-2.4891068361451851</c:v>
                </c:pt>
                <c:pt idx="346">
                  <c:v>-2.5867606231147153</c:v>
                </c:pt>
                <c:pt idx="347">
                  <c:v>-2.6829634818659454</c:v>
                </c:pt>
                <c:pt idx="348">
                  <c:v>-2.7776258304564045</c:v>
                </c:pt>
                <c:pt idx="349">
                  <c:v>-2.8706603396779489</c:v>
                </c:pt>
                <c:pt idx="350">
                  <c:v>-2.9619821547021892</c:v>
                </c:pt>
                <c:pt idx="351">
                  <c:v>-3.0515091039222177</c:v>
                </c:pt>
                <c:pt idx="352">
                  <c:v>-3.1391618951569611</c:v>
                </c:pt>
                <c:pt idx="353">
                  <c:v>-3.2248642993680159</c:v>
                </c:pt>
                <c:pt idx="354">
                  <c:v>-3.3085433219979206</c:v>
                </c:pt>
                <c:pt idx="355">
                  <c:v>-3.3901293619822099</c:v>
                </c:pt>
                <c:pt idx="356">
                  <c:v>-3.4695563584212796</c:v>
                </c:pt>
                <c:pt idx="357">
                  <c:v>-3.5467619248289783</c:v>
                </c:pt>
                <c:pt idx="358">
                  <c:v>-3.6216874708091944</c:v>
                </c:pt>
                <c:pt idx="359">
                  <c:v>-3.6942783109536945</c:v>
                </c:pt>
                <c:pt idx="360">
                  <c:v>-3.7644837607096053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2-4E9D-906C-848F84661FD8}"/>
            </c:ext>
          </c:extLst>
        </c:ser>
        <c:ser>
          <c:idx val="1"/>
          <c:order val="1"/>
          <c:tx>
            <c:v>w14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Sheet1!$N$14:$N$374</c:f>
              <c:numCache>
                <c:formatCode>General</c:formatCode>
                <c:ptCount val="361"/>
                <c:pt idx="0">
                  <c:v>-3.3172792897824861</c:v>
                </c:pt>
                <c:pt idx="1">
                  <c:v>-3.2690064376752965</c:v>
                </c:pt>
                <c:pt idx="2">
                  <c:v>-3.2190345002889877</c:v>
                </c:pt>
                <c:pt idx="3">
                  <c:v>-3.1674140347157249</c:v>
                </c:pt>
                <c:pt idx="4">
                  <c:v>-3.1141973203136066</c:v>
                </c:pt>
                <c:pt idx="5">
                  <c:v>-3.0594381109122311</c:v>
                </c:pt>
                <c:pt idx="6">
                  <c:v>-3.0031913963257963</c:v>
                </c:pt>
                <c:pt idx="7">
                  <c:v>-2.9455131740206646</c:v>
                </c:pt>
                <c:pt idx="8">
                  <c:v>-2.8864602316070584</c:v>
                </c:pt>
                <c:pt idx="9">
                  <c:v>-2.8260899406630369</c:v>
                </c:pt>
                <c:pt idx="10">
                  <c:v>-2.7644600622528519</c:v>
                </c:pt>
                <c:pt idx="11">
                  <c:v>-2.7016285643710001</c:v>
                </c:pt>
                <c:pt idx="12">
                  <c:v>-2.6376534514270262</c:v>
                </c:pt>
                <c:pt idx="13">
                  <c:v>-2.5725926057835604</c:v>
                </c:pt>
                <c:pt idx="14">
                  <c:v>-2.5065036412703807</c:v>
                </c:pt>
                <c:pt idx="15">
                  <c:v>-2.4394437685193426</c:v>
                </c:pt>
                <c:pt idx="16">
                  <c:v>-2.3714696718979345</c:v>
                </c:pt>
                <c:pt idx="17">
                  <c:v>-2.3026373977619605</c:v>
                </c:pt>
                <c:pt idx="18">
                  <c:v>-2.2330022536993805</c:v>
                </c:pt>
                <c:pt idx="19">
                  <c:v>-2.1626187183969523</c:v>
                </c:pt>
                <c:pt idx="20">
                  <c:v>-2.0915403617279011</c:v>
                </c:pt>
                <c:pt idx="21">
                  <c:v>-2.019819774631916</c:v>
                </c:pt>
                <c:pt idx="22">
                  <c:v>-1.9475085083373942</c:v>
                </c:pt>
                <c:pt idx="23">
                  <c:v>-1.8746570224595818</c:v>
                </c:pt>
                <c:pt idx="24">
                  <c:v>-1.8013146414964931</c:v>
                </c:pt>
                <c:pt idx="25">
                  <c:v>-1.7275295192366558</c:v>
                </c:pt>
                <c:pt idx="26">
                  <c:v>-1.6533486105885999</c:v>
                </c:pt>
                <c:pt idx="27">
                  <c:v>-1.5788176503410354</c:v>
                </c:pt>
                <c:pt idx="28">
                  <c:v>-1.5039811383645545</c:v>
                </c:pt>
                <c:pt idx="29">
                  <c:v>-1.4288823307703424</c:v>
                </c:pt>
                <c:pt idx="30">
                  <c:v>-1.353563236548162</c:v>
                </c:pt>
                <c:pt idx="31">
                  <c:v>-1.2780646192150287</c:v>
                </c:pt>
                <c:pt idx="32">
                  <c:v>-1.2024260030168639</c:v>
                </c:pt>
                <c:pt idx="33">
                  <c:v>-1.1266856832381094</c:v>
                </c:pt>
                <c:pt idx="34">
                  <c:v>-1.0508807401885232</c:v>
                </c:pt>
                <c:pt idx="35">
                  <c:v>-0.97504705645191203</c:v>
                </c:pt>
                <c:pt idx="36">
                  <c:v>-0.89921933699836598</c:v>
                </c:pt>
                <c:pt idx="37">
                  <c:v>-0.82343113177938632</c:v>
                </c:pt>
                <c:pt idx="38">
                  <c:v>-0.74771486044396496</c:v>
                </c:pt>
                <c:pt idx="39">
                  <c:v>-0.67210183883312458</c:v>
                </c:pt>
                <c:pt idx="40">
                  <c:v>-0.59662230693043616</c:v>
                </c:pt>
                <c:pt idx="41">
                  <c:v>-0.52130545796642347</c:v>
                </c:pt>
                <c:pt idx="42">
                  <c:v>-0.44617946839552036</c:v>
                </c:pt>
                <c:pt idx="43">
                  <c:v>-0.37127152848506817</c:v>
                </c:pt>
                <c:pt idx="44">
                  <c:v>-0.29660787327672966</c:v>
                </c:pt>
                <c:pt idx="45">
                  <c:v>-0.22221381370141652</c:v>
                </c:pt>
                <c:pt idx="46">
                  <c:v>-0.14811376764936085</c:v>
                </c:pt>
                <c:pt idx="47">
                  <c:v>-7.4331290817065312E-2</c:v>
                </c:pt>
                <c:pt idx="48">
                  <c:v>-8.8910717261410322E-4</c:v>
                </c:pt>
                <c:pt idx="49">
                  <c:v>7.2190861100160111E-2</c:v>
                </c:pt>
                <c:pt idx="50">
                  <c:v>0.1448874642995478</c:v>
                </c:pt>
                <c:pt idx="51">
                  <c:v>0.21718029664919158</c:v>
                </c:pt>
                <c:pt idx="52">
                  <c:v>0.28904966857292302</c:v>
                </c:pt>
                <c:pt idx="53">
                  <c:v>0.3604765798714949</c:v>
                </c:pt>
                <c:pt idx="54">
                  <c:v>0.43144269385627609</c:v>
                </c:pt>
                <c:pt idx="55">
                  <c:v>0.50193031248081454</c:v>
                </c:pt>
                <c:pt idx="56">
                  <c:v>0.5719223524979693</c:v>
                </c:pt>
                <c:pt idx="57">
                  <c:v>0.64140232265807429</c:v>
                </c:pt>
                <c:pt idx="58">
                  <c:v>0.71035430195246074</c:v>
                </c:pt>
                <c:pt idx="59">
                  <c:v>0.77876291889648486</c:v>
                </c:pt>
                <c:pt idx="60">
                  <c:v>0.8466133318370761</c:v>
                </c:pt>
                <c:pt idx="61">
                  <c:v>0.91389121026168807</c:v>
                </c:pt>
                <c:pt idx="62">
                  <c:v>0.98058271707841538</c:v>
                </c:pt>
                <c:pt idx="63">
                  <c:v>1.0466744918308488</c:v>
                </c:pt>
                <c:pt idx="64">
                  <c:v>1.1121536348059833</c:v>
                </c:pt>
                <c:pt idx="65">
                  <c:v>1.1770076919891845</c:v>
                </c:pt>
                <c:pt idx="66">
                  <c:v>1.2412246408166636</c:v>
                </c:pt>
                <c:pt idx="67">
                  <c:v>1.3047928766732819</c:v>
                </c:pt>
                <c:pt idx="68">
                  <c:v>1.3677012000815232</c:v>
                </c:pt>
                <c:pt idx="69">
                  <c:v>1.4299388045262642</c:v>
                </c:pt>
                <c:pt idx="70">
                  <c:v>1.4914952648594433</c:v>
                </c:pt>
                <c:pt idx="71">
                  <c:v>1.5523605262286591</c:v>
                </c:pt>
                <c:pt idx="72">
                  <c:v>1.6125248934744603</c:v>
                </c:pt>
                <c:pt idx="73">
                  <c:v>1.671979020941976</c:v>
                </c:pt>
                <c:pt idx="74">
                  <c:v>1.7307139026542162</c:v>
                </c:pt>
                <c:pt idx="75">
                  <c:v>1.7887208627961297</c:v>
                </c:pt>
                <c:pt idx="76">
                  <c:v>1.8459915464607968</c:v>
                </c:pt>
                <c:pt idx="77">
                  <c:v>1.9025179106116306</c:v>
                </c:pt>
                <c:pt idx="78">
                  <c:v>1.9582922152171482</c:v>
                </c:pt>
                <c:pt idx="79">
                  <c:v>2.0133070145178733</c:v>
                </c:pt>
                <c:pt idx="80">
                  <c:v>2.06755514838791</c:v>
                </c:pt>
                <c:pt idx="81">
                  <c:v>2.1210297337569624</c:v>
                </c:pt>
                <c:pt idx="82">
                  <c:v>2.1737241560617839</c:v>
                </c:pt>
                <c:pt idx="83">
                  <c:v>2.2256320606992821</c:v>
                </c:pt>
                <c:pt idx="84">
                  <c:v>2.2767473444568198</c:v>
                </c:pt>
                <c:pt idx="85">
                  <c:v>2.3270641468984348</c:v>
                </c:pt>
                <c:pt idx="86">
                  <c:v>2.3765768416889395</c:v>
                </c:pt>
                <c:pt idx="87">
                  <c:v>2.4252800278409072</c:v>
                </c:pt>
                <c:pt idx="88">
                  <c:v>2.4731685208726364</c:v>
                </c:pt>
                <c:pt idx="89">
                  <c:v>2.5202373438680388</c:v>
                </c:pt>
                <c:pt idx="90">
                  <c:v>2.5664817184322182</c:v>
                </c:pt>
                <c:pt idx="91">
                  <c:v>2.6118970555391243</c:v>
                </c:pt>
                <c:pt idx="92">
                  <c:v>2.6564789462702327</c:v>
                </c:pt>
                <c:pt idx="93">
                  <c:v>2.7002231524455311</c:v>
                </c:pt>
                <c:pt idx="94">
                  <c:v>2.743125597150331</c:v>
                </c:pt>
                <c:pt idx="95">
                  <c:v>2.7851823551635189</c:v>
                </c:pt>
                <c:pt idx="96">
                  <c:v>2.8263896432947822</c:v>
                </c:pt>
                <c:pt idx="97">
                  <c:v>2.8667438106401222</c:v>
                </c:pt>
                <c:pt idx="98">
                  <c:v>2.9062413287666451</c:v>
                </c:pt>
                <c:pt idx="99">
                  <c:v>2.9448787818391295</c:v>
                </c:pt>
                <c:pt idx="100">
                  <c:v>2.9826528567022557</c:v>
                </c:pt>
                <c:pt idx="101">
                  <c:v>3.0195603329336702</c:v>
                </c:pt>
                <c:pt idx="102">
                  <c:v>3.0555980728841985</c:v>
                </c:pt>
                <c:pt idx="103">
                  <c:v>3.0907630117226419</c:v>
                </c:pt>
                <c:pt idx="104">
                  <c:v>3.1250521475034647</c:v>
                </c:pt>
                <c:pt idx="105">
                  <c:v>3.1584625312766788</c:v>
                </c:pt>
                <c:pt idx="106">
                  <c:v>3.1909912572599852</c:v>
                </c:pt>
                <c:pt idx="107">
                  <c:v>3.2226354530939756</c:v>
                </c:pt>
                <c:pt idx="108">
                  <c:v>3.2533922702019562</c:v>
                </c:pt>
                <c:pt idx="109">
                  <c:v>3.2832588742765583</c:v>
                </c:pt>
                <c:pt idx="110">
                  <c:v>3.3122324359159383</c:v>
                </c:pt>
                <c:pt idx="111">
                  <c:v>3.3403101214329789</c:v>
                </c:pt>
                <c:pt idx="112">
                  <c:v>3.3674890838614537</c:v>
                </c:pt>
                <c:pt idx="113">
                  <c:v>3.3937664541836705</c:v>
                </c:pt>
                <c:pt idx="114">
                  <c:v>3.4191393328047184</c:v>
                </c:pt>
                <c:pt idx="115">
                  <c:v>3.443604781298891</c:v>
                </c:pt>
                <c:pt idx="116">
                  <c:v>3.4671598144545306</c:v>
                </c:pt>
                <c:pt idx="117">
                  <c:v>3.4898013926439693</c:v>
                </c:pt>
                <c:pt idx="118">
                  <c:v>3.5115264145459273</c:v>
                </c:pt>
                <c:pt idx="119">
                  <c:v>3.532331710248187</c:v>
                </c:pt>
                <c:pt idx="120">
                  <c:v>3.5522140347590039</c:v>
                </c:pt>
                <c:pt idx="121">
                  <c:v>3.5711700619562676</c:v>
                </c:pt>
                <c:pt idx="122">
                  <c:v>3.5891963790039978</c:v>
                </c:pt>
                <c:pt idx="123">
                  <c:v>3.6062894812663404</c:v>
                </c:pt>
                <c:pt idx="124">
                  <c:v>3.6224457677497717</c:v>
                </c:pt>
                <c:pt idx="125">
                  <c:v>3.6376615371047643</c:v>
                </c:pt>
                <c:pt idx="126">
                  <c:v>3.6519329842186741</c:v>
                </c:pt>
                <c:pt idx="127">
                  <c:v>3.6652561974320506</c:v>
                </c:pt>
                <c:pt idx="128">
                  <c:v>3.6776271564110115</c:v>
                </c:pt>
                <c:pt idx="129">
                  <c:v>3.6890417307086141</c:v>
                </c:pt>
                <c:pt idx="130">
                  <c:v>3.6994956790484439</c:v>
                </c:pt>
                <c:pt idx="131">
                  <c:v>3.7089846493637548</c:v>
                </c:pt>
                <c:pt idx="132">
                  <c:v>3.7175041796255193</c:v>
                </c:pt>
                <c:pt idx="133">
                  <c:v>3.7250496994926348</c:v>
                </c:pt>
                <c:pt idx="134">
                  <c:v>3.7316165328171946</c:v>
                </c:pt>
                <c:pt idx="135">
                  <c:v>3.7371999010372958</c:v>
                </c:pt>
                <c:pt idx="136">
                  <c:v>3.741794927489106</c:v>
                </c:pt>
                <c:pt idx="137">
                  <c:v>3.7453966426689989</c:v>
                </c:pt>
                <c:pt idx="138">
                  <c:v>3.7479999904753445</c:v>
                </c:pt>
                <c:pt idx="139">
                  <c:v>3.7495998354580551</c:v>
                </c:pt>
                <c:pt idx="140">
                  <c:v>3.7501909711021506</c:v>
                </c:pt>
                <c:pt idx="141">
                  <c:v>3.7497681291694915</c:v>
                </c:pt>
                <c:pt idx="142">
                  <c:v>3.7483259901202883</c:v>
                </c:pt>
                <c:pt idx="143">
                  <c:v>3.7458591946331077</c:v>
                </c:pt>
                <c:pt idx="144">
                  <c:v>3.7423623562388246</c:v>
                </c:pt>
                <c:pt idx="145">
                  <c:v>3.7378300750802245</c:v>
                </c:pt>
                <c:pt idx="146">
                  <c:v>3.732256952804855</c:v>
                </c:pt>
                <c:pt idx="147">
                  <c:v>3.7256376085941367</c:v>
                </c:pt>
                <c:pt idx="148">
                  <c:v>3.7179666963267559</c:v>
                </c:pt>
                <c:pt idx="149">
                  <c:v>3.7092389228688787</c:v>
                </c:pt>
                <c:pt idx="150">
                  <c:v>3.6994490674778957</c:v>
                </c:pt>
                <c:pt idx="151">
                  <c:v>3.6885920023001146</c:v>
                </c:pt>
                <c:pt idx="152">
                  <c:v>3.6766627139361088</c:v>
                </c:pt>
                <c:pt idx="153">
                  <c:v>3.6636563260404733</c:v>
                </c:pt>
                <c:pt idx="154">
                  <c:v>3.6495681229153183</c:v>
                </c:pt>
                <c:pt idx="155">
                  <c:v>3.6343935740492479</c:v>
                </c:pt>
                <c:pt idx="156">
                  <c:v>3.618128359545723</c:v>
                </c:pt>
                <c:pt idx="157">
                  <c:v>3.6007683963767128</c:v>
                </c:pt>
                <c:pt idx="158">
                  <c:v>3.5823098653894512</c:v>
                </c:pt>
                <c:pt idx="159">
                  <c:v>3.5627492389860378</c:v>
                </c:pt>
                <c:pt idx="160">
                  <c:v>3.5420833093876207</c:v>
                </c:pt>
                <c:pt idx="161">
                  <c:v>3.5203092173870769</c:v>
                </c:pt>
                <c:pt idx="162">
                  <c:v>3.4974244814865347</c:v>
                </c:pt>
                <c:pt idx="163">
                  <c:v>3.4734270273089263</c:v>
                </c:pt>
                <c:pt idx="164">
                  <c:v>3.4483152171660256</c:v>
                </c:pt>
                <c:pt idx="165">
                  <c:v>3.4220878796593319</c:v>
                </c:pt>
                <c:pt idx="166">
                  <c:v>3.3947443391847192</c:v>
                </c:pt>
                <c:pt idx="167">
                  <c:v>3.3662844452071012</c:v>
                </c:pt>
                <c:pt idx="168">
                  <c:v>3.3367086011676368</c:v>
                </c:pt>
                <c:pt idx="169">
                  <c:v>3.3060177928831713</c:v>
                </c:pt>
                <c:pt idx="170">
                  <c:v>3.2742136162958935</c:v>
                </c:pt>
                <c:pt idx="171">
                  <c:v>3.2412983044305448</c:v>
                </c:pt>
                <c:pt idx="172">
                  <c:v>3.207274753417086</c:v>
                </c:pt>
                <c:pt idx="173">
                  <c:v>3.172146547438484</c:v>
                </c:pt>
                <c:pt idx="174">
                  <c:v>3.1359179824662951</c:v>
                </c:pt>
                <c:pt idx="175">
                  <c:v>3.0985940886509535</c:v>
                </c:pt>
                <c:pt idx="176">
                  <c:v>3.0601806512392149</c:v>
                </c:pt>
                <c:pt idx="177">
                  <c:v>3.0206842298978187</c:v>
                </c:pt>
                <c:pt idx="178">
                  <c:v>2.9801121763303566</c:v>
                </c:pt>
                <c:pt idx="179">
                  <c:v>2.9384726500832352</c:v>
                </c:pt>
                <c:pt idx="180">
                  <c:v>2.8957746324465483</c:v>
                </c:pt>
                <c:pt idx="181">
                  <c:v>2.8520279383665672</c:v>
                </c:pt>
                <c:pt idx="182">
                  <c:v>2.8072432262981373</c:v>
                </c:pt>
                <c:pt idx="183">
                  <c:v>2.7614320059375626</c:v>
                </c:pt>
                <c:pt idx="184">
                  <c:v>2.7146066437893737</c:v>
                </c:pt>
                <c:pt idx="185">
                  <c:v>2.6667803665335277</c:v>
                </c:pt>
                <c:pt idx="186">
                  <c:v>2.6179672621729693</c:v>
                </c:pt>
                <c:pt idx="187">
                  <c:v>2.5681822789548909</c:v>
                </c:pt>
                <c:pt idx="188">
                  <c:v>2.5174412220723936</c:v>
                </c:pt>
                <c:pt idx="189">
                  <c:v>2.4657607481662898</c:v>
                </c:pt>
                <c:pt idx="190">
                  <c:v>2.4131583576594937</c:v>
                </c:pt>
                <c:pt idx="191">
                  <c:v>2.3596523849685349</c:v>
                </c:pt>
                <c:pt idx="192">
                  <c:v>2.3052619866482029</c:v>
                </c:pt>
                <c:pt idx="193">
                  <c:v>2.2500071275360147</c:v>
                </c:pt>
                <c:pt idx="194">
                  <c:v>2.1939085649729342</c:v>
                </c:pt>
                <c:pt idx="195">
                  <c:v>2.1369878311855977</c:v>
                </c:pt>
                <c:pt idx="196">
                  <c:v>2.0792672139230688</c:v>
                </c:pt>
                <c:pt idx="197">
                  <c:v>2.0207697354477725</c:v>
                </c:pt>
                <c:pt idx="198">
                  <c:v>1.9615191299857853</c:v>
                </c:pt>
                <c:pt idx="199">
                  <c:v>1.9015398197461013</c:v>
                </c:pt>
                <c:pt idx="200">
                  <c:v>1.8408568896215964</c:v>
                </c:pt>
                <c:pt idx="201">
                  <c:v>1.7794960606866328</c:v>
                </c:pt>
                <c:pt idx="202">
                  <c:v>1.7174836626071786</c:v>
                </c:pt>
                <c:pt idx="203">
                  <c:v>1.654846605079199</c:v>
                </c:pt>
                <c:pt idx="204">
                  <c:v>1.5916123484100673</c:v>
                </c:pt>
                <c:pt idx="205">
                  <c:v>1.5278088733556885</c:v>
                </c:pt>
                <c:pt idx="206">
                  <c:v>1.4634646503230919</c:v>
                </c:pt>
                <c:pt idx="207">
                  <c:v>1.3986086080446136</c:v>
                </c:pt>
                <c:pt idx="208">
                  <c:v>1.3332701018253661</c:v>
                </c:pt>
                <c:pt idx="209">
                  <c:v>1.2674788814606639</c:v>
                </c:pt>
                <c:pt idx="210">
                  <c:v>1.2012650589145137</c:v>
                </c:pt>
                <c:pt idx="211">
                  <c:v>1.1346590758443293</c:v>
                </c:pt>
                <c:pt idx="212">
                  <c:v>1.0676916710505955</c:v>
                </c:pt>
                <c:pt idx="213">
                  <c:v>1.0003938479236272</c:v>
                </c:pt>
                <c:pt idx="214">
                  <c:v>0.93279684195273571</c:v>
                </c:pt>
                <c:pt idx="215">
                  <c:v>0.86493208835609403</c:v>
                </c:pt>
                <c:pt idx="216">
                  <c:v>0.79683118988273671</c:v>
                </c:pt>
                <c:pt idx="217">
                  <c:v>0.72852588483097558</c:v>
                </c:pt>
                <c:pt idx="218">
                  <c:v>0.66004801532073842</c:v>
                </c:pt>
                <c:pt idx="219">
                  <c:v>0.59142949585045268</c:v>
                </c:pt>
                <c:pt idx="220">
                  <c:v>0.52270228216259373</c:v>
                </c:pt>
                <c:pt idx="221">
                  <c:v>0.45389834043546434</c:v>
                </c:pt>
                <c:pt idx="222">
                  <c:v>0.38504961681276678</c:v>
                </c:pt>
                <c:pt idx="223">
                  <c:v>0.31618800727654944</c:v>
                </c:pt>
                <c:pt idx="224">
                  <c:v>0.24734532786357663</c:v>
                </c:pt>
                <c:pt idx="225">
                  <c:v>0.17855328521985248</c:v>
                </c:pt>
                <c:pt idx="226">
                  <c:v>0.10984344748314848</c:v>
                </c:pt>
                <c:pt idx="227">
                  <c:v>4.1247215478716154E-2</c:v>
                </c:pt>
                <c:pt idx="228">
                  <c:v>-2.7204205790801773E-2</c:v>
                </c:pt>
                <c:pt idx="229">
                  <c:v>-9.5479835384261497E-2</c:v>
                </c:pt>
                <c:pt idx="230">
                  <c:v>-0.16354894441616752</c:v>
                </c:pt>
                <c:pt idx="231">
                  <c:v>-0.23138108383578412</c:v>
                </c:pt>
                <c:pt idx="232">
                  <c:v>-0.29894611202374871</c:v>
                </c:pt>
                <c:pt idx="233">
                  <c:v>-0.36621422224125372</c:v>
                </c:pt>
                <c:pt idx="234">
                  <c:v>-0.43315596996894767</c:v>
                </c:pt>
                <c:pt idx="235">
                  <c:v>-0.49974230017454407</c:v>
                </c:pt>
                <c:pt idx="236">
                  <c:v>-0.56594457454959268</c:v>
                </c:pt>
                <c:pt idx="237">
                  <c:v>-0.63173459875692017</c:v>
                </c:pt>
                <c:pt idx="238">
                  <c:v>-0.69708464973093853</c:v>
                </c:pt>
                <c:pt idx="239">
                  <c:v>-0.76196750307358085</c:v>
                </c:pt>
                <c:pt idx="240">
                  <c:v>-0.82635646058830736</c:v>
                </c:pt>
                <c:pt idx="241">
                  <c:v>-0.89022537799451851</c:v>
                </c:pt>
                <c:pt idx="242">
                  <c:v>-0.95354869286374022</c:v>
                </c:pt>
                <c:pt idx="243">
                  <c:v>-1.0163014528177858</c:v>
                </c:pt>
                <c:pt idx="244">
                  <c:v>-1.0784593440273642</c:v>
                </c:pt>
                <c:pt idx="245">
                  <c:v>-1.1399987200474879</c:v>
                </c:pt>
                <c:pt idx="246">
                  <c:v>-1.2008966310233253</c:v>
                </c:pt>
                <c:pt idx="247">
                  <c:v>-1.2611308532968453</c:v>
                </c:pt>
                <c:pt idx="248">
                  <c:v>-1.3206799194408876</c:v>
                </c:pt>
                <c:pt idx="249">
                  <c:v>-1.3795231487425654</c:v>
                </c:pt>
                <c:pt idx="250">
                  <c:v>-1.4376406781528859</c:v>
                </c:pt>
                <c:pt idx="251">
                  <c:v>-1.4950134937133037</c:v>
                </c:pt>
                <c:pt idx="252">
                  <c:v>-1.5516234624631464</c:v>
                </c:pt>
                <c:pt idx="253">
                  <c:v>-1.6074533648240494</c:v>
                </c:pt>
                <c:pt idx="254">
                  <c:v>-1.6624869274486591</c:v>
                </c:pt>
                <c:pt idx="255">
                  <c:v>-1.7167088565110582</c:v>
                </c:pt>
                <c:pt idx="256">
                  <c:v>-1.7701048714052665</c:v>
                </c:pt>
                <c:pt idx="257">
                  <c:v>-1.8226617388057165</c:v>
                </c:pt>
                <c:pt idx="258">
                  <c:v>-1.8743673070299605</c:v>
                </c:pt>
                <c:pt idx="259">
                  <c:v>-1.9252105406285871</c:v>
                </c:pt>
                <c:pt idx="260">
                  <c:v>-1.9751815551104677</c:v>
                </c:pt>
                <c:pt idx="261">
                  <c:v>-2.024271651693045</c:v>
                </c:pt>
                <c:pt idx="262">
                  <c:v>-2.072473351947028</c:v>
                </c:pt>
                <c:pt idx="263">
                  <c:v>-2.1197804321827287</c:v>
                </c:pt>
                <c:pt idx="264">
                  <c:v>-2.1661879574012586</c:v>
                </c:pt>
                <c:pt idx="265">
                  <c:v>-2.2116923146076042</c:v>
                </c:pt>
                <c:pt idx="266">
                  <c:v>-2.2562912452545874</c:v>
                </c:pt>
                <c:pt idx="267">
                  <c:v>-2.2999838765564085</c:v>
                </c:pt>
                <c:pt idx="268">
                  <c:v>-2.3427707513782692</c:v>
                </c:pt>
                <c:pt idx="269">
                  <c:v>-2.3846538563742916</c:v>
                </c:pt>
                <c:pt idx="270">
                  <c:v>-2.4256366480096823</c:v>
                </c:pt>
                <c:pt idx="271">
                  <c:v>-2.4657240760652428</c:v>
                </c:pt>
                <c:pt idx="272">
                  <c:v>-2.504922604182664</c:v>
                </c:pt>
                <c:pt idx="273">
                  <c:v>-2.5432402269683374</c:v>
                </c:pt>
                <c:pt idx="274">
                  <c:v>-2.5806864831316005</c:v>
                </c:pt>
                <c:pt idx="275">
                  <c:v>-2.6172724640911929</c:v>
                </c:pt>
                <c:pt idx="276">
                  <c:v>-2.6530108174415865</c:v>
                </c:pt>
                <c:pt idx="277">
                  <c:v>-2.6879157446296178</c:v>
                </c:pt>
                <c:pt idx="278">
                  <c:v>-2.7220029921520701</c:v>
                </c:pt>
                <c:pt idx="279">
                  <c:v>-2.7552898355478579</c:v>
                </c:pt>
                <c:pt idx="280">
                  <c:v>-2.7877950554248661</c:v>
                </c:pt>
                <c:pt idx="281">
                  <c:v>-2.8195389047329962</c:v>
                </c:pt>
                <c:pt idx="282">
                  <c:v>-2.8505430664727092</c:v>
                </c:pt>
                <c:pt idx="283">
                  <c:v>-2.8808306010138773</c:v>
                </c:pt>
                <c:pt idx="284">
                  <c:v>-2.9104258821950593</c:v>
                </c:pt>
                <c:pt idx="285">
                  <c:v>-2.9393545213798209</c:v>
                </c:pt>
                <c:pt idx="286">
                  <c:v>-2.9676432786667557</c:v>
                </c:pt>
                <c:pt idx="287">
                  <c:v>-2.9953199604853071</c:v>
                </c:pt>
                <c:pt idx="288">
                  <c:v>-3.0224133028625211</c:v>
                </c:pt>
                <c:pt idx="289">
                  <c:v>-3.048952839718404</c:v>
                </c:pt>
                <c:pt idx="290">
                  <c:v>-3.074968755642109</c:v>
                </c:pt>
                <c:pt idx="291">
                  <c:v>-3.1004917227190196</c:v>
                </c:pt>
                <c:pt idx="292">
                  <c:v>-3.1255527211222849</c:v>
                </c:pt>
                <c:pt idx="293">
                  <c:v>-3.1501828433523746</c:v>
                </c:pt>
                <c:pt idx="294">
                  <c:v>-3.1744130822061045</c:v>
                </c:pt>
                <c:pt idx="295">
                  <c:v>-3.198274102782519</c:v>
                </c:pt>
                <c:pt idx="296">
                  <c:v>-3.2217959990869023</c:v>
                </c:pt>
                <c:pt idx="297">
                  <c:v>-3.2450080360750282</c:v>
                </c:pt>
                <c:pt idx="298">
                  <c:v>-3.2679383782854949</c:v>
                </c:pt>
                <c:pt idx="299">
                  <c:v>-3.2906138065358439</c:v>
                </c:pt>
                <c:pt idx="300">
                  <c:v>-3.3130594245038774</c:v>
                </c:pt>
                <c:pt idx="301">
                  <c:v>-3.3352983573741102</c:v>
                </c:pt>
                <c:pt idx="302">
                  <c:v>-3.3573514450938493</c:v>
                </c:pt>
                <c:pt idx="303">
                  <c:v>-3.3792369331464975</c:v>
                </c:pt>
                <c:pt idx="304">
                  <c:v>-3.4009701641023176</c:v>
                </c:pt>
                <c:pt idx="305">
                  <c:v>-3.4225632735390583</c:v>
                </c:pt>
                <c:pt idx="306">
                  <c:v>-3.4440248942257417</c:v>
                </c:pt>
                <c:pt idx="307">
                  <c:v>-3.4653598727211854</c:v>
                </c:pt>
                <c:pt idx="308">
                  <c:v>-3.4865690027423795</c:v>
                </c:pt>
                <c:pt idx="309">
                  <c:v>-3.507648779795451</c:v>
                </c:pt>
                <c:pt idx="310">
                  <c:v>-3.528591181621997</c:v>
                </c:pt>
                <c:pt idx="311">
                  <c:v>-3.5493834789862779</c:v>
                </c:pt>
                <c:pt idx="312">
                  <c:v>-3.5700080812053181</c:v>
                </c:pt>
                <c:pt idx="313">
                  <c:v>-3.5904424205980598</c:v>
                </c:pt>
                <c:pt idx="314">
                  <c:v>-3.6106588796971679</c:v>
                </c:pt>
                <c:pt idx="315">
                  <c:v>-3.6306247646272274</c:v>
                </c:pt>
                <c:pt idx="316">
                  <c:v>-3.650302327508216</c:v>
                </c:pt>
                <c:pt idx="317">
                  <c:v>-3.6696488400994292</c:v>
                </c:pt>
                <c:pt idx="318">
                  <c:v>-3.6886167201663427</c:v>
                </c:pt>
                <c:pt idx="319">
                  <c:v>-3.7071537112448083</c:v>
                </c:pt>
                <c:pt idx="320">
                  <c:v>-3.7252031156103711</c:v>
                </c:pt>
                <c:pt idx="321">
                  <c:v>-3.7427040793556015</c:v>
                </c:pt>
                <c:pt idx="322">
                  <c:v>-3.7595919275575067</c:v>
                </c:pt>
                <c:pt idx="323">
                  <c:v>-3.7757985466046238</c:v>
                </c:pt>
                <c:pt idx="324">
                  <c:v>-3.7912528098742988</c:v>
                </c:pt>
                <c:pt idx="325">
                  <c:v>-3.8058810421299221</c:v>
                </c:pt>
                <c:pt idx="326">
                  <c:v>-3.819607517269219</c:v>
                </c:pt>
                <c:pt idx="327">
                  <c:v>-3.8323549834198141</c:v>
                </c:pt>
                <c:pt idx="328">
                  <c:v>-3.8440452088659383</c:v>
                </c:pt>
                <c:pt idx="329">
                  <c:v>-3.8545995419150332</c:v>
                </c:pt>
                <c:pt idx="330">
                  <c:v>-3.8639394775856202</c:v>
                </c:pt>
                <c:pt idx="331">
                  <c:v>-3.8719872239237136</c:v>
                </c:pt>
                <c:pt idx="332">
                  <c:v>-3.8786662608346094</c:v>
                </c:pt>
                <c:pt idx="333">
                  <c:v>-3.8839018845457045</c:v>
                </c:pt>
                <c:pt idx="334">
                  <c:v>-3.8876217311846375</c:v>
                </c:pt>
                <c:pt idx="335">
                  <c:v>-3.8897562734520816</c:v>
                </c:pt>
                <c:pt idx="336">
                  <c:v>-3.8902392849727634</c:v>
                </c:pt>
                <c:pt idx="337">
                  <c:v>-3.8890082676017048</c:v>
                </c:pt>
                <c:pt idx="338">
                  <c:v>-3.8860048377236316</c:v>
                </c:pt>
                <c:pt idx="339">
                  <c:v>-3.8811750683889663</c:v>
                </c:pt>
                <c:pt idx="340">
                  <c:v>-3.8744697849570082</c:v>
                </c:pt>
                <c:pt idx="341">
                  <c:v>-3.8658448127437612</c:v>
                </c:pt>
                <c:pt idx="342">
                  <c:v>-3.8552611759777999</c:v>
                </c:pt>
                <c:pt idx="343">
                  <c:v>-3.8426852481342877</c:v>
                </c:pt>
                <c:pt idx="344">
                  <c:v>-3.828088854429041</c:v>
                </c:pt>
                <c:pt idx="345">
                  <c:v>-3.8114493278987882</c:v>
                </c:pt>
                <c:pt idx="346">
                  <c:v>-3.7927495210608697</c:v>
                </c:pt>
                <c:pt idx="347">
                  <c:v>-3.7719777756292809</c:v>
                </c:pt>
                <c:pt idx="348">
                  <c:v>-3.7491278531608678</c:v>
                </c:pt>
                <c:pt idx="349">
                  <c:v>-3.7241988298151476</c:v>
                </c:pt>
                <c:pt idx="350">
                  <c:v>-3.6971949586357287</c:v>
                </c:pt>
                <c:pt idx="351">
                  <c:v>-3.6681255029047843</c:v>
                </c:pt>
                <c:pt idx="352">
                  <c:v>-3.6370045441904471</c:v>
                </c:pt>
                <c:pt idx="353">
                  <c:v>-3.603850768707491</c:v>
                </c:pt>
                <c:pt idx="354">
                  <c:v>-3.5686872355524804</c:v>
                </c:pt>
                <c:pt idx="355">
                  <c:v>-3.5315411302641242</c:v>
                </c:pt>
                <c:pt idx="356">
                  <c:v>-3.4924435070068531</c:v>
                </c:pt>
                <c:pt idx="357">
                  <c:v>-3.4514290224891675</c:v>
                </c:pt>
                <c:pt idx="358">
                  <c:v>-3.4085356645162523</c:v>
                </c:pt>
                <c:pt idx="359">
                  <c:v>-3.3638044778467364</c:v>
                </c:pt>
                <c:pt idx="360">
                  <c:v>-3.317279289782487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2-4E9D-906C-848F8466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28128"/>
        <c:axId val="878557376"/>
      </c:scatterChart>
      <c:scatterChart>
        <c:scatterStyle val="lineMarker"/>
        <c:varyColors val="0"/>
        <c:ser>
          <c:idx val="2"/>
          <c:order val="2"/>
          <c:tx>
            <c:v>a13</c:v>
          </c:tx>
          <c:spPr>
            <a:ln w="381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Sheet1!$O$14:$O$374</c:f>
              <c:numCache>
                <c:formatCode>General</c:formatCode>
                <c:ptCount val="361"/>
                <c:pt idx="0">
                  <c:v>-34.265459545458427</c:v>
                </c:pt>
                <c:pt idx="1">
                  <c:v>-32.729367639836298</c:v>
                </c:pt>
                <c:pt idx="2">
                  <c:v>-31.171553381724735</c:v>
                </c:pt>
                <c:pt idx="3">
                  <c:v>-29.594619002527391</c:v>
                </c:pt>
                <c:pt idx="4">
                  <c:v>-28.001180404500001</c:v>
                </c:pt>
                <c:pt idx="5">
                  <c:v>-26.39385759159677</c:v>
                </c:pt>
                <c:pt idx="6">
                  <c:v>-24.775265377815721</c:v>
                </c:pt>
                <c:pt idx="7">
                  <c:v>-23.148004405724237</c:v>
                </c:pt>
                <c:pt idx="8">
                  <c:v>-21.514652505610762</c:v>
                </c:pt>
                <c:pt idx="9">
                  <c:v>-19.87775642351664</c:v>
                </c:pt>
                <c:pt idx="10">
                  <c:v>-18.239823944186369</c:v>
                </c:pt>
                <c:pt idx="11">
                  <c:v>-16.603316432689496</c:v>
                </c:pt>
                <c:pt idx="12">
                  <c:v>-14.97064181607638</c:v>
                </c:pt>
                <c:pt idx="13">
                  <c:v>-13.344148023902809</c:v>
                </c:pt>
                <c:pt idx="14">
                  <c:v>-11.726116903790659</c:v>
                </c:pt>
                <c:pt idx="15">
                  <c:v>-10.118758625376644</c:v>
                </c:pt>
                <c:pt idx="16">
                  <c:v>-8.5242065830563476</c:v>
                </c:pt>
                <c:pt idx="17">
                  <c:v>-6.944512804875135</c:v>
                </c:pt>
                <c:pt idx="18">
                  <c:v>-5.3816438717832149</c:v>
                </c:pt>
                <c:pt idx="19">
                  <c:v>-3.8374773482952258</c:v>
                </c:pt>
                <c:pt idx="20">
                  <c:v>-2.3137987224179555</c:v>
                </c:pt>
                <c:pt idx="21">
                  <c:v>-0.8122988495743414</c:v>
                </c:pt>
                <c:pt idx="22">
                  <c:v>0.66542810779433703</c:v>
                </c:pt>
                <c:pt idx="23">
                  <c:v>2.1178862561833336</c:v>
                </c:pt>
                <c:pt idx="24">
                  <c:v>3.543679076518079</c:v>
                </c:pt>
                <c:pt idx="25">
                  <c:v>4.9415100757069821</c:v>
                </c:pt>
                <c:pt idx="26">
                  <c:v>6.3101830030763262</c:v>
                </c:pt>
                <c:pt idx="27">
                  <c:v>7.6486016525469864</c:v>
                </c:pt>
                <c:pt idx="28">
                  <c:v>8.9557692731697234</c:v>
                </c:pt>
                <c:pt idx="29">
                  <c:v>10.230787612095726</c:v>
                </c:pt>
                <c:pt idx="30">
                  <c:v>11.472855615219306</c:v>
                </c:pt>
                <c:pt idx="31">
                  <c:v>12.68126781158726</c:v>
                </c:pt>
                <c:pt idx="32">
                  <c:v>13.855412408231869</c:v>
                </c:pt>
                <c:pt idx="33">
                  <c:v>14.994769122362523</c:v>
                </c:pt>
                <c:pt idx="34">
                  <c:v>16.098906777856619</c:v>
                </c:pt>
                <c:pt idx="35">
                  <c:v>17.167480692749567</c:v>
                </c:pt>
                <c:pt idx="36">
                  <c:v>18.200229883947742</c:v>
                </c:pt>
                <c:pt idx="37">
                  <c:v>19.196974114713338</c:v>
                </c:pt>
                <c:pt idx="38">
                  <c:v>20.157610809611228</c:v>
                </c:pt>
                <c:pt idx="39">
                  <c:v>21.082111860598069</c:v>
                </c:pt>
                <c:pt idx="40">
                  <c:v>21.970520346796654</c:v>
                </c:pt>
                <c:pt idx="41">
                  <c:v>22.822947189260148</c:v>
                </c:pt>
                <c:pt idx="42">
                  <c:v>23.639567760716591</c:v>
                </c:pt>
                <c:pt idx="43">
                  <c:v>24.420618468917585</c:v>
                </c:pt>
                <c:pt idx="44">
                  <c:v>25.166393330817673</c:v>
                </c:pt>
                <c:pt idx="45">
                  <c:v>25.877240553403393</c:v>
                </c:pt>
                <c:pt idx="46">
                  <c:v>26.55355913559011</c:v>
                </c:pt>
                <c:pt idx="47">
                  <c:v>27.195795504226918</c:v>
                </c:pt>
                <c:pt idx="48">
                  <c:v>27.80444019590869</c:v>
                </c:pt>
                <c:pt idx="49">
                  <c:v>28.380024594999956</c:v>
                </c:pt>
                <c:pt idx="50">
                  <c:v>28.923117737037582</c:v>
                </c:pt>
                <c:pt idx="51">
                  <c:v>29.434323185505356</c:v>
                </c:pt>
                <c:pt idx="52">
                  <c:v>29.914275988867278</c:v>
                </c:pt>
                <c:pt idx="53">
                  <c:v>30.363639723714115</c:v>
                </c:pt>
                <c:pt idx="54">
                  <c:v>30.783103628916461</c:v>
                </c:pt>
                <c:pt idx="55">
                  <c:v>31.173379834793067</c:v>
                </c:pt>
                <c:pt idx="56">
                  <c:v>31.535200690492417</c:v>
                </c:pt>
                <c:pt idx="57">
                  <c:v>31.869316192043545</c:v>
                </c:pt>
                <c:pt idx="58">
                  <c:v>32.176491512864118</c:v>
                </c:pt>
                <c:pt idx="59">
                  <c:v>32.457504637909132</c:v>
                </c:pt>
                <c:pt idx="60">
                  <c:v>32.71314410210173</c:v>
                </c:pt>
                <c:pt idx="61">
                  <c:v>32.944206833206444</c:v>
                </c:pt>
                <c:pt idx="62">
                  <c:v>33.151496098876457</c:v>
                </c:pt>
                <c:pt idx="63">
                  <c:v>33.335819557228682</c:v>
                </c:pt>
                <c:pt idx="64">
                  <c:v>33.497987409969653</c:v>
                </c:pt>
                <c:pt idx="65">
                  <c:v>33.638810656803315</c:v>
                </c:pt>
                <c:pt idx="66">
                  <c:v>33.759099449601308</c:v>
                </c:pt>
                <c:pt idx="67">
                  <c:v>33.859661544595809</c:v>
                </c:pt>
                <c:pt idx="68">
                  <c:v>33.941300850666934</c:v>
                </c:pt>
                <c:pt idx="69">
                  <c:v>34.004816071633854</c:v>
                </c:pt>
                <c:pt idx="70">
                  <c:v>34.050999440320979</c:v>
                </c:pt>
                <c:pt idx="71">
                  <c:v>34.080635542050949</c:v>
                </c:pt>
                <c:pt idx="72">
                  <c:v>34.094500225117677</c:v>
                </c:pt>
                <c:pt idx="73">
                  <c:v>34.093359595707042</c:v>
                </c:pt>
                <c:pt idx="74">
                  <c:v>34.077969094664404</c:v>
                </c:pt>
                <c:pt idx="75">
                  <c:v>34.049072653448086</c:v>
                </c:pt>
                <c:pt idx="76">
                  <c:v>34.00740192656265</c:v>
                </c:pt>
                <c:pt idx="77">
                  <c:v>33.953675597726537</c:v>
                </c:pt>
                <c:pt idx="78">
                  <c:v>33.88859875700016</c:v>
                </c:pt>
                <c:pt idx="79">
                  <c:v>33.812862346078894</c:v>
                </c:pt>
                <c:pt idx="80">
                  <c:v>33.727142668939955</c:v>
                </c:pt>
                <c:pt idx="81">
                  <c:v>33.632100965024513</c:v>
                </c:pt>
                <c:pt idx="82">
                  <c:v>33.528383042133164</c:v>
                </c:pt>
                <c:pt idx="83">
                  <c:v>33.416618966215857</c:v>
                </c:pt>
                <c:pt idx="84">
                  <c:v>33.297422805245638</c:v>
                </c:pt>
                <c:pt idx="85">
                  <c:v>33.171392424378048</c:v>
                </c:pt>
                <c:pt idx="86">
                  <c:v>33.039109329616032</c:v>
                </c:pt>
                <c:pt idx="87">
                  <c:v>32.901138557221799</c:v>
                </c:pt>
                <c:pt idx="88">
                  <c:v>32.758028606144286</c:v>
                </c:pt>
                <c:pt idx="89">
                  <c:v>32.61031141076073</c:v>
                </c:pt>
                <c:pt idx="90">
                  <c:v>32.458502351265778</c:v>
                </c:pt>
                <c:pt idx="91">
                  <c:v>32.303100299080363</c:v>
                </c:pt>
                <c:pt idx="92">
                  <c:v>32.144587694693911</c:v>
                </c:pt>
                <c:pt idx="93">
                  <c:v>31.983430655399637</c:v>
                </c:pt>
                <c:pt idx="94">
                  <c:v>31.820079110431308</c:v>
                </c:pt>
                <c:pt idx="95">
                  <c:v>31.654966961061255</c:v>
                </c:pt>
                <c:pt idx="96">
                  <c:v>31.488512263274249</c:v>
                </c:pt>
                <c:pt idx="97">
                  <c:v>31.321117430688819</c:v>
                </c:pt>
                <c:pt idx="98">
                  <c:v>31.15316945545667</c:v>
                </c:pt>
                <c:pt idx="99">
                  <c:v>30.985040144931858</c:v>
                </c:pt>
                <c:pt idx="100">
                  <c:v>30.817086371964507</c:v>
                </c:pt>
                <c:pt idx="101">
                  <c:v>30.649650336737583</c:v>
                </c:pt>
                <c:pt idx="102">
                  <c:v>30.483059838130643</c:v>
                </c:pt>
                <c:pt idx="103">
                  <c:v>30.317628552660278</c:v>
                </c:pt>
                <c:pt idx="104">
                  <c:v>30.153656319113853</c:v>
                </c:pt>
                <c:pt idx="105">
                  <c:v>29.991429427059117</c:v>
                </c:pt>
                <c:pt idx="106">
                  <c:v>29.831220907479963</c:v>
                </c:pt>
                <c:pt idx="107">
                  <c:v>29.673290823854284</c:v>
                </c:pt>
                <c:pt idx="108">
                  <c:v>29.517886562056823</c:v>
                </c:pt>
                <c:pt idx="109">
                  <c:v>29.365243117534586</c:v>
                </c:pt>
                <c:pt idx="110">
                  <c:v>29.215583378268292</c:v>
                </c:pt>
                <c:pt idx="111">
                  <c:v>29.06911840209635</c:v>
                </c:pt>
                <c:pt idx="112">
                  <c:v>28.926047687041642</c:v>
                </c:pt>
                <c:pt idx="113">
                  <c:v>28.786559433343434</c:v>
                </c:pt>
                <c:pt idx="114">
                  <c:v>28.650830795957759</c:v>
                </c:pt>
                <c:pt idx="115">
                  <c:v>28.519028126350282</c:v>
                </c:pt>
                <c:pt idx="116">
                  <c:v>28.391307202464795</c:v>
                </c:pt>
                <c:pt idx="117">
                  <c:v>28.267813445810006</c:v>
                </c:pt>
                <c:pt idx="118">
                  <c:v>28.148682124664465</c:v>
                </c:pt>
                <c:pt idx="119">
                  <c:v>28.034038542458664</c:v>
                </c:pt>
                <c:pt idx="120">
                  <c:v>27.923998210450328</c:v>
                </c:pt>
                <c:pt idx="121">
                  <c:v>27.818667003867446</c:v>
                </c:pt>
                <c:pt idx="122">
                  <c:v>27.718141300751959</c:v>
                </c:pt>
                <c:pt idx="123">
                  <c:v>27.622508102796953</c:v>
                </c:pt>
                <c:pt idx="124">
                  <c:v>27.531845137530571</c:v>
                </c:pt>
                <c:pt idx="125">
                  <c:v>27.446220941263078</c:v>
                </c:pt>
                <c:pt idx="126">
                  <c:v>27.365694922277864</c:v>
                </c:pt>
                <c:pt idx="127">
                  <c:v>27.29031740381528</c:v>
                </c:pt>
                <c:pt idx="128">
                  <c:v>27.220129646468806</c:v>
                </c:pt>
                <c:pt idx="129">
                  <c:v>27.15516384968824</c:v>
                </c:pt>
                <c:pt idx="130">
                  <c:v>27.095443132163371</c:v>
                </c:pt>
                <c:pt idx="131">
                  <c:v>27.040981490946102</c:v>
                </c:pt>
                <c:pt idx="132">
                  <c:v>26.991783739258747</c:v>
                </c:pt>
                <c:pt idx="133">
                  <c:v>26.947845423031659</c:v>
                </c:pt>
                <c:pt idx="134">
                  <c:v>26.909152716316662</c:v>
                </c:pt>
                <c:pt idx="135">
                  <c:v>26.875682295831538</c:v>
                </c:pt>
                <c:pt idx="136">
                  <c:v>26.847401195008779</c:v>
                </c:pt>
                <c:pt idx="137">
                  <c:v>26.824266638046719</c:v>
                </c:pt>
                <c:pt idx="138">
                  <c:v>26.806225854595183</c:v>
                </c:pt>
                <c:pt idx="139">
                  <c:v>26.793215875849562</c:v>
                </c:pt>
                <c:pt idx="140">
                  <c:v>26.785163312978725</c:v>
                </c:pt>
                <c:pt idx="141">
                  <c:v>26.781984118971394</c:v>
                </c:pt>
                <c:pt idx="142">
                  <c:v>26.78358333515412</c:v>
                </c:pt>
                <c:pt idx="143">
                  <c:v>26.789854823810575</c:v>
                </c:pt>
                <c:pt idx="144">
                  <c:v>26.800680988515943</c:v>
                </c:pt>
                <c:pt idx="145">
                  <c:v>26.815932483992032</c:v>
                </c:pt>
                <c:pt idx="146">
                  <c:v>26.835467917486188</c:v>
                </c:pt>
                <c:pt idx="147">
                  <c:v>26.859133543880002</c:v>
                </c:pt>
                <c:pt idx="148">
                  <c:v>26.886762956940256</c:v>
                </c:pt>
                <c:pt idx="149">
                  <c:v>26.918176779333486</c:v>
                </c:pt>
                <c:pt idx="150">
                  <c:v>26.953182354234343</c:v>
                </c:pt>
                <c:pt idx="151">
                  <c:v>26.991573441564711</c:v>
                </c:pt>
                <c:pt idx="152">
                  <c:v>27.03312992210406</c:v>
                </c:pt>
                <c:pt idx="153">
                  <c:v>27.077617512906492</c:v>
                </c:pt>
                <c:pt idx="154">
                  <c:v>27.124787497646455</c:v>
                </c:pt>
                <c:pt idx="155">
                  <c:v>27.174376475688124</c:v>
                </c:pt>
                <c:pt idx="156">
                  <c:v>27.226106133830051</c:v>
                </c:pt>
                <c:pt idx="157">
                  <c:v>27.279683044814018</c:v>
                </c:pt>
                <c:pt idx="158">
                  <c:v>27.334798496800882</c:v>
                </c:pt>
                <c:pt idx="159">
                  <c:v>27.391128358103401</c:v>
                </c:pt>
                <c:pt idx="160">
                  <c:v>27.448332981522245</c:v>
                </c:pt>
                <c:pt idx="161">
                  <c:v>27.506057152654638</c:v>
                </c:pt>
                <c:pt idx="162">
                  <c:v>27.563930086529748</c:v>
                </c:pt>
                <c:pt idx="163">
                  <c:v>27.621565476869772</c:v>
                </c:pt>
                <c:pt idx="164">
                  <c:v>27.678561602177279</c:v>
                </c:pt>
                <c:pt idx="165">
                  <c:v>27.734501492703849</c:v>
                </c:pt>
                <c:pt idx="166">
                  <c:v>27.788953162163132</c:v>
                </c:pt>
                <c:pt idx="167">
                  <c:v>27.841469907808882</c:v>
                </c:pt>
                <c:pt idx="168">
                  <c:v>27.891590682206104</c:v>
                </c:pt>
                <c:pt idx="169">
                  <c:v>27.938840539680594</c:v>
                </c:pt>
                <c:pt idx="170">
                  <c:v>27.982731160039112</c:v>
                </c:pt>
                <c:pt idx="171">
                  <c:v>28.022761451711329</c:v>
                </c:pt>
                <c:pt idx="172">
                  <c:v>28.058418235976262</c:v>
                </c:pt>
                <c:pt idx="173">
                  <c:v>28.089177013405831</c:v>
                </c:pt>
                <c:pt idx="174">
                  <c:v>28.114502813086673</c:v>
                </c:pt>
                <c:pt idx="175">
                  <c:v>28.133851124576779</c:v>
                </c:pt>
                <c:pt idx="176">
                  <c:v>28.14666891191894</c:v>
                </c:pt>
                <c:pt idx="177">
                  <c:v>28.152395708375526</c:v>
                </c:pt>
                <c:pt idx="178">
                  <c:v>28.150464789875699</c:v>
                </c:pt>
                <c:pt idx="179">
                  <c:v>28.140304424483375</c:v>
                </c:pt>
                <c:pt idx="180">
                  <c:v>28.121339194511652</c:v>
                </c:pt>
                <c:pt idx="181">
                  <c:v>28.092991387232644</c:v>
                </c:pt>
                <c:pt idx="182">
                  <c:v>28.05468244947096</c:v>
                </c:pt>
                <c:pt idx="183">
                  <c:v>28.005834500732753</c:v>
                </c:pt>
                <c:pt idx="184">
                  <c:v>27.945871898915684</c:v>
                </c:pt>
                <c:pt idx="185">
                  <c:v>27.874222852081026</c:v>
                </c:pt>
                <c:pt idx="186">
                  <c:v>27.790321069249217</c:v>
                </c:pt>
                <c:pt idx="187">
                  <c:v>27.693607442716125</c:v>
                </c:pt>
                <c:pt idx="188">
                  <c:v>27.583531753982438</c:v>
                </c:pt>
                <c:pt idx="189">
                  <c:v>27.459554395047629</c:v>
                </c:pt>
                <c:pt idx="190">
                  <c:v>27.321148096551049</c:v>
                </c:pt>
                <c:pt idx="191">
                  <c:v>27.167799654043634</c:v>
                </c:pt>
                <c:pt idx="192">
                  <c:v>26.999011643551412</c:v>
                </c:pt>
                <c:pt idx="193">
                  <c:v>26.814304117545529</c:v>
                </c:pt>
                <c:pt idx="194">
                  <c:v>26.613216272462569</c:v>
                </c:pt>
                <c:pt idx="195">
                  <c:v>26.395308079023835</c:v>
                </c:pt>
                <c:pt idx="196">
                  <c:v>26.160161866780257</c:v>
                </c:pt>
                <c:pt idx="197">
                  <c:v>25.907383854557818</c:v>
                </c:pt>
                <c:pt idx="198">
                  <c:v>25.636605618792128</c:v>
                </c:pt>
                <c:pt idx="199">
                  <c:v>25.347485492118132</c:v>
                </c:pt>
                <c:pt idx="200">
                  <c:v>25.039709885011781</c:v>
                </c:pt>
                <c:pt idx="201">
                  <c:v>24.712994523764756</c:v>
                </c:pt>
                <c:pt idx="202">
                  <c:v>24.367085598599115</c:v>
                </c:pt>
                <c:pt idx="203">
                  <c:v>24.001760816293082</c:v>
                </c:pt>
                <c:pt idx="204">
                  <c:v>23.616830352284179</c:v>
                </c:pt>
                <c:pt idx="205">
                  <c:v>23.21213769783337</c:v>
                </c:pt>
                <c:pt idx="206">
                  <c:v>22.787560398468816</c:v>
                </c:pt>
                <c:pt idx="207">
                  <c:v>22.343010680572288</c:v>
                </c:pt>
                <c:pt idx="208">
                  <c:v>21.878435963618909</c:v>
                </c:pt>
                <c:pt idx="209">
                  <c:v>21.393819256226223</c:v>
                </c:pt>
                <c:pt idx="210">
                  <c:v>20.88917943480353</c:v>
                </c:pt>
                <c:pt idx="211">
                  <c:v>20.364571404217116</c:v>
                </c:pt>
                <c:pt idx="212">
                  <c:v>19.820086140487643</c:v>
                </c:pt>
                <c:pt idx="213">
                  <c:v>19.255850616119165</c:v>
                </c:pt>
                <c:pt idx="214">
                  <c:v>18.67202760921111</c:v>
                </c:pt>
                <c:pt idx="215">
                  <c:v>18.068815398030051</c:v>
                </c:pt>
                <c:pt idx="216">
                  <c:v>17.446447343208948</c:v>
                </c:pt>
                <c:pt idx="217">
                  <c:v>16.805191360199913</c:v>
                </c:pt>
                <c:pt idx="218">
                  <c:v>16.145349285027073</c:v>
                </c:pt>
                <c:pt idx="219">
                  <c:v>15.467256136772637</c:v>
                </c:pt>
                <c:pt idx="220">
                  <c:v>14.771279280576364</c:v>
                </c:pt>
                <c:pt idx="221">
                  <c:v>14.057817495239231</c:v>
                </c:pt>
                <c:pt idx="222">
                  <c:v>13.327299949797872</c:v>
                </c:pt>
                <c:pt idx="223">
                  <c:v>12.580185093672387</c:v>
                </c:pt>
                <c:pt idx="224">
                  <c:v>11.816959465195321</c:v>
                </c:pt>
                <c:pt idx="225">
                  <c:v>11.038136423498583</c:v>
                </c:pt>
                <c:pt idx="226">
                  <c:v>10.244254808872517</c:v>
                </c:pt>
                <c:pt idx="227">
                  <c:v>9.4358775368200281</c:v>
                </c:pt>
                <c:pt idx="228">
                  <c:v>8.6135901311064575</c:v>
                </c:pt>
                <c:pt idx="229">
                  <c:v>7.7779992011598829</c:v>
                </c:pt>
                <c:pt idx="230">
                  <c:v>6.9297308692040058</c:v>
                </c:pt>
                <c:pt idx="231">
                  <c:v>6.0694291525130222</c:v>
                </c:pt>
                <c:pt idx="232">
                  <c:v>5.1977543061634774</c:v>
                </c:pt>
                <c:pt idx="233">
                  <c:v>4.3153811316261761</c:v>
                </c:pt>
                <c:pt idx="234">
                  <c:v>3.4229972564946909</c:v>
                </c:pt>
                <c:pt idx="235">
                  <c:v>2.5213013905843513</c:v>
                </c:pt>
                <c:pt idx="236">
                  <c:v>1.611001563563059</c:v>
                </c:pt>
                <c:pt idx="237">
                  <c:v>0.69281334919167548</c:v>
                </c:pt>
                <c:pt idx="238">
                  <c:v>-0.23254191883885247</c:v>
                </c:pt>
                <c:pt idx="239">
                  <c:v>-1.164338934586006</c:v>
                </c:pt>
                <c:pt idx="240">
                  <c:v>-2.1018502062621822</c:v>
                </c:pt>
                <c:pt idx="241">
                  <c:v>-3.0443478366894952</c:v>
                </c:pt>
                <c:pt idx="242">
                  <c:v>-3.9911052932293103</c:v>
                </c:pt>
                <c:pt idx="243">
                  <c:v>-4.9413991627218614</c:v>
                </c:pt>
                <c:pt idx="244">
                  <c:v>-5.8945108870770708</c:v>
                </c:pt>
                <c:pt idx="245">
                  <c:v>-6.8497284752638103</c:v>
                </c:pt>
                <c:pt idx="246">
                  <c:v>-7.8063481875463347</c:v>
                </c:pt>
                <c:pt idx="247">
                  <c:v>-8.7636761879133989</c:v>
                </c:pt>
                <c:pt idx="248">
                  <c:v>-9.72103016074003</c:v>
                </c:pt>
                <c:pt idx="249">
                  <c:v>-10.677740887805617</c:v>
                </c:pt>
                <c:pt idx="250">
                  <c:v>-11.633153781873895</c:v>
                </c:pt>
                <c:pt idx="251">
                  <c:v>-12.586630373110459</c:v>
                </c:pt>
                <c:pt idx="252">
                  <c:v>-13.537549744677031</c:v>
                </c:pt>
                <c:pt idx="253">
                  <c:v>-14.48530991389611</c:v>
                </c:pt>
                <c:pt idx="254">
                  <c:v>-15.429329155421589</c:v>
                </c:pt>
                <c:pt idx="255">
                  <c:v>-16.369047262884855</c:v>
                </c:pt>
                <c:pt idx="256">
                  <c:v>-17.303926745507162</c:v>
                </c:pt>
                <c:pt idx="257">
                  <c:v>-18.233453956175556</c:v>
                </c:pt>
                <c:pt idx="258">
                  <c:v>-19.157140147476994</c:v>
                </c:pt>
                <c:pt idx="259">
                  <c:v>-20.074522452164718</c:v>
                </c:pt>
                <c:pt idx="260">
                  <c:v>-20.985164784497218</c:v>
                </c:pt>
                <c:pt idx="261">
                  <c:v>-21.888658658839645</c:v>
                </c:pt>
                <c:pt idx="262">
                  <c:v>-22.784623921851185</c:v>
                </c:pt>
                <c:pt idx="263">
                  <c:v>-23.672709394494923</c:v>
                </c:pt>
                <c:pt idx="264">
                  <c:v>-24.552593420005234</c:v>
                </c:pt>
                <c:pt idx="265">
                  <c:v>-25.4239843138213</c:v>
                </c:pt>
                <c:pt idx="266">
                  <c:v>-26.286620711353006</c:v>
                </c:pt>
                <c:pt idx="267">
                  <c:v>-27.140271809277962</c:v>
                </c:pt>
                <c:pt idx="268">
                  <c:v>-27.984737495881447</c:v>
                </c:pt>
                <c:pt idx="269">
                  <c:v>-28.819848365740718</c:v>
                </c:pt>
                <c:pt idx="270">
                  <c:v>-29.645465613822076</c:v>
                </c:pt>
                <c:pt idx="271">
                  <c:v>-30.461480803806683</c:v>
                </c:pt>
                <c:pt idx="272">
                  <c:v>-31.267815505185151</c:v>
                </c:pt>
                <c:pt idx="273">
                  <c:v>-32.064420793369941</c:v>
                </c:pt>
                <c:pt idx="274">
                  <c:v>-32.851276606766625</c:v>
                </c:pt>
                <c:pt idx="275">
                  <c:v>-33.6283909544266</c:v>
                </c:pt>
                <c:pt idx="276">
                  <c:v>-34.395798967582181</c:v>
                </c:pt>
                <c:pt idx="277">
                  <c:v>-35.15356178804543</c:v>
                </c:pt>
                <c:pt idx="278">
                  <c:v>-35.901765286146322</c:v>
                </c:pt>
                <c:pt idx="279">
                  <c:v>-36.64051860060826</c:v>
                </c:pt>
                <c:pt idx="280">
                  <c:v>-37.369952492520348</c:v>
                </c:pt>
                <c:pt idx="281">
                  <c:v>-38.09021750539241</c:v>
                </c:pt>
                <c:pt idx="282">
                  <c:v>-38.801481923186614</c:v>
                </c:pt>
                <c:pt idx="283">
                  <c:v>-39.503929518239119</c:v>
                </c:pt>
                <c:pt idx="284">
                  <c:v>-40.197757081147564</c:v>
                </c:pt>
                <c:pt idx="285">
                  <c:v>-40.883171725038729</c:v>
                </c:pt>
                <c:pt idx="286">
                  <c:v>-41.56038795718478</c:v>
                </c:pt>
                <c:pt idx="287">
                  <c:v>-42.229624511753443</c:v>
                </c:pt>
                <c:pt idx="288">
                  <c:v>-42.891100938598413</c:v>
                </c:pt>
                <c:pt idx="289">
                  <c:v>-43.545033944475122</c:v>
                </c:pt>
                <c:pt idx="290">
                  <c:v>-44.191633484954174</c:v>
                </c:pt>
                <c:pt idx="291">
                  <c:v>-44.831098607649423</c:v>
                </c:pt>
                <c:pt idx="292">
                  <c:v>-45.463613050231658</c:v>
                </c:pt>
                <c:pt idx="293">
                  <c:v>-46.089340600104478</c:v>
                </c:pt>
                <c:pt idx="294">
                  <c:v>-46.708420226616305</c:v>
                </c:pt>
                <c:pt idx="295">
                  <c:v>-47.320961001293327</c:v>
                </c:pt>
                <c:pt idx="296">
                  <c:v>-47.927036826821436</c:v>
                </c:pt>
                <c:pt idx="297">
                  <c:v>-48.526681001366775</c:v>
                </c:pt>
                <c:pt idx="298">
                  <c:v>-49.119880651281491</c:v>
                </c:pt>
                <c:pt idx="299">
                  <c:v>-49.706571072233814</c:v>
                </c:pt>
                <c:pt idx="300">
                  <c:v>-50.286630026244225</c:v>
                </c:pt>
                <c:pt idx="301">
                  <c:v>-50.859872049882256</c:v>
                </c:pt>
                <c:pt idx="302">
                  <c:v>-51.426042836823378</c:v>
                </c:pt>
                <c:pt idx="303">
                  <c:v>-51.984813765888205</c:v>
                </c:pt>
                <c:pt idx="304">
                  <c:v>-52.535776653357772</c:v>
                </c:pt>
                <c:pt idx="305">
                  <c:v>-53.07843881550972</c:v>
                </c:pt>
                <c:pt idx="306">
                  <c:v>-53.612218533658286</c:v>
                </c:pt>
                <c:pt idx="307">
                  <c:v>-54.136441019186286</c:v>
                </c:pt>
                <c:pt idx="308">
                  <c:v>-54.650334979797165</c:v>
                </c:pt>
                <c:pt idx="309">
                  <c:v>-55.153029890158948</c:v>
                </c:pt>
                <c:pt idx="310">
                  <c:v>-55.643554069937814</c:v>
                </c:pt>
                <c:pt idx="311">
                  <c:v>-56.120833669636632</c:v>
                </c:pt>
                <c:pt idx="312">
                  <c:v>-56.583692659420308</c:v>
                </c:pt>
                <c:pt idx="313">
                  <c:v>-57.030853908045216</c:v>
                </c:pt>
                <c:pt idx="314">
                  <c:v>-57.460941428015282</c:v>
                </c:pt>
                <c:pt idx="315">
                  <c:v>-57.872483849162975</c:v>
                </c:pt>
                <c:pt idx="316">
                  <c:v>-58.263919166107293</c:v>
                </c:pt>
                <c:pt idx="317">
                  <c:v>-58.633600785699024</c:v>
                </c:pt>
                <c:pt idx="318">
                  <c:v>-58.979804878971201</c:v>
                </c:pt>
                <c:pt idx="319">
                  <c:v>-59.300739018738852</c:v>
                </c:pt>
                <c:pt idx="320">
                  <c:v>-59.594552059402503</c:v>
                </c:pt>
                <c:pt idx="321">
                  <c:v>-59.859345190376693</c:v>
                </c:pt>
                <c:pt idx="322">
                  <c:v>-60.093184069614296</c:v>
                </c:pt>
                <c:pt idx="323">
                  <c:v>-60.294111919708897</c:v>
                </c:pt>
                <c:pt idx="324">
                  <c:v>-60.460163446808458</c:v>
                </c:pt>
                <c:pt idx="325">
                  <c:v>-60.589379422821047</c:v>
                </c:pt>
                <c:pt idx="326">
                  <c:v>-60.679821754824538</c:v>
                </c:pt>
                <c:pt idx="327">
                  <c:v>-60.729588852803715</c:v>
                </c:pt>
                <c:pt idx="328">
                  <c:v>-60.736831098289926</c:v>
                </c:pt>
                <c:pt idx="329">
                  <c:v>-60.699766212487447</c:v>
                </c:pt>
                <c:pt idx="330">
                  <c:v>-60.616694323176084</c:v>
                </c:pt>
                <c:pt idx="331">
                  <c:v>-60.48601253505111</c:v>
                </c:pt>
                <c:pt idx="332">
                  <c:v>-60.306228817988895</c:v>
                </c:pt>
                <c:pt idx="333">
                  <c:v>-60.07597504163715</c:v>
                </c:pt>
                <c:pt idx="334">
                  <c:v>-59.794019002207961</c:v>
                </c:pt>
                <c:pt idx="335">
                  <c:v>-59.459275307760606</c:v>
                </c:pt>
                <c:pt idx="336">
                  <c:v>-59.070815010887706</c:v>
                </c:pt>
                <c:pt idx="337">
                  <c:v>-58.627873901786792</c:v>
                </c:pt>
                <c:pt idx="338">
                  <c:v>-58.129859399433592</c:v>
                </c:pt>
                <c:pt idx="339">
                  <c:v>-57.576356003216596</c:v>
                </c:pt>
                <c:pt idx="340">
                  <c:v>-56.967129291234272</c:v>
                </c:pt>
                <c:pt idx="341">
                  <c:v>-56.302128473887109</c:v>
                </c:pt>
                <c:pt idx="342">
                  <c:v>-55.581487531885827</c:v>
                </c:pt>
                <c:pt idx="343">
                  <c:v>-54.805524985954584</c:v>
                </c:pt>
                <c:pt idx="344">
                  <c:v>-53.974742361044846</c:v>
                </c:pt>
                <c:pt idx="345">
                  <c:v>-53.089821420645734</c:v>
                </c:pt>
                <c:pt idx="346">
                  <c:v>-52.151620256737431</c:v>
                </c:pt>
                <c:pt idx="347">
                  <c:v>-51.161168328150744</c:v>
                </c:pt>
                <c:pt idx="348">
                  <c:v>-50.119660544734202</c:v>
                </c:pt>
                <c:pt idx="349">
                  <c:v>-49.028450497010759</c:v>
                </c:pt>
                <c:pt idx="350">
                  <c:v>-47.8890429312194</c:v>
                </c:pt>
                <c:pt idx="351">
                  <c:v>-46.703085568096689</c:v>
                </c:pt>
                <c:pt idx="352">
                  <c:v>-45.472360360796095</c:v>
                </c:pt>
                <c:pt idx="353">
                  <c:v>-44.198774283292877</c:v>
                </c:pt>
                <c:pt idx="354">
                  <c:v>-42.88434973580992</c:v>
                </c:pt>
                <c:pt idx="355">
                  <c:v>-41.531214648499521</c:v>
                </c:pt>
                <c:pt idx="356">
                  <c:v>-40.141592359094851</c:v>
                </c:pt>
                <c:pt idx="357">
                  <c:v>-38.717791334713674</c:v>
                </c:pt>
                <c:pt idx="358">
                  <c:v>-37.262194802620293</c:v>
                </c:pt>
                <c:pt idx="359">
                  <c:v>-35.777250349672741</c:v>
                </c:pt>
                <c:pt idx="360">
                  <c:v>-34.265459545458448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2-4E9D-906C-848F84661FD8}"/>
            </c:ext>
          </c:extLst>
        </c:ser>
        <c:ser>
          <c:idx val="3"/>
          <c:order val="3"/>
          <c:tx>
            <c:v>a14</c:v>
          </c:tx>
          <c:spPr>
            <a:ln w="381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Sheet1!$P$14:$P$374</c:f>
              <c:numCache>
                <c:formatCode>General</c:formatCode>
                <c:ptCount val="361"/>
                <c:pt idx="0">
                  <c:v>31.66948934756407</c:v>
                </c:pt>
                <c:pt idx="1">
                  <c:v>33.014854344488555</c:v>
                </c:pt>
                <c:pt idx="2">
                  <c:v>34.344806105213337</c:v>
                </c:pt>
                <c:pt idx="3">
                  <c:v>35.657163955179207</c:v>
                </c:pt>
                <c:pt idx="4">
                  <c:v>36.949819453857046</c:v>
                </c:pt>
                <c:pt idx="5">
                  <c:v>38.220742128365721</c:v>
                </c:pt>
                <c:pt idx="6">
                  <c:v>39.467984631019085</c:v>
                </c:pt>
                <c:pt idx="7">
                  <c:v>40.689687322234541</c:v>
                </c:pt>
                <c:pt idx="8">
                  <c:v>41.884082282975989</c:v>
                </c:pt>
                <c:pt idx="9">
                  <c:v>43.049496763436082</c:v>
                </c:pt>
                <c:pt idx="10">
                  <c:v>44.184356077037116</c:v>
                </c:pt>
                <c:pt idx="11">
                  <c:v>45.287185951074335</c:v>
                </c:pt>
                <c:pt idx="12">
                  <c:v>46.356614347463385</c:v>
                </c:pt>
                <c:pt idx="13">
                  <c:v>47.391372769096968</c:v>
                </c:pt>
                <c:pt idx="14">
                  <c:v>48.390297069263781</c:v>
                </c:pt>
                <c:pt idx="15">
                  <c:v>49.352327783432131</c:v>
                </c:pt>
                <c:pt idx="16">
                  <c:v>50.27651000443818</c:v>
                </c:pt>
                <c:pt idx="17">
                  <c:v>51.161992823727672</c:v>
                </c:pt>
                <c:pt idx="18">
                  <c:v>52.008028362761493</c:v>
                </c:pt>
                <c:pt idx="19">
                  <c:v>52.813970419991541</c:v>
                </c:pt>
                <c:pt idx="20">
                  <c:v>53.579272759920833</c:v>
                </c:pt>
                <c:pt idx="21">
                  <c:v>54.303487071668286</c:v>
                </c:pt>
                <c:pt idx="22">
                  <c:v>54.986260625146102</c:v>
                </c:pt>
                <c:pt idx="23">
                  <c:v>55.627333653417466</c:v>
                </c:pt>
                <c:pt idx="24">
                  <c:v>56.226536490028217</c:v>
                </c:pt>
                <c:pt idx="25">
                  <c:v>56.783786490097071</c:v>
                </c:pt>
                <c:pt idx="26">
                  <c:v>57.299084763706048</c:v>
                </c:pt>
                <c:pt idx="27">
                  <c:v>57.772512749666902</c:v>
                </c:pt>
                <c:pt idx="28">
                  <c:v>58.204228657060419</c:v>
                </c:pt>
                <c:pt idx="29">
                  <c:v>58.594463801067754</c:v>
                </c:pt>
                <c:pt idx="30">
                  <c:v>58.943518858559365</c:v>
                </c:pt>
                <c:pt idx="31">
                  <c:v>59.251760067693581</c:v>
                </c:pt>
                <c:pt idx="32">
                  <c:v>59.519615394430311</c:v>
                </c:pt>
                <c:pt idx="33">
                  <c:v>59.747570687407936</c:v>
                </c:pt>
                <c:pt idx="34">
                  <c:v>59.936165841088389</c:v>
                </c:pt>
                <c:pt idx="35">
                  <c:v>60.08599098547112</c:v>
                </c:pt>
                <c:pt idx="36">
                  <c:v>60.197682719034397</c:v>
                </c:pt>
                <c:pt idx="37">
                  <c:v>60.271920399906719</c:v>
                </c:pt>
                <c:pt idx="38">
                  <c:v>60.309422508620408</c:v>
                </c:pt>
                <c:pt idx="39">
                  <c:v>60.310943094176025</c:v>
                </c:pt>
                <c:pt idx="40">
                  <c:v>60.277268313565493</c:v>
                </c:pt>
                <c:pt idx="41">
                  <c:v>60.209213073379651</c:v>
                </c:pt>
                <c:pt idx="42">
                  <c:v>60.107617780674282</c:v>
                </c:pt>
                <c:pt idx="43">
                  <c:v>59.973345208900113</c:v>
                </c:pt>
                <c:pt idx="44">
                  <c:v>59.807277483421565</c:v>
                </c:pt>
                <c:pt idx="45">
                  <c:v>59.610313189965794</c:v>
                </c:pt>
                <c:pt idx="46">
                  <c:v>59.383364608258233</c:v>
                </c:pt>
                <c:pt idx="47">
                  <c:v>59.127355072118277</c:v>
                </c:pt>
                <c:pt idx="48">
                  <c:v>58.843216456406843</c:v>
                </c:pt>
                <c:pt idx="49">
                  <c:v>58.531886790436211</c:v>
                </c:pt>
                <c:pt idx="50">
                  <c:v>58.194307996768913</c:v>
                </c:pt>
                <c:pt idx="51">
                  <c:v>57.831423753741198</c:v>
                </c:pt>
                <c:pt idx="52">
                  <c:v>57.444177479545928</c:v>
                </c:pt>
                <c:pt idx="53">
                  <c:v>57.033510435290935</c:v>
                </c:pt>
                <c:pt idx="54">
                  <c:v>56.600359944106906</c:v>
                </c:pt>
                <c:pt idx="55">
                  <c:v>56.145657723109188</c:v>
                </c:pt>
                <c:pt idx="56">
                  <c:v>55.670328324810967</c:v>
                </c:pt>
                <c:pt idx="57">
                  <c:v>55.175287684434899</c:v>
                </c:pt>
                <c:pt idx="58">
                  <c:v>54.661441769473228</c:v>
                </c:pt>
                <c:pt idx="59">
                  <c:v>54.129685327790014</c:v>
                </c:pt>
                <c:pt idx="60">
                  <c:v>53.580900730543412</c:v>
                </c:pt>
                <c:pt idx="61">
                  <c:v>53.015956906220374</c:v>
                </c:pt>
                <c:pt idx="62">
                  <c:v>52.435708362118127</c:v>
                </c:pt>
                <c:pt idx="63">
                  <c:v>51.840994289668991</c:v>
                </c:pt>
                <c:pt idx="64">
                  <c:v>51.232637750085438</c:v>
                </c:pt>
                <c:pt idx="65">
                  <c:v>50.611444936893143</c:v>
                </c:pt>
                <c:pt idx="66">
                  <c:v>49.978204512021804</c:v>
                </c:pt>
                <c:pt idx="67">
                  <c:v>49.333687012228978</c:v>
                </c:pt>
                <c:pt idx="68">
                  <c:v>48.67864432274164</c:v>
                </c:pt>
                <c:pt idx="69">
                  <c:v>48.013809215110392</c:v>
                </c:pt>
                <c:pt idx="70">
                  <c:v>47.339894946379069</c:v>
                </c:pt>
                <c:pt idx="71">
                  <c:v>46.6575949167785</c:v>
                </c:pt>
                <c:pt idx="72">
                  <c:v>45.967582383254452</c:v>
                </c:pt>
                <c:pt idx="73">
                  <c:v>45.270510226236794</c:v>
                </c:pt>
                <c:pt idx="74">
                  <c:v>44.567010767148346</c:v>
                </c:pt>
                <c:pt idx="75">
                  <c:v>43.857695634237082</c:v>
                </c:pt>
                <c:pt idx="76">
                  <c:v>43.143155674396446</c:v>
                </c:pt>
                <c:pt idx="77">
                  <c:v>42.423960908711891</c:v>
                </c:pt>
                <c:pt idx="78">
                  <c:v>41.700660529541878</c:v>
                </c:pt>
                <c:pt idx="79">
                  <c:v>40.973782937004898</c:v>
                </c:pt>
                <c:pt idx="80">
                  <c:v>40.243835812804718</c:v>
                </c:pt>
                <c:pt idx="81">
                  <c:v>39.511306229381226</c:v>
                </c:pt>
                <c:pt idx="82">
                  <c:v>38.776660792427279</c:v>
                </c:pt>
                <c:pt idx="83">
                  <c:v>38.040345814860984</c:v>
                </c:pt>
                <c:pt idx="84">
                  <c:v>37.302787520391711</c:v>
                </c:pt>
                <c:pt idx="85">
                  <c:v>36.564392274862911</c:v>
                </c:pt>
                <c:pt idx="86">
                  <c:v>35.825546843600939</c:v>
                </c:pt>
                <c:pt idx="87">
                  <c:v>35.086618673043247</c:v>
                </c:pt>
                <c:pt idx="88">
                  <c:v>34.347956194964475</c:v>
                </c:pt>
                <c:pt idx="89">
                  <c:v>33.609889151663317</c:v>
                </c:pt>
                <c:pt idx="90">
                  <c:v>32.872728940520204</c:v>
                </c:pt>
                <c:pt idx="91">
                  <c:v>32.13676897638193</c:v>
                </c:pt>
                <c:pt idx="92">
                  <c:v>31.402285070278559</c:v>
                </c:pt>
                <c:pt idx="93">
                  <c:v>30.669535823027619</c:v>
                </c:pt>
                <c:pt idx="94">
                  <c:v>29.938763032332893</c:v>
                </c:pt>
                <c:pt idx="95">
                  <c:v>29.210192112038182</c:v>
                </c:pt>
                <c:pt idx="96">
                  <c:v>28.484032522252374</c:v>
                </c:pt>
                <c:pt idx="97">
                  <c:v>27.760478209119253</c:v>
                </c:pt>
                <c:pt idx="98">
                  <c:v>27.039708053064331</c:v>
                </c:pt>
                <c:pt idx="99">
                  <c:v>26.321886324411981</c:v>
                </c:pt>
                <c:pt idx="100">
                  <c:v>25.60716314532775</c:v>
                </c:pt>
                <c:pt idx="101">
                  <c:v>24.895674957104884</c:v>
                </c:pt>
                <c:pt idx="102">
                  <c:v>24.18754499187807</c:v>
                </c:pt>
                <c:pt idx="103">
                  <c:v>23.4828837479131</c:v>
                </c:pt>
                <c:pt idx="104">
                  <c:v>22.781789467687368</c:v>
                </c:pt>
                <c:pt idx="105">
                  <c:v>22.08434861804237</c:v>
                </c:pt>
                <c:pt idx="106">
                  <c:v>21.390636371756191</c:v>
                </c:pt>
                <c:pt idx="107">
                  <c:v>20.700717089950473</c:v>
                </c:pt>
                <c:pt idx="108">
                  <c:v>20.014644804812001</c:v>
                </c:pt>
                <c:pt idx="109">
                  <c:v>19.33246370217482</c:v>
                </c:pt>
                <c:pt idx="110">
                  <c:v>18.654208603572574</c:v>
                </c:pt>
                <c:pt idx="111">
                  <c:v>17.97990544743395</c:v>
                </c:pt>
                <c:pt idx="112">
                  <c:v>17.309571769154974</c:v>
                </c:pt>
                <c:pt idx="113">
                  <c:v>16.643217179841777</c:v>
                </c:pt>
                <c:pt idx="114">
                  <c:v>15.980843843573531</c:v>
                </c:pt>
                <c:pt idx="115">
                  <c:v>15.322446953090999</c:v>
                </c:pt>
                <c:pt idx="116">
                  <c:v>14.668015203866263</c:v>
                </c:pt>
                <c:pt idx="117">
                  <c:v>14.017531266558919</c:v>
                </c:pt>
                <c:pt idx="118">
                  <c:v>13.370972257907919</c:v>
                </c:pt>
                <c:pt idx="119">
                  <c:v>12.728310210149933</c:v>
                </c:pt>
                <c:pt idx="120">
                  <c:v>12.089512539091903</c:v>
                </c:pt>
                <c:pt idx="121">
                  <c:v>11.454542510997461</c:v>
                </c:pt>
                <c:pt idx="122">
                  <c:v>10.823359708475536</c:v>
                </c:pt>
                <c:pt idx="123">
                  <c:v>10.195920495580598</c:v>
                </c:pt>
                <c:pt idx="124">
                  <c:v>9.5721784823524558</c:v>
                </c:pt>
                <c:pt idx="125">
                  <c:v>8.952084989033386</c:v>
                </c:pt>
                <c:pt idx="126">
                  <c:v>8.3355895102061446</c:v>
                </c:pt>
                <c:pt idx="127">
                  <c:v>7.7226401790944603</c:v>
                </c:pt>
                <c:pt idx="128">
                  <c:v>7.1131842322588641</c:v>
                </c:pt>
                <c:pt idx="129">
                  <c:v>6.5071684749050061</c:v>
                </c:pt>
                <c:pt idx="130">
                  <c:v>5.9045397469983794</c:v>
                </c:pt>
                <c:pt idx="131">
                  <c:v>5.3052453903468937</c:v>
                </c:pt>
                <c:pt idx="132">
                  <c:v>4.7092337167739009</c:v>
                </c:pt>
                <c:pt idx="133">
                  <c:v>4.1164544774547887</c:v>
                </c:pt>
                <c:pt idx="134">
                  <c:v>3.5268593334335132</c:v>
                </c:pt>
                <c:pt idx="135">
                  <c:v>2.9404023272683206</c:v>
                </c:pt>
                <c:pt idx="136">
                  <c:v>2.3570403556797541</c:v>
                </c:pt>
                <c:pt idx="137">
                  <c:v>1.7767336429888871</c:v>
                </c:pt>
                <c:pt idx="138">
                  <c:v>1.1994462150380274</c:v>
                </c:pt>
                <c:pt idx="139">
                  <c:v>0.6251463731817799</c:v>
                </c:pt>
                <c:pt idx="140">
                  <c:v>5.380716782191941E-2</c:v>
                </c:pt>
                <c:pt idx="141">
                  <c:v>-0.51459312916430244</c:v>
                </c:pt>
                <c:pt idx="142">
                  <c:v>-1.0800705538845157</c:v>
                </c:pt>
                <c:pt idx="143">
                  <c:v>-1.6426349827039</c:v>
                </c:pt>
                <c:pt idx="144">
                  <c:v>-2.2022896684022824</c:v>
                </c:pt>
                <c:pt idx="145">
                  <c:v>-2.7590307814433079</c:v>
                </c:pt>
                <c:pt idx="146">
                  <c:v>-3.3128469577454029</c:v>
                </c:pt>
                <c:pt idx="147">
                  <c:v>-3.8637188545102634</c:v>
                </c:pt>
                <c:pt idx="148">
                  <c:v>-4.411618715835389</c:v>
                </c:pt>
                <c:pt idx="149">
                  <c:v>-4.9565099500083285</c:v>
                </c:pt>
                <c:pt idx="150">
                  <c:v>-5.498346720552755</c:v>
                </c:pt>
                <c:pt idx="151">
                  <c:v>-6.0370735532663176</c:v>
                </c:pt>
                <c:pt idx="152">
                  <c:v>-6.5726249616561878</c:v>
                </c:pt>
                <c:pt idx="153">
                  <c:v>-7.1049250933374237</c:v>
                </c:pt>
                <c:pt idx="154">
                  <c:v>-7.6338874001091517</c:v>
                </c:pt>
                <c:pt idx="155">
                  <c:v>-8.1594143345619692</c:v>
                </c:pt>
                <c:pt idx="156">
                  <c:v>-8.6813970761927965</c:v>
                </c:pt>
                <c:pt idx="157">
                  <c:v>-9.1997152901086192</c:v>
                </c:pt>
                <c:pt idx="158">
                  <c:v>-9.71423692148465</c:v>
                </c:pt>
                <c:pt idx="159">
                  <c:v>-10.224818029002645</c:v>
                </c:pt>
                <c:pt idx="160">
                  <c:v>-10.731302660527431</c:v>
                </c:pt>
                <c:pt idx="161">
                  <c:v>-11.233522774282433</c:v>
                </c:pt>
                <c:pt idx="162">
                  <c:v>-11.731298208754231</c:v>
                </c:pt>
                <c:pt idx="163">
                  <c:v>-12.22443670448979</c:v>
                </c:pt>
                <c:pt idx="164">
                  <c:v>-12.712733980846144</c:v>
                </c:pt>
                <c:pt idx="165">
                  <c:v>-13.195973870607089</c:v>
                </c:pt>
                <c:pt idx="166">
                  <c:v>-13.673928515196362</c:v>
                </c:pt>
                <c:pt idx="167">
                  <c:v>-14.146358622988322</c:v>
                </c:pt>
                <c:pt idx="168">
                  <c:v>-14.613013792944821</c:v>
                </c:pt>
                <c:pt idx="169">
                  <c:v>-15.07363290549419</c:v>
                </c:pt>
                <c:pt idx="170">
                  <c:v>-15.527944582210262</c:v>
                </c:pt>
                <c:pt idx="171">
                  <c:v>-15.975667715453671</c:v>
                </c:pt>
                <c:pt idx="172">
                  <c:v>-16.416512068701895</c:v>
                </c:pt>
                <c:pt idx="173">
                  <c:v>-16.85017894782408</c:v>
                </c:pt>
                <c:pt idx="174">
                  <c:v>-17.276361943054717</c:v>
                </c:pt>
                <c:pt idx="175">
                  <c:v>-17.694747740890676</c:v>
                </c:pt>
                <c:pt idx="176">
                  <c:v>-18.105017004584852</c:v>
                </c:pt>
                <c:pt idx="177">
                  <c:v>-18.50684532134159</c:v>
                </c:pt>
                <c:pt idx="178">
                  <c:v>-18.899904213740982</c:v>
                </c:pt>
                <c:pt idx="179">
                  <c:v>-19.283862212337095</c:v>
                </c:pt>
                <c:pt idx="180">
                  <c:v>-19.658385985796897</c:v>
                </c:pt>
                <c:pt idx="181">
                  <c:v>-20.023141524378296</c:v>
                </c:pt>
                <c:pt idx="182">
                  <c:v>-20.377795371995663</c:v>
                </c:pt>
                <c:pt idx="183">
                  <c:v>-20.722015901595864</c:v>
                </c:pt>
                <c:pt idx="184">
                  <c:v>-21.055474628074279</c:v>
                </c:pt>
                <c:pt idx="185">
                  <c:v>-21.377847552505813</c:v>
                </c:pt>
                <c:pt idx="186">
                  <c:v>-21.688816531056201</c:v>
                </c:pt>
                <c:pt idx="187">
                  <c:v>-21.988070661580092</c:v>
                </c:pt>
                <c:pt idx="188">
                  <c:v>-22.275307680609263</c:v>
                </c:pt>
                <c:pt idx="189">
                  <c:v>-22.550235363190723</c:v>
                </c:pt>
                <c:pt idx="190">
                  <c:v>-22.812572917855494</c:v>
                </c:pt>
                <c:pt idx="191">
                  <c:v>-23.062052368884476</c:v>
                </c:pt>
                <c:pt idx="192">
                  <c:v>-23.298419917992181</c:v>
                </c:pt>
                <c:pt idx="193">
                  <c:v>-23.521437277570499</c:v>
                </c:pt>
                <c:pt idx="194">
                  <c:v>-23.730882967725222</c:v>
                </c:pt>
                <c:pt idx="195">
                  <c:v>-23.926553569493453</c:v>
                </c:pt>
                <c:pt idx="196">
                  <c:v>-24.10826492685128</c:v>
                </c:pt>
                <c:pt idx="197">
                  <c:v>-24.275853290402733</c:v>
                </c:pt>
                <c:pt idx="198">
                  <c:v>-24.4291763959801</c:v>
                </c:pt>
                <c:pt idx="199">
                  <c:v>-24.568114471778454</c:v>
                </c:pt>
                <c:pt idx="200">
                  <c:v>-24.692571168086772</c:v>
                </c:pt>
                <c:pt idx="201">
                  <c:v>-24.802474404161707</c:v>
                </c:pt>
                <c:pt idx="202">
                  <c:v>-24.897777127307783</c:v>
                </c:pt>
                <c:pt idx="203">
                  <c:v>-24.978457979778646</c:v>
                </c:pt>
                <c:pt idx="204">
                  <c:v>-25.044521869686999</c:v>
                </c:pt>
                <c:pt idx="205">
                  <c:v>-25.09600044270222</c:v>
                </c:pt>
                <c:pt idx="206">
                  <c:v>-25.132952451918086</c:v>
                </c:pt>
                <c:pt idx="207">
                  <c:v>-25.1554640238815</c:v>
                </c:pt>
                <c:pt idx="208">
                  <c:v>-25.163648819381326</c:v>
                </c:pt>
                <c:pt idx="209">
                  <c:v>-25.157648088199451</c:v>
                </c:pt>
                <c:pt idx="210">
                  <c:v>-25.137630617617074</c:v>
                </c:pt>
                <c:pt idx="211">
                  <c:v>-25.103792575047006</c:v>
                </c:pt>
                <c:pt idx="212">
                  <c:v>-25.056357245717603</c:v>
                </c:pt>
                <c:pt idx="213">
                  <c:v>-24.995574666868688</c:v>
                </c:pt>
                <c:pt idx="214">
                  <c:v>-24.92172116042531</c:v>
                </c:pt>
                <c:pt idx="215">
                  <c:v>-24.835098766593738</c:v>
                </c:pt>
                <c:pt idx="216">
                  <c:v>-24.736034581269163</c:v>
                </c:pt>
                <c:pt idx="217">
                  <c:v>-24.624880000559038</c:v>
                </c:pt>
                <c:pt idx="218">
                  <c:v>-24.502009876103493</c:v>
                </c:pt>
                <c:pt idx="219">
                  <c:v>-24.367821585220181</c:v>
                </c:pt>
                <c:pt idx="220">
                  <c:v>-24.222734020208534</c:v>
                </c:pt>
                <c:pt idx="221">
                  <c:v>-24.067186501423109</c:v>
                </c:pt>
                <c:pt idx="222">
                  <c:v>-23.901637618965569</c:v>
                </c:pt>
                <c:pt idx="223">
                  <c:v>-23.726564008049195</c:v>
                </c:pt>
                <c:pt idx="224">
                  <c:v>-23.542459063263557</c:v>
                </c:pt>
                <c:pt idx="225">
                  <c:v>-23.349831597107634</c:v>
                </c:pt>
                <c:pt idx="226">
                  <c:v>-23.149204448270183</c:v>
                </c:pt>
                <c:pt idx="227">
                  <c:v>-22.941113045218444</c:v>
                </c:pt>
                <c:pt idx="228">
                  <c:v>-22.726103930710966</c:v>
                </c:pt>
                <c:pt idx="229">
                  <c:v>-22.504733252880101</c:v>
                </c:pt>
                <c:pt idx="230">
                  <c:v>-22.277565228535135</c:v>
                </c:pt>
                <c:pt idx="231">
                  <c:v>-22.045170584321379</c:v>
                </c:pt>
                <c:pt idx="232">
                  <c:v>-21.808124981334188</c:v>
                </c:pt>
                <c:pt idx="233">
                  <c:v>-21.567007428731714</c:v>
                </c:pt>
                <c:pt idx="234">
                  <c:v>-21.322398691819163</c:v>
                </c:pt>
                <c:pt idx="235">
                  <c:v>-21.074879699989967</c:v>
                </c:pt>
                <c:pt idx="236">
                  <c:v>-20.825029959807839</c:v>
                </c:pt>
                <c:pt idx="237">
                  <c:v>-20.573425978400913</c:v>
                </c:pt>
                <c:pt idx="238">
                  <c:v>-20.320639702213203</c:v>
                </c:pt>
                <c:pt idx="239">
                  <c:v>-20.067236976022997</c:v>
                </c:pt>
                <c:pt idx="240">
                  <c:v>-19.813776026993168</c:v>
                </c:pt>
                <c:pt idx="241">
                  <c:v>-19.560805978363749</c:v>
                </c:pt>
                <c:pt idx="242">
                  <c:v>-19.308865397234609</c:v>
                </c:pt>
                <c:pt idx="243">
                  <c:v>-19.058480880716303</c:v>
                </c:pt>
                <c:pt idx="244">
                  <c:v>-18.810165684548807</c:v>
                </c:pt>
                <c:pt idx="245">
                  <c:v>-18.564418398102589</c:v>
                </c:pt>
                <c:pt idx="246">
                  <c:v>-18.321721669482738</c:v>
                </c:pt>
                <c:pt idx="247">
                  <c:v>-18.082540984256863</c:v>
                </c:pt>
                <c:pt idx="248">
                  <c:v>-17.847323501115916</c:v>
                </c:pt>
                <c:pt idx="249">
                  <c:v>-17.61649694756095</c:v>
                </c:pt>
                <c:pt idx="250">
                  <c:v>-17.390468578478309</c:v>
                </c:pt>
                <c:pt idx="251">
                  <c:v>-17.169624200228082</c:v>
                </c:pt>
                <c:pt idx="252">
                  <c:v>-16.954327262619294</c:v>
                </c:pt>
                <c:pt idx="253">
                  <c:v>-16.744918020881368</c:v>
                </c:pt>
                <c:pt idx="254">
                  <c:v>-16.541712769464247</c:v>
                </c:pt>
                <c:pt idx="255">
                  <c:v>-16.345003149204562</c:v>
                </c:pt>
                <c:pt idx="256">
                  <c:v>-16.155055529085342</c:v>
                </c:pt>
                <c:pt idx="257">
                  <c:v>-15.972110463486162</c:v>
                </c:pt>
                <c:pt idx="258">
                  <c:v>-15.796382225471062</c:v>
                </c:pt>
                <c:pt idx="259">
                  <c:v>-15.628058416288503</c:v>
                </c:pt>
                <c:pt idx="260">
                  <c:v>-15.467299650862605</c:v>
                </c:pt>
                <c:pt idx="261">
                  <c:v>-15.314239318633179</c:v>
                </c:pt>
                <c:pt idx="262">
                  <c:v>-15.168983418655268</c:v>
                </c:pt>
                <c:pt idx="263">
                  <c:v>-15.031610467394138</c:v>
                </c:pt>
                <c:pt idx="264">
                  <c:v>-14.902171477148485</c:v>
                </c:pt>
                <c:pt idx="265">
                  <c:v>-14.780690002503793</c:v>
                </c:pt>
                <c:pt idx="266">
                  <c:v>-14.66716225165751</c:v>
                </c:pt>
                <c:pt idx="267">
                  <c:v>-14.561557258870963</c:v>
                </c:pt>
                <c:pt idx="268">
                  <c:v>-14.463817113689823</c:v>
                </c:pt>
                <c:pt idx="269">
                  <c:v>-14.37385724193747</c:v>
                </c:pt>
                <c:pt idx="270">
                  <c:v>-14.29156673283051</c:v>
                </c:pt>
                <c:pt idx="271">
                  <c:v>-14.216808705892626</c:v>
                </c:pt>
                <c:pt idx="272">
                  <c:v>-14.149420710662961</c:v>
                </c:pt>
                <c:pt idx="273">
                  <c:v>-14.089215151512553</c:v>
                </c:pt>
                <c:pt idx="274">
                  <c:v>-14.035979729209442</c:v>
                </c:pt>
                <c:pt idx="275">
                  <c:v>-13.989477890217366</c:v>
                </c:pt>
                <c:pt idx="276">
                  <c:v>-13.949449274093148</c:v>
                </c:pt>
                <c:pt idx="277">
                  <c:v>-13.915610148774242</c:v>
                </c:pt>
                <c:pt idx="278">
                  <c:v>-13.887653823043248</c:v>
                </c:pt>
                <c:pt idx="279">
                  <c:v>-13.865251025037404</c:v>
                </c:pt>
                <c:pt idx="280">
                  <c:v>-13.848050235363061</c:v>
                </c:pt>
                <c:pt idx="281">
                  <c:v>-13.835677963202917</c:v>
                </c:pt>
                <c:pt idx="282">
                  <c:v>-13.827738953793704</c:v>
                </c:pt>
                <c:pt idx="283">
                  <c:v>-13.823816315836041</c:v>
                </c:pt>
                <c:pt idx="284">
                  <c:v>-13.823471557803057</c:v>
                </c:pt>
                <c:pt idx="285">
                  <c:v>-13.826244522778762</c:v>
                </c:pt>
                <c:pt idx="286">
                  <c:v>-13.831653212407032</c:v>
                </c:pt>
                <c:pt idx="287">
                  <c:v>-13.839193491804847</c:v>
                </c:pt>
                <c:pt idx="288">
                  <c:v>-13.84833866891662</c:v>
                </c:pt>
                <c:pt idx="289">
                  <c:v>-13.858538943792469</c:v>
                </c:pt>
                <c:pt idx="290">
                  <c:v>-13.869220725679865</c:v>
                </c:pt>
                <c:pt idx="291">
                  <c:v>-13.879785818651847</c:v>
                </c:pt>
                <c:pt idx="292">
                  <c:v>-13.889610479760286</c:v>
                </c:pt>
                <c:pt idx="293">
                  <c:v>-13.898044357404235</c:v>
                </c:pt>
                <c:pt idx="294">
                  <c:v>-13.904409321731761</c:v>
                </c:pt>
                <c:pt idx="295">
                  <c:v>-13.90799820342165</c:v>
                </c:pt>
                <c:pt idx="296">
                  <c:v>-13.908073462084417</c:v>
                </c:pt>
                <c:pt idx="297">
                  <c:v>-13.903865810715608</c:v>
                </c:pt>
                <c:pt idx="298">
                  <c:v>-13.894572828058806</c:v>
                </c:pt>
                <c:pt idx="299">
                  <c:v>-13.87935759628356</c:v>
                </c:pt>
                <c:pt idx="300">
                  <c:v>-13.857347406941024</c:v>
                </c:pt>
                <c:pt idx="301">
                  <c:v>-13.827632583576488</c:v>
                </c:pt>
                <c:pt idx="302">
                  <c:v>-13.789265474494018</c:v>
                </c:pt>
                <c:pt idx="303">
                  <c:v>-13.741259673791079</c:v>
                </c:pt>
                <c:pt idx="304">
                  <c:v>-13.682589532711788</c:v>
                </c:pt>
                <c:pt idx="305">
                  <c:v>-13.61219002638556</c:v>
                </c:pt>
                <c:pt idx="306">
                  <c:v>-13.528957042902555</c:v>
                </c:pt>
                <c:pt idx="307">
                  <c:v>-13.431748162198812</c:v>
                </c:pt>
                <c:pt idx="308">
                  <c:v>-13.319383991174487</c:v>
                </c:pt>
                <c:pt idx="309">
                  <c:v>-13.190650118642131</c:v>
                </c:pt>
                <c:pt idx="310">
                  <c:v>-13.04429974894146</c:v>
                </c:pt>
                <c:pt idx="311">
                  <c:v>-12.879057066231875</c:v>
                </c:pt>
                <c:pt idx="312">
                  <c:v>-12.693621372518317</c:v>
                </c:pt>
                <c:pt idx="313">
                  <c:v>-12.486672031375562</c:v>
                </c:pt>
                <c:pt idx="314">
                  <c:v>-12.256874236182282</c:v>
                </c:pt>
                <c:pt idx="315">
                  <c:v>-12.002885606619818</c:v>
                </c:pt>
                <c:pt idx="316">
                  <c:v>-11.723363600472643</c:v>
                </c:pt>
                <c:pt idx="317">
                  <c:v>-11.41697370973008</c:v>
                </c:pt>
                <c:pt idx="318">
                  <c:v>-11.082398391051901</c:v>
                </c:pt>
                <c:pt idx="319">
                  <c:v>-10.71834666132626</c:v>
                </c:pt>
                <c:pt idx="320">
                  <c:v>-10.323564269885141</c:v>
                </c:pt>
                <c:pt idx="321">
                  <c:v>-9.8968443405574931</c:v>
                </c:pt>
                <c:pt idx="322">
                  <c:v>-9.4370383597711953</c:v>
                </c:pt>
                <c:pt idx="323">
                  <c:v>-8.9430673719865137</c:v>
                </c:pt>
                <c:pt idx="324">
                  <c:v>-8.4139332314526722</c:v>
                </c:pt>
                <c:pt idx="325">
                  <c:v>-7.8487297501510351</c:v>
                </c:pt>
                <c:pt idx="326">
                  <c:v>-7.2466535762659161</c:v>
                </c:pt>
                <c:pt idx="327">
                  <c:v>-6.607014635920641</c:v>
                </c:pt>
                <c:pt idx="328">
                  <c:v>-5.9292459734157514</c:v>
                </c:pt>
                <c:pt idx="329">
                  <c:v>-5.2129128318372917</c:v>
                </c:pt>
                <c:pt idx="330">
                  <c:v>-4.4577208265378436</c:v>
                </c:pt>
                <c:pt idx="331">
                  <c:v>-3.6635230783418216</c:v>
                </c:pt>
                <c:pt idx="332">
                  <c:v>-2.8303261909746564</c:v>
                </c:pt>
                <c:pt idx="333">
                  <c:v>-1.9582949775938556</c:v>
                </c:pt>
                <c:pt idx="334">
                  <c:v>-1.0477558637729318</c:v>
                </c:pt>
                <c:pt idx="335">
                  <c:v>-9.9198918124984145E-2</c:v>
                </c:pt>
                <c:pt idx="336">
                  <c:v>0.88672151379441633</c:v>
                </c:pt>
                <c:pt idx="337">
                  <c:v>1.9091875723500169</c:v>
                </c:pt>
                <c:pt idx="338">
                  <c:v>2.9672200200433787</c:v>
                </c:pt>
                <c:pt idx="339">
                  <c:v>4.0596817057139836</c:v>
                </c:pt>
                <c:pt idx="340">
                  <c:v>5.1852822914732997</c:v>
                </c:pt>
                <c:pt idx="341">
                  <c:v>6.3425841597450985</c:v>
                </c:pt>
                <c:pt idx="342">
                  <c:v>7.5300094032583571</c:v>
                </c:pt>
                <c:pt idx="343">
                  <c:v>8.7458477893462963</c:v>
                </c:pt>
                <c:pt idx="344">
                  <c:v>9.9882655815296939</c:v>
                </c:pt>
                <c:pt idx="345">
                  <c:v>11.255315096044884</c:v>
                </c:pt>
                <c:pt idx="346">
                  <c:v>12.544944868576343</c:v>
                </c:pt>
                <c:pt idx="347">
                  <c:v>13.855010306729008</c:v>
                </c:pt>
                <c:pt idx="348">
                  <c:v>15.183284706413534</c:v>
                </c:pt>
                <c:pt idx="349">
                  <c:v>16.527470514977519</c:v>
                </c:pt>
                <c:pt idx="350">
                  <c:v>17.885210730208335</c:v>
                </c:pt>
                <c:pt idx="351">
                  <c:v>19.25410033188248</c:v>
                </c:pt>
                <c:pt idx="352">
                  <c:v>20.631697650958554</c:v>
                </c:pt>
                <c:pt idx="353">
                  <c:v>22.015535590475675</c:v>
                </c:pt>
                <c:pt idx="354">
                  <c:v>23.403132621389073</c:v>
                </c:pt>
                <c:pt idx="355">
                  <c:v>24.792003485710158</c:v>
                </c:pt>
                <c:pt idx="356">
                  <c:v>26.179669548180829</c:v>
                </c:pt>
                <c:pt idx="357">
                  <c:v>27.563668746138823</c:v>
                </c:pt>
                <c:pt idx="358">
                  <c:v>28.941565095109976</c:v>
                </c:pt>
                <c:pt idx="359">
                  <c:v>30.310957714901814</c:v>
                </c:pt>
                <c:pt idx="360">
                  <c:v>31.669489347564038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2-4E9D-906C-848F8466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12960"/>
        <c:axId val="1020412544"/>
      </c:scatterChart>
      <c:valAx>
        <c:axId val="116142812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57376"/>
        <c:crosses val="autoZero"/>
        <c:crossBetween val="midCat"/>
        <c:majorUnit val="60"/>
      </c:valAx>
      <c:valAx>
        <c:axId val="878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atin typeface="Symbol" panose="05050102010706020507" pitchFamily="18" charset="2"/>
                  </a:rPr>
                  <a:t>w</a:t>
                </a:r>
                <a:r>
                  <a:rPr lang="en-US" sz="1600"/>
                  <a:t>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8128"/>
        <c:crosses val="autoZero"/>
        <c:crossBetween val="midCat"/>
      </c:valAx>
      <c:valAx>
        <c:axId val="1020412544"/>
        <c:scaling>
          <c:orientation val="minMax"/>
          <c:max val="150"/>
          <c:min val="-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atin typeface="Symbol" panose="05050102010706020507" pitchFamily="18" charset="2"/>
                  </a:rPr>
                  <a:t>a</a:t>
                </a:r>
                <a:r>
                  <a:rPr lang="en-US" sz="1600"/>
                  <a:t> [rad/s</a:t>
                </a:r>
                <a:r>
                  <a:rPr lang="en-US" sz="1600" baseline="30000"/>
                  <a:t>2</a:t>
                </a:r>
                <a:r>
                  <a:rPr lang="en-US" sz="1600"/>
                  <a:t>]</a:t>
                </a:r>
                <a:endParaRPr lang="en-US" sz="16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12960"/>
        <c:crosses val="max"/>
        <c:crossBetween val="midCat"/>
      </c:valAx>
      <c:valAx>
        <c:axId val="10204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4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56933508311448"/>
          <c:y val="0.74974490329033205"/>
          <c:w val="0.12548622047244096"/>
          <c:h val="0.17121896981573637"/>
        </c:manualLayout>
      </c:layout>
      <c:overlay val="0"/>
      <c:spPr>
        <a:solidFill>
          <a:schemeClr val="bg1">
            <a:alpha val="6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ymbol" panose="05050102010706020507" pitchFamily="18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83E64-295D-47AB-A007-C4CEA4E9799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3DF5F1-2851-4A53-8354-03D32F25B98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920745-641B-4D75-90DE-C4A9854DD58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19050</xdr:rowOff>
    </xdr:from>
    <xdr:to>
      <xdr:col>26</xdr:col>
      <xdr:colOff>295275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342B2-73F2-4C8B-873B-94C2DE905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15</xdr:row>
      <xdr:rowOff>33338</xdr:rowOff>
    </xdr:from>
    <xdr:to>
      <xdr:col>26</xdr:col>
      <xdr:colOff>295275</xdr:colOff>
      <xdr:row>29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F94C5-8170-4778-8C9F-0F57D563F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595312</xdr:colOff>
      <xdr:row>30</xdr:row>
      <xdr:rowOff>100012</xdr:rowOff>
    </xdr:from>
    <xdr:to>
      <xdr:col>26</xdr:col>
      <xdr:colOff>290512</xdr:colOff>
      <xdr:row>44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8EF25-239F-42AE-809E-9DF8F487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442C9-6564-4258-B93A-B909F017D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3509B-B190-4D45-A240-FE5225C1EA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E13B1-915D-4020-8A08-240EE27132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7D8C-884B-499E-A139-C2581F4FAE74}">
  <dimension ref="A1:P374"/>
  <sheetViews>
    <sheetView tabSelected="1" workbookViewId="0">
      <selection activeCell="O14" sqref="O14"/>
    </sheetView>
  </sheetViews>
  <sheetFormatPr defaultRowHeight="15"/>
  <cols>
    <col min="1" max="1" width="11.28515625" style="1" customWidth="1"/>
    <col min="2" max="6" width="9.140625" style="1"/>
    <col min="7" max="7" width="10" style="1" bestFit="1" customWidth="1"/>
    <col min="8" max="15" width="9.140625" style="1"/>
    <col min="16" max="16" width="9.140625" style="1" customWidth="1"/>
    <col min="17" max="16384" width="9.140625" style="1"/>
  </cols>
  <sheetData>
    <row r="1" spans="1:16">
      <c r="A1" s="7" t="s">
        <v>0</v>
      </c>
      <c r="B1" s="7"/>
    </row>
    <row r="2" spans="1:16" ht="18">
      <c r="A2" s="6" t="s">
        <v>2</v>
      </c>
      <c r="B2" s="6">
        <v>10</v>
      </c>
      <c r="C2" s="12" t="s">
        <v>24</v>
      </c>
      <c r="D2" s="6">
        <v>10</v>
      </c>
    </row>
    <row r="3" spans="1:16" ht="18">
      <c r="A3" s="6" t="s">
        <v>3</v>
      </c>
      <c r="B3" s="6">
        <v>3</v>
      </c>
      <c r="C3" s="12" t="s">
        <v>29</v>
      </c>
      <c r="D3" s="6">
        <v>0</v>
      </c>
    </row>
    <row r="4" spans="1:16" ht="18">
      <c r="A4" s="6" t="s">
        <v>4</v>
      </c>
      <c r="B4" s="6">
        <v>7</v>
      </c>
    </row>
    <row r="5" spans="1:16" ht="18">
      <c r="A5" s="6" t="s">
        <v>5</v>
      </c>
      <c r="B5" s="6">
        <v>8</v>
      </c>
    </row>
    <row r="6" spans="1:16">
      <c r="A6" s="8" t="s">
        <v>1</v>
      </c>
      <c r="B6" s="8">
        <v>-1</v>
      </c>
    </row>
    <row r="7" spans="1:16" ht="18">
      <c r="A7" s="9" t="s">
        <v>16</v>
      </c>
      <c r="B7" s="9">
        <f>a_1/a_2</f>
        <v>3.3333333333333335</v>
      </c>
    </row>
    <row r="8" spans="1:16" ht="18">
      <c r="A8" s="9" t="s">
        <v>17</v>
      </c>
      <c r="B8" s="9">
        <f>a_1/a_4</f>
        <v>1.25</v>
      </c>
    </row>
    <row r="9" spans="1:16" ht="18">
      <c r="A9" s="9" t="s">
        <v>18</v>
      </c>
      <c r="B9" s="9">
        <f>(a_1^2+a_2^2-a_3^2+a_4^2)/(2*a_2*a_4)</f>
        <v>2.5833333333333335</v>
      </c>
    </row>
    <row r="10" spans="1:16">
      <c r="A10" s="10"/>
      <c r="B10" s="10"/>
    </row>
    <row r="11" spans="1:16">
      <c r="A11" s="11" t="s">
        <v>19</v>
      </c>
      <c r="B11" s="11"/>
      <c r="C11" s="11"/>
      <c r="D11" s="11"/>
      <c r="E11" s="11"/>
      <c r="F11" s="11"/>
      <c r="G11" s="11"/>
      <c r="H11" s="11"/>
      <c r="I11" s="11"/>
      <c r="J11" s="11"/>
      <c r="K11" s="2" t="s">
        <v>20</v>
      </c>
      <c r="L11" s="2"/>
      <c r="M11" s="2"/>
      <c r="N11" s="2"/>
      <c r="O11" s="2" t="s">
        <v>21</v>
      </c>
      <c r="P11" s="2"/>
    </row>
    <row r="12" spans="1:16" ht="16.5">
      <c r="A12" s="3" t="s">
        <v>13</v>
      </c>
      <c r="B12" s="3"/>
      <c r="C12" s="3" t="s">
        <v>14</v>
      </c>
      <c r="D12" s="3"/>
      <c r="E12" s="3" t="s">
        <v>15</v>
      </c>
      <c r="F12" s="3"/>
      <c r="G12" s="4" t="s">
        <v>11</v>
      </c>
      <c r="H12" s="4"/>
      <c r="I12" s="4"/>
      <c r="J12" s="5" t="s">
        <v>12</v>
      </c>
    </row>
    <row r="13" spans="1:16" ht="18">
      <c r="A13" s="6" t="s">
        <v>6</v>
      </c>
      <c r="B13" s="6" t="s">
        <v>7</v>
      </c>
      <c r="C13" s="6" t="s">
        <v>6</v>
      </c>
      <c r="D13" s="6" t="s">
        <v>7</v>
      </c>
      <c r="E13" s="6" t="s">
        <v>6</v>
      </c>
      <c r="F13" s="6" t="s">
        <v>7</v>
      </c>
      <c r="G13" s="6" t="s">
        <v>8</v>
      </c>
      <c r="H13" s="6" t="s">
        <v>9</v>
      </c>
      <c r="I13" s="6" t="s">
        <v>10</v>
      </c>
      <c r="J13" s="6"/>
      <c r="K13" s="6" t="s">
        <v>22</v>
      </c>
      <c r="L13" s="6" t="s">
        <v>23</v>
      </c>
      <c r="M13" s="12" t="s">
        <v>28</v>
      </c>
      <c r="N13" s="12" t="s">
        <v>27</v>
      </c>
      <c r="O13" s="12" t="s">
        <v>25</v>
      </c>
      <c r="P13" s="12" t="s">
        <v>26</v>
      </c>
    </row>
    <row r="14" spans="1:16">
      <c r="A14" s="1">
        <v>0</v>
      </c>
      <c r="B14" s="1">
        <f>A14*PI()/180</f>
        <v>0</v>
      </c>
      <c r="C14" s="1">
        <f>180*D14/PI()</f>
        <v>55.737886983205499</v>
      </c>
      <c r="D14" s="1">
        <f>ATAN2((a_1+a_4*COS(F14)-a_2*COS(B14))/a_3,(a_4*SIN(F14)-a_2*COS(B14))/a_3)</f>
        <v>0.97280964596142527</v>
      </c>
      <c r="E14" s="1">
        <f>180*F14/PI()</f>
        <v>124.84990457904649</v>
      </c>
      <c r="F14" s="1">
        <f>2*ATAN(J14)</f>
        <v>2.1790419057051063</v>
      </c>
      <c r="G14" s="1">
        <f>(1-K_2)*COS(B14)+K_3-K_1</f>
        <v>-1</v>
      </c>
      <c r="H14" s="1">
        <f>-2*SIN(B14)</f>
        <v>0</v>
      </c>
      <c r="I14" s="1">
        <f>-(1+K_2)*COS(B14)+K_1+K_3</f>
        <v>3.666666666666667</v>
      </c>
      <c r="J14" s="1">
        <f>(-H14+Clo*SQRT(H14^2-4*G14*I14))/(2*G14)</f>
        <v>1.9148542155126762</v>
      </c>
      <c r="K14" s="1">
        <f>(a_2*SIN(B14-F14))/(a_3*SIN(F14-D14))</f>
        <v>-0.37644837607096066</v>
      </c>
      <c r="L14" s="1">
        <f>(a_2*SIN(B14-D14))/(a_4*SIN(F14-D14))</f>
        <v>-0.3317279289782486</v>
      </c>
      <c r="M14" s="1">
        <f>K14*W_12</f>
        <v>-3.7644837607096067</v>
      </c>
      <c r="N14" s="1">
        <f>L14*W_12</f>
        <v>-3.3172792897824861</v>
      </c>
      <c r="O14" s="1">
        <f>(a_2/a_3*W_12^2*COS(B14-F14)-a_4/a_3*N14^2+a_2/a_3*A_12*SIN(B14-F14)+M14^2*COS(D14-F14))/SIN(F14-D14)</f>
        <v>-34.265459545458427</v>
      </c>
      <c r="P14" s="1">
        <f>(a_2/a_4*W_12^2*COS(B14-D14)+a_3/a_4*M14^2+a_2/a_4*A_12*SIN(B14-D14)-N14^2*COS(D14-F14))/SIN(F14-D14)</f>
        <v>31.66948934756407</v>
      </c>
    </row>
    <row r="15" spans="1:16">
      <c r="A15" s="1">
        <v>1</v>
      </c>
      <c r="B15" s="1">
        <f t="shared" ref="B15:B78" si="0">A15*PI()/180</f>
        <v>1.7453292519943295E-2</v>
      </c>
      <c r="C15" s="1">
        <f t="shared" ref="C15:C78" si="1">180*D15/PI()</f>
        <v>55.455191949561808</v>
      </c>
      <c r="D15" s="1">
        <f>ATAN2((a_1+a_4*COS(F15)-a_2*COS(B15))/a_3,(a_4*SIN(F15)-a_2*COS(B15))/a_3)</f>
        <v>0.96787568684530678</v>
      </c>
      <c r="E15" s="1">
        <f t="shared" ref="E15:E78" si="2">180*F15/PI()</f>
        <v>124.42336723066782</v>
      </c>
      <c r="F15" s="1">
        <f t="shared" ref="F15:F78" si="3">2*ATAN(J15)</f>
        <v>2.1715974245931724</v>
      </c>
      <c r="G15" s="1">
        <f>(1-K_2)*COS(B15)+K_3-K_1</f>
        <v>-0.99996192378909798</v>
      </c>
      <c r="H15" s="1">
        <f t="shared" ref="H15:H78" si="4">-2*SIN(B15)</f>
        <v>-3.4904812874567023E-2</v>
      </c>
      <c r="I15" s="1">
        <f>-(1+K_2)*COS(B15)+K_1+K_3</f>
        <v>3.6670093525647864</v>
      </c>
      <c r="J15" s="1">
        <f>(-H15+Clo*SQRT(H15^2-4*G15*I15))/(2*G15)</f>
        <v>1.8976066130439706</v>
      </c>
      <c r="K15" s="1">
        <f>(a_2*SIN(B15-F15))/(a_3*SIN(F15-D15))</f>
        <v>-0.38322572189344661</v>
      </c>
      <c r="L15" s="1">
        <f>(a_2*SIN(B15-D15))/(a_4*SIN(F15-D15))</f>
        <v>-0.32690064376752964</v>
      </c>
      <c r="M15" s="1">
        <f>K15*W_12</f>
        <v>-3.8322572189344664</v>
      </c>
      <c r="N15" s="1">
        <f>L15*W_12</f>
        <v>-3.2690064376752965</v>
      </c>
      <c r="O15" s="1">
        <f>(a_2/a_3*W_12^2*COS(B15-F15)-a_4/a_3*N15^2+a_2/a_3*A_12*SIN(B15-F15)+M15^2*COS(D15-F15))/SIN(F15-D15)</f>
        <v>-32.729367639836298</v>
      </c>
      <c r="P15" s="1">
        <f>(a_2/a_4*W_12^2*COS(B15-D15)+a_3/a_4*M15^2+a_2/a_4*A_12*SIN(B15-D15)-N15^2*COS(D15-F15))/SIN(F15-D15)</f>
        <v>33.014854344488555</v>
      </c>
    </row>
    <row r="16" spans="1:16">
      <c r="A16" s="1">
        <v>2</v>
      </c>
      <c r="B16" s="1">
        <f t="shared" si="0"/>
        <v>3.4906585039886591E-2</v>
      </c>
      <c r="C16" s="1">
        <f t="shared" si="1"/>
        <v>55.174173659273627</v>
      </c>
      <c r="D16" s="1">
        <f>ATAN2((a_1+a_4*COS(F16)-a_2*COS(B16))/a_3,(a_4*SIN(F16)-a_2*COS(B16))/a_3)</f>
        <v>0.96297099242145279</v>
      </c>
      <c r="E16" s="1">
        <f t="shared" si="2"/>
        <v>124.00112829498411</v>
      </c>
      <c r="F16" s="1">
        <f t="shared" si="3"/>
        <v>2.1642279649353751</v>
      </c>
      <c r="G16" s="1">
        <f>(1-K_2)*COS(B16)+K_3-K_1</f>
        <v>-0.99984770675477375</v>
      </c>
      <c r="H16" s="1">
        <f t="shared" si="4"/>
        <v>-6.9798993405001938E-2</v>
      </c>
      <c r="I16" s="1">
        <f>-(1+K_2)*COS(B16)+K_1+K_3</f>
        <v>3.6680373058737015</v>
      </c>
      <c r="J16" s="1">
        <f>(-H16+Clo*SQRT(H16^2-4*G16*I16))/(2*G16)</f>
        <v>1.8807711398246585</v>
      </c>
      <c r="K16" s="1">
        <f>(a_2*SIN(B16-F16))/(a_3*SIN(F16-D16))</f>
        <v>-0.38975562368448474</v>
      </c>
      <c r="L16" s="1">
        <f>(a_2*SIN(B16-D16))/(a_4*SIN(F16-D16))</f>
        <v>-0.32190345002889875</v>
      </c>
      <c r="M16" s="1">
        <f>K16*W_12</f>
        <v>-3.8975562368448475</v>
      </c>
      <c r="N16" s="1">
        <f>L16*W_12</f>
        <v>-3.2190345002889877</v>
      </c>
      <c r="O16" s="1">
        <f>(a_2/a_3*W_12^2*COS(B16-F16)-a_4/a_3*N16^2+a_2/a_3*A_12*SIN(B16-F16)+M16^2*COS(D16-F16))/SIN(F16-D16)</f>
        <v>-31.171553381724735</v>
      </c>
      <c r="P16" s="1">
        <f>(a_2/a_4*W_12^2*COS(B16-D16)+a_3/a_4*M16^2+a_2/a_4*A_12*SIN(B16-D16)-N16^2*COS(D16-F16))/SIN(F16-D16)</f>
        <v>34.344806105213337</v>
      </c>
    </row>
    <row r="17" spans="1:16">
      <c r="A17" s="1">
        <v>3</v>
      </c>
      <c r="B17" s="1">
        <f t="shared" si="0"/>
        <v>5.2359877559829883E-2</v>
      </c>
      <c r="C17" s="1">
        <f t="shared" si="1"/>
        <v>54.895283019090158</v>
      </c>
      <c r="D17" s="1">
        <f>ATAN2((a_1+a_4*COS(F17)-a_2*COS(B17))/a_3,(a_4*SIN(F17)-a_2*COS(B17))/a_3)</f>
        <v>0.95810343249725649</v>
      </c>
      <c r="E17" s="1">
        <f t="shared" si="2"/>
        <v>123.58353168598346</v>
      </c>
      <c r="F17" s="1">
        <f t="shared" si="3"/>
        <v>2.1569395291631501</v>
      </c>
      <c r="G17" s="1">
        <f>(1-K_2)*COS(B17)+K_3-K_1</f>
        <v>-0.99965738368864354</v>
      </c>
      <c r="H17" s="1">
        <f t="shared" si="4"/>
        <v>-0.10467191248588766</v>
      </c>
      <c r="I17" s="1">
        <f>-(1+K_2)*COS(B17)+K_1+K_3</f>
        <v>3.669750213468876</v>
      </c>
      <c r="J17" s="1">
        <f>(-H17+Clo*SQRT(H17^2-4*G17*I17))/(2*G17)</f>
        <v>1.864348715327899</v>
      </c>
      <c r="K17" s="1">
        <f>(a_2*SIN(B17-F17))/(a_3*SIN(F17-D17))</f>
        <v>-0.39603425730704073</v>
      </c>
      <c r="L17" s="1">
        <f>(a_2*SIN(B17-D17))/(a_4*SIN(F17-D17))</f>
        <v>-0.31674140347157248</v>
      </c>
      <c r="M17" s="1">
        <f>K17*W_12</f>
        <v>-3.9603425730704074</v>
      </c>
      <c r="N17" s="1">
        <f>L17*W_12</f>
        <v>-3.1674140347157249</v>
      </c>
      <c r="O17" s="1">
        <f>(a_2/a_3*W_12^2*COS(B17-F17)-a_4/a_3*N17^2+a_2/a_3*A_12*SIN(B17-F17)+M17^2*COS(D17-F17))/SIN(F17-D17)</f>
        <v>-29.594619002527391</v>
      </c>
      <c r="P17" s="1">
        <f>(a_2/a_4*W_12^2*COS(B17-D17)+a_3/a_4*M17^2+a_2/a_4*A_12*SIN(B17-D17)-N17^2*COS(D17-F17))/SIN(F17-D17)</f>
        <v>35.657163955179207</v>
      </c>
    </row>
    <row r="18" spans="1:16">
      <c r="A18" s="1">
        <v>4</v>
      </c>
      <c r="B18" s="1">
        <f t="shared" si="0"/>
        <v>6.9813170079773182E-2</v>
      </c>
      <c r="C18" s="1">
        <f t="shared" si="1"/>
        <v>54.618949370126913</v>
      </c>
      <c r="D18" s="1">
        <f>ATAN2((a_1+a_4*COS(F18)-a_2*COS(B18))/a_3,(a_4*SIN(F18)-a_2*COS(B18))/a_3)</f>
        <v>0.95328050048879753</v>
      </c>
      <c r="E18" s="1">
        <f t="shared" si="2"/>
        <v>123.17091866162663</v>
      </c>
      <c r="F18" s="1">
        <f t="shared" si="3"/>
        <v>2.1497380733515121</v>
      </c>
      <c r="G18" s="1">
        <f>(1-K_2)*COS(B18)+K_3-K_1</f>
        <v>-0.99939101256495588</v>
      </c>
      <c r="H18" s="1">
        <f t="shared" si="4"/>
        <v>-0.1395129474882506</v>
      </c>
      <c r="I18" s="1">
        <f>-(1+K_2)*COS(B18)+K_1+K_3</f>
        <v>3.6721475535820627</v>
      </c>
      <c r="J18" s="1">
        <f>(-H18+Clo*SQRT(H18^2-4*G18*I18))/(2*G18)</f>
        <v>1.8483399888875116</v>
      </c>
      <c r="K18" s="1">
        <f>(a_2*SIN(B18-F18))/(a_3*SIN(F18-D18))</f>
        <v>-0.40205822345505576</v>
      </c>
      <c r="L18" s="1">
        <f>(a_2*SIN(B18-D18))/(a_4*SIN(F18-D18))</f>
        <v>-0.31141973203136064</v>
      </c>
      <c r="M18" s="1">
        <f>K18*W_12</f>
        <v>-4.0205822345505577</v>
      </c>
      <c r="N18" s="1">
        <f>L18*W_12</f>
        <v>-3.1141973203136066</v>
      </c>
      <c r="O18" s="1">
        <f>(a_2/a_3*W_12^2*COS(B18-F18)-a_4/a_3*N18^2+a_2/a_3*A_12*SIN(B18-F18)+M18^2*COS(D18-F18))/SIN(F18-D18)</f>
        <v>-28.001180404500001</v>
      </c>
      <c r="P18" s="1">
        <f>(a_2/a_4*W_12^2*COS(B18-D18)+a_3/a_4*M18^2+a_2/a_4*A_12*SIN(B18-D18)-N18^2*COS(D18-F18))/SIN(F18-D18)</f>
        <v>36.949819453857046</v>
      </c>
    </row>
    <row r="19" spans="1:16">
      <c r="A19" s="1">
        <v>5</v>
      </c>
      <c r="B19" s="1">
        <f t="shared" si="0"/>
        <v>8.7266462599716474E-2</v>
      </c>
      <c r="C19" s="1">
        <f t="shared" si="1"/>
        <v>54.345580273816338</v>
      </c>
      <c r="D19" s="1">
        <f>ATAN2((a_1+a_4*COS(F19)-a_2*COS(B19))/a_3,(a_4*SIN(F19)-a_2*COS(B19))/a_3)</f>
        <v>0.94850930968497671</v>
      </c>
      <c r="E19" s="1">
        <f t="shared" si="2"/>
        <v>122.76362695095929</v>
      </c>
      <c r="F19" s="1">
        <f t="shared" si="3"/>
        <v>2.142629491984287</v>
      </c>
      <c r="G19" s="1">
        <f>(1-K_2)*COS(B19)+K_3-K_1</f>
        <v>-0.99904867452293633</v>
      </c>
      <c r="H19" s="1">
        <f t="shared" si="4"/>
        <v>-0.17431148549531633</v>
      </c>
      <c r="I19" s="1">
        <f>-(1+K_2)*COS(B19)+K_1+K_3</f>
        <v>3.6752285959602395</v>
      </c>
      <c r="J19" s="1">
        <f>(-H19+Clo*SQRT(H19^2-4*G19*I19))/(2*G19)</f>
        <v>1.832745343087385</v>
      </c>
      <c r="K19" s="1">
        <f>(a_2*SIN(B19-F19))/(a_3*SIN(F19-D19))</f>
        <v>-0.40782455030540421</v>
      </c>
      <c r="L19" s="1">
        <f>(a_2*SIN(B19-D19))/(a_4*SIN(F19-D19))</f>
        <v>-0.30594381109122309</v>
      </c>
      <c r="M19" s="1">
        <f>K19*W_12</f>
        <v>-4.0782455030540419</v>
      </c>
      <c r="N19" s="1">
        <f>L19*W_12</f>
        <v>-3.0594381109122311</v>
      </c>
      <c r="O19" s="1">
        <f>(a_2/a_3*W_12^2*COS(B19-F19)-a_4/a_3*N19^2+a_2/a_3*A_12*SIN(B19-F19)+M19^2*COS(D19-F19))/SIN(F19-D19)</f>
        <v>-26.39385759159677</v>
      </c>
      <c r="P19" s="1">
        <f>(a_2/a_4*W_12^2*COS(B19-D19)+a_3/a_4*M19^2+a_2/a_4*A_12*SIN(B19-D19)-N19^2*COS(D19-F19))/SIN(F19-D19)</f>
        <v>38.220742128365721</v>
      </c>
    </row>
    <row r="20" spans="1:16">
      <c r="A20" s="1">
        <v>6</v>
      </c>
      <c r="B20" s="1">
        <f t="shared" si="0"/>
        <v>0.10471975511965977</v>
      </c>
      <c r="C20" s="1">
        <f t="shared" si="1"/>
        <v>54.075561393456077</v>
      </c>
      <c r="D20" s="1">
        <f>ATAN2((a_1+a_4*COS(F20)-a_2*COS(B20))/a_3,(a_4*SIN(F20)-a_2*COS(B20))/a_3)</f>
        <v>0.94379659118014125</v>
      </c>
      <c r="E20" s="1">
        <f t="shared" si="2"/>
        <v>122.36198989357415</v>
      </c>
      <c r="F20" s="1">
        <f t="shared" si="3"/>
        <v>2.1356196029348946</v>
      </c>
      <c r="G20" s="1">
        <f>(1-K_2)*COS(B20)+K_3-K_1</f>
        <v>-0.99863047384206816</v>
      </c>
      <c r="H20" s="1">
        <f t="shared" si="4"/>
        <v>-0.20905692653530691</v>
      </c>
      <c r="I20" s="1">
        <f>-(1+K_2)*COS(B20)+K_1+K_3</f>
        <v>3.6789924020880522</v>
      </c>
      <c r="J20" s="1">
        <f>(-H20+Clo*SQRT(H20^2-4*G20*I20))/(2*G20)</f>
        <v>1.8175648979197176</v>
      </c>
      <c r="K20" s="1">
        <f>(a_2*SIN(B20-F20))/(a_3*SIN(F20-D20))</f>
        <v>-0.41333069471620387</v>
      </c>
      <c r="L20" s="1">
        <f>(a_2*SIN(B20-D20))/(a_4*SIN(F20-D20))</f>
        <v>-0.30031913963257961</v>
      </c>
      <c r="M20" s="1">
        <f>K20*W_12</f>
        <v>-4.1333069471620387</v>
      </c>
      <c r="N20" s="1">
        <f>L20*W_12</f>
        <v>-3.0031913963257963</v>
      </c>
      <c r="O20" s="1">
        <f>(a_2/a_3*W_12^2*COS(B20-F20)-a_4/a_3*N20^2+a_2/a_3*A_12*SIN(B20-F20)+M20^2*COS(D20-F20))/SIN(F20-D20)</f>
        <v>-24.775265377815721</v>
      </c>
      <c r="P20" s="1">
        <f>(a_2/a_4*W_12^2*COS(B20-D20)+a_3/a_4*M20^2+a_2/a_4*A_12*SIN(B20-D20)-N20^2*COS(D20-F20))/SIN(F20-D20)</f>
        <v>39.467984631019085</v>
      </c>
    </row>
    <row r="21" spans="1:16">
      <c r="A21" s="1">
        <v>7</v>
      </c>
      <c r="B21" s="1">
        <f t="shared" si="0"/>
        <v>0.12217304763960307</v>
      </c>
      <c r="C21" s="1">
        <f t="shared" si="1"/>
        <v>53.809256462910568</v>
      </c>
      <c r="D21" s="1">
        <f>ATAN2((a_1+a_4*COS(F21)-a_2*COS(B21))/a_3,(a_4*SIN(F21)-a_2*COS(B21))/a_3)</f>
        <v>0.93914869332782747</v>
      </c>
      <c r="E21" s="1">
        <f t="shared" si="2"/>
        <v>121.96633559682921</v>
      </c>
      <c r="F21" s="1">
        <f t="shared" si="3"/>
        <v>2.1287141327570329</v>
      </c>
      <c r="G21" s="1">
        <f>(1-K_2)*COS(B21)+K_3-K_1</f>
        <v>-0.99813653791033063</v>
      </c>
      <c r="H21" s="1">
        <f t="shared" si="4"/>
        <v>-0.24373868681029495</v>
      </c>
      <c r="I21" s="1">
        <f>-(1+K_2)*COS(B21)+K_1+K_3</f>
        <v>3.6834378254736926</v>
      </c>
      <c r="J21" s="1">
        <f>(-H21+Clo*SQRT(H21^2-4*G21*I21))/(2*G21)</f>
        <v>1.8027985156917714</v>
      </c>
      <c r="K21" s="1">
        <f>(a_2*SIN(B21-F21))/(a_3*SIN(F21-D21))</f>
        <v>-0.41857454196304622</v>
      </c>
      <c r="L21" s="1">
        <f>(a_2*SIN(B21-D21))/(a_4*SIN(F21-D21))</f>
        <v>-0.29455131740206647</v>
      </c>
      <c r="M21" s="1">
        <f>K21*W_12</f>
        <v>-4.1857454196304626</v>
      </c>
      <c r="N21" s="1">
        <f>L21*W_12</f>
        <v>-2.9455131740206646</v>
      </c>
      <c r="O21" s="1">
        <f>(a_2/a_3*W_12^2*COS(B21-F21)-a_4/a_3*N21^2+a_2/a_3*A_12*SIN(B21-F21)+M21^2*COS(D21-F21))/SIN(F21-D21)</f>
        <v>-23.148004405724237</v>
      </c>
      <c r="P21" s="1">
        <f>(a_2/a_4*W_12^2*COS(B21-D21)+a_3/a_4*M21^2+a_2/a_4*A_12*SIN(B21-D21)-N21^2*COS(D21-F21))/SIN(F21-D21)</f>
        <v>40.689687322234541</v>
      </c>
    </row>
    <row r="22" spans="1:16">
      <c r="A22" s="1">
        <v>8</v>
      </c>
      <c r="B22" s="1">
        <f t="shared" si="0"/>
        <v>0.13962634015954636</v>
      </c>
      <c r="C22" s="1">
        <f t="shared" si="1"/>
        <v>53.547007334469932</v>
      </c>
      <c r="D22" s="1">
        <f>ATAN2((a_1+a_4*COS(F22)-a_2*COS(B22))/a_3,(a_4*SIN(F22)-a_2*COS(B22))/a_3)</f>
        <v>0.93457158257605277</v>
      </c>
      <c r="E22" s="1">
        <f t="shared" si="2"/>
        <v>121.57698611604644</v>
      </c>
      <c r="F22" s="1">
        <f t="shared" si="3"/>
        <v>2.1219187023764432</v>
      </c>
      <c r="G22" s="1">
        <f>(1-K_2)*COS(B22)+K_3-K_1</f>
        <v>-0.99756701718539276</v>
      </c>
      <c r="H22" s="1">
        <f t="shared" si="4"/>
        <v>-0.27834620192013088</v>
      </c>
      <c r="I22" s="1">
        <f>-(1+K_2)*COS(B22)+K_1+K_3</f>
        <v>3.6885635119981335</v>
      </c>
      <c r="J22" s="1">
        <f>(-H22+Clo*SQRT(H22^2-4*G22*I22))/(2*G22)</f>
        <v>1.7884458066552777</v>
      </c>
      <c r="K22" s="1">
        <f>(a_2*SIN(B22-F22))/(a_3*SIN(F22-D22))</f>
        <v>-0.4235544040134992</v>
      </c>
      <c r="L22" s="1">
        <f>(a_2*SIN(B22-D22))/(a_4*SIN(F22-D22))</f>
        <v>-0.28864602316070587</v>
      </c>
      <c r="M22" s="1">
        <f>K22*W_12</f>
        <v>-4.2355440401349922</v>
      </c>
      <c r="N22" s="1">
        <f>L22*W_12</f>
        <v>-2.8864602316070584</v>
      </c>
      <c r="O22" s="1">
        <f>(a_2/a_3*W_12^2*COS(B22-F22)-a_4/a_3*N22^2+a_2/a_3*A_12*SIN(B22-F22)+M22^2*COS(D22-F22))/SIN(F22-D22)</f>
        <v>-21.514652505610762</v>
      </c>
      <c r="P22" s="1">
        <f>(a_2/a_4*W_12^2*COS(B22-D22)+a_3/a_4*M22^2+a_2/a_4*A_12*SIN(B22-D22)-N22^2*COS(D22-F22))/SIN(F22-D22)</f>
        <v>41.884082282975989</v>
      </c>
    </row>
    <row r="23" spans="1:16">
      <c r="A23" s="1">
        <v>9</v>
      </c>
      <c r="B23" s="1">
        <f t="shared" si="0"/>
        <v>0.15707963267948966</v>
      </c>
      <c r="C23" s="1">
        <f t="shared" si="1"/>
        <v>53.289134098349571</v>
      </c>
      <c r="D23" s="1">
        <f>ATAN2((a_1+a_4*COS(F23)-a_2*COS(B23))/a_3,(a_4*SIN(F23)-a_2*COS(B23))/a_3)</f>
        <v>0.93007084555297981</v>
      </c>
      <c r="E23" s="1">
        <f t="shared" si="2"/>
        <v>121.1942566626748</v>
      </c>
      <c r="F23" s="1">
        <f t="shared" si="3"/>
        <v>2.11523881327075</v>
      </c>
      <c r="G23" s="1">
        <f>(1-K_2)*COS(B23)+K_3-K_1</f>
        <v>-0.99692208514878455</v>
      </c>
      <c r="H23" s="1">
        <f t="shared" si="4"/>
        <v>-0.31286893008046174</v>
      </c>
      <c r="I23" s="1">
        <f>-(1+K_2)*COS(B23)+K_1+K_3</f>
        <v>3.6943679003276069</v>
      </c>
      <c r="J23" s="1">
        <f>(-H23+Clo*SQRT(H23^2-4*G23*I23))/(2*G23)</f>
        <v>1.7745061353274358</v>
      </c>
      <c r="K23" s="1">
        <f>(a_2*SIN(B23-F23))/(a_3*SIN(F23-D23))</f>
        <v>-0.42826901634999681</v>
      </c>
      <c r="L23" s="1">
        <f>(a_2*SIN(B23-D23))/(a_4*SIN(F23-D23))</f>
        <v>-0.28260899406630369</v>
      </c>
      <c r="M23" s="1">
        <f>K23*W_12</f>
        <v>-4.2826901634999679</v>
      </c>
      <c r="N23" s="1">
        <f>L23*W_12</f>
        <v>-2.8260899406630369</v>
      </c>
      <c r="O23" s="1">
        <f>(a_2/a_3*W_12^2*COS(B23-F23)-a_4/a_3*N23^2+a_2/a_3*A_12*SIN(B23-F23)+M23^2*COS(D23-F23))/SIN(F23-D23)</f>
        <v>-19.87775642351664</v>
      </c>
      <c r="P23" s="1">
        <f>(a_2/a_4*W_12^2*COS(B23-D23)+a_3/a_4*M23^2+a_2/a_4*A_12*SIN(B23-D23)-N23^2*COS(D23-F23))/SIN(F23-D23)</f>
        <v>43.049496763436082</v>
      </c>
    </row>
    <row r="24" spans="1:16">
      <c r="A24" s="1">
        <v>10</v>
      </c>
      <c r="B24" s="1">
        <f t="shared" si="0"/>
        <v>0.17453292519943295</v>
      </c>
      <c r="C24" s="1">
        <f t="shared" si="1"/>
        <v>53.035935266812771</v>
      </c>
      <c r="D24" s="1">
        <f>ATAN2((a_1+a_4*COS(F24)-a_2*COS(B24))/a_3,(a_4*SIN(F24)-a_2*COS(B24))/a_3)</f>
        <v>0.92565169228046018</v>
      </c>
      <c r="E24" s="1">
        <f t="shared" si="2"/>
        <v>120.81845484510609</v>
      </c>
      <c r="F24" s="1">
        <f t="shared" si="3"/>
        <v>2.1086798342191968</v>
      </c>
      <c r="G24" s="1">
        <f>(1-K_2)*COS(B24)+K_3-K_1</f>
        <v>-0.99620193825305181</v>
      </c>
      <c r="H24" s="1">
        <f t="shared" si="4"/>
        <v>-0.34729635533386066</v>
      </c>
      <c r="I24" s="1">
        <f>-(1+K_2)*COS(B24)+K_1+K_3</f>
        <v>3.7008492223891989</v>
      </c>
      <c r="J24" s="1">
        <f>(-H24+Clo*SQRT(H24^2-4*G24*I24))/(2*G24)</f>
        <v>1.7609786274676451</v>
      </c>
      <c r="K24" s="1">
        <f>(a_2*SIN(B24-F24))/(a_3*SIN(F24-D24))</f>
        <v>-0.43271753336169766</v>
      </c>
      <c r="L24" s="1">
        <f>(a_2*SIN(B24-D24))/(a_4*SIN(F24-D24))</f>
        <v>-0.2764460062252852</v>
      </c>
      <c r="M24" s="1">
        <f>K24*W_12</f>
        <v>-4.3271753336169763</v>
      </c>
      <c r="N24" s="1">
        <f>L24*W_12</f>
        <v>-2.7644600622528519</v>
      </c>
      <c r="O24" s="1">
        <f>(a_2/a_3*W_12^2*COS(B24-F24)-a_4/a_3*N24^2+a_2/a_3*A_12*SIN(B24-F24)+M24^2*COS(D24-F24))/SIN(F24-D24)</f>
        <v>-18.239823944186369</v>
      </c>
      <c r="P24" s="1">
        <f>(a_2/a_4*W_12^2*COS(B24-D24)+a_3/a_4*M24^2+a_2/a_4*A_12*SIN(B24-D24)-N24^2*COS(D24-F24))/SIN(F24-D24)</f>
        <v>44.184356077037116</v>
      </c>
    </row>
    <row r="25" spans="1:16">
      <c r="A25" s="1">
        <v>11</v>
      </c>
      <c r="B25" s="1">
        <f t="shared" si="0"/>
        <v>0.19198621771937624</v>
      </c>
      <c r="C25" s="1">
        <f t="shared" si="1"/>
        <v>52.787688016398818</v>
      </c>
      <c r="D25" s="1">
        <f>ATAN2((a_1+a_4*COS(F25)-a_2*COS(B25))/a_3,(a_4*SIN(F25)-a_2*COS(B25))/a_3)</f>
        <v>0.92131896040171379</v>
      </c>
      <c r="E25" s="1">
        <f t="shared" si="2"/>
        <v>120.44987994648389</v>
      </c>
      <c r="F25" s="1">
        <f t="shared" si="3"/>
        <v>2.1022469886980351</v>
      </c>
      <c r="G25" s="1">
        <f>(1-K_2)*COS(B25)+K_3-K_1</f>
        <v>-0.99540679586191594</v>
      </c>
      <c r="H25" s="1">
        <f t="shared" si="4"/>
        <v>-0.38161799075308961</v>
      </c>
      <c r="I25" s="1">
        <f>-(1+K_2)*COS(B25)+K_1+K_3</f>
        <v>3.7080055039094231</v>
      </c>
      <c r="J25" s="1">
        <f>(-H25+Clo*SQRT(H25^2-4*G25*I25))/(2*G25)</f>
        <v>1.7478621776697902</v>
      </c>
      <c r="K25" s="1">
        <f>(a_2*SIN(B25-F25))/(a_3*SIN(F25-D25))</f>
        <v>-0.43689952233676138</v>
      </c>
      <c r="L25" s="1">
        <f>(a_2*SIN(B25-D25))/(a_4*SIN(F25-D25))</f>
        <v>-0.27016285643710003</v>
      </c>
      <c r="M25" s="1">
        <f>K25*W_12</f>
        <v>-4.3689952233676141</v>
      </c>
      <c r="N25" s="1">
        <f>L25*W_12</f>
        <v>-2.7016285643710001</v>
      </c>
      <c r="O25" s="1">
        <f>(a_2/a_3*W_12^2*COS(B25-F25)-a_4/a_3*N25^2+a_2/a_3*A_12*SIN(B25-F25)+M25^2*COS(D25-F25))/SIN(F25-D25)</f>
        <v>-16.603316432689496</v>
      </c>
      <c r="P25" s="1">
        <f>(a_2/a_4*W_12^2*COS(B25-D25)+a_3/a_4*M25^2+a_2/a_4*A_12*SIN(B25-D25)-N25^2*COS(D25-F25))/SIN(F25-D25)</f>
        <v>45.287185951074335</v>
      </c>
    </row>
    <row r="26" spans="1:16">
      <c r="A26" s="1">
        <v>12</v>
      </c>
      <c r="B26" s="1">
        <f t="shared" si="0"/>
        <v>0.20943951023931953</v>
      </c>
      <c r="C26" s="1">
        <f t="shared" si="1"/>
        <v>52.544648482234727</v>
      </c>
      <c r="D26" s="1">
        <f>ATAN2((a_1+a_4*COS(F26)-a_2*COS(B26))/a_3,(a_4*SIN(F26)-a_2*COS(B26))/a_3)</f>
        <v>0.91707712031803712</v>
      </c>
      <c r="E26" s="1">
        <f t="shared" si="2"/>
        <v>120.08882224345719</v>
      </c>
      <c r="F26" s="1">
        <f t="shared" si="3"/>
        <v>2.0959453429905315</v>
      </c>
      <c r="G26" s="1">
        <f>(1-K_2)*COS(B26)+K_3-K_1</f>
        <v>-0.99453690018345142</v>
      </c>
      <c r="H26" s="1">
        <f t="shared" si="4"/>
        <v>-0.41582338163551863</v>
      </c>
      <c r="I26" s="1">
        <f>-(1+K_2)*COS(B26)+K_1+K_3</f>
        <v>3.7158345650156042</v>
      </c>
      <c r="J26" s="1">
        <f>(-H26+Clo*SQRT(H26^2-4*G26*I26))/(2*G26)</f>
        <v>1.7351554575261001</v>
      </c>
      <c r="K26" s="1">
        <f>(a_2*SIN(B26-F26))/(a_3*SIN(F26-D26))</f>
        <v>-0.44081495609745375</v>
      </c>
      <c r="L26" s="1">
        <f>(a_2*SIN(B26-D26))/(a_4*SIN(F26-D26))</f>
        <v>-0.26376534514270261</v>
      </c>
      <c r="M26" s="1">
        <f>K26*W_12</f>
        <v>-4.4081495609745378</v>
      </c>
      <c r="N26" s="1">
        <f>L26*W_12</f>
        <v>-2.6376534514270262</v>
      </c>
      <c r="O26" s="1">
        <f>(a_2/a_3*W_12^2*COS(B26-F26)-a_4/a_3*N26^2+a_2/a_3*A_12*SIN(B26-F26)+M26^2*COS(D26-F26))/SIN(F26-D26)</f>
        <v>-14.97064181607638</v>
      </c>
      <c r="P26" s="1">
        <f>(a_2/a_4*W_12^2*COS(B26-D26)+a_3/a_4*M26^2+a_2/a_4*A_12*SIN(B26-D26)-N26^2*COS(D26-F26))/SIN(F26-D26)</f>
        <v>46.356614347463385</v>
      </c>
    </row>
    <row r="27" spans="1:16">
      <c r="A27" s="1">
        <v>13</v>
      </c>
      <c r="B27" s="1">
        <f t="shared" si="0"/>
        <v>0.22689280275926285</v>
      </c>
      <c r="C27" s="1">
        <f t="shared" si="1"/>
        <v>52.307052098884661</v>
      </c>
      <c r="D27" s="1">
        <f>ATAN2((a_1+a_4*COS(F27)-a_2*COS(B27))/a_3,(a_4*SIN(F27)-a_2*COS(B27))/a_3)</f>
        <v>0.91293028113774788</v>
      </c>
      <c r="E27" s="1">
        <f t="shared" si="2"/>
        <v>119.73556236940009</v>
      </c>
      <c r="F27" s="1">
        <f t="shared" si="3"/>
        <v>2.0897797950730546</v>
      </c>
      <c r="G27" s="1">
        <f>(1-K_2)*COS(B27)+K_3-K_1</f>
        <v>-0.99359251619630884</v>
      </c>
      <c r="H27" s="1">
        <f t="shared" si="4"/>
        <v>-0.44990210868773001</v>
      </c>
      <c r="I27" s="1">
        <f>-(1+K_2)*COS(B27)+K_1+K_3</f>
        <v>3.7243340208998879</v>
      </c>
      <c r="J27" s="1">
        <f>(-H27+Clo*SQRT(H27^2-4*G27*I27))/(2*G27)</f>
        <v>1.7228569243153073</v>
      </c>
      <c r="K27" s="1">
        <f>(a_2*SIN(B27-F27))/(a_3*SIN(F27-D27))</f>
        <v>-0.44446420433128242</v>
      </c>
      <c r="L27" s="1">
        <f>(a_2*SIN(B27-D27))/(a_4*SIN(F27-D27))</f>
        <v>-0.25725926057835602</v>
      </c>
      <c r="M27" s="1">
        <f>K27*W_12</f>
        <v>-4.4446420433128244</v>
      </c>
      <c r="N27" s="1">
        <f>L27*W_12</f>
        <v>-2.5725926057835604</v>
      </c>
      <c r="O27" s="1">
        <f>(a_2/a_3*W_12^2*COS(B27-F27)-a_4/a_3*N27^2+a_2/a_3*A_12*SIN(B27-F27)+M27^2*COS(D27-F27))/SIN(F27-D27)</f>
        <v>-13.344148023902809</v>
      </c>
      <c r="P27" s="1">
        <f>(a_2/a_4*W_12^2*COS(B27-D27)+a_3/a_4*M27^2+a_2/a_4*A_12*SIN(B27-D27)-N27^2*COS(D27-F27))/SIN(F27-D27)</f>
        <v>47.391372769096968</v>
      </c>
    </row>
    <row r="28" spans="1:16">
      <c r="A28" s="1">
        <v>14</v>
      </c>
      <c r="B28" s="1">
        <f t="shared" si="0"/>
        <v>0.24434609527920614</v>
      </c>
      <c r="C28" s="1">
        <f t="shared" si="1"/>
        <v>52.07511398264662</v>
      </c>
      <c r="D28" s="1">
        <f>ATAN2((a_1+a_4*COS(F28)-a_2*COS(B28))/a_3,(a_4*SIN(F28)-a_2*COS(B28))/a_3)</f>
        <v>0.90888219734852072</v>
      </c>
      <c r="E28" s="1">
        <f t="shared" si="2"/>
        <v>119.39037072516213</v>
      </c>
      <c r="F28" s="1">
        <f t="shared" si="3"/>
        <v>2.0837550643307292</v>
      </c>
      <c r="G28" s="1">
        <f>(1-K_2)*COS(B28)+K_3-K_1</f>
        <v>-0.99257393156899898</v>
      </c>
      <c r="H28" s="1">
        <f t="shared" si="4"/>
        <v>-0.48384379119933546</v>
      </c>
      <c r="I28" s="1">
        <f>-(1+K_2)*COS(B28)+K_1+K_3</f>
        <v>3.7335012825456748</v>
      </c>
      <c r="J28" s="1">
        <f>(-H28+Clo*SQRT(H28^2-4*G28*I28))/(2*G28)</f>
        <v>1.7109648301651754</v>
      </c>
      <c r="K28" s="1">
        <f>(a_2*SIN(B28-F28))/(a_3*SIN(F28-D28))</f>
        <v>-0.44784802368169413</v>
      </c>
      <c r="L28" s="1">
        <f>(a_2*SIN(B28-D28))/(a_4*SIN(F28-D28))</f>
        <v>-0.25065036412703806</v>
      </c>
      <c r="M28" s="1">
        <f>K28*W_12</f>
        <v>-4.4784802368169414</v>
      </c>
      <c r="N28" s="1">
        <f>L28*W_12</f>
        <v>-2.5065036412703807</v>
      </c>
      <c r="O28" s="1">
        <f>(a_2/a_3*W_12^2*COS(B28-F28)-a_4/a_3*N28^2+a_2/a_3*A_12*SIN(B28-F28)+M28^2*COS(D28-F28))/SIN(F28-D28)</f>
        <v>-11.726116903790659</v>
      </c>
      <c r="P28" s="1">
        <f>(a_2/a_4*W_12^2*COS(B28-D28)+a_3/a_4*M28^2+a_2/a_4*A_12*SIN(B28-D28)-N28^2*COS(D28-F28))/SIN(F28-D28)</f>
        <v>48.390297069263781</v>
      </c>
    </row>
    <row r="29" spans="1:16">
      <c r="A29" s="1">
        <v>15</v>
      </c>
      <c r="B29" s="1">
        <f t="shared" si="0"/>
        <v>0.26179938779914941</v>
      </c>
      <c r="C29" s="1">
        <f t="shared" si="1"/>
        <v>51.849029350631092</v>
      </c>
      <c r="D29" s="1">
        <f>ATAN2((a_1+a_4*COS(F29)-a_2*COS(B29))/a_3,(a_4*SIN(F29)-a_2*COS(B29))/a_3)</f>
        <v>0.90493627613168992</v>
      </c>
      <c r="E29" s="1">
        <f t="shared" si="2"/>
        <v>119.05350693993257</v>
      </c>
      <c r="F29" s="1">
        <f t="shared" si="3"/>
        <v>2.0778756821477424</v>
      </c>
      <c r="G29" s="1">
        <f>(1-K_2)*COS(B29)+K_3-K_1</f>
        <v>-0.99148145657226694</v>
      </c>
      <c r="H29" s="1">
        <f t="shared" si="4"/>
        <v>-0.51763809020504148</v>
      </c>
      <c r="I29" s="1">
        <f>-(1+K_2)*COS(B29)+K_1+K_3</f>
        <v>3.7433335575162632</v>
      </c>
      <c r="J29" s="1">
        <f>(-H29+Clo*SQRT(H29^2-4*G29*I29))/(2*G29)</f>
        <v>1.6994772316373392</v>
      </c>
      <c r="K29" s="1">
        <f>(a_2*SIN(B29-F29))/(a_3*SIN(F29-D29))</f>
        <v>-0.45096754667151295</v>
      </c>
      <c r="L29" s="1">
        <f>(a_2*SIN(B29-D29))/(a_4*SIN(F29-D29))</f>
        <v>-0.24394437685193426</v>
      </c>
      <c r="M29" s="1">
        <f>K29*W_12</f>
        <v>-4.5096754667151293</v>
      </c>
      <c r="N29" s="1">
        <f>L29*W_12</f>
        <v>-2.4394437685193426</v>
      </c>
      <c r="O29" s="1">
        <f>(a_2/a_3*W_12^2*COS(B29-F29)-a_4/a_3*N29^2+a_2/a_3*A_12*SIN(B29-F29)+M29^2*COS(D29-F29))/SIN(F29-D29)</f>
        <v>-10.118758625376644</v>
      </c>
      <c r="P29" s="1">
        <f>(a_2/a_4*W_12^2*COS(B29-D29)+a_3/a_4*M29^2+a_2/a_4*A_12*SIN(B29-D29)-N29^2*COS(D29-F29))/SIN(F29-D29)</f>
        <v>49.352327783432131</v>
      </c>
    </row>
    <row r="30" spans="1:16">
      <c r="A30" s="1">
        <v>16</v>
      </c>
      <c r="B30" s="1">
        <f t="shared" si="0"/>
        <v>0.27925268031909273</v>
      </c>
      <c r="C30" s="1">
        <f t="shared" si="1"/>
        <v>51.628973972351268</v>
      </c>
      <c r="D30" s="1">
        <f>ATAN2((a_1+a_4*COS(F30)-a_2*COS(B30))/a_3,(a_4*SIN(F30)-a_2*COS(B30))/a_3)</f>
        <v>0.90109558524398548</v>
      </c>
      <c r="E30" s="1">
        <f t="shared" si="2"/>
        <v>118.72521938430647</v>
      </c>
      <c r="F30" s="1">
        <f t="shared" si="3"/>
        <v>2.0721459834087428</v>
      </c>
      <c r="G30" s="1">
        <f>(1-K_2)*COS(B30)+K_3-K_1</f>
        <v>-0.99031542398457972</v>
      </c>
      <c r="H30" s="1">
        <f t="shared" si="4"/>
        <v>-0.55127471163399833</v>
      </c>
      <c r="I30" s="1">
        <f>-(1+K_2)*COS(B30)+K_1+K_3</f>
        <v>3.7538278508054495</v>
      </c>
      <c r="J30" s="1">
        <f>(-H30+Clo*SQRT(H30^2-4*G30*I30))/(2*G30)</f>
        <v>1.6883919996808954</v>
      </c>
      <c r="K30" s="1">
        <f>(a_2*SIN(B30-F30))/(a_3*SIN(F30-D30))</f>
        <v>-0.45382426954105343</v>
      </c>
      <c r="L30" s="1">
        <f>(a_2*SIN(B30-D30))/(a_4*SIN(F30-D30))</f>
        <v>-0.23714696718979345</v>
      </c>
      <c r="M30" s="1">
        <f>K30*W_12</f>
        <v>-4.5382426954105339</v>
      </c>
      <c r="N30" s="1">
        <f>L30*W_12</f>
        <v>-2.3714696718979345</v>
      </c>
      <c r="O30" s="1">
        <f>(a_2/a_3*W_12^2*COS(B30-F30)-a_4/a_3*N30^2+a_2/a_3*A_12*SIN(B30-F30)+M30^2*COS(D30-F30))/SIN(F30-D30)</f>
        <v>-8.5242065830563476</v>
      </c>
      <c r="P30" s="1">
        <f>(a_2/a_4*W_12^2*COS(B30-D30)+a_3/a_4*M30^2+a_2/a_4*A_12*SIN(B30-D30)-N30^2*COS(D30-F30))/SIN(F30-D30)</f>
        <v>50.27651000443818</v>
      </c>
    </row>
    <row r="31" spans="1:16">
      <c r="A31" s="1">
        <v>17</v>
      </c>
      <c r="B31" s="1">
        <f t="shared" si="0"/>
        <v>0.29670597283903605</v>
      </c>
      <c r="C31" s="1">
        <f t="shared" si="1"/>
        <v>51.415104649915676</v>
      </c>
      <c r="D31" s="1">
        <f>ATAN2((a_1+a_4*COS(F31)-a_2*COS(B31))/a_3,(a_4*SIN(F31)-a_2*COS(B31))/a_3)</f>
        <v>0.89736286139847499</v>
      </c>
      <c r="E31" s="1">
        <f t="shared" si="2"/>
        <v>118.40574473713795</v>
      </c>
      <c r="F31" s="1">
        <f t="shared" si="3"/>
        <v>2.066570098939005</v>
      </c>
      <c r="G31" s="1">
        <f>(1-K_2)*COS(B31)+K_3-K_1</f>
        <v>-0.98907618899075889</v>
      </c>
      <c r="H31" s="1">
        <f t="shared" si="4"/>
        <v>-0.58474340944547354</v>
      </c>
      <c r="I31" s="1">
        <f>-(1+K_2)*COS(B31)+K_1+K_3</f>
        <v>3.7649809657498374</v>
      </c>
      <c r="J31" s="1">
        <f>(-H31+Clo*SQRT(H31^2-4*G31*I31))/(2*G31)</f>
        <v>1.6777068299002571</v>
      </c>
      <c r="K31" s="1">
        <f>(a_2*SIN(B31-F31))/(a_3*SIN(F31-D31))</f>
        <v>-0.45642003909052475</v>
      </c>
      <c r="L31" s="1">
        <f>(a_2*SIN(B31-D31))/(a_4*SIN(F31-D31))</f>
        <v>-0.23026373977619605</v>
      </c>
      <c r="M31" s="1">
        <f>K31*W_12</f>
        <v>-4.5642003909052473</v>
      </c>
      <c r="N31" s="1">
        <f>L31*W_12</f>
        <v>-2.3026373977619605</v>
      </c>
      <c r="O31" s="1">
        <f>(a_2/a_3*W_12^2*COS(B31-F31)-a_4/a_3*N31^2+a_2/a_3*A_12*SIN(B31-F31)+M31^2*COS(D31-F31))/SIN(F31-D31)</f>
        <v>-6.944512804875135</v>
      </c>
      <c r="P31" s="1">
        <f>(a_2/a_4*W_12^2*COS(B31-D31)+a_3/a_4*M31^2+a_2/a_4*A_12*SIN(B31-D31)-N31^2*COS(D31-F31))/SIN(F31-D31)</f>
        <v>51.161992823727672</v>
      </c>
    </row>
    <row r="32" spans="1:16">
      <c r="A32" s="1">
        <v>18</v>
      </c>
      <c r="B32" s="1">
        <f t="shared" si="0"/>
        <v>0.31415926535897931</v>
      </c>
      <c r="C32" s="1">
        <f t="shared" si="1"/>
        <v>51.207559723241111</v>
      </c>
      <c r="D32" s="1">
        <f>ATAN2((a_1+a_4*COS(F32)-a_2*COS(B32))/a_3,(a_4*SIN(F32)-a_2*COS(B32))/a_3)</f>
        <v>0.89374051908219354</v>
      </c>
      <c r="E32" s="1">
        <f t="shared" si="2"/>
        <v>118.09530760726435</v>
      </c>
      <c r="F32" s="1">
        <f t="shared" si="3"/>
        <v>2.0611519489022694</v>
      </c>
      <c r="G32" s="1">
        <f>(1-K_2)*COS(B32)+K_3-K_1</f>
        <v>-0.98776412907378841</v>
      </c>
      <c r="H32" s="1">
        <f t="shared" si="4"/>
        <v>-0.61803398874989479</v>
      </c>
      <c r="I32" s="1">
        <f>-(1+K_2)*COS(B32)+K_1+K_3</f>
        <v>3.7767895050025717</v>
      </c>
      <c r="J32" s="1">
        <f>(-H32+Clo*SQRT(H32^2-4*G32*I32))/(2*G32)</f>
        <v>1.6674192530824292</v>
      </c>
      <c r="K32" s="1">
        <f>(a_2*SIN(B32-F32))/(a_3*SIN(F32-D32))</f>
        <v>-0.45875703862282485</v>
      </c>
      <c r="L32" s="1">
        <f>(a_2*SIN(B32-D32))/(a_4*SIN(F32-D32))</f>
        <v>-0.22330022536993804</v>
      </c>
      <c r="M32" s="1">
        <f>K32*W_12</f>
        <v>-4.5875703862282489</v>
      </c>
      <c r="N32" s="1">
        <f>L32*W_12</f>
        <v>-2.2330022536993805</v>
      </c>
      <c r="O32" s="1">
        <f>(a_2/a_3*W_12^2*COS(B32-F32)-a_4/a_3*N32^2+a_2/a_3*A_12*SIN(B32-F32)+M32^2*COS(D32-F32))/SIN(F32-D32)</f>
        <v>-5.3816438717832149</v>
      </c>
      <c r="P32" s="1">
        <f>(a_2/a_4*W_12^2*COS(B32-D32)+a_3/a_4*M32^2+a_2/a_4*A_12*SIN(B32-D32)-N32^2*COS(D32-F32))/SIN(F32-D32)</f>
        <v>52.008028362761493</v>
      </c>
    </row>
    <row r="33" spans="1:16">
      <c r="A33" s="1">
        <v>19</v>
      </c>
      <c r="B33" s="1">
        <f t="shared" si="0"/>
        <v>0.33161255787892258</v>
      </c>
      <c r="C33" s="1">
        <f t="shared" si="1"/>
        <v>51.006459596999498</v>
      </c>
      <c r="D33" s="1">
        <f>ATAN2((a_1+a_4*COS(F33)-a_2*COS(B33))/a_3,(a_4*SIN(F33)-a_2*COS(B33))/a_3)</f>
        <v>0.89023065975310123</v>
      </c>
      <c r="E33" s="1">
        <f t="shared" si="2"/>
        <v>117.79412021069005</v>
      </c>
      <c r="F33" s="1">
        <f t="shared" si="3"/>
        <v>2.055895237166538</v>
      </c>
      <c r="G33" s="1">
        <f>(1-K_2)*COS(B33)+K_3-K_1</f>
        <v>-0.98637964389982935</v>
      </c>
      <c r="H33" s="1">
        <f t="shared" si="4"/>
        <v>-0.65113630891431329</v>
      </c>
      <c r="I33" s="1">
        <f>-(1+K_2)*COS(B33)+K_1+K_3</f>
        <v>3.7892498715682041</v>
      </c>
      <c r="J33" s="1">
        <f>(-H33+Clo*SQRT(H33^2-4*G33*I33))/(2*G33)</f>
        <v>1.657526645929069</v>
      </c>
      <c r="K33" s="1">
        <f>(a_2*SIN(B33-F33))/(a_3*SIN(F33-D33))</f>
        <v>-0.46083777308801288</v>
      </c>
      <c r="L33" s="1">
        <f>(a_2*SIN(B33-D33))/(a_4*SIN(F33-D33))</f>
        <v>-0.21626187183969522</v>
      </c>
      <c r="M33" s="1">
        <f>K33*W_12</f>
        <v>-4.6083777308801288</v>
      </c>
      <c r="N33" s="1">
        <f>L33*W_12</f>
        <v>-2.1626187183969523</v>
      </c>
      <c r="O33" s="1">
        <f>(a_2/a_3*W_12^2*COS(B33-F33)-a_4/a_3*N33^2+a_2/a_3*A_12*SIN(B33-F33)+M33^2*COS(D33-F33))/SIN(F33-D33)</f>
        <v>-3.8374773482952258</v>
      </c>
      <c r="P33" s="1">
        <f>(a_2/a_4*W_12^2*COS(B33-D33)+a_3/a_4*M33^2+a_2/a_4*A_12*SIN(B33-D33)-N33^2*COS(D33-F33))/SIN(F33-D33)</f>
        <v>52.813970419991541</v>
      </c>
    </row>
    <row r="34" spans="1:16">
      <c r="A34" s="1">
        <v>20</v>
      </c>
      <c r="B34" s="1">
        <f t="shared" si="0"/>
        <v>0.3490658503988659</v>
      </c>
      <c r="C34" s="1">
        <f t="shared" si="1"/>
        <v>50.811907286274419</v>
      </c>
      <c r="D34" s="1">
        <f>ATAN2((a_1+a_4*COS(F34)-a_2*COS(B34))/a_3,(a_4*SIN(F34)-a_2*COS(B34))/a_3)</f>
        <v>0.88683508136358558</v>
      </c>
      <c r="E34" s="1">
        <f t="shared" si="2"/>
        <v>117.50238210333983</v>
      </c>
      <c r="F34" s="1">
        <f t="shared" si="3"/>
        <v>2.05080344663974</v>
      </c>
      <c r="G34" s="1">
        <f>(1-K_2)*COS(B34)+K_3-K_1</f>
        <v>-0.98492315519647722</v>
      </c>
      <c r="H34" s="1">
        <f t="shared" si="4"/>
        <v>-0.68404028665133743</v>
      </c>
      <c r="I34" s="1">
        <f>-(1+K_2)*COS(B34)+K_1+K_3</f>
        <v>3.8023582698983729</v>
      </c>
      <c r="J34" s="1">
        <f>(-H34+Clo*SQRT(H34^2-4*G34*I34))/(2*G34)</f>
        <v>1.6480262419394056</v>
      </c>
      <c r="K34" s="1">
        <f>(a_2*SIN(B34-F34))/(a_3*SIN(F34-D34))</f>
        <v>-0.46266505353457066</v>
      </c>
      <c r="L34" s="1">
        <f>(a_2*SIN(B34-D34))/(a_4*SIN(F34-D34))</f>
        <v>-0.20915403617279013</v>
      </c>
      <c r="M34" s="1">
        <f>K34*W_12</f>
        <v>-4.626650535345707</v>
      </c>
      <c r="N34" s="1">
        <f>L34*W_12</f>
        <v>-2.0915403617279011</v>
      </c>
      <c r="O34" s="1">
        <f>(a_2/a_3*W_12^2*COS(B34-F34)-a_4/a_3*N34^2+a_2/a_3*A_12*SIN(B34-F34)+M34^2*COS(D34-F34))/SIN(F34-D34)</f>
        <v>-2.3137987224179555</v>
      </c>
      <c r="P34" s="1">
        <f>(a_2/a_4*W_12^2*COS(B34-D34)+a_3/a_4*M34^2+a_2/a_4*A_12*SIN(B34-D34)-N34^2*COS(D34-F34))/SIN(F34-D34)</f>
        <v>53.579272759920833</v>
      </c>
    </row>
    <row r="35" spans="1:16">
      <c r="A35" s="1">
        <v>21</v>
      </c>
      <c r="B35" s="1">
        <f t="shared" si="0"/>
        <v>0.36651914291880922</v>
      </c>
      <c r="C35" s="1">
        <f t="shared" si="1"/>
        <v>50.623988978137234</v>
      </c>
      <c r="D35" s="1">
        <f>ATAN2((a_1+a_4*COS(F35)-a_2*COS(B35))/a_3,(a_4*SIN(F35)-a_2*COS(B35))/a_3)</f>
        <v>0.88355528816181428</v>
      </c>
      <c r="E35" s="1">
        <f t="shared" si="2"/>
        <v>117.22027996903061</v>
      </c>
      <c r="F35" s="1">
        <f t="shared" si="3"/>
        <v>2.0458798355691408</v>
      </c>
      <c r="G35" s="1">
        <f>(1-K_2)*COS(B35)+K_3-K_1</f>
        <v>-0.9833951066243003</v>
      </c>
      <c r="H35" s="1">
        <f t="shared" si="4"/>
        <v>-0.71673589909060054</v>
      </c>
      <c r="I35" s="1">
        <f>-(1+K_2)*COS(B35)+K_1+K_3</f>
        <v>3.816110707047963</v>
      </c>
      <c r="J35" s="1">
        <f>(-H35+Clo*SQRT(H35^2-4*G35*I35))/(2*G35)</f>
        <v>1.6389151423912871</v>
      </c>
      <c r="K35" s="1">
        <f>(a_2*SIN(B35-F35))/(a_3*SIN(F35-D35))</f>
        <v>-0.46424198097501534</v>
      </c>
      <c r="L35" s="1">
        <f>(a_2*SIN(B35-D35))/(a_4*SIN(F35-D35))</f>
        <v>-0.20198197746319158</v>
      </c>
      <c r="M35" s="1">
        <f>K35*W_12</f>
        <v>-4.6424198097501534</v>
      </c>
      <c r="N35" s="1">
        <f>L35*W_12</f>
        <v>-2.019819774631916</v>
      </c>
      <c r="O35" s="1">
        <f>(a_2/a_3*W_12^2*COS(B35-F35)-a_4/a_3*N35^2+a_2/a_3*A_12*SIN(B35-F35)+M35^2*COS(D35-F35))/SIN(F35-D35)</f>
        <v>-0.8122988495743414</v>
      </c>
      <c r="P35" s="1">
        <f>(a_2/a_4*W_12^2*COS(B35-D35)+a_3/a_4*M35^2+a_2/a_4*A_12*SIN(B35-D35)-N35^2*COS(D35-F35))/SIN(F35-D35)</f>
        <v>54.303487071668286</v>
      </c>
    </row>
    <row r="36" spans="1:16">
      <c r="A36" s="1">
        <v>22</v>
      </c>
      <c r="B36" s="1">
        <f t="shared" si="0"/>
        <v>0.38397243543875248</v>
      </c>
      <c r="C36" s="1">
        <f t="shared" si="1"/>
        <v>50.442774606559368</v>
      </c>
      <c r="D36" s="1">
        <f>ATAN2((a_1+a_4*COS(F36)-a_2*COS(B36))/a_3,(a_4*SIN(F36)-a_2*COS(B36))/a_3)</f>
        <v>0.88039250072584818</v>
      </c>
      <c r="E36" s="1">
        <f t="shared" si="2"/>
        <v>116.94798746187772</v>
      </c>
      <c r="F36" s="1">
        <f t="shared" si="3"/>
        <v>2.0411274347908126</v>
      </c>
      <c r="G36" s="1">
        <f>(1-K_2)*COS(B36)+K_3-K_1</f>
        <v>-0.98179596364169663</v>
      </c>
      <c r="H36" s="1">
        <f t="shared" si="4"/>
        <v>-0.74921318683182403</v>
      </c>
      <c r="I36" s="1">
        <f>-(1+K_2)*COS(B36)+K_1+K_3</f>
        <v>3.830502993891395</v>
      </c>
      <c r="J36" s="1">
        <f>(-H36+Clo*SQRT(H36^2-4*G36*I36))/(2*G36)</f>
        <v>1.6301903273692782</v>
      </c>
      <c r="K36" s="1">
        <f>(a_2*SIN(B36-F36))/(a_3*SIN(F36-D36))</f>
        <v>-0.46557192977450318</v>
      </c>
      <c r="L36" s="1">
        <f>(a_2*SIN(B36-D36))/(a_4*SIN(F36-D36))</f>
        <v>-0.19475085083373941</v>
      </c>
      <c r="M36" s="1">
        <f>K36*W_12</f>
        <v>-4.6557192977450317</v>
      </c>
      <c r="N36" s="1">
        <f>L36*W_12</f>
        <v>-1.9475085083373942</v>
      </c>
      <c r="O36" s="1">
        <f>(a_2/a_3*W_12^2*COS(B36-F36)-a_4/a_3*N36^2+a_2/a_3*A_12*SIN(B36-F36)+M36^2*COS(D36-F36))/SIN(F36-D36)</f>
        <v>0.66542810779433703</v>
      </c>
      <c r="P36" s="1">
        <f>(a_2/a_4*W_12^2*COS(B36-D36)+a_3/a_4*M36^2+a_2/a_4*A_12*SIN(B36-D36)-N36^2*COS(D36-F36))/SIN(F36-D36)</f>
        <v>54.986260625146102</v>
      </c>
    </row>
    <row r="37" spans="1:16">
      <c r="A37" s="1">
        <v>23</v>
      </c>
      <c r="B37" s="1">
        <f t="shared" si="0"/>
        <v>0.40142572795869574</v>
      </c>
      <c r="C37" s="1">
        <f t="shared" si="1"/>
        <v>50.268318438260074</v>
      </c>
      <c r="D37" s="1">
        <f>ATAN2((a_1+a_4*COS(F37)-a_2*COS(B37))/a_3,(a_4*SIN(F37)-a_2*COS(B37))/a_3)</f>
        <v>0.87734766618861215</v>
      </c>
      <c r="E37" s="1">
        <f t="shared" si="2"/>
        <v>116.68566510194752</v>
      </c>
      <c r="F37" s="1">
        <f t="shared" si="3"/>
        <v>2.036549045908429</v>
      </c>
      <c r="G37" s="1">
        <f>(1-K_2)*COS(B37)+K_3-K_1</f>
        <v>-0.98012621336311012</v>
      </c>
      <c r="H37" s="1">
        <f t="shared" si="4"/>
        <v>-0.78146225697854743</v>
      </c>
      <c r="I37" s="1">
        <f>-(1+K_2)*COS(B37)+K_1+K_3</f>
        <v>3.8455307463986763</v>
      </c>
      <c r="J37" s="1">
        <f>(-H37+Clo*SQRT(H37^2-4*G37*I37))/(2*G37)</f>
        <v>1.6218486667907548</v>
      </c>
      <c r="K37" s="1">
        <f>(a_2*SIN(B37-F37))/(a_3*SIN(F37-D37))</f>
        <v>-0.46665853067081092</v>
      </c>
      <c r="L37" s="1">
        <f>(a_2*SIN(B37-D37))/(a_4*SIN(F37-D37))</f>
        <v>-0.18746570224595818</v>
      </c>
      <c r="M37" s="1">
        <f>K37*W_12</f>
        <v>-4.6665853067081091</v>
      </c>
      <c r="N37" s="1">
        <f>L37*W_12</f>
        <v>-1.8746570224595818</v>
      </c>
      <c r="O37" s="1">
        <f>(a_2/a_3*W_12^2*COS(B37-F37)-a_4/a_3*N37^2+a_2/a_3*A_12*SIN(B37-F37)+M37^2*COS(D37-F37))/SIN(F37-D37)</f>
        <v>2.1178862561833336</v>
      </c>
      <c r="P37" s="1">
        <f>(a_2/a_4*W_12^2*COS(B37-D37)+a_3/a_4*M37^2+a_2/a_4*A_12*SIN(B37-D37)-N37^2*COS(D37-F37))/SIN(F37-D37)</f>
        <v>55.627333653417466</v>
      </c>
    </row>
    <row r="38" spans="1:16">
      <c r="A38" s="1">
        <v>24</v>
      </c>
      <c r="B38" s="1">
        <f t="shared" si="0"/>
        <v>0.41887902047863906</v>
      </c>
      <c r="C38" s="1">
        <f t="shared" si="1"/>
        <v>50.10065966725027</v>
      </c>
      <c r="D38" s="1">
        <f>ATAN2((a_1+a_4*COS(F38)-a_2*COS(B38))/a_3,(a_4*SIN(F38)-a_2*COS(B38))/a_3)</f>
        <v>0.87442146861464376</v>
      </c>
      <c r="E38" s="1">
        <f t="shared" si="2"/>
        <v>116.43346022259858</v>
      </c>
      <c r="F38" s="1">
        <f t="shared" si="3"/>
        <v>2.0321472403741949</v>
      </c>
      <c r="G38" s="1">
        <f>(1-K_2)*COS(B38)+K_3-K_1</f>
        <v>-0.97838636441065008</v>
      </c>
      <c r="H38" s="1">
        <f t="shared" si="4"/>
        <v>-0.81347328615160031</v>
      </c>
      <c r="I38" s="1">
        <f>-(1+K_2)*COS(B38)+K_1+K_3</f>
        <v>3.8611893869708149</v>
      </c>
      <c r="J38" s="1">
        <f>(-H38+Clo*SQRT(H38^2-4*G38*I38))/(2*G38)</f>
        <v>1.613886931383318</v>
      </c>
      <c r="K38" s="1">
        <f>(a_2*SIN(B38-F38))/(a_3*SIN(F38-D38))</f>
        <v>-0.46750565353257223</v>
      </c>
      <c r="L38" s="1">
        <f>(a_2*SIN(B38-D38))/(a_4*SIN(F38-D38))</f>
        <v>-0.18013146414964931</v>
      </c>
      <c r="M38" s="1">
        <f>K38*W_12</f>
        <v>-4.6750565353257221</v>
      </c>
      <c r="N38" s="1">
        <f>L38*W_12</f>
        <v>-1.8013146414964931</v>
      </c>
      <c r="O38" s="1">
        <f>(a_2/a_3*W_12^2*COS(B38-F38)-a_4/a_3*N38^2+a_2/a_3*A_12*SIN(B38-F38)+M38^2*COS(D38-F38))/SIN(F38-D38)</f>
        <v>3.543679076518079</v>
      </c>
      <c r="P38" s="1">
        <f>(a_2/a_4*W_12^2*COS(B38-D38)+a_3/a_4*M38^2+a_2/a_4*A_12*SIN(B38-D38)-N38^2*COS(D38-F38))/SIN(F38-D38)</f>
        <v>56.226536490028217</v>
      </c>
    </row>
    <row r="39" spans="1:16">
      <c r="A39" s="1">
        <v>25</v>
      </c>
      <c r="B39" s="1">
        <f t="shared" si="0"/>
        <v>0.43633231299858238</v>
      </c>
      <c r="C39" s="1">
        <f t="shared" si="1"/>
        <v>49.939823015976359</v>
      </c>
      <c r="D39" s="1">
        <f>ATAN2((a_1+a_4*COS(F39)-a_2*COS(B39))/a_3,(a_4*SIN(F39)-a_2*COS(B39))/a_3)</f>
        <v>0.87161433949203215</v>
      </c>
      <c r="E39" s="1">
        <f t="shared" si="2"/>
        <v>116.19150696762129</v>
      </c>
      <c r="F39" s="1">
        <f t="shared" si="3"/>
        <v>2.027924359438924</v>
      </c>
      <c r="G39" s="1">
        <f>(1-K_2)*COS(B39)+K_3-K_1</f>
        <v>-0.97657694675916229</v>
      </c>
      <c r="H39" s="1">
        <f t="shared" si="4"/>
        <v>-0.84523652348139888</v>
      </c>
      <c r="I39" s="1">
        <f>-(1+K_2)*COS(B39)+K_1+K_3</f>
        <v>3.8774741458342046</v>
      </c>
      <c r="J39" s="1">
        <f>(-H39+Clo*SQRT(H39^2-4*G39*I39))/(2*G39)</f>
        <v>1.6063018035695382</v>
      </c>
      <c r="K39" s="1">
        <f>(a_2*SIN(B39-F39))/(a_3*SIN(F39-D39))</f>
        <v>-0.46811738995996283</v>
      </c>
      <c r="L39" s="1">
        <f>(a_2*SIN(B39-D39))/(a_4*SIN(F39-D39))</f>
        <v>-0.17275295192366558</v>
      </c>
      <c r="M39" s="1">
        <f>K39*W_12</f>
        <v>-4.6811738995996279</v>
      </c>
      <c r="N39" s="1">
        <f>L39*W_12</f>
        <v>-1.7275295192366558</v>
      </c>
      <c r="O39" s="1">
        <f>(a_2/a_3*W_12^2*COS(B39-F39)-a_4/a_3*N39^2+a_2/a_3*A_12*SIN(B39-F39)+M39^2*COS(D39-F39))/SIN(F39-D39)</f>
        <v>4.9415100757069821</v>
      </c>
      <c r="P39" s="1">
        <f>(a_2/a_4*W_12^2*COS(B39-D39)+a_3/a_4*M39^2+a_2/a_4*A_12*SIN(B39-D39)-N39^2*COS(D39-F39))/SIN(F39-D39)</f>
        <v>56.783786490097071</v>
      </c>
    </row>
    <row r="40" spans="1:16">
      <c r="A40" s="1">
        <v>26</v>
      </c>
      <c r="B40" s="1">
        <f t="shared" si="0"/>
        <v>0.4537856055185257</v>
      </c>
      <c r="C40" s="1">
        <f t="shared" si="1"/>
        <v>49.785819341095923</v>
      </c>
      <c r="D40" s="1">
        <f>ATAN2((a_1+a_4*COS(F40)-a_2*COS(B40))/a_3,(a_4*SIN(F40)-a_2*COS(B40))/a_3)</f>
        <v>0.86892646830519771</v>
      </c>
      <c r="E40" s="1">
        <f t="shared" si="2"/>
        <v>115.95992633599163</v>
      </c>
      <c r="F40" s="1">
        <f t="shared" si="3"/>
        <v>2.0238825149331383</v>
      </c>
      <c r="G40" s="1">
        <f>(1-K_2)*COS(B40)+K_3-K_1</f>
        <v>-0.97469851157479193</v>
      </c>
      <c r="H40" s="1">
        <f t="shared" si="4"/>
        <v>-0.87674229357815481</v>
      </c>
      <c r="I40" s="1">
        <f>-(1+K_2)*COS(B40)+K_1+K_3</f>
        <v>3.894380062493541</v>
      </c>
      <c r="J40" s="1">
        <f>(-H40+Clo*SQRT(H40^2-4*G40*I40))/(2*G40)</f>
        <v>1.5990898882179365</v>
      </c>
      <c r="K40" s="1">
        <f>(a_2*SIN(B40-F40))/(a_3*SIN(F40-D40))</f>
        <v>-0.46849803582827881</v>
      </c>
      <c r="L40" s="1">
        <f>(a_2*SIN(B40-D40))/(a_4*SIN(F40-D40))</f>
        <v>-0.16533486105886</v>
      </c>
      <c r="M40" s="1">
        <f>K40*W_12</f>
        <v>-4.6849803582827878</v>
      </c>
      <c r="N40" s="1">
        <f>L40*W_12</f>
        <v>-1.6533486105885999</v>
      </c>
      <c r="O40" s="1">
        <f>(a_2/a_3*W_12^2*COS(B40-F40)-a_4/a_3*N40^2+a_2/a_3*A_12*SIN(B40-F40)+M40^2*COS(D40-F40))/SIN(F40-D40)</f>
        <v>6.3101830030763262</v>
      </c>
      <c r="P40" s="1">
        <f>(a_2/a_4*W_12^2*COS(B40-D40)+a_3/a_4*M40^2+a_2/a_4*A_12*SIN(B40-D40)-N40^2*COS(D40-F40))/SIN(F40-D40)</f>
        <v>57.299084763706048</v>
      </c>
    </row>
    <row r="41" spans="1:16">
      <c r="A41" s="1">
        <v>27</v>
      </c>
      <c r="B41" s="1">
        <f t="shared" si="0"/>
        <v>0.47123889803846897</v>
      </c>
      <c r="C41" s="1">
        <f t="shared" si="1"/>
        <v>49.638646242032223</v>
      </c>
      <c r="D41" s="1">
        <f>ATAN2((a_1+a_4*COS(F41)-a_2*COS(B41))/a_3,(a_4*SIN(F41)-a_2*COS(B41))/a_3)</f>
        <v>0.86635781315617244</v>
      </c>
      <c r="E41" s="1">
        <f t="shared" si="2"/>
        <v>115.73882627180197</v>
      </c>
      <c r="F41" s="1">
        <f t="shared" si="3"/>
        <v>2.0200235908366579</v>
      </c>
      <c r="G41" s="1">
        <f>(1-K_2)*COS(B41)+K_3-K_1</f>
        <v>-0.97275163104709206</v>
      </c>
      <c r="H41" s="1">
        <f t="shared" si="4"/>
        <v>-0.9079809994790935</v>
      </c>
      <c r="I41" s="1">
        <f>-(1+K_2)*COS(B41)+K_1+K_3</f>
        <v>3.9119019872428393</v>
      </c>
      <c r="J41" s="1">
        <f>(-H41+Clo*SQRT(H41^2-4*G41*I41))/(2*G41)</f>
        <v>1.5922477232222312</v>
      </c>
      <c r="K41" s="1">
        <f>(a_2*SIN(B41-F41))/(a_3*SIN(F41-D41))</f>
        <v>-0.46865207387016644</v>
      </c>
      <c r="L41" s="1">
        <f>(a_2*SIN(B41-D41))/(a_4*SIN(F41-D41))</f>
        <v>-0.15788176503410353</v>
      </c>
      <c r="M41" s="1">
        <f>K41*W_12</f>
        <v>-4.6865207387016641</v>
      </c>
      <c r="N41" s="1">
        <f>L41*W_12</f>
        <v>-1.5788176503410354</v>
      </c>
      <c r="O41" s="1">
        <f>(a_2/a_3*W_12^2*COS(B41-F41)-a_4/a_3*N41^2+a_2/a_3*A_12*SIN(B41-F41)+M41^2*COS(D41-F41))/SIN(F41-D41)</f>
        <v>7.6486016525469864</v>
      </c>
      <c r="P41" s="1">
        <f>(a_2/a_4*W_12^2*COS(B41-D41)+a_3/a_4*M41^2+a_2/a_4*A_12*SIN(B41-D41)-N41^2*COS(D41-F41))/SIN(F41-D41)</f>
        <v>57.772512749666902</v>
      </c>
    </row>
    <row r="42" spans="1:16">
      <c r="A42" s="1">
        <v>28</v>
      </c>
      <c r="B42" s="1">
        <f t="shared" si="0"/>
        <v>0.48869219055841229</v>
      </c>
      <c r="C42" s="1">
        <f t="shared" si="1"/>
        <v>49.498288670559134</v>
      </c>
      <c r="D42" s="1">
        <f>ATAN2((a_1+a_4*COS(F42)-a_2*COS(B42))/a_3,(a_4*SIN(F42)-a_2*COS(B42))/a_3)</f>
        <v>0.8639081114038637</v>
      </c>
      <c r="E42" s="1">
        <f t="shared" si="2"/>
        <v>115.52830179671923</v>
      </c>
      <c r="F42" s="1">
        <f t="shared" si="3"/>
        <v>2.0163492455904315</v>
      </c>
      <c r="G42" s="1">
        <f>(1-K_2)*COS(B42)+K_3-K_1</f>
        <v>-0.97073689821473197</v>
      </c>
      <c r="H42" s="1">
        <f t="shared" si="4"/>
        <v>-0.93894312557178161</v>
      </c>
      <c r="I42" s="1">
        <f>-(1+K_2)*COS(B42)+K_1+K_3</f>
        <v>3.9300345827340815</v>
      </c>
      <c r="J42" s="1">
        <f>(-H42+Clo*SQRT(H42^2-4*G42*I42))/(2*G42)</f>
        <v>1.5857717898741146</v>
      </c>
      <c r="K42" s="1">
        <f>(a_2*SIN(B42-F42))/(a_3*SIN(F42-D42))</f>
        <v>-0.46858415638676482</v>
      </c>
      <c r="L42" s="1">
        <f>(a_2*SIN(B42-D42))/(a_4*SIN(F42-D42))</f>
        <v>-0.15039811383645546</v>
      </c>
      <c r="M42" s="1">
        <f>K42*W_12</f>
        <v>-4.6858415638676485</v>
      </c>
      <c r="N42" s="1">
        <f>L42*W_12</f>
        <v>-1.5039811383645545</v>
      </c>
      <c r="O42" s="1">
        <f>(a_2/a_3*W_12^2*COS(B42-F42)-a_4/a_3*N42^2+a_2/a_3*A_12*SIN(B42-F42)+M42^2*COS(D42-F42))/SIN(F42-D42)</f>
        <v>8.9557692731697234</v>
      </c>
      <c r="P42" s="1">
        <f>(a_2/a_4*W_12^2*COS(B42-D42)+a_3/a_4*M42^2+a_2/a_4*A_12*SIN(B42-D42)-N42^2*COS(D42-F42))/SIN(F42-D42)</f>
        <v>58.204228657060419</v>
      </c>
    </row>
    <row r="43" spans="1:16">
      <c r="A43" s="1">
        <v>29</v>
      </c>
      <c r="B43" s="1">
        <f t="shared" si="0"/>
        <v>0.50614548307835561</v>
      </c>
      <c r="C43" s="1">
        <f t="shared" si="1"/>
        <v>49.364719539765744</v>
      </c>
      <c r="D43" s="1">
        <f>ATAN2((a_1+a_4*COS(F43)-a_2*COS(B43))/a_3,(a_4*SIN(F43)-a_2*COS(B43))/a_3)</f>
        <v>0.86157689029249207</v>
      </c>
      <c r="E43" s="1">
        <f t="shared" si="2"/>
        <v>115.32843518214894</v>
      </c>
      <c r="F43" s="1">
        <f t="shared" si="3"/>
        <v>2.0128609151013652</v>
      </c>
      <c r="G43" s="1">
        <f>(1-K_2)*COS(B43)+K_3-K_1</f>
        <v>-0.96865492678484877</v>
      </c>
      <c r="H43" s="1">
        <f t="shared" si="4"/>
        <v>-0.96961924049267412</v>
      </c>
      <c r="I43" s="1">
        <f>-(1+K_2)*COS(B43)+K_1+K_3</f>
        <v>3.9487723256030263</v>
      </c>
      <c r="J43" s="1">
        <f>(-H43+Clo*SQRT(H43^2-4*G43*I43))/(2*G43)</f>
        <v>1.5796585229981734</v>
      </c>
      <c r="K43" s="1">
        <f>(a_2*SIN(B43-F43))/(a_3*SIN(F43-D43))</f>
        <v>-0.46829908817185056</v>
      </c>
      <c r="L43" s="1">
        <f>(a_2*SIN(B43-D43))/(a_4*SIN(F43-D43))</f>
        <v>-0.14288823307703424</v>
      </c>
      <c r="M43" s="1">
        <f>K43*W_12</f>
        <v>-4.6829908817185055</v>
      </c>
      <c r="N43" s="1">
        <f>L43*W_12</f>
        <v>-1.4288823307703424</v>
      </c>
      <c r="O43" s="1">
        <f>(a_2/a_3*W_12^2*COS(B43-F43)-a_4/a_3*N43^2+a_2/a_3*A_12*SIN(B43-F43)+M43^2*COS(D43-F43))/SIN(F43-D43)</f>
        <v>10.230787612095726</v>
      </c>
      <c r="P43" s="1">
        <f>(a_2/a_4*W_12^2*COS(B43-D43)+a_3/a_4*M43^2+a_2/a_4*A_12*SIN(B43-D43)-N43^2*COS(D43-F43))/SIN(F43-D43)</f>
        <v>58.594463801067754</v>
      </c>
    </row>
    <row r="44" spans="1:16">
      <c r="A44" s="1">
        <v>30</v>
      </c>
      <c r="B44" s="1">
        <f t="shared" si="0"/>
        <v>0.52359877559829882</v>
      </c>
      <c r="C44" s="1">
        <f t="shared" si="1"/>
        <v>49.237900330839715</v>
      </c>
      <c r="D44" s="1">
        <f>ATAN2((a_1+a_4*COS(F44)-a_2*COS(B44))/a_3,(a_4*SIN(F44)-a_2*COS(B44))/a_3)</f>
        <v>0.8593634775419583</v>
      </c>
      <c r="E44" s="1">
        <f t="shared" si="2"/>
        <v>115.13929615815168</v>
      </c>
      <c r="F44" s="1">
        <f t="shared" si="3"/>
        <v>2.0095598163886046</v>
      </c>
      <c r="G44" s="1">
        <f>(1-K_2)*COS(B44)+K_3-K_1</f>
        <v>-0.96650635094610982</v>
      </c>
      <c r="H44" s="1">
        <f t="shared" si="4"/>
        <v>-0.99999999999999989</v>
      </c>
      <c r="I44" s="1">
        <f>-(1+K_2)*COS(B44)+K_1+K_3</f>
        <v>3.96810950815168</v>
      </c>
      <c r="J44" s="1">
        <f>(-H44+Clo*SQRT(H44^2-4*G44*I44))/(2*G44)</f>
        <v>1.5739043208209389</v>
      </c>
      <c r="K44" s="1">
        <f>(a_2*SIN(B44-F44))/(a_3*SIN(F44-D44))</f>
        <v>-0.46780180972637025</v>
      </c>
      <c r="L44" s="1">
        <f>(a_2*SIN(B44-D44))/(a_4*SIN(F44-D44))</f>
        <v>-0.1353563236548162</v>
      </c>
      <c r="M44" s="1">
        <f>K44*W_12</f>
        <v>-4.6780180972637027</v>
      </c>
      <c r="N44" s="1">
        <f>L44*W_12</f>
        <v>-1.353563236548162</v>
      </c>
      <c r="O44" s="1">
        <f>(a_2/a_3*W_12^2*COS(B44-F44)-a_4/a_3*N44^2+a_2/a_3*A_12*SIN(B44-F44)+M44^2*COS(D44-F44))/SIN(F44-D44)</f>
        <v>11.472855615219306</v>
      </c>
      <c r="P44" s="1">
        <f>(a_2/a_4*W_12^2*COS(B44-D44)+a_3/a_4*M44^2+a_2/a_4*A_12*SIN(B44-D44)-N44^2*COS(D44-F44))/SIN(F44-D44)</f>
        <v>58.943518858559365</v>
      </c>
    </row>
    <row r="45" spans="1:16">
      <c r="A45" s="1">
        <v>31</v>
      </c>
      <c r="B45" s="1">
        <f t="shared" si="0"/>
        <v>0.54105206811824214</v>
      </c>
      <c r="C45" s="1">
        <f t="shared" si="1"/>
        <v>49.117781696195827</v>
      </c>
      <c r="D45" s="1">
        <f>ATAN2((a_1+a_4*COS(F45)-a_2*COS(B45))/a_3,(a_4*SIN(F45)-a_2*COS(B45))/a_3)</f>
        <v>0.85726701187442234</v>
      </c>
      <c r="E45" s="1">
        <f t="shared" si="2"/>
        <v>114.96094215606567</v>
      </c>
      <c r="F45" s="1">
        <f t="shared" si="3"/>
        <v>2.006446951818095</v>
      </c>
      <c r="G45" s="1">
        <f>(1-K_2)*COS(B45)+K_3-K_1</f>
        <v>-0.96429182517552814</v>
      </c>
      <c r="H45" s="1">
        <f t="shared" si="4"/>
        <v>-1.0300761498201083</v>
      </c>
      <c r="I45" s="1">
        <f>-(1+K_2)*COS(B45)+K_1+K_3</f>
        <v>3.9880402400869142</v>
      </c>
      <c r="J45" s="1">
        <f>(-H45+Clo*SQRT(H45^2-4*G45*I45))/(2*G45)</f>
        <v>1.5685055545494579</v>
      </c>
      <c r="K45" s="1">
        <f>(a_2*SIN(B45-F45))/(a_3*SIN(F45-D45))</f>
        <v>-0.46709738083364755</v>
      </c>
      <c r="L45" s="1">
        <f>(a_2*SIN(B45-D45))/(a_4*SIN(F45-D45))</f>
        <v>-0.12780646192150286</v>
      </c>
      <c r="M45" s="1">
        <f>K45*W_12</f>
        <v>-4.6709738083364751</v>
      </c>
      <c r="N45" s="1">
        <f>L45*W_12</f>
        <v>-1.2780646192150287</v>
      </c>
      <c r="O45" s="1">
        <f>(a_2/a_3*W_12^2*COS(B45-F45)-a_4/a_3*N45^2+a_2/a_3*A_12*SIN(B45-F45)+M45^2*COS(D45-F45))/SIN(F45-D45)</f>
        <v>12.68126781158726</v>
      </c>
      <c r="P45" s="1">
        <f>(a_2/a_4*W_12^2*COS(B45-D45)+a_3/a_4*M45^2+a_2/a_4*A_12*SIN(B45-D45)-N45^2*COS(D45-F45))/SIN(F45-D45)</f>
        <v>59.251760067693581</v>
      </c>
    </row>
    <row r="46" spans="1:16">
      <c r="A46" s="1">
        <v>32</v>
      </c>
      <c r="B46" s="1">
        <f t="shared" si="0"/>
        <v>0.55850536063818546</v>
      </c>
      <c r="C46" s="1">
        <f t="shared" si="1"/>
        <v>49.004304057558763</v>
      </c>
      <c r="D46" s="1">
        <f>ATAN2((a_1+a_4*COS(F46)-a_2*COS(B46))/a_3,(a_4*SIN(F46)-a_2*COS(B46))/a_3)</f>
        <v>0.85528645345281717</v>
      </c>
      <c r="E46" s="1">
        <f t="shared" si="2"/>
        <v>114.79341858173169</v>
      </c>
      <c r="F46" s="1">
        <f t="shared" si="3"/>
        <v>2.0035231138712573</v>
      </c>
      <c r="G46" s="1">
        <f>(1-K_2)*COS(B46)+K_3-K_1</f>
        <v>-0.96201202403910635</v>
      </c>
      <c r="H46" s="1">
        <f t="shared" si="4"/>
        <v>-1.0598385284664098</v>
      </c>
      <c r="I46" s="1">
        <f>-(1+K_2)*COS(B46)+K_1+K_3</f>
        <v>4.0085584503147089</v>
      </c>
      <c r="J46" s="1">
        <f>(-H46+Clo*SQRT(H46^2-4*G46*I46))/(2*G46)</f>
        <v>1.563458577638122</v>
      </c>
      <c r="K46" s="1">
        <f>(a_2*SIN(B46-F46))/(a_3*SIN(F46-D46))</f>
        <v>-0.46619096455818726</v>
      </c>
      <c r="L46" s="1">
        <f>(a_2*SIN(B46-D46))/(a_4*SIN(F46-D46))</f>
        <v>-0.12024260030168639</v>
      </c>
      <c r="M46" s="1">
        <f>K46*W_12</f>
        <v>-4.6619096455818729</v>
      </c>
      <c r="N46" s="1">
        <f>L46*W_12</f>
        <v>-1.2024260030168639</v>
      </c>
      <c r="O46" s="1">
        <f>(a_2/a_3*W_12^2*COS(B46-F46)-a_4/a_3*N46^2+a_2/a_3*A_12*SIN(B46-F46)+M46^2*COS(D46-F46))/SIN(F46-D46)</f>
        <v>13.855412408231869</v>
      </c>
      <c r="P46" s="1">
        <f>(a_2/a_4*W_12^2*COS(B46-D46)+a_3/a_4*M46^2+a_2/a_4*A_12*SIN(B46-D46)-N46^2*COS(D46-F46))/SIN(F46-D46)</f>
        <v>59.519615394430311</v>
      </c>
    </row>
    <row r="47" spans="1:16">
      <c r="A47" s="1">
        <v>33</v>
      </c>
      <c r="B47" s="1">
        <f t="shared" si="0"/>
        <v>0.57595865315812877</v>
      </c>
      <c r="C47" s="1">
        <f t="shared" si="1"/>
        <v>48.897398197690535</v>
      </c>
      <c r="D47" s="1">
        <f>ATAN2((a_1+a_4*COS(F47)-a_2*COS(B47))/a_3,(a_4*SIN(F47)-a_2*COS(B47))/a_3)</f>
        <v>0.85342059420844096</v>
      </c>
      <c r="E47" s="1">
        <f t="shared" si="2"/>
        <v>114.63675911619423</v>
      </c>
      <c r="F47" s="1">
        <f t="shared" si="3"/>
        <v>2.0007888903932138</v>
      </c>
      <c r="G47" s="1">
        <f>(1-K_2)*COS(B47)+K_3-K_1</f>
        <v>-0.95966764198635612</v>
      </c>
      <c r="H47" s="1">
        <f t="shared" si="4"/>
        <v>-1.0892780700300542</v>
      </c>
      <c r="I47" s="1">
        <f>-(1+K_2)*COS(B47)+K_1+K_3</f>
        <v>4.0296578887894627</v>
      </c>
      <c r="J47" s="1">
        <f>(-H47+Clo*SQRT(H47^2-4*G47*I47))/(2*G47)</f>
        <v>1.5587597347257831</v>
      </c>
      <c r="K47" s="1">
        <f>(a_2*SIN(B47-F47))/(a_3*SIN(F47-D47))</f>
        <v>-0.46508781172349778</v>
      </c>
      <c r="L47" s="1">
        <f>(a_2*SIN(B47-D47))/(a_4*SIN(F47-D47))</f>
        <v>-0.11266856832381093</v>
      </c>
      <c r="M47" s="1">
        <f>K47*W_12</f>
        <v>-4.6508781172349778</v>
      </c>
      <c r="N47" s="1">
        <f>L47*W_12</f>
        <v>-1.1266856832381094</v>
      </c>
      <c r="O47" s="1">
        <f>(a_2/a_3*W_12^2*COS(B47-F47)-a_4/a_3*N47^2+a_2/a_3*A_12*SIN(B47-F47)+M47^2*COS(D47-F47))/SIN(F47-D47)</f>
        <v>14.994769122362523</v>
      </c>
      <c r="P47" s="1">
        <f>(a_2/a_4*W_12^2*COS(B47-D47)+a_3/a_4*M47^2+a_2/a_4*A_12*SIN(B47-D47)-N47^2*COS(D47-F47))/SIN(F47-D47)</f>
        <v>59.747570687407936</v>
      </c>
    </row>
    <row r="48" spans="1:16">
      <c r="A48" s="1">
        <v>34</v>
      </c>
      <c r="B48" s="1">
        <f t="shared" si="0"/>
        <v>0.59341194567807209</v>
      </c>
      <c r="C48" s="1">
        <f t="shared" si="1"/>
        <v>48.796985844533538</v>
      </c>
      <c r="D48" s="1">
        <f>ATAN2((a_1+a_4*COS(F48)-a_2*COS(B48))/a_3,(a_4*SIN(F48)-a_2*COS(B48))/a_3)</f>
        <v>0.85166806803617612</v>
      </c>
      <c r="E48" s="1">
        <f t="shared" si="2"/>
        <v>114.49098604076278</v>
      </c>
      <c r="F48" s="1">
        <f t="shared" si="3"/>
        <v>1.9982446702661774</v>
      </c>
      <c r="G48" s="1">
        <f>(1-K_2)*COS(B48)+K_3-K_1</f>
        <v>-0.9572593931387603</v>
      </c>
      <c r="H48" s="1">
        <f t="shared" si="4"/>
        <v>-1.1183858069414938</v>
      </c>
      <c r="I48" s="1">
        <f>-(1+K_2)*COS(B48)+K_1+K_3</f>
        <v>4.0513321284178234</v>
      </c>
      <c r="J48" s="1">
        <f>(-H48+Clo*SQRT(H48^2-4*G48*I48))/(2*G48)</f>
        <v>1.5544053702283831</v>
      </c>
      <c r="K48" s="1">
        <f>(a_2*SIN(B48-F48))/(a_3*SIN(F48-D48))</f>
        <v>-0.46379324591683374</v>
      </c>
      <c r="L48" s="1">
        <f>(a_2*SIN(B48-D48))/(a_4*SIN(F48-D48))</f>
        <v>-0.10508807401885231</v>
      </c>
      <c r="M48" s="1">
        <f>K48*W_12</f>
        <v>-4.6379324591683373</v>
      </c>
      <c r="N48" s="1">
        <f>L48*W_12</f>
        <v>-1.0508807401885232</v>
      </c>
      <c r="O48" s="1">
        <f>(a_2/a_3*W_12^2*COS(B48-F48)-a_4/a_3*N48^2+a_2/a_3*A_12*SIN(B48-F48)+M48^2*COS(D48-F48))/SIN(F48-D48)</f>
        <v>16.098906777856619</v>
      </c>
      <c r="P48" s="1">
        <f>(a_2/a_4*W_12^2*COS(B48-D48)+a_3/a_4*M48^2+a_2/a_4*A_12*SIN(B48-D48)-N48^2*COS(D48-F48))/SIN(F48-D48)</f>
        <v>59.936165841088389</v>
      </c>
    </row>
    <row r="49" spans="1:16">
      <c r="A49" s="1">
        <v>35</v>
      </c>
      <c r="B49" s="1">
        <f t="shared" si="0"/>
        <v>0.6108652381980153</v>
      </c>
      <c r="C49" s="1">
        <f t="shared" si="1"/>
        <v>48.702980246618672</v>
      </c>
      <c r="D49" s="1">
        <f>ATAN2((a_1+a_4*COS(F49)-a_2*COS(B49))/a_3,(a_4*SIN(F49)-a_2*COS(B49))/a_3)</f>
        <v>0.85002736083725572</v>
      </c>
      <c r="E49" s="1">
        <f t="shared" si="2"/>
        <v>114.35611058335361</v>
      </c>
      <c r="F49" s="1">
        <f t="shared" si="3"/>
        <v>1.9958906494542539</v>
      </c>
      <c r="G49" s="1">
        <f>(1-K_2)*COS(B49)+K_3-K_1</f>
        <v>-0.95478801107224776</v>
      </c>
      <c r="H49" s="1">
        <f t="shared" si="4"/>
        <v>-1.1471528727020921</v>
      </c>
      <c r="I49" s="1">
        <f>-(1+K_2)*COS(B49)+K_1+K_3</f>
        <v>4.0735745670164354</v>
      </c>
      <c r="J49" s="1">
        <f>(-H49+Clo*SQRT(H49^2-4*G49*I49))/(2*G49)</f>
        <v>1.5503918365753648</v>
      </c>
      <c r="K49" s="1">
        <f>(a_2*SIN(B49-F49))/(a_3*SIN(F49-D49))</f>
        <v>-0.46231264906132591</v>
      </c>
      <c r="L49" s="1">
        <f>(a_2*SIN(B49-D49))/(a_4*SIN(F49-D49))</f>
        <v>-9.7504705645191203E-2</v>
      </c>
      <c r="M49" s="1">
        <f>K49*W_12</f>
        <v>-4.6231264906132594</v>
      </c>
      <c r="N49" s="1">
        <f>L49*W_12</f>
        <v>-0.97504705645191203</v>
      </c>
      <c r="O49" s="1">
        <f>(a_2/a_3*W_12^2*COS(B49-F49)-a_4/a_3*N49^2+a_2/a_3*A_12*SIN(B49-F49)+M49^2*COS(D49-F49))/SIN(F49-D49)</f>
        <v>17.167480692749567</v>
      </c>
      <c r="P49" s="1">
        <f>(a_2/a_4*W_12^2*COS(B49-D49)+a_3/a_4*M49^2+a_2/a_4*A_12*SIN(B49-D49)-N49^2*COS(D49-F49))/SIN(F49-D49)</f>
        <v>60.08599098547112</v>
      </c>
    </row>
    <row r="50" spans="1:16">
      <c r="A50" s="1">
        <v>36</v>
      </c>
      <c r="B50" s="1">
        <f t="shared" si="0"/>
        <v>0.62831853071795862</v>
      </c>
      <c r="C50" s="1">
        <f t="shared" si="1"/>
        <v>48.615286738667947</v>
      </c>
      <c r="D50" s="1">
        <f>ATAN2((a_1+a_4*COS(F50)-a_2*COS(B50))/a_3,(a_4*SIN(F50)-a_2*COS(B50))/a_3)</f>
        <v>0.84849682039089169</v>
      </c>
      <c r="E50" s="1">
        <f t="shared" si="2"/>
        <v>114.23213328309764</v>
      </c>
      <c r="F50" s="1">
        <f t="shared" si="3"/>
        <v>1.9937268373670536</v>
      </c>
      <c r="G50" s="1">
        <f>(1-K_2)*COS(B50)+K_3-K_1</f>
        <v>-0.95225424859373708</v>
      </c>
      <c r="H50" s="1">
        <f t="shared" si="4"/>
        <v>-1.1755705045849463</v>
      </c>
      <c r="I50" s="1">
        <f>-(1+K_2)*COS(B50)+K_1+K_3</f>
        <v>4.0963784293230354</v>
      </c>
      <c r="J50" s="1">
        <f>(-H50+Clo*SQRT(H50^2-4*G50*I50))/(2*G50)</f>
        <v>1.5467155020810788</v>
      </c>
      <c r="K50" s="1">
        <f>(a_2*SIN(B50-F50))/(a_3*SIN(F50-D50))</f>
        <v>-0.46065144758870857</v>
      </c>
      <c r="L50" s="1">
        <f>(a_2*SIN(B50-D50))/(a_4*SIN(F50-D50))</f>
        <v>-8.9921933699836601E-2</v>
      </c>
      <c r="M50" s="1">
        <f>K50*W_12</f>
        <v>-4.606514475887086</v>
      </c>
      <c r="N50" s="1">
        <f>L50*W_12</f>
        <v>-0.89921933699836598</v>
      </c>
      <c r="O50" s="1">
        <f>(a_2/a_3*W_12^2*COS(B50-F50)-a_4/a_3*N50^2+a_2/a_3*A_12*SIN(B50-F50)+M50^2*COS(D50-F50))/SIN(F50-D50)</f>
        <v>18.200229883947742</v>
      </c>
      <c r="P50" s="1">
        <f>(a_2/a_4*W_12^2*COS(B50-D50)+a_3/a_4*M50^2+a_2/a_4*A_12*SIN(B50-D50)-N50^2*COS(D50-F50))/SIN(F50-D50)</f>
        <v>60.197682719034397</v>
      </c>
    </row>
    <row r="51" spans="1:16">
      <c r="A51" s="1">
        <v>37</v>
      </c>
      <c r="B51" s="1">
        <f t="shared" si="0"/>
        <v>0.64577182323790194</v>
      </c>
      <c r="C51" s="1">
        <f t="shared" si="1"/>
        <v>48.533803296399917</v>
      </c>
      <c r="D51" s="1">
        <f>ATAN2((a_1+a_4*COS(F51)-a_2*COS(B51))/a_3,(a_4*SIN(F51)-a_2*COS(B51))/a_3)</f>
        <v>0.84707466603745585</v>
      </c>
      <c r="E51" s="1">
        <f t="shared" si="2"/>
        <v>114.11904437028645</v>
      </c>
      <c r="F51" s="1">
        <f t="shared" si="3"/>
        <v>1.9917530634909975</v>
      </c>
      <c r="G51" s="1">
        <f>(1-K_2)*COS(B51)+K_3-K_1</f>
        <v>-0.9496588775118231</v>
      </c>
      <c r="H51" s="1">
        <f t="shared" si="4"/>
        <v>-1.2036300463040965</v>
      </c>
      <c r="I51" s="1">
        <f>-(1+K_2)*COS(B51)+K_1+K_3</f>
        <v>4.1197367690602587</v>
      </c>
      <c r="J51" s="1">
        <f>(-H51+Clo*SQRT(H51^2-4*G51*I51))/(2*G51)</f>
        <v>1.5433727584451351</v>
      </c>
      <c r="K51" s="1">
        <f>(a_2*SIN(B51-F51))/(a_3*SIN(F51-D51))</f>
        <v>-0.45881509923886876</v>
      </c>
      <c r="L51" s="1">
        <f>(a_2*SIN(B51-D51))/(a_4*SIN(F51-D51))</f>
        <v>-8.2343113177938632E-2</v>
      </c>
      <c r="M51" s="1">
        <f>K51*W_12</f>
        <v>-4.5881509923886874</v>
      </c>
      <c r="N51" s="1">
        <f>L51*W_12</f>
        <v>-0.82343113177938632</v>
      </c>
      <c r="O51" s="1">
        <f>(a_2/a_3*W_12^2*COS(B51-F51)-a_4/a_3*N51^2+a_2/a_3*A_12*SIN(B51-F51)+M51^2*COS(D51-F51))/SIN(F51-D51)</f>
        <v>19.196974114713338</v>
      </c>
      <c r="P51" s="1">
        <f>(a_2/a_4*W_12^2*COS(B51-D51)+a_3/a_4*M51^2+a_2/a_4*A_12*SIN(B51-D51)-N51^2*COS(D51-F51))/SIN(F51-D51)</f>
        <v>60.271920399906719</v>
      </c>
    </row>
    <row r="52" spans="1:16">
      <c r="A52" s="1">
        <v>38</v>
      </c>
      <c r="B52" s="1">
        <f t="shared" si="0"/>
        <v>0.66322511575784515</v>
      </c>
      <c r="C52" s="1">
        <f t="shared" si="1"/>
        <v>48.458421079625175</v>
      </c>
      <c r="D52" s="1">
        <f>ATAN2((a_1+a_4*COS(F52)-a_2*COS(B52))/a_3,(a_4*SIN(F52)-a_2*COS(B52))/a_3)</f>
        <v>0.84575899815728461</v>
      </c>
      <c r="E52" s="1">
        <f t="shared" si="2"/>
        <v>114.01682415883393</v>
      </c>
      <c r="F52" s="1">
        <f t="shared" si="3"/>
        <v>1.9899689842390662</v>
      </c>
      <c r="G52" s="1">
        <f>(1-K_2)*COS(B52)+K_3-K_1</f>
        <v>-0.94700268840168045</v>
      </c>
      <c r="H52" s="1">
        <f t="shared" si="4"/>
        <v>-1.2313229506513164</v>
      </c>
      <c r="I52" s="1">
        <f>-(1+K_2)*COS(B52)+K_1+K_3</f>
        <v>4.1436424710515425</v>
      </c>
      <c r="J52" s="1">
        <f>(-H52+Clo*SQRT(H52^2-4*G52*I52))/(2*G52)</f>
        <v>1.5403600278782195</v>
      </c>
      <c r="K52" s="1">
        <f>(a_2*SIN(B52-F52))/(a_3*SIN(F52-D52))</f>
        <v>-0.45680908050578023</v>
      </c>
      <c r="L52" s="1">
        <f>(a_2*SIN(B52-D52))/(a_4*SIN(F52-D52))</f>
        <v>-7.4771486044396498E-2</v>
      </c>
      <c r="M52" s="1">
        <f>K52*W_12</f>
        <v>-4.5680908050578024</v>
      </c>
      <c r="N52" s="1">
        <f>L52*W_12</f>
        <v>-0.74771486044396496</v>
      </c>
      <c r="O52" s="1">
        <f>(a_2/a_3*W_12^2*COS(B52-F52)-a_4/a_3*N52^2+a_2/a_3*A_12*SIN(B52-F52)+M52^2*COS(D52-F52))/SIN(F52-D52)</f>
        <v>20.157610809611228</v>
      </c>
      <c r="P52" s="1">
        <f>(a_2/a_4*W_12^2*COS(B52-D52)+a_3/a_4*M52^2+a_2/a_4*A_12*SIN(B52-D52)-N52^2*COS(D52-F52))/SIN(F52-D52)</f>
        <v>60.309422508620408</v>
      </c>
    </row>
    <row r="53" spans="1:16">
      <c r="A53" s="1">
        <v>39</v>
      </c>
      <c r="B53" s="1">
        <f t="shared" si="0"/>
        <v>0.68067840827778847</v>
      </c>
      <c r="C53" s="1">
        <f t="shared" si="1"/>
        <v>48.389024962798374</v>
      </c>
      <c r="D53" s="1">
        <f>ATAN2((a_1+a_4*COS(F53)-a_2*COS(B53))/a_3,(a_4*SIN(F53)-a_2*COS(B53))/a_3)</f>
        <v>0.84454780743055824</v>
      </c>
      <c r="E53" s="1">
        <f t="shared" si="2"/>
        <v>113.92544344855506</v>
      </c>
      <c r="F53" s="1">
        <f t="shared" si="3"/>
        <v>1.9883740899718889</v>
      </c>
      <c r="G53" s="1">
        <f>(1-K_2)*COS(B53)+K_3-K_1</f>
        <v>-0.94428649036424295</v>
      </c>
      <c r="H53" s="1">
        <f t="shared" si="4"/>
        <v>-1.2586407820996748</v>
      </c>
      <c r="I53" s="1">
        <f>-(1+K_2)*COS(B53)+K_1+K_3</f>
        <v>4.1680882533884827</v>
      </c>
      <c r="J53" s="1">
        <f>(-H53+Clo*SQRT(H53^2-4*G53*I53))/(2*G53)</f>
        <v>1.5376737698523038</v>
      </c>
      <c r="K53" s="1">
        <f>(a_2*SIN(B53-F53))/(a_3*SIN(F53-D53))</f>
        <v>-0.45463887474312104</v>
      </c>
      <c r="L53" s="1">
        <f>(a_2*SIN(B53-D53))/(a_4*SIN(F53-D53))</f>
        <v>-6.7210183883312458E-2</v>
      </c>
      <c r="M53" s="1">
        <f>K53*W_12</f>
        <v>-4.5463887474312106</v>
      </c>
      <c r="N53" s="1">
        <f>L53*W_12</f>
        <v>-0.67210183883312458</v>
      </c>
      <c r="O53" s="1">
        <f>(a_2/a_3*W_12^2*COS(B53-F53)-a_4/a_3*N53^2+a_2/a_3*A_12*SIN(B53-F53)+M53^2*COS(D53-F53))/SIN(F53-D53)</f>
        <v>21.082111860598069</v>
      </c>
      <c r="P53" s="1">
        <f>(a_2/a_4*W_12^2*COS(B53-D53)+a_3/a_4*M53^2+a_2/a_4*A_12*SIN(B53-D53)-N53^2*COS(D53-F53))/SIN(F53-D53)</f>
        <v>60.310943094176025</v>
      </c>
    </row>
    <row r="54" spans="1:16">
      <c r="A54" s="1">
        <v>40</v>
      </c>
      <c r="B54" s="1">
        <f t="shared" si="0"/>
        <v>0.69813170079773179</v>
      </c>
      <c r="C54" s="1">
        <f t="shared" si="1"/>
        <v>48.325494052272148</v>
      </c>
      <c r="D54" s="1">
        <f>ATAN2((a_1+a_4*COS(F54)-a_2*COS(B54))/a_3,(a_4*SIN(F54)-a_2*COS(B54))/a_3)</f>
        <v>0.84343898386508565</v>
      </c>
      <c r="E54" s="1">
        <f t="shared" si="2"/>
        <v>113.84486393469864</v>
      </c>
      <c r="F54" s="1">
        <f t="shared" si="3"/>
        <v>1.9869677121454379</v>
      </c>
      <c r="G54" s="1">
        <f>(1-K_2)*COS(B54)+K_3-K_1</f>
        <v>-0.9415111107797447</v>
      </c>
      <c r="H54" s="1">
        <f t="shared" si="4"/>
        <v>-1.2855752193730785</v>
      </c>
      <c r="I54" s="1">
        <f>-(1+K_2)*COS(B54)+K_1+K_3</f>
        <v>4.1930666696489665</v>
      </c>
      <c r="J54" s="1">
        <f>(-H54+Clo*SQRT(H54^2-4*G54*I54))/(2*G54)</f>
        <v>1.535310487476333</v>
      </c>
      <c r="K54" s="1">
        <f>(a_2*SIN(B54-F54))/(a_3*SIN(F54-D54))</f>
        <v>-0.45230996093703957</v>
      </c>
      <c r="L54" s="1">
        <f>(a_2*SIN(B54-D54))/(a_4*SIN(F54-D54))</f>
        <v>-5.9662230693043612E-2</v>
      </c>
      <c r="M54" s="1">
        <f>K54*W_12</f>
        <v>-4.5230996093703961</v>
      </c>
      <c r="N54" s="1">
        <f>L54*W_12</f>
        <v>-0.59662230693043616</v>
      </c>
      <c r="O54" s="1">
        <f>(a_2/a_3*W_12^2*COS(B54-F54)-a_4/a_3*N54^2+a_2/a_3*A_12*SIN(B54-F54)+M54^2*COS(D54-F54))/SIN(F54-D54)</f>
        <v>21.970520346796654</v>
      </c>
      <c r="P54" s="1">
        <f>(a_2/a_4*W_12^2*COS(B54-D54)+a_3/a_4*M54^2+a_2/a_4*A_12*SIN(B54-D54)-N54^2*COS(D54-F54))/SIN(F54-D54)</f>
        <v>60.277268313565493</v>
      </c>
    </row>
    <row r="55" spans="1:16">
      <c r="A55" s="1">
        <v>41</v>
      </c>
      <c r="B55" s="1">
        <f t="shared" si="0"/>
        <v>0.715584993317675</v>
      </c>
      <c r="C55" s="1">
        <f t="shared" si="1"/>
        <v>48.267702189576475</v>
      </c>
      <c r="D55" s="1">
        <f>ATAN2((a_1+a_4*COS(F55)-a_2*COS(B55))/a_3,(a_4*SIN(F55)-a_2*COS(B55))/a_3)</f>
        <v>0.8424303255801856</v>
      </c>
      <c r="E55" s="1">
        <f t="shared" si="2"/>
        <v>113.77503862231873</v>
      </c>
      <c r="F55" s="1">
        <f t="shared" si="3"/>
        <v>1.9857490305431749</v>
      </c>
      <c r="G55" s="1">
        <f>(1-K_2)*COS(B55)+K_3-K_1</f>
        <v>-0.93867739505569281</v>
      </c>
      <c r="H55" s="1">
        <f t="shared" si="4"/>
        <v>-1.3121180579810143</v>
      </c>
      <c r="I55" s="1">
        <f>-(1+K_2)*COS(B55)+K_1+K_3</f>
        <v>4.2185701111654295</v>
      </c>
      <c r="J55" s="1">
        <f>(-H55+Clo*SQRT(H55^2-4*G55*I55))/(2*G55)</f>
        <v>1.5332667335005012</v>
      </c>
      <c r="K55" s="1">
        <f>(a_2*SIN(B55-F55))/(a_3*SIN(F55-D55))</f>
        <v>-0.44982780314817278</v>
      </c>
      <c r="L55" s="1">
        <f>(a_2*SIN(B55-D55))/(a_4*SIN(F55-D55))</f>
        <v>-5.2130545796642343E-2</v>
      </c>
      <c r="M55" s="1">
        <f>K55*W_12</f>
        <v>-4.4982780314817274</v>
      </c>
      <c r="N55" s="1">
        <f>L55*W_12</f>
        <v>-0.52130545796642347</v>
      </c>
      <c r="O55" s="1">
        <f>(a_2/a_3*W_12^2*COS(B55-F55)-a_4/a_3*N55^2+a_2/a_3*A_12*SIN(B55-F55)+M55^2*COS(D55-F55))/SIN(F55-D55)</f>
        <v>22.822947189260148</v>
      </c>
      <c r="P55" s="1">
        <f>(a_2/a_4*W_12^2*COS(B55-D55)+a_3/a_4*M55^2+a_2/a_4*A_12*SIN(B55-D55)-N55^2*COS(D55-F55))/SIN(F55-D55)</f>
        <v>60.209213073379651</v>
      </c>
    </row>
    <row r="56" spans="1:16">
      <c r="A56" s="1">
        <v>42</v>
      </c>
      <c r="B56" s="1">
        <f t="shared" si="0"/>
        <v>0.73303828583761843</v>
      </c>
      <c r="C56" s="1">
        <f t="shared" si="1"/>
        <v>48.215518440124825</v>
      </c>
      <c r="D56" s="1">
        <f>ATAN2((a_1+a_4*COS(F56)-a_2*COS(B56))/a_3,(a_4*SIN(F56)-a_2*COS(B56))/a_3)</f>
        <v>0.84151954733621859</v>
      </c>
      <c r="E56" s="1">
        <f t="shared" si="2"/>
        <v>113.71591224322417</v>
      </c>
      <c r="F56" s="1">
        <f t="shared" si="3"/>
        <v>1.9847170805531924</v>
      </c>
      <c r="G56" s="1">
        <f>(1-K_2)*COS(B56)+K_3-K_1</f>
        <v>-0.93578620636934851</v>
      </c>
      <c r="H56" s="1">
        <f t="shared" si="4"/>
        <v>-1.3382612127177165</v>
      </c>
      <c r="I56" s="1">
        <f>-(1+K_2)*COS(B56)+K_1+K_3</f>
        <v>4.2445908093425295</v>
      </c>
      <c r="J56" s="1">
        <f>(-H56+Clo*SQRT(H56^2-4*G56*I56))/(2*G56)</f>
        <v>1.5315391159539922</v>
      </c>
      <c r="K56" s="1">
        <f>(a_2*SIN(B56-F56))/(a_3*SIN(F56-D56))</f>
        <v>-0.44719784062014184</v>
      </c>
      <c r="L56" s="1">
        <f>(a_2*SIN(B56-D56))/(a_4*SIN(F56-D56))</f>
        <v>-4.4617946839552038E-2</v>
      </c>
      <c r="M56" s="1">
        <f>K56*W_12</f>
        <v>-4.4719784062014183</v>
      </c>
      <c r="N56" s="1">
        <f>L56*W_12</f>
        <v>-0.44617946839552036</v>
      </c>
      <c r="O56" s="1">
        <f>(a_2/a_3*W_12^2*COS(B56-F56)-a_4/a_3*N56^2+a_2/a_3*A_12*SIN(B56-F56)+M56^2*COS(D56-F56))/SIN(F56-D56)</f>
        <v>23.639567760716591</v>
      </c>
      <c r="P56" s="1">
        <f>(a_2/a_4*W_12^2*COS(B56-D56)+a_3/a_4*M56^2+a_2/a_4*A_12*SIN(B56-D56)-N56^2*COS(D56-F56))/SIN(F56-D56)</f>
        <v>60.107617780674282</v>
      </c>
    </row>
    <row r="57" spans="1:16">
      <c r="A57" s="1">
        <v>43</v>
      </c>
      <c r="B57" s="1">
        <f t="shared" si="0"/>
        <v>0.75049157835756164</v>
      </c>
      <c r="C57" s="1">
        <f t="shared" si="1"/>
        <v>48.168807566824633</v>
      </c>
      <c r="D57" s="1">
        <f>ATAN2((a_1+a_4*COS(F57)-a_2*COS(B57))/a_3,(a_4*SIN(F57)-a_2*COS(B57))/a_3)</f>
        <v>0.8407042888006484</v>
      </c>
      <c r="E57" s="1">
        <f t="shared" si="2"/>
        <v>113.66742167340617</v>
      </c>
      <c r="F57" s="1">
        <f t="shared" si="3"/>
        <v>1.9838707604537003</v>
      </c>
      <c r="G57" s="1">
        <f>(1-K_2)*COS(B57)+K_3-K_1</f>
        <v>-0.93283842540479256</v>
      </c>
      <c r="H57" s="1">
        <f t="shared" si="4"/>
        <v>-1.363996720124997</v>
      </c>
      <c r="I57" s="1">
        <f>-(1+K_2)*COS(B57)+K_1+K_3</f>
        <v>4.271120838023533</v>
      </c>
      <c r="J57" s="1">
        <f>(-H57+Clo*SQRT(H57^2-4*G57*I57))/(2*G57)</f>
        <v>1.5301243034226721</v>
      </c>
      <c r="K57" s="1">
        <f>(a_2*SIN(B57-F57))/(a_3*SIN(F57-D57))</f>
        <v>-0.4444254785473884</v>
      </c>
      <c r="L57" s="1">
        <f>(a_2*SIN(B57-D57))/(a_4*SIN(F57-D57))</f>
        <v>-3.7127152848506817E-2</v>
      </c>
      <c r="M57" s="1">
        <f>K57*W_12</f>
        <v>-4.4442547854738841</v>
      </c>
      <c r="N57" s="1">
        <f>L57*W_12</f>
        <v>-0.37127152848506817</v>
      </c>
      <c r="O57" s="1">
        <f>(a_2/a_3*W_12^2*COS(B57-F57)-a_4/a_3*N57^2+a_2/a_3*A_12*SIN(B57-F57)+M57^2*COS(D57-F57))/SIN(F57-D57)</f>
        <v>24.420618468917585</v>
      </c>
      <c r="P57" s="1">
        <f>(a_2/a_4*W_12^2*COS(B57-D57)+a_3/a_4*M57^2+a_2/a_4*A_12*SIN(B57-D57)-N57^2*COS(D57-F57))/SIN(F57-D57)</f>
        <v>59.973345208900113</v>
      </c>
    </row>
    <row r="58" spans="1:16">
      <c r="A58" s="1">
        <v>44</v>
      </c>
      <c r="B58" s="1">
        <f t="shared" si="0"/>
        <v>0.76794487087750496</v>
      </c>
      <c r="C58" s="1">
        <f t="shared" si="1"/>
        <v>48.127430488145379</v>
      </c>
      <c r="D58" s="1">
        <f>ATAN2((a_1+a_4*COS(F58)-a_2*COS(B58))/a_3,(a_4*SIN(F58)-a_2*COS(B58))/a_3)</f>
        <v>0.83998212254283855</v>
      </c>
      <c r="E58" s="1">
        <f t="shared" si="2"/>
        <v>113.62949634900804</v>
      </c>
      <c r="F58" s="1">
        <f t="shared" si="3"/>
        <v>1.983208838673066</v>
      </c>
      <c r="G58" s="1">
        <f>(1-K_2)*COS(B58)+K_3-K_1</f>
        <v>-0.92983495008466299</v>
      </c>
      <c r="H58" s="1">
        <f t="shared" si="4"/>
        <v>-1.3893167409179945</v>
      </c>
      <c r="I58" s="1">
        <f>-(1+K_2)*COS(B58)+K_1+K_3</f>
        <v>4.2981521159047018</v>
      </c>
      <c r="J58" s="1">
        <f>(-H58+Clo*SQRT(H58^2-4*G58*I58))/(2*G58)</f>
        <v>1.5290190299746196</v>
      </c>
      <c r="K58" s="1">
        <f>(a_2*SIN(B58-F58))/(a_3*SIN(F58-D58))</f>
        <v>-0.44151607949133631</v>
      </c>
      <c r="L58" s="1">
        <f>(a_2*SIN(B58-D58))/(a_4*SIN(F58-D58))</f>
        <v>-2.9660787327672966E-2</v>
      </c>
      <c r="M58" s="1">
        <f>K58*W_12</f>
        <v>-4.4151607949133629</v>
      </c>
      <c r="N58" s="1">
        <f>L58*W_12</f>
        <v>-0.29660787327672966</v>
      </c>
      <c r="O58" s="1">
        <f>(a_2/a_3*W_12^2*COS(B58-F58)-a_4/a_3*N58^2+a_2/a_3*A_12*SIN(B58-F58)+M58^2*COS(D58-F58))/SIN(F58-D58)</f>
        <v>25.166393330817673</v>
      </c>
      <c r="P58" s="1">
        <f>(a_2/a_4*W_12^2*COS(B58-D58)+a_3/a_4*M58^2+a_2/a_4*A_12*SIN(B58-D58)-N58^2*COS(D58-F58))/SIN(F58-D58)</f>
        <v>59.807277483421565</v>
      </c>
    </row>
    <row r="59" spans="1:16">
      <c r="A59" s="1">
        <v>45</v>
      </c>
      <c r="B59" s="1">
        <f t="shared" si="0"/>
        <v>0.78539816339744828</v>
      </c>
      <c r="C59" s="1">
        <f t="shared" si="1"/>
        <v>48.091244720269927</v>
      </c>
      <c r="D59" s="1">
        <f>ATAN2((a_1+a_4*COS(F59)-a_2*COS(B59))/a_3,(a_4*SIN(F59)-a_2*COS(B59))/a_3)</f>
        <v>0.83935056175104961</v>
      </c>
      <c r="E59" s="1">
        <f t="shared" si="2"/>
        <v>113.60205867906505</v>
      </c>
      <c r="F59" s="1">
        <f t="shared" si="3"/>
        <v>1.9827299609934852</v>
      </c>
      <c r="G59" s="1">
        <f>(1-K_2)*COS(B59)+K_3-K_1</f>
        <v>-0.92677669529663698</v>
      </c>
      <c r="H59" s="1">
        <f t="shared" si="4"/>
        <v>-1.4142135623730949</v>
      </c>
      <c r="I59" s="1">
        <f>-(1+K_2)*COS(B59)+K_1+K_3</f>
        <v>4.3256764089969346</v>
      </c>
      <c r="J59" s="1">
        <f>(-H59+Clo*SQRT(H59^2-4*G59*I59))/(2*G59)</f>
        <v>1.5282200997425823</v>
      </c>
      <c r="K59" s="1">
        <f>(a_2*SIN(B59-F59))/(a_3*SIN(F59-D59))</f>
        <v>-0.43847495543050796</v>
      </c>
      <c r="L59" s="1">
        <f>(a_2*SIN(B59-D59))/(a_4*SIN(F59-D59))</f>
        <v>-2.2221381370141652E-2</v>
      </c>
      <c r="M59" s="1">
        <f>K59*W_12</f>
        <v>-4.3847495543050794</v>
      </c>
      <c r="N59" s="1">
        <f>L59*W_12</f>
        <v>-0.22221381370141652</v>
      </c>
      <c r="O59" s="1">
        <f>(a_2/a_3*W_12^2*COS(B59-F59)-a_4/a_3*N59^2+a_2/a_3*A_12*SIN(B59-F59)+M59^2*COS(D59-F59))/SIN(F59-D59)</f>
        <v>25.877240553403393</v>
      </c>
      <c r="P59" s="1">
        <f>(a_2/a_4*W_12^2*COS(B59-D59)+a_3/a_4*M59^2+a_2/a_4*A_12*SIN(B59-D59)-N59^2*COS(D59-F59))/SIN(F59-D59)</f>
        <v>59.610313189965794</v>
      </c>
    </row>
    <row r="60" spans="1:16">
      <c r="A60" s="1">
        <v>46</v>
      </c>
      <c r="B60" s="1">
        <f t="shared" si="0"/>
        <v>0.80285145591739149</v>
      </c>
      <c r="C60" s="1">
        <f t="shared" si="1"/>
        <v>48.060104803027471</v>
      </c>
      <c r="D60" s="1">
        <f>ATAN2((a_1+a_4*COS(F60)-a_2*COS(B60))/a_3,(a_4*SIN(F60)-a_2*COS(B60))/a_3)</f>
        <v>0.83880706766637014</v>
      </c>
      <c r="E60" s="1">
        <f t="shared" si="2"/>
        <v>113.58502445340748</v>
      </c>
      <c r="F60" s="1">
        <f t="shared" si="3"/>
        <v>1.9824326576702329</v>
      </c>
      <c r="G60" s="1">
        <f>(1-K_2)*COS(B60)+K_3-K_1</f>
        <v>-0.92366459261474931</v>
      </c>
      <c r="H60" s="1">
        <f t="shared" si="4"/>
        <v>-1.4386796006773022</v>
      </c>
      <c r="I60" s="1">
        <f>-(1+K_2)*COS(B60)+K_1+K_3</f>
        <v>4.3536853331339227</v>
      </c>
      <c r="J60" s="1">
        <f>(-H60+Clo*SQRT(H60^2-4*G60*I60))/(2*G60)</f>
        <v>1.5277243911735028</v>
      </c>
      <c r="K60" s="1">
        <f>(a_2*SIN(B60-F60))/(a_3*SIN(F60-D60))</f>
        <v>-0.43530736042733748</v>
      </c>
      <c r="L60" s="1">
        <f>(a_2*SIN(B60-D60))/(a_4*SIN(F60-D60))</f>
        <v>-1.4811376764936084E-2</v>
      </c>
      <c r="M60" s="1">
        <f>K60*W_12</f>
        <v>-4.3530736042733746</v>
      </c>
      <c r="N60" s="1">
        <f>L60*W_12</f>
        <v>-0.14811376764936085</v>
      </c>
      <c r="O60" s="1">
        <f>(a_2/a_3*W_12^2*COS(B60-F60)-a_4/a_3*N60^2+a_2/a_3*A_12*SIN(B60-F60)+M60^2*COS(D60-F60))/SIN(F60-D60)</f>
        <v>26.55355913559011</v>
      </c>
      <c r="P60" s="1">
        <f>(a_2/a_4*W_12^2*COS(B60-D60)+a_3/a_4*M60^2+a_2/a_4*A_12*SIN(B60-D60)-N60^2*COS(D60-F60))/SIN(F60-D60)</f>
        <v>59.383364608258233</v>
      </c>
    </row>
    <row r="61" spans="1:16">
      <c r="A61" s="1">
        <v>47</v>
      </c>
      <c r="B61" s="1">
        <f t="shared" si="0"/>
        <v>0.82030474843733492</v>
      </c>
      <c r="C61" s="1">
        <f t="shared" si="1"/>
        <v>48.033862709373921</v>
      </c>
      <c r="D61" s="1">
        <f>ATAN2((a_1+a_4*COS(F61)-a_2*COS(B61))/a_3,(a_4*SIN(F61)-a_2*COS(B61))/a_3)</f>
        <v>0.83834905672949911</v>
      </c>
      <c r="E61" s="1">
        <f t="shared" si="2"/>
        <v>113.57830324428083</v>
      </c>
      <c r="F61" s="1">
        <f t="shared" si="3"/>
        <v>1.9823153504412581</v>
      </c>
      <c r="G61" s="1">
        <f>(1-K_2)*COS(B61)+K_3-K_1</f>
        <v>-0.92049959001562476</v>
      </c>
      <c r="H61" s="1">
        <f t="shared" si="4"/>
        <v>-1.4627074032383409</v>
      </c>
      <c r="I61" s="1">
        <f>-(1+K_2)*COS(B61)+K_1+K_3</f>
        <v>4.3821703565260455</v>
      </c>
      <c r="J61" s="1">
        <f>(-H61+Clo*SQRT(H61^2-4*G61*I61))/(2*G61)</f>
        <v>1.5275288609561053</v>
      </c>
      <c r="K61" s="1">
        <f>(a_2*SIN(B61-F61))/(a_3*SIN(F61-D61))</f>
        <v>-0.43201848389201475</v>
      </c>
      <c r="L61" s="1">
        <f>(a_2*SIN(B61-D61))/(a_4*SIN(F61-D61))</f>
        <v>-7.4331290817065314E-3</v>
      </c>
      <c r="M61" s="1">
        <f>K61*W_12</f>
        <v>-4.3201848389201478</v>
      </c>
      <c r="N61" s="1">
        <f>L61*W_12</f>
        <v>-7.4331290817065312E-2</v>
      </c>
      <c r="O61" s="1">
        <f>(a_2/a_3*W_12^2*COS(B61-F61)-a_4/a_3*N61^2+a_2/a_3*A_12*SIN(B61-F61)+M61^2*COS(D61-F61))/SIN(F61-D61)</f>
        <v>27.195795504226918</v>
      </c>
      <c r="P61" s="1">
        <f>(a_2/a_4*W_12^2*COS(B61-D61)+a_3/a_4*M61^2+a_2/a_4*A_12*SIN(B61-D61)-N61^2*COS(D61-F61))/SIN(F61-D61)</f>
        <v>59.127355072118277</v>
      </c>
    </row>
    <row r="62" spans="1:16">
      <c r="A62" s="1">
        <v>48</v>
      </c>
      <c r="B62" s="1">
        <f t="shared" si="0"/>
        <v>0.83775804095727813</v>
      </c>
      <c r="C62" s="1">
        <f t="shared" si="1"/>
        <v>48.012368238253536</v>
      </c>
      <c r="D62" s="1">
        <f>ATAN2((a_1+a_4*COS(F62)-a_2*COS(B62))/a_3,(a_4*SIN(F62)-a_2*COS(B62))/a_3)</f>
        <v>0.83797390743747358</v>
      </c>
      <c r="E62" s="1">
        <f t="shared" si="2"/>
        <v>113.58179880039506</v>
      </c>
      <c r="F62" s="1">
        <f t="shared" si="3"/>
        <v>1.9823763594046395</v>
      </c>
      <c r="G62" s="1">
        <f>(1-K_2)*COS(B62)+K_3-K_1</f>
        <v>-0.91728265158971434</v>
      </c>
      <c r="H62" s="1">
        <f t="shared" si="4"/>
        <v>-1.4862896509547883</v>
      </c>
      <c r="I62" s="1">
        <f>-(1+K_2)*COS(B62)+K_1+K_3</f>
        <v>4.4111228023592357</v>
      </c>
      <c r="J62" s="1">
        <f>(-H62+Clo*SQRT(H62^2-4*G62*I62))/(2*G62)</f>
        <v>1.5276305476382386</v>
      </c>
      <c r="K62" s="1">
        <f>(a_2*SIN(B62-F62))/(a_3*SIN(F62-D62))</f>
        <v>-0.42861344442172955</v>
      </c>
      <c r="L62" s="1">
        <f>(a_2*SIN(B62-D62))/(a_4*SIN(F62-D62))</f>
        <v>-8.8910717261410328E-5</v>
      </c>
      <c r="M62" s="1">
        <f>K62*W_12</f>
        <v>-4.2861344442172955</v>
      </c>
      <c r="N62" s="1">
        <f>L62*W_12</f>
        <v>-8.8910717261410322E-4</v>
      </c>
      <c r="O62" s="1">
        <f>(a_2/a_3*W_12^2*COS(B62-F62)-a_4/a_3*N62^2+a_2/a_3*A_12*SIN(B62-F62)+M62^2*COS(D62-F62))/SIN(F62-D62)</f>
        <v>27.80444019590869</v>
      </c>
      <c r="P62" s="1">
        <f>(a_2/a_4*W_12^2*COS(B62-D62)+a_3/a_4*M62^2+a_2/a_4*A_12*SIN(B62-D62)-N62^2*COS(D62-F62))/SIN(F62-D62)</f>
        <v>58.843216456406843</v>
      </c>
    </row>
    <row r="63" spans="1:16">
      <c r="A63" s="1">
        <v>49</v>
      </c>
      <c r="B63" s="1">
        <f t="shared" si="0"/>
        <v>0.85521133347722145</v>
      </c>
      <c r="C63" s="1">
        <f t="shared" si="1"/>
        <v>47.995469390737433</v>
      </c>
      <c r="D63" s="1">
        <f>ATAN2((a_1+a_4*COS(F63)-a_2*COS(B63))/a_3,(a_4*SIN(F63)-a_2*COS(B63))/a_3)</f>
        <v>0.83767896690852506</v>
      </c>
      <c r="E63" s="1">
        <f t="shared" si="2"/>
        <v>113.59540943226695</v>
      </c>
      <c r="F63" s="1">
        <f t="shared" si="3"/>
        <v>1.9826139097440809</v>
      </c>
      <c r="G63" s="1">
        <f>(1-K_2)*COS(B63)+K_3-K_1</f>
        <v>-0.91401475724762671</v>
      </c>
      <c r="H63" s="1">
        <f t="shared" si="4"/>
        <v>-1.509419160445544</v>
      </c>
      <c r="I63" s="1">
        <f>-(1+K_2)*COS(B63)+K_1+K_3</f>
        <v>4.4405338514380261</v>
      </c>
      <c r="J63" s="1">
        <f>(-H63+Clo*SQRT(H63^2-4*G63*I63))/(2*G63)</f>
        <v>1.528026574946223</v>
      </c>
      <c r="K63" s="1">
        <f>(a_2*SIN(B63-F63))/(a_3*SIN(F63-D63))</f>
        <v>-0.4250972841921361</v>
      </c>
      <c r="L63" s="1">
        <f>(a_2*SIN(B63-D63))/(a_4*SIN(F63-D63))</f>
        <v>7.2190861100160115E-3</v>
      </c>
      <c r="M63" s="1">
        <f>K63*W_12</f>
        <v>-4.250972841921361</v>
      </c>
      <c r="N63" s="1">
        <f>L63*W_12</f>
        <v>7.2190861100160111E-2</v>
      </c>
      <c r="O63" s="1">
        <f>(a_2/a_3*W_12^2*COS(B63-F63)-a_4/a_3*N63^2+a_2/a_3*A_12*SIN(B63-F63)+M63^2*COS(D63-F63))/SIN(F63-D63)</f>
        <v>28.380024594999956</v>
      </c>
      <c r="P63" s="1">
        <f>(a_2/a_4*W_12^2*COS(B63-D63)+a_3/a_4*M63^2+a_2/a_4*A_12*SIN(B63-D63)-N63^2*COS(D63-F63))/SIN(F63-D63)</f>
        <v>58.531886790436211</v>
      </c>
    </row>
    <row r="64" spans="1:16">
      <c r="A64" s="1">
        <v>50</v>
      </c>
      <c r="B64" s="1">
        <f t="shared" si="0"/>
        <v>0.87266462599716477</v>
      </c>
      <c r="C64" s="1">
        <f t="shared" si="1"/>
        <v>47.983012729396982</v>
      </c>
      <c r="D64" s="1">
        <f>ATAN2((a_1+a_4*COS(F64)-a_2*COS(B64))/a_3,(a_4*SIN(F64)-a_2*COS(B64))/a_3)</f>
        <v>0.83746155715432835</v>
      </c>
      <c r="E64" s="1">
        <f t="shared" si="2"/>
        <v>113.61902838786787</v>
      </c>
      <c r="F64" s="1">
        <f t="shared" si="3"/>
        <v>1.983026138285199</v>
      </c>
      <c r="G64" s="1">
        <f>(1-K_2)*COS(B64)+K_3-K_1</f>
        <v>-0.91069690242163492</v>
      </c>
      <c r="H64" s="1">
        <f t="shared" si="4"/>
        <v>-1.532088886237956</v>
      </c>
      <c r="I64" s="1">
        <f>-(1+K_2)*COS(B64)+K_1+K_3</f>
        <v>4.4703945448719535</v>
      </c>
      <c r="J64" s="1">
        <f>(-H64+Clo*SQRT(H64^2-4*G64*I64))/(2*G64)</f>
        <v>1.5287141548188654</v>
      </c>
      <c r="K64" s="1">
        <f>(a_2*SIN(B64-F64))/(a_3*SIN(F64-D64))</f>
        <v>-0.42147496387670758</v>
      </c>
      <c r="L64" s="1">
        <f>(a_2*SIN(B64-D64))/(a_4*SIN(F64-D64))</f>
        <v>1.448874642995478E-2</v>
      </c>
      <c r="M64" s="1">
        <f>K64*W_12</f>
        <v>-4.214749638767076</v>
      </c>
      <c r="N64" s="1">
        <f>L64*W_12</f>
        <v>0.1448874642995478</v>
      </c>
      <c r="O64" s="1">
        <f>(a_2/a_3*W_12^2*COS(B64-F64)-a_4/a_3*N64^2+a_2/a_3*A_12*SIN(B64-F64)+M64^2*COS(D64-F64))/SIN(F64-D64)</f>
        <v>28.923117737037582</v>
      </c>
      <c r="P64" s="1">
        <f>(a_2/a_4*W_12^2*COS(B64-D64)+a_3/a_4*M64^2+a_2/a_4*A_12*SIN(B64-D64)-N64^2*COS(D64-F64))/SIN(F64-D64)</f>
        <v>58.194307996768913</v>
      </c>
    </row>
    <row r="65" spans="1:16">
      <c r="A65" s="1">
        <v>51</v>
      </c>
      <c r="B65" s="1">
        <f t="shared" si="0"/>
        <v>0.89011791851710798</v>
      </c>
      <c r="C65" s="1">
        <f t="shared" si="1"/>
        <v>47.974843720925548</v>
      </c>
      <c r="D65" s="1">
        <f>ATAN2((a_1+a_4*COS(F65)-a_2*COS(B65))/a_3,(a_4*SIN(F65)-a_2*COS(B65))/a_3)</f>
        <v>0.83731898105987856</v>
      </c>
      <c r="E65" s="1">
        <f t="shared" si="2"/>
        <v>113.65254421772647</v>
      </c>
      <c r="F65" s="1">
        <f t="shared" si="3"/>
        <v>1.9836110998677701</v>
      </c>
      <c r="G65" s="1">
        <f>(1-K_2)*COS(B65)+K_3-K_1</f>
        <v>-0.90733009776245943</v>
      </c>
      <c r="H65" s="1">
        <f t="shared" si="4"/>
        <v>-1.5542919229139416</v>
      </c>
      <c r="I65" s="1">
        <f>-(1+K_2)*COS(B65)+K_1+K_3</f>
        <v>4.500695786804533</v>
      </c>
      <c r="J65" s="1">
        <f>(-H65+Clo*SQRT(H65^2-4*G65*I65))/(2*G65)</f>
        <v>1.5296905901690632</v>
      </c>
      <c r="K65" s="1">
        <f>(a_2*SIN(B65-F65))/(a_3*SIN(F65-D65))</f>
        <v>-0.41775135806883706</v>
      </c>
      <c r="L65" s="1">
        <f>(a_2*SIN(B65-D65))/(a_4*SIN(F65-D65))</f>
        <v>2.1718029664919158E-2</v>
      </c>
      <c r="M65" s="1">
        <f>K65*W_12</f>
        <v>-4.1775135806883705</v>
      </c>
      <c r="N65" s="1">
        <f>L65*W_12</f>
        <v>0.21718029664919158</v>
      </c>
      <c r="O65" s="1">
        <f>(a_2/a_3*W_12^2*COS(B65-F65)-a_4/a_3*N65^2+a_2/a_3*A_12*SIN(B65-F65)+M65^2*COS(D65-F65))/SIN(F65-D65)</f>
        <v>29.434323185505356</v>
      </c>
      <c r="P65" s="1">
        <f>(a_2/a_4*W_12^2*COS(B65-D65)+a_3/a_4*M65^2+a_2/a_4*A_12*SIN(B65-D65)-N65^2*COS(D65-F65))/SIN(F65-D65)</f>
        <v>57.831423753741198</v>
      </c>
    </row>
    <row r="66" spans="1:16">
      <c r="A66" s="1">
        <v>52</v>
      </c>
      <c r="B66" s="1">
        <f t="shared" si="0"/>
        <v>0.90757121103705141</v>
      </c>
      <c r="C66" s="1">
        <f t="shared" si="1"/>
        <v>47.970807062077533</v>
      </c>
      <c r="D66" s="1">
        <f>ATAN2((a_1+a_4*COS(F66)-a_2*COS(B66))/a_3,(a_4*SIN(F66)-a_2*COS(B66))/a_3)</f>
        <v>0.83724852807220074</v>
      </c>
      <c r="E66" s="1">
        <f t="shared" si="2"/>
        <v>113.69584112877163</v>
      </c>
      <c r="F66" s="1">
        <f t="shared" si="3"/>
        <v>1.9843667735214512</v>
      </c>
      <c r="G66" s="1">
        <f>(1-K_2)*COS(B66)+K_3-K_1</f>
        <v>-0.90391536883141477</v>
      </c>
      <c r="H66" s="1">
        <f t="shared" si="4"/>
        <v>-1.576021507213444</v>
      </c>
      <c r="I66" s="1">
        <f>-(1+K_2)*COS(B66)+K_1+K_3</f>
        <v>4.5314283471839358</v>
      </c>
      <c r="J66" s="1">
        <f>(-H66+Clo*SQRT(H66^2-4*G66*I66))/(2*G66)</f>
        <v>1.5309532773861148</v>
      </c>
      <c r="K66" s="1">
        <f>(a_2*SIN(B66-F66))/(a_3*SIN(F66-D66))</f>
        <v>-0.41393125118108109</v>
      </c>
      <c r="L66" s="1">
        <f>(a_2*SIN(B66-D66))/(a_4*SIN(F66-D66))</f>
        <v>2.8904966857292304E-2</v>
      </c>
      <c r="M66" s="1">
        <f>K66*W_12</f>
        <v>-4.1393125118108109</v>
      </c>
      <c r="N66" s="1">
        <f>L66*W_12</f>
        <v>0.28904966857292302</v>
      </c>
      <c r="O66" s="1">
        <f>(a_2/a_3*W_12^2*COS(B66-F66)-a_4/a_3*N66^2+a_2/a_3*A_12*SIN(B66-F66)+M66^2*COS(D66-F66))/SIN(F66-D66)</f>
        <v>29.914275988867278</v>
      </c>
      <c r="P66" s="1">
        <f>(a_2/a_4*W_12^2*COS(B66-D66)+a_3/a_4*M66^2+a_2/a_4*A_12*SIN(B66-D66)-N66^2*COS(D66-F66))/SIN(F66-D66)</f>
        <v>57.444177479545928</v>
      </c>
    </row>
    <row r="67" spans="1:16">
      <c r="A67" s="1">
        <v>53</v>
      </c>
      <c r="B67" s="1">
        <f t="shared" si="0"/>
        <v>0.92502450355699462</v>
      </c>
      <c r="C67" s="1">
        <f t="shared" si="1"/>
        <v>47.97074698904283</v>
      </c>
      <c r="D67" s="1">
        <f>ATAN2((a_1+a_4*COS(F67)-a_2*COS(B67))/a_3,(a_4*SIN(F67)-a_2*COS(B67))/a_3)</f>
        <v>0.83724747959995349</v>
      </c>
      <c r="E67" s="1">
        <f t="shared" si="2"/>
        <v>113.74879932632176</v>
      </c>
      <c r="F67" s="1">
        <f t="shared" si="3"/>
        <v>1.9852910684346223</v>
      </c>
      <c r="G67" s="1">
        <f>(1-K_2)*COS(B67)+K_3-K_1</f>
        <v>-0.9004537557880119</v>
      </c>
      <c r="H67" s="1">
        <f t="shared" si="4"/>
        <v>-1.5972710200945857</v>
      </c>
      <c r="I67" s="1">
        <f>-(1+K_2)*COS(B67)+K_1+K_3</f>
        <v>4.5625828645745585</v>
      </c>
      <c r="J67" s="1">
        <f>(-H67+Clo*SQRT(H67^2-4*G67*I67))/(2*G67)</f>
        <v>1.5324997085918672</v>
      </c>
      <c r="K67" s="1">
        <f>(a_2*SIN(B67-F67))/(a_3*SIN(F67-D67))</f>
        <v>-0.41001933379574024</v>
      </c>
      <c r="L67" s="1">
        <f>(a_2*SIN(B67-D67))/(a_4*SIN(F67-D67))</f>
        <v>3.6047657987149491E-2</v>
      </c>
      <c r="M67" s="1">
        <f>K67*W_12</f>
        <v>-4.1001933379574025</v>
      </c>
      <c r="N67" s="1">
        <f>L67*W_12</f>
        <v>0.3604765798714949</v>
      </c>
      <c r="O67" s="1">
        <f>(a_2/a_3*W_12^2*COS(B67-F67)-a_4/a_3*N67^2+a_2/a_3*A_12*SIN(B67-F67)+M67^2*COS(D67-F67))/SIN(F67-D67)</f>
        <v>30.363639723714115</v>
      </c>
      <c r="P67" s="1">
        <f>(a_2/a_4*W_12^2*COS(B67-D67)+a_3/a_4*M67^2+a_2/a_4*A_12*SIN(B67-D67)-N67^2*COS(D67-F67))/SIN(F67-D67)</f>
        <v>57.033510435290935</v>
      </c>
    </row>
    <row r="68" spans="1:16">
      <c r="A68" s="1">
        <v>54</v>
      </c>
      <c r="B68" s="1">
        <f t="shared" si="0"/>
        <v>0.94247779607693793</v>
      </c>
      <c r="C68" s="1">
        <f t="shared" si="1"/>
        <v>47.974507570423221</v>
      </c>
      <c r="D68" s="1">
        <f>ATAN2((a_1+a_4*COS(F68)-a_2*COS(B68))/a_3,(a_4*SIN(F68)-a_2*COS(B68))/a_3)</f>
        <v>0.83731311412683052</v>
      </c>
      <c r="E68" s="1">
        <f t="shared" si="2"/>
        <v>113.81129534374644</v>
      </c>
      <c r="F68" s="1">
        <f t="shared" si="3"/>
        <v>1.9863818297080669</v>
      </c>
      <c r="G68" s="1">
        <f>(1-K_2)*COS(B68)+K_3-K_1</f>
        <v>-0.89694631307311834</v>
      </c>
      <c r="H68" s="1">
        <f t="shared" si="4"/>
        <v>-1.6180339887498949</v>
      </c>
      <c r="I68" s="1">
        <f>-(1+K_2)*COS(B68)+K_1+K_3</f>
        <v>4.5941498490086019</v>
      </c>
      <c r="J68" s="1">
        <f>(-H68+Clo*SQRT(H68^2-4*G68*I68))/(2*G68)</f>
        <v>1.5343274736638213</v>
      </c>
      <c r="K68" s="1">
        <f>(a_2*SIN(B68-F68))/(a_3*SIN(F68-D68))</f>
        <v>-0.40602019944105028</v>
      </c>
      <c r="L68" s="1">
        <f>(a_2*SIN(B68-D68))/(a_4*SIN(F68-D68))</f>
        <v>4.3144269385627612E-2</v>
      </c>
      <c r="M68" s="1">
        <f>K68*W_12</f>
        <v>-4.0602019944105026</v>
      </c>
      <c r="N68" s="1">
        <f>L68*W_12</f>
        <v>0.43144269385627609</v>
      </c>
      <c r="O68" s="1">
        <f>(a_2/a_3*W_12^2*COS(B68-F68)-a_4/a_3*N68^2+a_2/a_3*A_12*SIN(B68-F68)+M68^2*COS(D68-F68))/SIN(F68-D68)</f>
        <v>30.783103628916461</v>
      </c>
      <c r="P68" s="1">
        <f>(a_2/a_4*W_12^2*COS(B68-D68)+a_3/a_4*M68^2+a_2/a_4*A_12*SIN(B68-D68)-N68^2*COS(D68-F68))/SIN(F68-D68)</f>
        <v>56.600359944106906</v>
      </c>
    </row>
    <row r="69" spans="1:16">
      <c r="A69" s="1">
        <v>55</v>
      </c>
      <c r="B69" s="1">
        <f t="shared" si="0"/>
        <v>0.95993108859688125</v>
      </c>
      <c r="C69" s="1">
        <f t="shared" si="1"/>
        <v>47.981932984019359</v>
      </c>
      <c r="D69" s="1">
        <f>ATAN2((a_1+a_4*COS(F69)-a_2*COS(B69))/a_3,(a_4*SIN(F69)-a_2*COS(B69))/a_3)</f>
        <v>0.83744271204240561</v>
      </c>
      <c r="E69" s="1">
        <f t="shared" si="2"/>
        <v>113.88320235943235</v>
      </c>
      <c r="F69" s="1">
        <f t="shared" si="3"/>
        <v>1.9876368438870691</v>
      </c>
      <c r="G69" s="1">
        <f>(1-K_2)*COS(B69)+K_3-K_1</f>
        <v>-0.89339410908776173</v>
      </c>
      <c r="H69" s="1">
        <f t="shared" si="4"/>
        <v>-1.6383040885779836</v>
      </c>
      <c r="I69" s="1">
        <f>-(1+K_2)*COS(B69)+K_1+K_3</f>
        <v>4.6261196848768131</v>
      </c>
      <c r="J69" s="1">
        <f>(-H69+Clo*SQRT(H69^2-4*G69*I69))/(2*G69)</f>
        <v>1.5364342620381679</v>
      </c>
      <c r="K69" s="1">
        <f>(a_2*SIN(B69-F69))/(a_3*SIN(F69-D69))</f>
        <v>-0.40193834176754922</v>
      </c>
      <c r="L69" s="1">
        <f>(a_2*SIN(B69-D69))/(a_4*SIN(F69-D69))</f>
        <v>5.019303124808145E-2</v>
      </c>
      <c r="M69" s="1">
        <f>K69*W_12</f>
        <v>-4.0193834176754919</v>
      </c>
      <c r="N69" s="1">
        <f>L69*W_12</f>
        <v>0.50193031248081454</v>
      </c>
      <c r="O69" s="1">
        <f>(a_2/a_3*W_12^2*COS(B69-F69)-a_4/a_3*N69^2+a_2/a_3*A_12*SIN(B69-F69)+M69^2*COS(D69-F69))/SIN(F69-D69)</f>
        <v>31.173379834793067</v>
      </c>
      <c r="P69" s="1">
        <f>(a_2/a_4*W_12^2*COS(B69-D69)+a_3/a_4*M69^2+a_2/a_4*A_12*SIN(B69-D69)-N69^2*COS(D69-F69))/SIN(F69-D69)</f>
        <v>56.145657723109188</v>
      </c>
    </row>
    <row r="70" spans="1:16">
      <c r="A70" s="1">
        <v>56</v>
      </c>
      <c r="B70" s="1">
        <f t="shared" si="0"/>
        <v>0.97738438111682457</v>
      </c>
      <c r="C70" s="1">
        <f t="shared" si="1"/>
        <v>47.992867777677873</v>
      </c>
      <c r="D70" s="1">
        <f>ATAN2((a_1+a_4*COS(F70)-a_2*COS(B70))/a_3,(a_4*SIN(F70)-a_2*COS(B70))/a_3)</f>
        <v>0.83763356019477286</v>
      </c>
      <c r="E70" s="1">
        <f t="shared" si="2"/>
        <v>113.96439050078503</v>
      </c>
      <c r="F70" s="1">
        <f t="shared" si="3"/>
        <v>1.9890538442672481</v>
      </c>
      <c r="G70" s="1">
        <f>(1-K_2)*COS(B70)+K_3-K_1</f>
        <v>-0.88979822586768664</v>
      </c>
      <c r="H70" s="1">
        <f t="shared" si="4"/>
        <v>-1.6580751451100835</v>
      </c>
      <c r="I70" s="1">
        <f>-(1+K_2)*COS(B70)+K_1+K_3</f>
        <v>4.6584826338574867</v>
      </c>
      <c r="J70" s="1">
        <f>(-H70+Clo*SQRT(H70^2-4*G70*I70))/(2*G70)</f>
        <v>1.5388178643055106</v>
      </c>
      <c r="K70" s="1">
        <f>(a_2*SIN(B70-F70))/(a_3*SIN(F70-D70))</f>
        <v>-0.39777815209967005</v>
      </c>
      <c r="L70" s="1">
        <f>(a_2*SIN(B70-D70))/(a_4*SIN(F70-D70))</f>
        <v>5.7192235249796927E-2</v>
      </c>
      <c r="M70" s="1">
        <f>K70*W_12</f>
        <v>-3.9777815209967002</v>
      </c>
      <c r="N70" s="1">
        <f>L70*W_12</f>
        <v>0.5719223524979693</v>
      </c>
      <c r="O70" s="1">
        <f>(a_2/a_3*W_12^2*COS(B70-F70)-a_4/a_3*N70^2+a_2/a_3*A_12*SIN(B70-F70)+M70^2*COS(D70-F70))/SIN(F70-D70)</f>
        <v>31.535200690492417</v>
      </c>
      <c r="P70" s="1">
        <f>(a_2/a_4*W_12^2*COS(B70-D70)+a_3/a_4*M70^2+a_2/a_4*A_12*SIN(B70-D70)-N70^2*COS(D70-F70))/SIN(F70-D70)</f>
        <v>55.670328324810967</v>
      </c>
    </row>
    <row r="71" spans="1:16">
      <c r="A71" s="1">
        <v>57</v>
      </c>
      <c r="B71" s="1">
        <f t="shared" si="0"/>
        <v>0.99483767363676778</v>
      </c>
      <c r="C71" s="1">
        <f t="shared" si="1"/>
        <v>48.007157114484379</v>
      </c>
      <c r="D71" s="1">
        <f>ATAN2((a_1+a_4*COS(F71)-a_2*COS(B71))/a_3,(a_4*SIN(F71)-a_2*COS(B71))/a_3)</f>
        <v>0.83788295616997266</v>
      </c>
      <c r="E71" s="1">
        <f t="shared" si="2"/>
        <v>114.054727135091</v>
      </c>
      <c r="F71" s="1">
        <f t="shared" si="3"/>
        <v>1.9906305159710573</v>
      </c>
      <c r="G71" s="1">
        <f>(1-K_2)*COS(B71)+K_3-K_1</f>
        <v>-0.88615975875375685</v>
      </c>
      <c r="H71" s="1">
        <f t="shared" si="4"/>
        <v>-1.6773411358908479</v>
      </c>
      <c r="I71" s="1">
        <f>-(1+K_2)*COS(B71)+K_1+K_3</f>
        <v>4.6912288378828553</v>
      </c>
      <c r="J71" s="1">
        <f>(-H71+Clo*SQRT(H71^2-4*G71*I71))/(2*G71)</f>
        <v>1.5414761736117797</v>
      </c>
      <c r="K71" s="1">
        <f>(a_2*SIN(B71-F71))/(a_3*SIN(F71-D71))</f>
        <v>-0.39354391733825472</v>
      </c>
      <c r="L71" s="1">
        <f>(a_2*SIN(B71-D71))/(a_4*SIN(F71-D71))</f>
        <v>6.4140232265807423E-2</v>
      </c>
      <c r="M71" s="1">
        <f>K71*W_12</f>
        <v>-3.9354391733825471</v>
      </c>
      <c r="N71" s="1">
        <f>L71*W_12</f>
        <v>0.64140232265807429</v>
      </c>
      <c r="O71" s="1">
        <f>(a_2/a_3*W_12^2*COS(B71-F71)-a_4/a_3*N71^2+a_2/a_3*A_12*SIN(B71-F71)+M71^2*COS(D71-F71))/SIN(F71-D71)</f>
        <v>31.869316192043545</v>
      </c>
      <c r="P71" s="1">
        <f>(a_2/a_4*W_12^2*COS(B71-D71)+a_3/a_4*M71^2+a_2/a_4*A_12*SIN(B71-D71)-N71^2*COS(D71-F71))/SIN(F71-D71)</f>
        <v>55.175287684434899</v>
      </c>
    </row>
    <row r="72" spans="1:16">
      <c r="A72" s="1">
        <v>58</v>
      </c>
      <c r="B72" s="1">
        <f t="shared" si="0"/>
        <v>1.0122909661567112</v>
      </c>
      <c r="C72" s="1">
        <f t="shared" si="1"/>
        <v>48.024647002621059</v>
      </c>
      <c r="D72" s="1">
        <f>ATAN2((a_1+a_4*COS(F72)-a_2*COS(B72))/a_3,(a_4*SIN(F72)-a_2*COS(B72))/a_3)</f>
        <v>0.83818821230376339</v>
      </c>
      <c r="E72" s="1">
        <f t="shared" si="2"/>
        <v>114.15407714714635</v>
      </c>
      <c r="F72" s="1">
        <f t="shared" si="3"/>
        <v>1.9923645007933195</v>
      </c>
      <c r="G72" s="1">
        <f>(1-K_2)*COS(B72)+K_3-K_1</f>
        <v>-0.88247981605830139</v>
      </c>
      <c r="H72" s="1">
        <f t="shared" si="4"/>
        <v>-1.6960961923128519</v>
      </c>
      <c r="I72" s="1">
        <f>-(1+K_2)*COS(B72)+K_1+K_3</f>
        <v>4.7243483221419567</v>
      </c>
      <c r="J72" s="1">
        <f>(-H72+Clo*SQRT(H72^2-4*G72*I72))/(2*G72)</f>
        <v>1.5444071868764944</v>
      </c>
      <c r="K72" s="1">
        <f>(a_2*SIN(B72-F72))/(a_3*SIN(F72-D72))</f>
        <v>-0.3892398181904711</v>
      </c>
      <c r="L72" s="1">
        <f>(a_2*SIN(B72-D72))/(a_4*SIN(F72-D72))</f>
        <v>7.103543019524608E-2</v>
      </c>
      <c r="M72" s="1">
        <f>K72*W_12</f>
        <v>-3.8923981819047109</v>
      </c>
      <c r="N72" s="1">
        <f>L72*W_12</f>
        <v>0.71035430195246074</v>
      </c>
      <c r="O72" s="1">
        <f>(a_2/a_3*W_12^2*COS(B72-F72)-a_4/a_3*N72^2+a_2/a_3*A_12*SIN(B72-F72)+M72^2*COS(D72-F72))/SIN(F72-D72)</f>
        <v>32.176491512864118</v>
      </c>
      <c r="P72" s="1">
        <f>(a_2/a_4*W_12^2*COS(B72-D72)+a_3/a_4*M72^2+a_2/a_4*A_12*SIN(B72-D72)-N72^2*COS(D72-F72))/SIN(F72-D72)</f>
        <v>54.661441769473228</v>
      </c>
    </row>
    <row r="73" spans="1:16">
      <c r="A73" s="1">
        <v>59</v>
      </c>
      <c r="B73" s="1">
        <f t="shared" si="0"/>
        <v>1.0297442586766543</v>
      </c>
      <c r="C73" s="1">
        <f t="shared" si="1"/>
        <v>48.045184510237306</v>
      </c>
      <c r="D73" s="1">
        <f>ATAN2((a_1+a_4*COS(F73)-a_2*COS(B73))/a_3,(a_4*SIN(F73)-a_2*COS(B73))/a_3)</f>
        <v>0.83854665943182027</v>
      </c>
      <c r="E73" s="1">
        <f t="shared" si="2"/>
        <v>114.26230320363325</v>
      </c>
      <c r="F73" s="1">
        <f t="shared" si="3"/>
        <v>1.994253401815465</v>
      </c>
      <c r="G73" s="1">
        <f>(1-K_2)*COS(B73)+K_3-K_1</f>
        <v>-0.87875951872751346</v>
      </c>
      <c r="H73" s="1">
        <f t="shared" si="4"/>
        <v>-1.7143346014042244</v>
      </c>
      <c r="I73" s="1">
        <f>-(1+K_2)*COS(B73)+K_1+K_3</f>
        <v>4.7578309981190445</v>
      </c>
      <c r="J73" s="1">
        <f>(-H73+Clo*SQRT(H73^2-4*G73*I73))/(2*G73)</f>
        <v>1.5476090058401202</v>
      </c>
      <c r="K73" s="1">
        <f>(a_2*SIN(B73-F73))/(a_3*SIN(F73-D73))</f>
        <v>-0.3848699277044903</v>
      </c>
      <c r="L73" s="1">
        <f>(a_2*SIN(B73-D73))/(a_4*SIN(F73-D73))</f>
        <v>7.787629188964848E-2</v>
      </c>
      <c r="M73" s="1">
        <f>K73*W_12</f>
        <v>-3.8486992770449029</v>
      </c>
      <c r="N73" s="1">
        <f>L73*W_12</f>
        <v>0.77876291889648486</v>
      </c>
      <c r="O73" s="1">
        <f>(a_2/a_3*W_12^2*COS(B73-F73)-a_4/a_3*N73^2+a_2/a_3*A_12*SIN(B73-F73)+M73^2*COS(D73-F73))/SIN(F73-D73)</f>
        <v>32.457504637909132</v>
      </c>
      <c r="P73" s="1">
        <f>(a_2/a_4*W_12^2*COS(B73-D73)+a_3/a_4*M73^2+a_2/a_4*A_12*SIN(B73-D73)-N73^2*COS(D73-F73))/SIN(F73-D73)</f>
        <v>54.129685327790014</v>
      </c>
    </row>
    <row r="74" spans="1:16">
      <c r="A74" s="1">
        <v>60</v>
      </c>
      <c r="B74" s="1">
        <f t="shared" si="0"/>
        <v>1.0471975511965976</v>
      </c>
      <c r="C74" s="1">
        <f t="shared" si="1"/>
        <v>48.068617965708235</v>
      </c>
      <c r="D74" s="1">
        <f>ATAN2((a_1+a_4*COS(F74)-a_2*COS(B74))/a_3,(a_4*SIN(F74)-a_2*COS(B74))/a_3)</f>
        <v>0.83895565038490738</v>
      </c>
      <c r="E74" s="1">
        <f t="shared" si="2"/>
        <v>114.37926600429459</v>
      </c>
      <c r="F74" s="1">
        <f t="shared" si="3"/>
        <v>1.9962947877893593</v>
      </c>
      <c r="G74" s="1">
        <f>(1-K_2)*COS(B74)+K_3-K_1</f>
        <v>-0.875</v>
      </c>
      <c r="H74" s="1">
        <f t="shared" si="4"/>
        <v>-1.7320508075688772</v>
      </c>
      <c r="I74" s="1">
        <f>-(1+K_2)*COS(B74)+K_1+K_3</f>
        <v>4.7916666666666661</v>
      </c>
      <c r="J74" s="1">
        <f>(-H74+Clo*SQRT(H74^2-4*G74*I74))/(2*G74)</f>
        <v>1.5510798379518989</v>
      </c>
      <c r="K74" s="1">
        <f>(a_2*SIN(B74-F74))/(a_3*SIN(F74-D74))</f>
        <v>-0.38043821008725998</v>
      </c>
      <c r="L74" s="1">
        <f>(a_2*SIN(B74-D74))/(a_4*SIN(F74-D74))</f>
        <v>8.466133318370761E-2</v>
      </c>
      <c r="M74" s="1">
        <f>K74*W_12</f>
        <v>-3.8043821008725995</v>
      </c>
      <c r="N74" s="1">
        <f>L74*W_12</f>
        <v>0.8466133318370761</v>
      </c>
      <c r="O74" s="1">
        <f>(a_2/a_3*W_12^2*COS(B74-F74)-a_4/a_3*N74^2+a_2/a_3*A_12*SIN(B74-F74)+M74^2*COS(D74-F74))/SIN(F74-D74)</f>
        <v>32.71314410210173</v>
      </c>
      <c r="P74" s="1">
        <f>(a_2/a_4*W_12^2*COS(B74-D74)+a_3/a_4*M74^2+a_2/a_4*A_12*SIN(B74-D74)-N74^2*COS(D74-F74))/SIN(F74-D74)</f>
        <v>53.580900730543412</v>
      </c>
    </row>
    <row r="75" spans="1:16">
      <c r="A75" s="1">
        <v>61</v>
      </c>
      <c r="B75" s="1">
        <f t="shared" si="0"/>
        <v>1.064650843716541</v>
      </c>
      <c r="C75" s="1">
        <f t="shared" si="1"/>
        <v>48.094797143679209</v>
      </c>
      <c r="D75" s="1">
        <f>ATAN2((a_1+a_4*COS(F75)-a_2*COS(B75))/a_3,(a_4*SIN(F75)-a_2*COS(B75))/a_3)</f>
        <v>0.83941256323596647</v>
      </c>
      <c r="E75" s="1">
        <f t="shared" si="2"/>
        <v>114.50482452001563</v>
      </c>
      <c r="F75" s="1">
        <f t="shared" si="3"/>
        <v>1.9984861972926085</v>
      </c>
      <c r="G75" s="1">
        <f>(1-K_2)*COS(B75)+K_3-K_1</f>
        <v>-0.87120240506158408</v>
      </c>
      <c r="H75" s="1">
        <f t="shared" si="4"/>
        <v>-1.7492394142787915</v>
      </c>
      <c r="I75" s="1">
        <f>-(1+K_2)*COS(B75)+K_1+K_3</f>
        <v>4.8258450211124089</v>
      </c>
      <c r="J75" s="1">
        <f>(-H75+Clo*SQRT(H75^2-4*G75*I75))/(2*G75)</f>
        <v>1.5548179971089948</v>
      </c>
      <c r="K75" s="1">
        <f>(a_2*SIN(B75-F75))/(a_3*SIN(F75-D75))</f>
        <v>-0.37594851978472699</v>
      </c>
      <c r="L75" s="1">
        <f>(a_2*SIN(B75-D75))/(a_4*SIN(F75-D75))</f>
        <v>9.1389121026168807E-2</v>
      </c>
      <c r="M75" s="1">
        <f>K75*W_12</f>
        <v>-3.7594851978472699</v>
      </c>
      <c r="N75" s="1">
        <f>L75*W_12</f>
        <v>0.91389121026168807</v>
      </c>
      <c r="O75" s="1">
        <f>(a_2/a_3*W_12^2*COS(B75-F75)-a_4/a_3*N75^2+a_2/a_3*A_12*SIN(B75-F75)+M75^2*COS(D75-F75))/SIN(F75-D75)</f>
        <v>32.944206833206444</v>
      </c>
      <c r="P75" s="1">
        <f>(a_2/a_4*W_12^2*COS(B75-D75)+a_3/a_4*M75^2+a_2/a_4*A_12*SIN(B75-D75)-N75^2*COS(D75-F75))/SIN(F75-D75)</f>
        <v>53.015956906220374</v>
      </c>
    </row>
    <row r="76" spans="1:16">
      <c r="A76" s="1">
        <v>62</v>
      </c>
      <c r="B76" s="1">
        <f t="shared" si="0"/>
        <v>1.0821041362364843</v>
      </c>
      <c r="C76" s="1">
        <f t="shared" si="1"/>
        <v>48.123573437314619</v>
      </c>
      <c r="D76" s="1">
        <f>ATAN2((a_1+a_4*COS(F76)-a_2*COS(B76))/a_3,(a_4*SIN(F76)-a_2*COS(B76))/a_3)</f>
        <v>0.83991480430642496</v>
      </c>
      <c r="E76" s="1">
        <f t="shared" si="2"/>
        <v>114.63883621797511</v>
      </c>
      <c r="F76" s="1">
        <f t="shared" si="3"/>
        <v>2.0008251426581896</v>
      </c>
      <c r="G76" s="1">
        <f>(1-K_2)*COS(B76)+K_3-K_1</f>
        <v>-0.8673678906964728</v>
      </c>
      <c r="H76" s="1">
        <f t="shared" si="4"/>
        <v>-1.7658951857178538</v>
      </c>
      <c r="I76" s="1">
        <f>-(1+K_2)*COS(B76)+K_1+K_3</f>
        <v>4.8603556503984127</v>
      </c>
      <c r="J76" s="1">
        <f>(-H76+Clo*SQRT(H76^2-4*G76*I76))/(2*G76)</f>
        <v>1.5588219042573552</v>
      </c>
      <c r="K76" s="1">
        <f>(a_2*SIN(B76-F76))/(a_3*SIN(F76-D76))</f>
        <v>-0.37140460080493187</v>
      </c>
      <c r="L76" s="1">
        <f>(a_2*SIN(B76-D76))/(a_4*SIN(F76-D76))</f>
        <v>9.8058271707841538E-2</v>
      </c>
      <c r="M76" s="1">
        <f>K76*W_12</f>
        <v>-3.7140460080493187</v>
      </c>
      <c r="N76" s="1">
        <f>L76*W_12</f>
        <v>0.98058271707841538</v>
      </c>
      <c r="O76" s="1">
        <f>(a_2/a_3*W_12^2*COS(B76-F76)-a_4/a_3*N76^2+a_2/a_3*A_12*SIN(B76-F76)+M76^2*COS(D76-F76))/SIN(F76-D76)</f>
        <v>33.151496098876457</v>
      </c>
      <c r="P76" s="1">
        <f>(a_2/a_4*W_12^2*COS(B76-D76)+a_3/a_4*M76^2+a_2/a_4*A_12*SIN(B76-D76)-N76^2*COS(D76-F76))/SIN(F76-D76)</f>
        <v>52.435708362118127</v>
      </c>
    </row>
    <row r="77" spans="1:16">
      <c r="A77" s="1">
        <v>63</v>
      </c>
      <c r="B77" s="1">
        <f t="shared" si="0"/>
        <v>1.0995574287564276</v>
      </c>
      <c r="C77" s="1">
        <f t="shared" si="1"/>
        <v>48.15480001718614</v>
      </c>
      <c r="D77" s="1">
        <f>ATAN2((a_1+a_4*COS(F77)-a_2*COS(B77))/a_3,(a_4*SIN(F77)-a_2*COS(B77))/a_3)</f>
        <v>0.8404598109393201</v>
      </c>
      <c r="E77" s="1">
        <f t="shared" si="2"/>
        <v>114.7811572740754</v>
      </c>
      <c r="F77" s="1">
        <f t="shared" si="3"/>
        <v>2.0033091136820551</v>
      </c>
      <c r="G77" s="1">
        <f>(1-K_2)*COS(B77)+K_3-K_1</f>
        <v>-0.86349762493488669</v>
      </c>
      <c r="H77" s="1">
        <f t="shared" si="4"/>
        <v>-1.7820130483767356</v>
      </c>
      <c r="I77" s="1">
        <f>-(1+K_2)*COS(B77)+K_1+K_3</f>
        <v>4.8951880422526859</v>
      </c>
      <c r="J77" s="1">
        <f>(-H77+Clo*SQRT(H77^2-4*G77*I77))/(2*G77)</f>
        <v>1.5630900878641383</v>
      </c>
      <c r="K77" s="1">
        <f>(a_2*SIN(B77-F77))/(a_3*SIN(F77-D77))</f>
        <v>-0.36681008626548262</v>
      </c>
      <c r="L77" s="1">
        <f>(a_2*SIN(B77-D77))/(a_4*SIN(F77-D77))</f>
        <v>0.10466744918308489</v>
      </c>
      <c r="M77" s="1">
        <f>K77*W_12</f>
        <v>-3.6681008626548262</v>
      </c>
      <c r="N77" s="1">
        <f>L77*W_12</f>
        <v>1.0466744918308488</v>
      </c>
      <c r="O77" s="1">
        <f>(a_2/a_3*W_12^2*COS(B77-F77)-a_4/a_3*N77^2+a_2/a_3*A_12*SIN(B77-F77)+M77^2*COS(D77-F77))/SIN(F77-D77)</f>
        <v>33.335819557228682</v>
      </c>
      <c r="P77" s="1">
        <f>(a_2/a_4*W_12^2*COS(B77-D77)+a_3/a_4*M77^2+a_2/a_4*A_12*SIN(B77-D77)-N77^2*COS(D77-F77))/SIN(F77-D77)</f>
        <v>51.840994289668991</v>
      </c>
    </row>
    <row r="78" spans="1:16">
      <c r="A78" s="1">
        <v>64</v>
      </c>
      <c r="B78" s="1">
        <f t="shared" si="0"/>
        <v>1.1170107212763709</v>
      </c>
      <c r="C78" s="1">
        <f t="shared" si="1"/>
        <v>48.188331977250918</v>
      </c>
      <c r="D78" s="1">
        <f>ATAN2((a_1+a_4*COS(F78)-a_2*COS(B78))/a_3,(a_4*SIN(F78)-a_2*COS(B78))/a_3)</f>
        <v>0.84104505404709773</v>
      </c>
      <c r="E78" s="1">
        <f t="shared" si="2"/>
        <v>114.93164277290035</v>
      </c>
      <c r="F78" s="1">
        <f t="shared" si="3"/>
        <v>2.0059355811130564</v>
      </c>
      <c r="G78" s="1">
        <f>(1-K_2)*COS(B78)+K_3-K_1</f>
        <v>-0.85959278669726924</v>
      </c>
      <c r="H78" s="1">
        <f t="shared" si="4"/>
        <v>-1.7975880925983341</v>
      </c>
      <c r="I78" s="1">
        <f>-(1+K_2)*COS(B78)+K_1+K_3</f>
        <v>4.930331586391242</v>
      </c>
      <c r="J78" s="1">
        <f>(-H78+Clo*SQRT(H78^2-4*G78*I78))/(2*G78)</f>
        <v>1.5676211842710337</v>
      </c>
      <c r="K78" s="1">
        <f>(a_2*SIN(B78-F78))/(a_3*SIN(F78-D78))</f>
        <v>-0.36216849814800617</v>
      </c>
      <c r="L78" s="1">
        <f>(a_2*SIN(B78-D78))/(a_4*SIN(F78-D78))</f>
        <v>0.11121536348059834</v>
      </c>
      <c r="M78" s="1">
        <f>K78*W_12</f>
        <v>-3.6216849814800618</v>
      </c>
      <c r="N78" s="1">
        <f>L78*W_12</f>
        <v>1.1121536348059833</v>
      </c>
      <c r="O78" s="1">
        <f>(a_2/a_3*W_12^2*COS(B78-F78)-a_4/a_3*N78^2+a_2/a_3*A_12*SIN(B78-F78)+M78^2*COS(D78-F78))/SIN(F78-D78)</f>
        <v>33.497987409969653</v>
      </c>
      <c r="P78" s="1">
        <f>(a_2/a_4*W_12^2*COS(B78-D78)+a_3/a_4*M78^2+a_2/a_4*A_12*SIN(B78-D78)-N78^2*COS(D78-F78))/SIN(F78-D78)</f>
        <v>51.232637750085438</v>
      </c>
    </row>
    <row r="79" spans="1:16">
      <c r="A79" s="1">
        <v>65</v>
      </c>
      <c r="B79" s="1">
        <f t="shared" ref="B79:B142" si="5">A79*PI()/180</f>
        <v>1.1344640137963142</v>
      </c>
      <c r="C79" s="1">
        <f t="shared" ref="C79:C142" si="6">180*D79/PI()</f>
        <v>48.224026468380679</v>
      </c>
      <c r="D79" s="1">
        <f>ATAN2((a_1+a_4*COS(F79)-a_2*COS(B79))/a_3,(a_4*SIN(F79)-a_2*COS(B79))/a_3)</f>
        <v>0.84166804044213595</v>
      </c>
      <c r="E79" s="1">
        <f t="shared" ref="E79:E142" si="7">180*F79/PI()</f>
        <v>115.0901468954852</v>
      </c>
      <c r="F79" s="1">
        <f t="shared" ref="F79:F142" si="8">2*ATAN(J79)</f>
        <v>2.008701999930147</v>
      </c>
      <c r="G79" s="1">
        <f>(1-K_2)*COS(B79)+K_3-K_1</f>
        <v>-0.85565456543517504</v>
      </c>
      <c r="H79" s="1">
        <f t="shared" ref="H79:H142" si="9">-2*SIN(B79)</f>
        <v>-1.8126155740732999</v>
      </c>
      <c r="I79" s="1">
        <f>-(1+K_2)*COS(B79)+K_1+K_3</f>
        <v>4.9657755777500938</v>
      </c>
      <c r="J79" s="1">
        <f>(-H79+Clo*SQRT(H79^2-4*G79*I79))/(2*G79)</f>
        <v>1.5724139379372377</v>
      </c>
      <c r="K79" s="1">
        <f>(a_2*SIN(B79-F79))/(a_3*SIN(F79-D79))</f>
        <v>-0.35748324724325709</v>
      </c>
      <c r="L79" s="1">
        <f>(a_2*SIN(B79-D79))/(a_4*SIN(F79-D79))</f>
        <v>0.11770076919891845</v>
      </c>
      <c r="M79" s="1">
        <f>K79*W_12</f>
        <v>-3.5748324724325711</v>
      </c>
      <c r="N79" s="1">
        <f>L79*W_12</f>
        <v>1.1770076919891845</v>
      </c>
      <c r="O79" s="1">
        <f>(a_2/a_3*W_12^2*COS(B79-F79)-a_4/a_3*N79^2+a_2/a_3*A_12*SIN(B79-F79)+M79^2*COS(D79-F79))/SIN(F79-D79)</f>
        <v>33.638810656803315</v>
      </c>
      <c r="P79" s="1">
        <f>(a_2/a_4*W_12^2*COS(B79-D79)+a_3/a_4*M79^2+a_2/a_4*A_12*SIN(B79-D79)-N79^2*COS(D79-F79))/SIN(F79-D79)</f>
        <v>50.611444936893143</v>
      </c>
    </row>
    <row r="80" spans="1:16">
      <c r="A80" s="1">
        <v>66</v>
      </c>
      <c r="B80" s="1">
        <f t="shared" si="5"/>
        <v>1.1519173063162575</v>
      </c>
      <c r="C80" s="1">
        <f t="shared" si="6"/>
        <v>48.261742819913515</v>
      </c>
      <c r="D80" s="1">
        <f>ATAN2((a_1+a_4*COS(F80)-a_2*COS(B80))/a_3,(a_4*SIN(F80)-a_2*COS(B80))/a_3)</f>
        <v>0.84232631495822352</v>
      </c>
      <c r="E80" s="1">
        <f t="shared" si="7"/>
        <v>115.25652309521108</v>
      </c>
      <c r="F80" s="1">
        <f t="shared" si="8"/>
        <v>2.0116058124123191</v>
      </c>
      <c r="G80" s="1">
        <f>(1-K_2)*COS(B80)+K_3-K_1</f>
        <v>-0.85168416076895026</v>
      </c>
      <c r="H80" s="1">
        <f t="shared" si="9"/>
        <v>-1.8270909152852017</v>
      </c>
      <c r="I80" s="1">
        <f>-(1+K_2)*COS(B80)+K_1+K_3</f>
        <v>5.0015092197461168</v>
      </c>
      <c r="J80" s="1">
        <f>(-H80+Clo*SQRT(H80^2-4*G80*I80))/(2*G80)</f>
        <v>1.577467201580296</v>
      </c>
      <c r="K80" s="1">
        <f>(a_2*SIN(B80-F80))/(a_3*SIN(F80-D80))</f>
        <v>-0.3527576332716279</v>
      </c>
      <c r="L80" s="1">
        <f>(a_2*SIN(B80-D80))/(a_4*SIN(F80-D80))</f>
        <v>0.12412246408166636</v>
      </c>
      <c r="M80" s="1">
        <f>K80*W_12</f>
        <v>-3.5275763327162792</v>
      </c>
      <c r="N80" s="1">
        <f>L80*W_12</f>
        <v>1.2412246408166636</v>
      </c>
      <c r="O80" s="1">
        <f>(a_2/a_3*W_12^2*COS(B80-F80)-a_4/a_3*N80^2+a_2/a_3*A_12*SIN(B80-F80)+M80^2*COS(D80-F80))/SIN(F80-D80)</f>
        <v>33.759099449601308</v>
      </c>
      <c r="P80" s="1">
        <f>(a_2/a_4*W_12^2*COS(B80-D80)+a_3/a_4*M80^2+a_2/a_4*A_12*SIN(B80-D80)-N80^2*COS(D80-F80))/SIN(F80-D80)</f>
        <v>49.978204512021804</v>
      </c>
    </row>
    <row r="81" spans="1:16">
      <c r="A81" s="1">
        <v>67</v>
      </c>
      <c r="B81" s="1">
        <f t="shared" si="5"/>
        <v>1.1693705988362006</v>
      </c>
      <c r="C81" s="1">
        <f t="shared" si="6"/>
        <v>48.301342649705695</v>
      </c>
      <c r="D81" s="1">
        <f>ATAN2((a_1+a_4*COS(F81)-a_2*COS(B81))/a_3,(a_4*SIN(F81)-a_2*COS(B81))/a_3)</f>
        <v>0.84301746237132635</v>
      </c>
      <c r="E81" s="1">
        <f t="shared" si="7"/>
        <v>115.43062426216065</v>
      </c>
      <c r="F81" s="1">
        <f t="shared" si="8"/>
        <v>2.0146444510071535</v>
      </c>
      <c r="G81" s="1">
        <f>(1-K_2)*COS(B81)+K_3-K_1</f>
        <v>-0.84768278212231829</v>
      </c>
      <c r="H81" s="1">
        <f t="shared" si="9"/>
        <v>-1.8410097069048805</v>
      </c>
      <c r="I81" s="1">
        <f>-(1+K_2)*COS(B81)+K_1+K_3</f>
        <v>5.0375216275658001</v>
      </c>
      <c r="J81" s="1">
        <f>(-H81+Clo*SQRT(H81^2-4*G81*I81))/(2*G81)</f>
        <v>1.5827799362224295</v>
      </c>
      <c r="K81" s="1">
        <f>(a_2*SIN(B81-F81))/(a_3*SIN(F81-D81))</f>
        <v>-0.3479948451648327</v>
      </c>
      <c r="L81" s="1">
        <f>(a_2*SIN(B81-D81))/(a_4*SIN(F81-D81))</f>
        <v>0.13047928766732819</v>
      </c>
      <c r="M81" s="1">
        <f>K81*W_12</f>
        <v>-3.479948451648327</v>
      </c>
      <c r="N81" s="1">
        <f>L81*W_12</f>
        <v>1.3047928766732819</v>
      </c>
      <c r="O81" s="1">
        <f>(a_2/a_3*W_12^2*COS(B81-F81)-a_4/a_3*N81^2+a_2/a_3*A_12*SIN(B81-F81)+M81^2*COS(D81-F81))/SIN(F81-D81)</f>
        <v>33.859661544595809</v>
      </c>
      <c r="P81" s="1">
        <f>(a_2/a_4*W_12^2*COS(B81-D81)+a_3/a_4*M81^2+a_2/a_4*A_12*SIN(B81-D81)-N81^2*COS(D81-F81))/SIN(F81-D81)</f>
        <v>49.333687012228978</v>
      </c>
    </row>
    <row r="82" spans="1:16">
      <c r="A82" s="1">
        <v>68</v>
      </c>
      <c r="B82" s="1">
        <f t="shared" si="5"/>
        <v>1.1868238913561442</v>
      </c>
      <c r="C82" s="1">
        <f t="shared" si="6"/>
        <v>48.342689963166478</v>
      </c>
      <c r="D82" s="1">
        <f>ATAN2((a_1+a_4*COS(F82)-a_2*COS(B82))/a_3,(a_4*SIN(F82)-a_2*COS(B82))/a_3)</f>
        <v>0.84373910912807137</v>
      </c>
      <c r="E82" s="1">
        <f t="shared" si="7"/>
        <v>115.61230287629218</v>
      </c>
      <c r="F82" s="1">
        <f t="shared" si="8"/>
        <v>2.017815341004209</v>
      </c>
      <c r="G82" s="1">
        <f>(1-K_2)*COS(B82)+K_3-K_1</f>
        <v>-0.84365164835397799</v>
      </c>
      <c r="H82" s="1">
        <f t="shared" si="9"/>
        <v>-1.8543677091335748</v>
      </c>
      <c r="I82" s="1">
        <f>-(1+K_2)*COS(B82)+K_1+K_3</f>
        <v>5.0738018314808651</v>
      </c>
      <c r="J82" s="1">
        <f>(-H82+Clo*SQRT(H82^2-4*G82*I82))/(2*G82)</f>
        <v>1.5883512111494109</v>
      </c>
      <c r="K82" s="1">
        <f>(a_2*SIN(B82-F82))/(a_3*SIN(F82-D82))</f>
        <v>-0.34319796149553716</v>
      </c>
      <c r="L82" s="1">
        <f>(a_2*SIN(B82-D82))/(a_4*SIN(F82-D82))</f>
        <v>0.13677012000815231</v>
      </c>
      <c r="M82" s="1">
        <f>K82*W_12</f>
        <v>-3.4319796149553716</v>
      </c>
      <c r="N82" s="1">
        <f>L82*W_12</f>
        <v>1.3677012000815232</v>
      </c>
      <c r="O82" s="1">
        <f>(a_2/a_3*W_12^2*COS(B82-F82)-a_4/a_3*N82^2+a_2/a_3*A_12*SIN(B82-F82)+M82^2*COS(D82-F82))/SIN(F82-D82)</f>
        <v>33.941300850666934</v>
      </c>
      <c r="P82" s="1">
        <f>(a_2/a_4*W_12^2*COS(B82-D82)+a_3/a_4*M82^2+a_2/a_4*A_12*SIN(B82-D82)-N82^2*COS(D82-F82))/SIN(F82-D82)</f>
        <v>48.67864432274164</v>
      </c>
    </row>
    <row r="83" spans="1:16">
      <c r="A83" s="1">
        <v>69</v>
      </c>
      <c r="B83" s="1">
        <f t="shared" si="5"/>
        <v>1.2042771838760873</v>
      </c>
      <c r="C83" s="1">
        <f t="shared" si="6"/>
        <v>48.38565124176116</v>
      </c>
      <c r="D83" s="1">
        <f>ATAN2((a_1+a_4*COS(F83)-a_2*COS(B83))/a_3,(a_4*SIN(F83)-a_2*COS(B83))/a_3)</f>
        <v>0.84448892489041505</v>
      </c>
      <c r="E83" s="1">
        <f t="shared" si="7"/>
        <v>115.80141114980312</v>
      </c>
      <c r="F83" s="1">
        <f t="shared" si="8"/>
        <v>2.0211159030197368</v>
      </c>
      <c r="G83" s="1">
        <f>(1-K_2)*COS(B83)+K_3-K_1</f>
        <v>-0.83959198738632512</v>
      </c>
      <c r="H83" s="1">
        <f t="shared" si="9"/>
        <v>-1.8671608529944035</v>
      </c>
      <c r="I83" s="1">
        <f>-(1+K_2)*COS(B83)+K_1+K_3</f>
        <v>5.1103387801897409</v>
      </c>
      <c r="J83" s="1">
        <f>(-H83+Clo*SQRT(H83^2-4*G83*I83))/(2*G83)</f>
        <v>1.5941802037884598</v>
      </c>
      <c r="K83" s="1">
        <f>(a_2*SIN(B83-F83))/(a_3*SIN(F83-D83))</f>
        <v>-0.33836995104265283</v>
      </c>
      <c r="L83" s="1">
        <f>(a_2*SIN(B83-D83))/(a_4*SIN(F83-D83))</f>
        <v>0.14299388045262643</v>
      </c>
      <c r="M83" s="1">
        <f>K83*W_12</f>
        <v>-3.3836995104265282</v>
      </c>
      <c r="N83" s="1">
        <f>L83*W_12</f>
        <v>1.4299388045262642</v>
      </c>
      <c r="O83" s="1">
        <f>(a_2/a_3*W_12^2*COS(B83-F83)-a_4/a_3*N83^2+a_2/a_3*A_12*SIN(B83-F83)+M83^2*COS(D83-F83))/SIN(F83-D83)</f>
        <v>34.004816071633854</v>
      </c>
      <c r="P83" s="1">
        <f>(a_2/a_4*W_12^2*COS(B83-D83)+a_3/a_4*M83^2+a_2/a_4*A_12*SIN(B83-D83)-N83^2*COS(D83-F83))/SIN(F83-D83)</f>
        <v>48.013809215110392</v>
      </c>
    </row>
    <row r="84" spans="1:16">
      <c r="A84" s="1">
        <v>70</v>
      </c>
      <c r="B84" s="1">
        <f t="shared" si="5"/>
        <v>1.2217304763960306</v>
      </c>
      <c r="C84" s="1">
        <f t="shared" si="6"/>
        <v>48.430095521468267</v>
      </c>
      <c r="D84" s="1">
        <f>ATAN2((a_1+a_4*COS(F84)-a_2*COS(B84))/a_3,(a_4*SIN(F84)-a_2*COS(B84))/a_3)</f>
        <v>0.84526462390498136</v>
      </c>
      <c r="E84" s="1">
        <f t="shared" si="7"/>
        <v>115.99780115906675</v>
      </c>
      <c r="F84" s="1">
        <f t="shared" si="8"/>
        <v>2.0245435552994095</v>
      </c>
      <c r="G84" s="1">
        <f>(1-K_2)*COS(B84)+K_3-K_1</f>
        <v>-0.83550503583141733</v>
      </c>
      <c r="H84" s="1">
        <f t="shared" si="9"/>
        <v>-1.8793852415718166</v>
      </c>
      <c r="I84" s="1">
        <f>-(1+K_2)*COS(B84)+K_1+K_3</f>
        <v>5.1471213441839119</v>
      </c>
      <c r="J84" s="1">
        <f>(-H84+Clo*SQRT(H84^2-4*G84*I84))/(2*G84)</f>
        <v>1.6002661995110563</v>
      </c>
      <c r="K84" s="1">
        <f>(a_2*SIN(B84-F84))/(a_3*SIN(F84-D84))</f>
        <v>-0.33351367348091976</v>
      </c>
      <c r="L84" s="1">
        <f>(a_2*SIN(B84-D84))/(a_4*SIN(F84-D84))</f>
        <v>0.14914952648594432</v>
      </c>
      <c r="M84" s="1">
        <f>K84*W_12</f>
        <v>-3.3351367348091978</v>
      </c>
      <c r="N84" s="1">
        <f>L84*W_12</f>
        <v>1.4914952648594433</v>
      </c>
      <c r="O84" s="1">
        <f>(a_2/a_3*W_12^2*COS(B84-F84)-a_4/a_3*N84^2+a_2/a_3*A_12*SIN(B84-F84)+M84^2*COS(D84-F84))/SIN(F84-D84)</f>
        <v>34.050999440320979</v>
      </c>
      <c r="P84" s="1">
        <f>(a_2/a_4*W_12^2*COS(B84-D84)+a_3/a_4*M84^2+a_2/a_4*A_12*SIN(B84-D84)-N84^2*COS(D84-F84))/SIN(F84-D84)</f>
        <v>47.339894946379069</v>
      </c>
    </row>
    <row r="85" spans="1:16">
      <c r="A85" s="1">
        <v>71</v>
      </c>
      <c r="B85" s="1">
        <f t="shared" si="5"/>
        <v>1.2391837689159739</v>
      </c>
      <c r="C85" s="1">
        <f t="shared" si="6"/>
        <v>48.475894461676305</v>
      </c>
      <c r="D85" s="1">
        <f>ATAN2((a_1+a_4*COS(F85)-a_2*COS(B85))/a_3,(a_4*SIN(F85)-a_2*COS(B85))/a_3)</f>
        <v>0.8460639662055357</v>
      </c>
      <c r="E85" s="1">
        <f t="shared" si="7"/>
        <v>116.20132496653407</v>
      </c>
      <c r="F85" s="1">
        <f t="shared" si="8"/>
        <v>2.0280957158459092</v>
      </c>
      <c r="G85" s="1">
        <f>(1-K_2)*COS(B85)+K_3-K_1</f>
        <v>-0.83139203861428923</v>
      </c>
      <c r="H85" s="1">
        <f t="shared" si="9"/>
        <v>-1.8910371511986335</v>
      </c>
      <c r="I85" s="1">
        <f>-(1+K_2)*COS(B85)+K_1+K_3</f>
        <v>5.1841383191380643</v>
      </c>
      <c r="J85" s="1">
        <f>(-H85+Clo*SQRT(H85^2-4*G85*I85))/(2*G85)</f>
        <v>1.6066085913659918</v>
      </c>
      <c r="K85" s="1">
        <f>(a_2*SIN(B85-F85))/(a_3*SIN(F85-D85))</f>
        <v>-0.32863188018425205</v>
      </c>
      <c r="L85" s="1">
        <f>(a_2*SIN(B85-D85))/(a_4*SIN(F85-D85))</f>
        <v>0.15523605262286591</v>
      </c>
      <c r="M85" s="1">
        <f>K85*W_12</f>
        <v>-3.2863188018425205</v>
      </c>
      <c r="N85" s="1">
        <f>L85*W_12</f>
        <v>1.5523605262286591</v>
      </c>
      <c r="O85" s="1">
        <f>(a_2/a_3*W_12^2*COS(B85-F85)-a_4/a_3*N85^2+a_2/a_3*A_12*SIN(B85-F85)+M85^2*COS(D85-F85))/SIN(F85-D85)</f>
        <v>34.080635542050949</v>
      </c>
      <c r="P85" s="1">
        <f>(a_2/a_4*W_12^2*COS(B85-D85)+a_3/a_4*M85^2+a_2/a_4*A_12*SIN(B85-D85)-N85^2*COS(D85-F85))/SIN(F85-D85)</f>
        <v>46.6575949167785</v>
      </c>
    </row>
    <row r="86" spans="1:16">
      <c r="A86" s="1">
        <v>72</v>
      </c>
      <c r="B86" s="1">
        <f t="shared" si="5"/>
        <v>1.2566370614359172</v>
      </c>
      <c r="C86" s="1">
        <f t="shared" si="6"/>
        <v>48.522922405001765</v>
      </c>
      <c r="D86" s="1">
        <f>ATAN2((a_1+a_4*COS(F86)-a_2*COS(B86))/a_3,(a_4*SIN(F86)-a_2*COS(B86))/a_3)</f>
        <v>0.84688475865700619</v>
      </c>
      <c r="E86" s="1">
        <f t="shared" si="7"/>
        <v>116.41183473299647</v>
      </c>
      <c r="F86" s="1">
        <f t="shared" si="8"/>
        <v>2.0317698043782824</v>
      </c>
      <c r="G86" s="1">
        <f>(1-K_2)*COS(B86)+K_3-K_1</f>
        <v>-0.82725424859373708</v>
      </c>
      <c r="H86" s="1">
        <f t="shared" si="9"/>
        <v>-1.9021130325903071</v>
      </c>
      <c r="I86" s="1">
        <f>-(1+K_2)*COS(B86)+K_1+K_3</f>
        <v>5.2213784293230354</v>
      </c>
      <c r="J86" s="1">
        <f>(-H86+Clo*SQRT(H86^2-4*G86*I86))/(2*G86)</f>
        <v>1.6132068797473971</v>
      </c>
      <c r="K86" s="1">
        <f>(a_2*SIN(B86-F86))/(a_3*SIN(F86-D86))</f>
        <v>-0.32372721513311625</v>
      </c>
      <c r="L86" s="1">
        <f>(a_2*SIN(B86-D86))/(a_4*SIN(F86-D86))</f>
        <v>0.16125248934744602</v>
      </c>
      <c r="M86" s="1">
        <f>K86*W_12</f>
        <v>-3.2372721513311626</v>
      </c>
      <c r="N86" s="1">
        <f>L86*W_12</f>
        <v>1.6125248934744603</v>
      </c>
      <c r="O86" s="1">
        <f>(a_2/a_3*W_12^2*COS(B86-F86)-a_4/a_3*N86^2+a_2/a_3*A_12*SIN(B86-F86)+M86^2*COS(D86-F86))/SIN(F86-D86)</f>
        <v>34.094500225117677</v>
      </c>
      <c r="P86" s="1">
        <f>(a_2/a_4*W_12^2*COS(B86-D86)+a_3/a_4*M86^2+a_2/a_4*A_12*SIN(B86-D86)-N86^2*COS(D86-F86))/SIN(F86-D86)</f>
        <v>45.967582383254452</v>
      </c>
    </row>
    <row r="87" spans="1:16">
      <c r="A87" s="1">
        <v>73</v>
      </c>
      <c r="B87" s="1">
        <f t="shared" si="5"/>
        <v>1.2740903539558606</v>
      </c>
      <c r="C87" s="1">
        <f t="shared" si="6"/>
        <v>48.571056428507291</v>
      </c>
      <c r="D87" s="1">
        <f>ATAN2((a_1+a_4*COS(F87)-a_2*COS(B87))/a_3,(a_4*SIN(F87)-a_2*COS(B87))/a_3)</f>
        <v>0.84772485584940993</v>
      </c>
      <c r="E87" s="1">
        <f t="shared" si="7"/>
        <v>116.62918282061004</v>
      </c>
      <c r="F87" s="1">
        <f t="shared" si="8"/>
        <v>2.0355632441300524</v>
      </c>
      <c r="G87" s="1">
        <f>(1-K_2)*COS(B87)+K_3-K_1</f>
        <v>-0.82309292618068408</v>
      </c>
      <c r="H87" s="1">
        <f t="shared" si="9"/>
        <v>-1.9126095119260709</v>
      </c>
      <c r="I87" s="1">
        <f>-(1+K_2)*COS(B87)+K_1+K_3</f>
        <v>5.2588303310405093</v>
      </c>
      <c r="J87" s="1">
        <f>(-H87+Clo*SQRT(H87^2-4*G87*I87))/(2*G87)</f>
        <v>1.6200606720019397</v>
      </c>
      <c r="K87" s="1">
        <f>(a_2*SIN(B87-F87))/(a_3*SIN(F87-D87))</f>
        <v>-0.31880221591695923</v>
      </c>
      <c r="L87" s="1">
        <f>(a_2*SIN(B87-D87))/(a_4*SIN(F87-D87))</f>
        <v>0.1671979020941976</v>
      </c>
      <c r="M87" s="1">
        <f>K87*W_12</f>
        <v>-3.1880221591695923</v>
      </c>
      <c r="N87" s="1">
        <f>L87*W_12</f>
        <v>1.671979020941976</v>
      </c>
      <c r="O87" s="1">
        <f>(a_2/a_3*W_12^2*COS(B87-F87)-a_4/a_3*N87^2+a_2/a_3*A_12*SIN(B87-F87)+M87^2*COS(D87-F87))/SIN(F87-D87)</f>
        <v>34.093359595707042</v>
      </c>
      <c r="P87" s="1">
        <f>(a_2/a_4*W_12^2*COS(B87-D87)+a_3/a_4*M87^2+a_2/a_4*A_12*SIN(B87-D87)-N87^2*COS(D87-F87))/SIN(F87-D87)</f>
        <v>45.270510226236794</v>
      </c>
    </row>
    <row r="88" spans="1:16">
      <c r="A88" s="1">
        <v>74</v>
      </c>
      <c r="B88" s="1">
        <f t="shared" si="5"/>
        <v>1.2915436464758039</v>
      </c>
      <c r="C88" s="1">
        <f t="shared" si="6"/>
        <v>48.620176386792174</v>
      </c>
      <c r="D88" s="1">
        <f>ATAN2((a_1+a_4*COS(F88)-a_2*COS(B88))/a_3,(a_4*SIN(F88)-a_2*COS(B88))/a_3)</f>
        <v>0.84858216084992355</v>
      </c>
      <c r="E88" s="1">
        <f t="shared" si="7"/>
        <v>116.85322188707931</v>
      </c>
      <c r="F88" s="1">
        <f t="shared" si="8"/>
        <v>2.0394734634930356</v>
      </c>
      <c r="G88" s="1">
        <f>(1-K_2)*COS(B88)+K_3-K_1</f>
        <v>-0.81890933895424967</v>
      </c>
      <c r="H88" s="1">
        <f t="shared" si="9"/>
        <v>-1.9225233918766378</v>
      </c>
      <c r="I88" s="1">
        <f>-(1+K_2)*COS(B88)+K_1+K_3</f>
        <v>5.2964826160784195</v>
      </c>
      <c r="J88" s="1">
        <f>(-H88+Clo*SQRT(H88^2-4*G88*I88))/(2*G88)</f>
        <v>1.6271696819787762</v>
      </c>
      <c r="K88" s="1">
        <f>(a_2*SIN(B88-F88))/(a_3*SIN(F88-D88))</f>
        <v>-0.31385931482338664</v>
      </c>
      <c r="L88" s="1">
        <f>(a_2*SIN(B88-D88))/(a_4*SIN(F88-D88))</f>
        <v>0.17307139026542162</v>
      </c>
      <c r="M88" s="1">
        <f>K88*W_12</f>
        <v>-3.1385931482338663</v>
      </c>
      <c r="N88" s="1">
        <f>L88*W_12</f>
        <v>1.7307139026542162</v>
      </c>
      <c r="O88" s="1">
        <f>(a_2/a_3*W_12^2*COS(B88-F88)-a_4/a_3*N88^2+a_2/a_3*A_12*SIN(B88-F88)+M88^2*COS(D88-F88))/SIN(F88-D88)</f>
        <v>34.077969094664404</v>
      </c>
      <c r="P88" s="1">
        <f>(a_2/a_4*W_12^2*COS(B88-D88)+a_3/a_4*M88^2+a_2/a_4*A_12*SIN(B88-D88)-N88^2*COS(D88-F88))/SIN(F88-D88)</f>
        <v>44.567010767148346</v>
      </c>
    </row>
    <row r="89" spans="1:16">
      <c r="A89" s="1">
        <v>75</v>
      </c>
      <c r="B89" s="1">
        <f t="shared" si="5"/>
        <v>1.3089969389957472</v>
      </c>
      <c r="C89" s="1">
        <f t="shared" si="6"/>
        <v>48.670164947421306</v>
      </c>
      <c r="D89" s="1">
        <f>ATAN2((a_1+a_4*COS(F89)-a_2*COS(B89))/a_3,(a_4*SIN(F89)-a_2*COS(B89))/a_3)</f>
        <v>0.84945462582123454</v>
      </c>
      <c r="E89" s="1">
        <f t="shared" si="7"/>
        <v>117.08380497139854</v>
      </c>
      <c r="F89" s="1">
        <f t="shared" si="8"/>
        <v>2.0434978975138094</v>
      </c>
      <c r="G89" s="1">
        <f>(1-K_2)*COS(B89)+K_3-K_1</f>
        <v>-0.81470476127563041</v>
      </c>
      <c r="H89" s="1">
        <f t="shared" si="9"/>
        <v>-1.9318516525781366</v>
      </c>
      <c r="I89" s="1">
        <f>-(1+K_2)*COS(B89)+K_1+K_3</f>
        <v>5.3343238151859946</v>
      </c>
      <c r="J89" s="1">
        <f>(-H89+Clo*SQRT(H89^2-4*G89*I89))/(2*G89)</f>
        <v>1.6345337295253293</v>
      </c>
      <c r="K89" s="1">
        <f>(a_2*SIN(B89-F89))/(a_3*SIN(F89-D89))</f>
        <v>-0.30890084000643009</v>
      </c>
      <c r="L89" s="1">
        <f>(a_2*SIN(B89-D89))/(a_4*SIN(F89-D89))</f>
        <v>0.17887208627961299</v>
      </c>
      <c r="M89" s="1">
        <f>K89*W_12</f>
        <v>-3.089008400064301</v>
      </c>
      <c r="N89" s="1">
        <f>L89*W_12</f>
        <v>1.7887208627961297</v>
      </c>
      <c r="O89" s="1">
        <f>(a_2/a_3*W_12^2*COS(B89-F89)-a_4/a_3*N89^2+a_2/a_3*A_12*SIN(B89-F89)+M89^2*COS(D89-F89))/SIN(F89-D89)</f>
        <v>34.049072653448086</v>
      </c>
      <c r="P89" s="1">
        <f>(a_2/a_4*W_12^2*COS(B89-D89)+a_3/a_4*M89^2+a_2/a_4*A_12*SIN(B89-D89)-N89^2*COS(D89-F89))/SIN(F89-D89)</f>
        <v>43.857695634237082</v>
      </c>
    </row>
    <row r="90" spans="1:16">
      <c r="A90" s="1">
        <v>76</v>
      </c>
      <c r="B90" s="1">
        <f t="shared" si="5"/>
        <v>1.3264502315156903</v>
      </c>
      <c r="C90" s="1">
        <f t="shared" si="6"/>
        <v>48.720907619150566</v>
      </c>
      <c r="D90" s="1">
        <f>ATAN2((a_1+a_4*COS(F90)-a_2*COS(B90))/a_3,(a_4*SIN(F90)-a_2*COS(B90))/a_3)</f>
        <v>0.85034025251416878</v>
      </c>
      <c r="E90" s="1">
        <f t="shared" si="7"/>
        <v>117.32078557154341</v>
      </c>
      <c r="F90" s="1">
        <f t="shared" si="8"/>
        <v>2.04763398924969</v>
      </c>
      <c r="G90" s="1">
        <f>(1-K_2)*COS(B90)+K_3-K_1</f>
        <v>-0.81048047389991718</v>
      </c>
      <c r="H90" s="1">
        <f t="shared" si="9"/>
        <v>-1.9405914525519929</v>
      </c>
      <c r="I90" s="1">
        <f>-(1+K_2)*COS(B90)+K_1+K_3</f>
        <v>5.3723424015674137</v>
      </c>
      <c r="J90" s="1">
        <f>(-H90+Clo*SQRT(H90^2-4*G90*I90))/(2*G90)</f>
        <v>1.6421527399313733</v>
      </c>
      <c r="K90" s="1">
        <f>(a_2*SIN(B90-F90))/(a_3*SIN(F90-D90))</f>
        <v>-0.30392901672682476</v>
      </c>
      <c r="L90" s="1">
        <f>(a_2*SIN(B90-D90))/(a_4*SIN(F90-D90))</f>
        <v>0.18459915464607968</v>
      </c>
      <c r="M90" s="1">
        <f>K90*W_12</f>
        <v>-3.0392901672682475</v>
      </c>
      <c r="N90" s="1">
        <f>L90*W_12</f>
        <v>1.8459915464607968</v>
      </c>
      <c r="O90" s="1">
        <f>(a_2/a_3*W_12^2*COS(B90-F90)-a_4/a_3*N90^2+a_2/a_3*A_12*SIN(B90-F90)+M90^2*COS(D90-F90))/SIN(F90-D90)</f>
        <v>34.00740192656265</v>
      </c>
      <c r="P90" s="1">
        <f>(a_2/a_4*W_12^2*COS(B90-D90)+a_3/a_4*M90^2+a_2/a_4*A_12*SIN(B90-D90)-N90^2*COS(D90-F90))/SIN(F90-D90)</f>
        <v>43.143155674396446</v>
      </c>
    </row>
    <row r="91" spans="1:16">
      <c r="A91" s="1">
        <v>77</v>
      </c>
      <c r="B91" s="1">
        <f t="shared" si="5"/>
        <v>1.3439035240356338</v>
      </c>
      <c r="C91" s="1">
        <f t="shared" si="6"/>
        <v>48.772292773397936</v>
      </c>
      <c r="D91" s="1">
        <f>ATAN2((a_1+a_4*COS(F91)-a_2*COS(B91))/a_3,(a_4*SIN(F91)-a_2*COS(B91))/a_3)</f>
        <v>0.85123709264243053</v>
      </c>
      <c r="E91" s="1">
        <f t="shared" si="7"/>
        <v>117.56401771450169</v>
      </c>
      <c r="F91" s="1">
        <f t="shared" si="8"/>
        <v>2.0518791909909933</v>
      </c>
      <c r="G91" s="1">
        <f>(1-K_2)*COS(B91)+K_3-K_1</f>
        <v>-0.80623776358596633</v>
      </c>
      <c r="H91" s="1">
        <f t="shared" si="9"/>
        <v>-1.9487401295704705</v>
      </c>
      <c r="I91" s="1">
        <f>-(1+K_2)*COS(B91)+K_1+K_3</f>
        <v>5.4105267943929709</v>
      </c>
      <c r="J91" s="1">
        <f>(-H91+Clo*SQRT(H91^2-4*G91*I91))/(2*G91)</f>
        <v>1.6500267433233669</v>
      </c>
      <c r="K91" s="1">
        <f>(a_2*SIN(B91-F91))/(a_3*SIN(F91-D91))</f>
        <v>-0.29894596865774897</v>
      </c>
      <c r="L91" s="1">
        <f>(a_2*SIN(B91-D91))/(a_4*SIN(F91-D91))</f>
        <v>0.19025179106116305</v>
      </c>
      <c r="M91" s="1">
        <f>K91*W_12</f>
        <v>-2.9894596865774896</v>
      </c>
      <c r="N91" s="1">
        <f>L91*W_12</f>
        <v>1.9025179106116306</v>
      </c>
      <c r="O91" s="1">
        <f>(a_2/a_3*W_12^2*COS(B91-F91)-a_4/a_3*N91^2+a_2/a_3*A_12*SIN(B91-F91)+M91^2*COS(D91-F91))/SIN(F91-D91)</f>
        <v>33.953675597726537</v>
      </c>
      <c r="P91" s="1">
        <f>(a_2/a_4*W_12^2*COS(B91-D91)+a_3/a_4*M91^2+a_2/a_4*A_12*SIN(B91-D91)-N91^2*COS(D91-F91))/SIN(F91-D91)</f>
        <v>42.423960908711891</v>
      </c>
    </row>
    <row r="92" spans="1:16">
      <c r="A92" s="1">
        <v>78</v>
      </c>
      <c r="B92" s="1">
        <f t="shared" si="5"/>
        <v>1.3613568165555769</v>
      </c>
      <c r="C92" s="1">
        <f t="shared" si="6"/>
        <v>48.824211659399651</v>
      </c>
      <c r="D92" s="1">
        <f>ATAN2((a_1+a_4*COS(F92)-a_2*COS(B92))/a_3,(a_4*SIN(F92)-a_2*COS(B92))/a_3)</f>
        <v>0.85214324814712816</v>
      </c>
      <c r="E92" s="1">
        <f t="shared" si="7"/>
        <v>117.81335601902296</v>
      </c>
      <c r="F92" s="1">
        <f t="shared" si="8"/>
        <v>2.0562309653562298</v>
      </c>
      <c r="G92" s="1">
        <f>(1-K_2)*COS(B92)+K_3-K_1</f>
        <v>-0.80197792270443991</v>
      </c>
      <c r="H92" s="1">
        <f t="shared" si="9"/>
        <v>-1.9562952014676112</v>
      </c>
      <c r="I92" s="1">
        <f>-(1+K_2)*COS(B92)+K_1+K_3</f>
        <v>5.4488653623267087</v>
      </c>
      <c r="J92" s="1">
        <f>(-H92+Clo*SQRT(H92^2-4*G92*I92))/(2*G92)</f>
        <v>1.6581558740104358</v>
      </c>
      <c r="K92" s="1">
        <f>(a_2*SIN(B92-F92))/(a_3*SIN(F92-D92))</f>
        <v>-0.29395371924996688</v>
      </c>
      <c r="L92" s="1">
        <f>(a_2*SIN(B92-D92))/(a_4*SIN(F92-D92))</f>
        <v>0.19582922152171484</v>
      </c>
      <c r="M92" s="1">
        <f>K92*W_12</f>
        <v>-2.9395371924996687</v>
      </c>
      <c r="N92" s="1">
        <f>L92*W_12</f>
        <v>1.9582922152171482</v>
      </c>
      <c r="O92" s="1">
        <f>(a_2/a_3*W_12^2*COS(B92-F92)-a_4/a_3*N92^2+a_2/a_3*A_12*SIN(B92-F92)+M92^2*COS(D92-F92))/SIN(F92-D92)</f>
        <v>33.88859875700016</v>
      </c>
      <c r="P92" s="1">
        <f>(a_2/a_4*W_12^2*COS(B92-D92)+a_3/a_4*M92^2+a_2/a_4*A_12*SIN(B92-D92)-N92^2*COS(D92-F92))/SIN(F92-D92)</f>
        <v>41.700660529541878</v>
      </c>
    </row>
    <row r="93" spans="1:16">
      <c r="A93" s="1">
        <v>79</v>
      </c>
      <c r="B93" s="1">
        <f t="shared" si="5"/>
        <v>1.3788101090755203</v>
      </c>
      <c r="C93" s="1">
        <f t="shared" si="6"/>
        <v>48.876558413480595</v>
      </c>
      <c r="D93" s="1">
        <f>ATAN2((a_1+a_4*COS(F93)-a_2*COS(B93))/a_3,(a_4*SIN(F93)-a_2*COS(B93))/a_3)</f>
        <v>0.85305687135857244</v>
      </c>
      <c r="E93" s="1">
        <f t="shared" si="7"/>
        <v>118.06865575146205</v>
      </c>
      <c r="F93" s="1">
        <f t="shared" si="8"/>
        <v>2.0606867862667522</v>
      </c>
      <c r="G93" s="1">
        <f>(1-K_2)*COS(B93)+K_3-K_1</f>
        <v>-0.7977022488441361</v>
      </c>
      <c r="H93" s="1">
        <f t="shared" si="9"/>
        <v>-1.963254366895328</v>
      </c>
      <c r="I93" s="1">
        <f>-(1+K_2)*COS(B93)+K_1+K_3</f>
        <v>5.4873464270694408</v>
      </c>
      <c r="J93" s="1">
        <f>(-H93+Clo*SQRT(H93^2-4*G93*I93))/(2*G93)</f>
        <v>1.6665403697828594</v>
      </c>
      <c r="K93" s="1">
        <f>(a_2*SIN(B93-F93))/(a_3*SIN(F93-D93))</f>
        <v>-0.28895419315075188</v>
      </c>
      <c r="L93" s="1">
        <f>(a_2*SIN(B93-D93))/(a_4*SIN(F93-D93))</f>
        <v>0.20133070145178733</v>
      </c>
      <c r="M93" s="1">
        <f>K93*W_12</f>
        <v>-2.8895419315075186</v>
      </c>
      <c r="N93" s="1">
        <f>L93*W_12</f>
        <v>2.0133070145178733</v>
      </c>
      <c r="O93" s="1">
        <f>(a_2/a_3*W_12^2*COS(B93-F93)-a_4/a_3*N93^2+a_2/a_3*A_12*SIN(B93-F93)+M93^2*COS(D93-F93))/SIN(F93-D93)</f>
        <v>33.812862346078894</v>
      </c>
      <c r="P93" s="1">
        <f>(a_2/a_4*W_12^2*COS(B93-D93)+a_3/a_4*M93^2+a_2/a_4*A_12*SIN(B93-D93)-N93^2*COS(D93-F93))/SIN(F93-D93)</f>
        <v>40.973782937004898</v>
      </c>
    </row>
    <row r="94" spans="1:16">
      <c r="A94" s="1">
        <v>80</v>
      </c>
      <c r="B94" s="1">
        <f t="shared" si="5"/>
        <v>1.3962634015954636</v>
      </c>
      <c r="C94" s="1">
        <f t="shared" si="6"/>
        <v>48.929230062856369</v>
      </c>
      <c r="D94" s="1">
        <f>ATAN2((a_1+a_4*COS(F94)-a_2*COS(B94))/a_3,(a_4*SIN(F94)-a_2*COS(B94))/a_3)</f>
        <v>0.85397616506263574</v>
      </c>
      <c r="E94" s="1">
        <f t="shared" si="7"/>
        <v>118.32977287507914</v>
      </c>
      <c r="F94" s="1">
        <f t="shared" si="8"/>
        <v>2.0652441398072079</v>
      </c>
      <c r="G94" s="1">
        <f>(1-K_2)*COS(B94)+K_3-K_1</f>
        <v>-0.79341204441673252</v>
      </c>
      <c r="H94" s="1">
        <f t="shared" si="9"/>
        <v>-1.969615506024416</v>
      </c>
      <c r="I94" s="1">
        <f>-(1+K_2)*COS(B94)+K_1+K_3</f>
        <v>5.5259582669160734</v>
      </c>
      <c r="J94" s="1">
        <f>(-H94+Clo*SQRT(H94^2-4*G94*I94))/(2*G94)</f>
        <v>1.6751805711633654</v>
      </c>
      <c r="K94" s="1">
        <f>(a_2*SIN(B94-F94))/(a_3*SIN(F94-D94))</f>
        <v>-0.28394921767137132</v>
      </c>
      <c r="L94" s="1">
        <f>(a_2*SIN(B94-D94))/(a_4*SIN(F94-D94))</f>
        <v>0.20675551483879098</v>
      </c>
      <c r="M94" s="1">
        <f>K94*W_12</f>
        <v>-2.8394921767137133</v>
      </c>
      <c r="N94" s="1">
        <f>L94*W_12</f>
        <v>2.06755514838791</v>
      </c>
      <c r="O94" s="1">
        <f>(a_2/a_3*W_12^2*COS(B94-F94)-a_4/a_3*N94^2+a_2/a_3*A_12*SIN(B94-F94)+M94^2*COS(D94-F94))/SIN(F94-D94)</f>
        <v>33.727142668939955</v>
      </c>
      <c r="P94" s="1">
        <f>(a_2/a_4*W_12^2*COS(B94-D94)+a_3/a_4*M94^2+a_2/a_4*A_12*SIN(B94-D94)-N94^2*COS(D94-F94))/SIN(F94-D94)</f>
        <v>40.243835812804718</v>
      </c>
    </row>
    <row r="95" spans="1:16">
      <c r="A95" s="1">
        <v>81</v>
      </c>
      <c r="B95" s="1">
        <f t="shared" si="5"/>
        <v>1.4137166941154069</v>
      </c>
      <c r="C95" s="1">
        <f t="shared" si="6"/>
        <v>48.98212652437352</v>
      </c>
      <c r="D95" s="1">
        <f>ATAN2((a_1+a_4*COS(F95)-a_2*COS(B95))/a_3,(a_4*SIN(F95)-a_2*COS(B95))/a_3)</f>
        <v>0.8548993824787644</v>
      </c>
      <c r="E95" s="1">
        <f t="shared" si="7"/>
        <v>118.59656409315309</v>
      </c>
      <c r="F95" s="1">
        <f t="shared" si="8"/>
        <v>2.0699005249780043</v>
      </c>
      <c r="G95" s="1">
        <f>(1-K_2)*COS(B95)+K_3-K_1</f>
        <v>-0.78910861626005779</v>
      </c>
      <c r="H95" s="1">
        <f t="shared" si="9"/>
        <v>-1.9753766811902755</v>
      </c>
      <c r="I95" s="1">
        <f>-(1+K_2)*COS(B95)+K_1+K_3</f>
        <v>5.5646891203261468</v>
      </c>
      <c r="J95" s="1">
        <f>(-H95+Clo*SQRT(H95^2-4*G95*I95))/(2*G95)</f>
        <v>1.68407692061103</v>
      </c>
      <c r="K95" s="1">
        <f>(a_2*SIN(B95-F95))/(a_3*SIN(F95-D95))</f>
        <v>-0.27894052429827354</v>
      </c>
      <c r="L95" s="1">
        <f>(a_2*SIN(B95-D95))/(a_4*SIN(F95-D95))</f>
        <v>0.21210297337569625</v>
      </c>
      <c r="M95" s="1">
        <f>K95*W_12</f>
        <v>-2.7894052429827356</v>
      </c>
      <c r="N95" s="1">
        <f>L95*W_12</f>
        <v>2.1210297337569624</v>
      </c>
      <c r="O95" s="1">
        <f>(a_2/a_3*W_12^2*COS(B95-F95)-a_4/a_3*N95^2+a_2/a_3*A_12*SIN(B95-F95)+M95^2*COS(D95-F95))/SIN(F95-D95)</f>
        <v>33.632100965024513</v>
      </c>
      <c r="P95" s="1">
        <f>(a_2/a_4*W_12^2*COS(B95-D95)+a_3/a_4*M95^2+a_2/a_4*A_12*SIN(B95-D95)-N95^2*COS(D95-F95))/SIN(F95-D95)</f>
        <v>39.511306229381226</v>
      </c>
    </row>
    <row r="96" spans="1:16">
      <c r="A96" s="1">
        <v>82</v>
      </c>
      <c r="B96" s="1">
        <f t="shared" si="5"/>
        <v>1.43116998663535</v>
      </c>
      <c r="C96" s="1">
        <f t="shared" si="6"/>
        <v>49.035150598581318</v>
      </c>
      <c r="D96" s="1">
        <f>ATAN2((a_1+a_4*COS(F96)-a_2*COS(B96))/a_3,(a_4*SIN(F96)-a_2*COS(B96))/a_3)</f>
        <v>0.8558248271565122</v>
      </c>
      <c r="E96" s="1">
        <f t="shared" si="7"/>
        <v>118.868886886251</v>
      </c>
      <c r="F96" s="1">
        <f t="shared" si="8"/>
        <v>2.0746534543457904</v>
      </c>
      <c r="G96" s="1">
        <f>(1-K_2)*COS(B96)+K_3-K_1</f>
        <v>-0.78479327524001663</v>
      </c>
      <c r="H96" s="1">
        <f t="shared" si="9"/>
        <v>-1.9805361374831405</v>
      </c>
      <c r="I96" s="1">
        <f>-(1+K_2)*COS(B96)+K_1+K_3</f>
        <v>5.6035271895065186</v>
      </c>
      <c r="J96" s="1">
        <f>(-H96+Clo*SQRT(H96^2-4*G96*I96))/(2*G96)</f>
        <v>1.6932299616770161</v>
      </c>
      <c r="K96" s="1">
        <f>(a_2*SIN(B96-F96))/(a_3*SIN(F96-D96))</f>
        <v>-0.27392975024344479</v>
      </c>
      <c r="L96" s="1">
        <f>(a_2*SIN(B96-D96))/(a_4*SIN(F96-D96))</f>
        <v>0.2173724156061784</v>
      </c>
      <c r="M96" s="1">
        <f>K96*W_12</f>
        <v>-2.7392975024344479</v>
      </c>
      <c r="N96" s="1">
        <f>L96*W_12</f>
        <v>2.1737241560617839</v>
      </c>
      <c r="O96" s="1">
        <f>(a_2/a_3*W_12^2*COS(B96-F96)-a_4/a_3*N96^2+a_2/a_3*A_12*SIN(B96-F96)+M96^2*COS(D96-F96))/SIN(F96-D96)</f>
        <v>33.528383042133164</v>
      </c>
      <c r="P96" s="1">
        <f>(a_2/a_4*W_12^2*COS(B96-D96)+a_3/a_4*M96^2+a_2/a_4*A_12*SIN(B96-D96)-N96^2*COS(D96-F96))/SIN(F96-D96)</f>
        <v>38.776660792427279</v>
      </c>
    </row>
    <row r="97" spans="1:16">
      <c r="A97" s="1">
        <v>83</v>
      </c>
      <c r="B97" s="1">
        <f t="shared" si="5"/>
        <v>1.4486232791552935</v>
      </c>
      <c r="C97" s="1">
        <f t="shared" si="6"/>
        <v>49.088207959516616</v>
      </c>
      <c r="D97" s="1">
        <f>ATAN2((a_1+a_4*COS(F97)-a_2*COS(B97))/a_3,(a_4*SIN(F97)-a_2*COS(B97))/a_3)</f>
        <v>0.85675085279725227</v>
      </c>
      <c r="E97" s="1">
        <f t="shared" si="7"/>
        <v>119.14659954399008</v>
      </c>
      <c r="F97" s="1">
        <f t="shared" si="8"/>
        <v>2.0795004545978011</v>
      </c>
      <c r="G97" s="1">
        <f>(1-K_2)*COS(B97)+K_3-K_1</f>
        <v>-0.78046733585128703</v>
      </c>
      <c r="H97" s="1">
        <f t="shared" si="9"/>
        <v>-1.985092303282644</v>
      </c>
      <c r="I97" s="1">
        <f>-(1+K_2)*COS(B97)+K_1+K_3</f>
        <v>5.6424606440050855</v>
      </c>
      <c r="J97" s="1">
        <f>(-H97+Clo*SQRT(H97^2-4*G97*I97))/(2*G97)</f>
        <v>1.7026403381108719</v>
      </c>
      <c r="K97" s="1">
        <f>(a_2*SIN(B97-F97))/(a_3*SIN(F97-D97))</f>
        <v>-0.26891844002969756</v>
      </c>
      <c r="L97" s="1">
        <f>(a_2*SIN(B97-D97))/(a_4*SIN(F97-D97))</f>
        <v>0.22256320606992822</v>
      </c>
      <c r="M97" s="1">
        <f>K97*W_12</f>
        <v>-2.6891844002969756</v>
      </c>
      <c r="N97" s="1">
        <f>L97*W_12</f>
        <v>2.2256320606992821</v>
      </c>
      <c r="O97" s="1">
        <f>(a_2/a_3*W_12^2*COS(B97-F97)-a_4/a_3*N97^2+a_2/a_3*A_12*SIN(B97-F97)+M97^2*COS(D97-F97))/SIN(F97-D97)</f>
        <v>33.416618966215857</v>
      </c>
      <c r="P97" s="1">
        <f>(a_2/a_4*W_12^2*COS(B97-D97)+a_3/a_4*M97^2+a_2/a_4*A_12*SIN(B97-D97)-N97^2*COS(D97-F97))/SIN(F97-D97)</f>
        <v>38.040345814860984</v>
      </c>
    </row>
    <row r="98" spans="1:16">
      <c r="A98" s="1">
        <v>84</v>
      </c>
      <c r="B98" s="1">
        <f t="shared" si="5"/>
        <v>1.4660765716752369</v>
      </c>
      <c r="C98" s="1">
        <f t="shared" si="6"/>
        <v>49.141207140569733</v>
      </c>
      <c r="D98" s="1">
        <f>ATAN2((a_1+a_4*COS(F98)-a_2*COS(B98))/a_3,(a_4*SIN(F98)-a_2*COS(B98))/a_3)</f>
        <v>0.85767586300748977</v>
      </c>
      <c r="E98" s="1">
        <f t="shared" si="7"/>
        <v>119.42956119161342</v>
      </c>
      <c r="F98" s="1">
        <f t="shared" si="8"/>
        <v>2.0844390670056967</v>
      </c>
      <c r="G98" s="1">
        <f>(1-K_2)*COS(B98)+K_3-K_1</f>
        <v>-0.77613211581691344</v>
      </c>
      <c r="H98" s="1">
        <f t="shared" si="9"/>
        <v>-1.9890437907365466</v>
      </c>
      <c r="I98" s="1">
        <f>-(1+K_2)*COS(B98)+K_1+K_3</f>
        <v>5.6814776243144465</v>
      </c>
      <c r="J98" s="1">
        <f>(-H98+Clo*SQRT(H98^2-4*G98*I98))/(2*G98)</f>
        <v>1.7123087929155714</v>
      </c>
      <c r="K98" s="1">
        <f>(a_2*SIN(B98-F98))/(a_3*SIN(F98-D98))</f>
        <v>-0.26390804710692495</v>
      </c>
      <c r="L98" s="1">
        <f>(a_2*SIN(B98-D98))/(a_4*SIN(F98-D98))</f>
        <v>0.22767473444568198</v>
      </c>
      <c r="M98" s="1">
        <f>K98*W_12</f>
        <v>-2.6390804710692493</v>
      </c>
      <c r="N98" s="1">
        <f>L98*W_12</f>
        <v>2.2767473444568198</v>
      </c>
      <c r="O98" s="1">
        <f>(a_2/a_3*W_12^2*COS(B98-F98)-a_4/a_3*N98^2+a_2/a_3*A_12*SIN(B98-F98)+M98^2*COS(D98-F98))/SIN(F98-D98)</f>
        <v>33.297422805245638</v>
      </c>
      <c r="P98" s="1">
        <f>(a_2/a_4*W_12^2*COS(B98-D98)+a_3/a_4*M98^2+a_2/a_4*A_12*SIN(B98-D98)-N98^2*COS(D98-F98))/SIN(F98-D98)</f>
        <v>37.302787520391711</v>
      </c>
    </row>
    <row r="99" spans="1:16">
      <c r="A99" s="1">
        <v>85</v>
      </c>
      <c r="B99" s="1">
        <f t="shared" si="5"/>
        <v>1.4835298641951802</v>
      </c>
      <c r="C99" s="1">
        <f t="shared" si="6"/>
        <v>49.194059516786616</v>
      </c>
      <c r="D99" s="1">
        <f>ATAN2((a_1+a_4*COS(F99)-a_2*COS(B99))/a_3,(a_4*SIN(F99)-a_2*COS(B99))/a_3)</f>
        <v>0.85859831098997719</v>
      </c>
      <c r="E99" s="1">
        <f t="shared" si="7"/>
        <v>119.71763181169386</v>
      </c>
      <c r="F99" s="1">
        <f t="shared" si="8"/>
        <v>2.0894668478043621</v>
      </c>
      <c r="G99" s="1">
        <f>(1-K_2)*COS(B99)+K_3-K_1</f>
        <v>-0.77178893568691453</v>
      </c>
      <c r="H99" s="1">
        <f t="shared" si="9"/>
        <v>-1.9923893961834911</v>
      </c>
      <c r="I99" s="1">
        <f>-(1+K_2)*COS(B99)+K_1+K_3</f>
        <v>5.7205662454844362</v>
      </c>
      <c r="J99" s="1">
        <f>(-H99+Clo*SQRT(H99^2-4*G99*I99))/(2*G99)</f>
        <v>1.7222361673489555</v>
      </c>
      <c r="K99" s="1">
        <f>(a_2*SIN(B99-F99))/(a_3*SIN(F99-D99))</f>
        <v>-0.25889993549559187</v>
      </c>
      <c r="L99" s="1">
        <f>(a_2*SIN(B99-D99))/(a_4*SIN(F99-D99))</f>
        <v>0.23270641468984349</v>
      </c>
      <c r="M99" s="1">
        <f>K99*W_12</f>
        <v>-2.5889993549559187</v>
      </c>
      <c r="N99" s="1">
        <f>L99*W_12</f>
        <v>2.3270641468984348</v>
      </c>
      <c r="O99" s="1">
        <f>(a_2/a_3*W_12^2*COS(B99-F99)-a_4/a_3*N99^2+a_2/a_3*A_12*SIN(B99-F99)+M99^2*COS(D99-F99))/SIN(F99-D99)</f>
        <v>33.171392424378048</v>
      </c>
      <c r="P99" s="1">
        <f>(a_2/a_4*W_12^2*COS(B99-D99)+a_3/a_4*M99^2+a_2/a_4*A_12*SIN(B99-D99)-N99^2*COS(D99-F99))/SIN(F99-D99)</f>
        <v>36.564392274862911</v>
      </c>
    </row>
    <row r="100" spans="1:16">
      <c r="A100" s="1">
        <v>86</v>
      </c>
      <c r="B100" s="1">
        <f t="shared" si="5"/>
        <v>1.5009831567151233</v>
      </c>
      <c r="C100" s="1">
        <f t="shared" si="6"/>
        <v>49.246679283948822</v>
      </c>
      <c r="D100" s="1">
        <f>ATAN2((a_1+a_4*COS(F100)-a_2*COS(B100))/a_3,(a_4*SIN(F100)-a_2*COS(B100))/a_3)</f>
        <v>0.8595166991785903</v>
      </c>
      <c r="E100" s="1">
        <f t="shared" si="7"/>
        <v>120.01067226126531</v>
      </c>
      <c r="F100" s="1">
        <f t="shared" si="8"/>
        <v>2.0945813684909083</v>
      </c>
      <c r="G100" s="1">
        <f>(1-K_2)*COS(B100)+K_3-K_1</f>
        <v>-0.76743911843603119</v>
      </c>
      <c r="H100" s="1">
        <f t="shared" si="9"/>
        <v>-1.9951281005196484</v>
      </c>
      <c r="I100" s="1">
        <f>-(1+K_2)*COS(B100)+K_1+K_3</f>
        <v>5.7597146007423845</v>
      </c>
      <c r="J100" s="1">
        <f>(-H100+Clo*SQRT(H100^2-4*G100*I100))/(2*G100)</f>
        <v>1.7324233998686807</v>
      </c>
      <c r="K100" s="1">
        <f>(a_2*SIN(B100-F100))/(a_3*SIN(F100-D100))</f>
        <v>-0.25389538145396151</v>
      </c>
      <c r="L100" s="1">
        <f>(a_2*SIN(B100-D100))/(a_4*SIN(F100-D100))</f>
        <v>0.23765768416889396</v>
      </c>
      <c r="M100" s="1">
        <f>K100*W_12</f>
        <v>-2.5389538145396151</v>
      </c>
      <c r="N100" s="1">
        <f>L100*W_12</f>
        <v>2.3765768416889395</v>
      </c>
      <c r="O100" s="1">
        <f>(a_2/a_3*W_12^2*COS(B100-F100)-a_4/a_3*N100^2+a_2/a_3*A_12*SIN(B100-F100)+M100^2*COS(D100-F100))/SIN(F100-D100)</f>
        <v>33.039109329616032</v>
      </c>
      <c r="P100" s="1">
        <f>(a_2/a_4*W_12^2*COS(B100-D100)+a_3/a_4*M100^2+a_2/a_4*A_12*SIN(B100-D100)-N100^2*COS(D100-F100))/SIN(F100-D100)</f>
        <v>35.825546843600939</v>
      </c>
    </row>
    <row r="101" spans="1:16">
      <c r="A101" s="1">
        <v>87</v>
      </c>
      <c r="B101" s="1">
        <f t="shared" si="5"/>
        <v>1.5184364492350666</v>
      </c>
      <c r="C101" s="1">
        <f t="shared" si="6"/>
        <v>49.298983434759336</v>
      </c>
      <c r="D101" s="1">
        <f>ATAN2((a_1+a_4*COS(F101)-a_2*COS(B101))/a_3,(a_4*SIN(F101)-a_2*COS(B101))/a_3)</f>
        <v>0.86042957882269355</v>
      </c>
      <c r="E101" s="1">
        <f t="shared" si="7"/>
        <v>120.30854428467337</v>
      </c>
      <c r="F101" s="1">
        <f t="shared" si="8"/>
        <v>2.0997802160489565</v>
      </c>
      <c r="G101" s="1">
        <f>(1-K_2)*COS(B101)+K_3-K_1</f>
        <v>-0.76308398906073593</v>
      </c>
      <c r="H101" s="1">
        <f t="shared" si="9"/>
        <v>-1.9972590695091477</v>
      </c>
      <c r="I101" s="1">
        <f>-(1+K_2)*COS(B101)+K_1+K_3</f>
        <v>5.7989107651200431</v>
      </c>
      <c r="J101" s="1">
        <f>(-H101+Clo*SQRT(H101^2-4*G101*I101))/(2*G101)</f>
        <v>1.7428715250172759</v>
      </c>
      <c r="K101" s="1">
        <f>(a_2*SIN(B101-F101))/(a_3*SIN(F101-D101))</f>
        <v>-0.24889557516575644</v>
      </c>
      <c r="L101" s="1">
        <f>(a_2*SIN(B101-D101))/(a_4*SIN(F101-D101))</f>
        <v>0.24252800278409073</v>
      </c>
      <c r="M101" s="1">
        <f>K101*W_12</f>
        <v>-2.4889557516575644</v>
      </c>
      <c r="N101" s="1">
        <f>L101*W_12</f>
        <v>2.4252800278409072</v>
      </c>
      <c r="O101" s="1">
        <f>(a_2/a_3*W_12^2*COS(B101-F101)-a_4/a_3*N101^2+a_2/a_3*A_12*SIN(B101-F101)+M101^2*COS(D101-F101))/SIN(F101-D101)</f>
        <v>32.901138557221799</v>
      </c>
      <c r="P101" s="1">
        <f>(a_2/a_4*W_12^2*COS(B101-D101)+a_3/a_4*M101^2+a_2/a_4*A_12*SIN(B101-D101)-N101^2*COS(D101-F101))/SIN(F101-D101)</f>
        <v>35.086618673043247</v>
      </c>
    </row>
    <row r="102" spans="1:16">
      <c r="A102" s="1">
        <v>88</v>
      </c>
      <c r="B102" s="1">
        <f t="shared" si="5"/>
        <v>1.5358897417550099</v>
      </c>
      <c r="C102" s="1">
        <f t="shared" si="6"/>
        <v>49.35089173244927</v>
      </c>
      <c r="D102" s="1">
        <f>ATAN2((a_1+a_4*COS(F102)-a_2*COS(B102))/a_3,(a_4*SIN(F102)-a_2*COS(B102))/a_3)</f>
        <v>0.86133554952648816</v>
      </c>
      <c r="E102" s="1">
        <f t="shared" si="7"/>
        <v>120.61111052242315</v>
      </c>
      <c r="F102" s="1">
        <f t="shared" si="8"/>
        <v>2.1050609931030619</v>
      </c>
      <c r="G102" s="1">
        <f>(1-K_2)*COS(B102)+K_3-K_1</f>
        <v>-0.75872487417562517</v>
      </c>
      <c r="H102" s="1">
        <f t="shared" si="9"/>
        <v>-1.9987816540381915</v>
      </c>
      <c r="I102" s="1">
        <f>-(1+K_2)*COS(B102)+K_1+K_3</f>
        <v>5.8381427990860395</v>
      </c>
      <c r="J102" s="1">
        <f>(-H102+Clo*SQRT(H102^2-4*G102*I102))/(2*G102)</f>
        <v>1.7535816722433379</v>
      </c>
      <c r="K102" s="1">
        <f>(a_2*SIN(B102-F102))/(a_3*SIN(F102-D102))</f>
        <v>-0.24390162244514393</v>
      </c>
      <c r="L102" s="1">
        <f>(a_2*SIN(B102-D102))/(a_4*SIN(F102-D102))</f>
        <v>0.24731685208726364</v>
      </c>
      <c r="M102" s="1">
        <f>K102*W_12</f>
        <v>-2.4390162244514393</v>
      </c>
      <c r="N102" s="1">
        <f>L102*W_12</f>
        <v>2.4731685208726364</v>
      </c>
      <c r="O102" s="1">
        <f>(a_2/a_3*W_12^2*COS(B102-F102)-a_4/a_3*N102^2+a_2/a_3*A_12*SIN(B102-F102)+M102^2*COS(D102-F102))/SIN(F102-D102)</f>
        <v>32.758028606144286</v>
      </c>
      <c r="P102" s="1">
        <f>(a_2/a_4*W_12^2*COS(B102-D102)+a_3/a_4*M102^2+a_2/a_4*A_12*SIN(B102-D102)-N102^2*COS(D102-F102))/SIN(F102-D102)</f>
        <v>34.347956194964475</v>
      </c>
    </row>
    <row r="103" spans="1:16">
      <c r="A103" s="1">
        <v>89</v>
      </c>
      <c r="B103" s="1">
        <f t="shared" si="5"/>
        <v>1.5533430342749535</v>
      </c>
      <c r="C103" s="1">
        <f t="shared" si="6"/>
        <v>49.402326682105752</v>
      </c>
      <c r="D103" s="1">
        <f>ATAN2((a_1+a_4*COS(F103)-a_2*COS(B103))/a_3,(a_4*SIN(F103)-a_2*COS(B103))/a_3)</f>
        <v>0.86223325874859136</v>
      </c>
      <c r="E103" s="1">
        <f t="shared" si="7"/>
        <v>120.91823451629318</v>
      </c>
      <c r="F103" s="1">
        <f t="shared" si="8"/>
        <v>2.1104213180079689</v>
      </c>
      <c r="G103" s="1">
        <f>(1-K_2)*COS(B103)+K_3-K_1</f>
        <v>-0.75436310160932063</v>
      </c>
      <c r="H103" s="1">
        <f t="shared" si="9"/>
        <v>-1.9996953903127825</v>
      </c>
      <c r="I103" s="1">
        <f>-(1+K_2)*COS(B103)+K_1+K_3</f>
        <v>5.8773987521827795</v>
      </c>
      <c r="J103" s="1">
        <f>(-H103+Clo*SQRT(H103^2-4*G103*I103))/(2*G103)</f>
        <v>1.7645550646543799</v>
      </c>
      <c r="K103" s="1">
        <f>(a_2*SIN(B103-F103))/(a_3*SIN(F103-D103))</f>
        <v>-0.23891454645610766</v>
      </c>
      <c r="L103" s="1">
        <f>(a_2*SIN(B103-D103))/(a_4*SIN(F103-D103))</f>
        <v>0.25202373438680387</v>
      </c>
      <c r="M103" s="1">
        <f>K103*W_12</f>
        <v>-2.3891454645610768</v>
      </c>
      <c r="N103" s="1">
        <f>L103*W_12</f>
        <v>2.5202373438680388</v>
      </c>
      <c r="O103" s="1">
        <f>(a_2/a_3*W_12^2*COS(B103-F103)-a_4/a_3*N103^2+a_2/a_3*A_12*SIN(B103-F103)+M103^2*COS(D103-F103))/SIN(F103-D103)</f>
        <v>32.61031141076073</v>
      </c>
      <c r="P103" s="1">
        <f>(a_2/a_4*W_12^2*COS(B103-D103)+a_3/a_4*M103^2+a_2/a_4*A_12*SIN(B103-D103)-N103^2*COS(D103-F103))/SIN(F103-D103)</f>
        <v>33.609889151663317</v>
      </c>
    </row>
    <row r="104" spans="1:16">
      <c r="A104" s="1">
        <v>90</v>
      </c>
      <c r="B104" s="1">
        <f t="shared" si="5"/>
        <v>1.5707963267948966</v>
      </c>
      <c r="C104" s="1">
        <f t="shared" si="6"/>
        <v>49.453213500009056</v>
      </c>
      <c r="D104" s="1">
        <f>ATAN2((a_1+a_4*COS(F104)-a_2*COS(B104))/a_3,(a_4*SIN(F104)-a_2*COS(B104))/a_3)</f>
        <v>0.86312140126686687</v>
      </c>
      <c r="E104" s="1">
        <f t="shared" si="7"/>
        <v>121.22978071097296</v>
      </c>
      <c r="F104" s="1">
        <f t="shared" si="8"/>
        <v>2.1158588248771903</v>
      </c>
      <c r="G104" s="1">
        <f>(1-K_2)*COS(B104)+K_3-K_1</f>
        <v>-0.75</v>
      </c>
      <c r="H104" s="1">
        <f t="shared" si="9"/>
        <v>-2</v>
      </c>
      <c r="I104" s="1">
        <f>-(1+K_2)*COS(B104)+K_1+K_3</f>
        <v>5.916666666666667</v>
      </c>
      <c r="J104" s="1">
        <f>(-H104+Clo*SQRT(H104^2-4*G104*I104))/(2*G104)</f>
        <v>1.775793017696272</v>
      </c>
      <c r="K104" s="1">
        <f>(a_2*SIN(B104-F104))/(a_3*SIN(F104-D104))</f>
        <v>-0.23393528944343769</v>
      </c>
      <c r="L104" s="1">
        <f>(a_2*SIN(B104-D104))/(a_4*SIN(F104-D104))</f>
        <v>0.25664817184322181</v>
      </c>
      <c r="M104" s="1">
        <f>K104*W_12</f>
        <v>-2.3393528944343771</v>
      </c>
      <c r="N104" s="1">
        <f>L104*W_12</f>
        <v>2.5664817184322182</v>
      </c>
      <c r="O104" s="1">
        <f>(a_2/a_3*W_12^2*COS(B104-F104)-a_4/a_3*N104^2+a_2/a_3*A_12*SIN(B104-F104)+M104^2*COS(D104-F104))/SIN(F104-D104)</f>
        <v>32.458502351265778</v>
      </c>
      <c r="P104" s="1">
        <f>(a_2/a_4*W_12^2*COS(B104-D104)+a_3/a_4*M104^2+a_2/a_4*A_12*SIN(B104-D104)-N104^2*COS(D104-F104))/SIN(F104-D104)</f>
        <v>32.872728940520204</v>
      </c>
    </row>
    <row r="105" spans="1:16">
      <c r="A105" s="1">
        <v>91</v>
      </c>
      <c r="B105" s="1">
        <f t="shared" si="5"/>
        <v>1.5882496193148399</v>
      </c>
      <c r="C105" s="1">
        <f t="shared" si="6"/>
        <v>49.503480081252796</v>
      </c>
      <c r="D105" s="1">
        <f>ATAN2((a_1+a_4*COS(F105)-a_2*COS(B105))/a_3,(a_4*SIN(F105)-a_2*COS(B105))/a_3)</f>
        <v>0.86399871861329125</v>
      </c>
      <c r="E105" s="1">
        <f t="shared" si="7"/>
        <v>121.54561445247158</v>
      </c>
      <c r="F105" s="1">
        <f t="shared" si="8"/>
        <v>2.1213711635552337</v>
      </c>
      <c r="G105" s="1">
        <f>(1-K_2)*COS(B105)+K_3-K_1</f>
        <v>-0.74563689839067893</v>
      </c>
      <c r="H105" s="1">
        <f t="shared" si="9"/>
        <v>-1.9996953903127825</v>
      </c>
      <c r="I105" s="1">
        <f>-(1+K_2)*COS(B105)+K_1+K_3</f>
        <v>5.9559345811505544</v>
      </c>
      <c r="J105" s="1">
        <f>(-H105+Clo*SQRT(H105^2-4*G105*I105))/(2*G105)</f>
        <v>1.7872969377536982</v>
      </c>
      <c r="K105" s="1">
        <f>(a_2*SIN(B105-F105))/(a_3*SIN(F105-D105))</f>
        <v>-0.22896471447272565</v>
      </c>
      <c r="L105" s="1">
        <f>(a_2*SIN(B105-D105))/(a_4*SIN(F105-D105))</f>
        <v>0.26118970555391241</v>
      </c>
      <c r="M105" s="1">
        <f>K105*W_12</f>
        <v>-2.2896471447272564</v>
      </c>
      <c r="N105" s="1">
        <f>L105*W_12</f>
        <v>2.6118970555391243</v>
      </c>
      <c r="O105" s="1">
        <f>(a_2/a_3*W_12^2*COS(B105-F105)-a_4/a_3*N105^2+a_2/a_3*A_12*SIN(B105-F105)+M105^2*COS(D105-F105))/SIN(F105-D105)</f>
        <v>32.303100299080363</v>
      </c>
      <c r="P105" s="1">
        <f>(a_2/a_4*W_12^2*COS(B105-D105)+a_3/a_4*M105^2+a_2/a_4*A_12*SIN(B105-D105)-N105^2*COS(D105-F105))/SIN(F105-D105)</f>
        <v>32.13676897638193</v>
      </c>
    </row>
    <row r="106" spans="1:16">
      <c r="A106" s="1">
        <v>92</v>
      </c>
      <c r="B106" s="1">
        <f t="shared" si="5"/>
        <v>1.605702911834783</v>
      </c>
      <c r="C106" s="1">
        <f t="shared" si="6"/>
        <v>49.553056965907551</v>
      </c>
      <c r="D106" s="1">
        <f>ATAN2((a_1+a_4*COS(F106)-a_2*COS(B106))/a_3,(a_4*SIN(F106)-a_2*COS(B106))/a_3)</f>
        <v>0.86486399848339823</v>
      </c>
      <c r="E106" s="1">
        <f t="shared" si="7"/>
        <v>121.86560198353452</v>
      </c>
      <c r="F106" s="1">
        <f t="shared" si="8"/>
        <v>2.1269559995376097</v>
      </c>
      <c r="G106" s="1">
        <f>(1-K_2)*COS(B106)+K_3-K_1</f>
        <v>-0.74127512582437483</v>
      </c>
      <c r="H106" s="1">
        <f t="shared" si="9"/>
        <v>-1.9987816540381915</v>
      </c>
      <c r="I106" s="1">
        <f>-(1+K_2)*COS(B106)+K_1+K_3</f>
        <v>5.9951905342472935</v>
      </c>
      <c r="J106" s="1">
        <f>(-H106+Clo*SQRT(H106^2-4*G106*I106))/(2*G106)</f>
        <v>1.7990683206654416</v>
      </c>
      <c r="K106" s="1">
        <f>(a_2*SIN(B106-F106))/(a_3*SIN(F106-D106))</f>
        <v>-0.22400360717690551</v>
      </c>
      <c r="L106" s="1">
        <f>(a_2*SIN(B106-D106))/(a_4*SIN(F106-D106))</f>
        <v>0.26564789462702326</v>
      </c>
      <c r="M106" s="1">
        <f>K106*W_12</f>
        <v>-2.2400360717690551</v>
      </c>
      <c r="N106" s="1">
        <f>L106*W_12</f>
        <v>2.6564789462702327</v>
      </c>
      <c r="O106" s="1">
        <f>(a_2/a_3*W_12^2*COS(B106-F106)-a_4/a_3*N106^2+a_2/a_3*A_12*SIN(B106-F106)+M106^2*COS(D106-F106))/SIN(F106-D106)</f>
        <v>32.144587694693911</v>
      </c>
      <c r="P106" s="1">
        <f>(a_2/a_4*W_12^2*COS(B106-D106)+a_3/a_4*M106^2+a_2/a_4*A_12*SIN(B106-D106)-N106^2*COS(D106-F106))/SIN(F106-D106)</f>
        <v>31.402285070278559</v>
      </c>
    </row>
    <row r="107" spans="1:16">
      <c r="A107" s="1">
        <v>93</v>
      </c>
      <c r="B107" s="1">
        <f t="shared" si="5"/>
        <v>1.6231562043547263</v>
      </c>
      <c r="C107" s="1">
        <f t="shared" si="6"/>
        <v>49.601877303975776</v>
      </c>
      <c r="D107" s="1">
        <f>ATAN2((a_1+a_4*COS(F107)-a_2*COS(B107))/a_3,(a_4*SIN(F107)-a_2*COS(B107))/a_3)</f>
        <v>0.86571607412462559</v>
      </c>
      <c r="E107" s="1">
        <f t="shared" si="7"/>
        <v>122.18961043629673</v>
      </c>
      <c r="F107" s="1">
        <f t="shared" si="8"/>
        <v>2.1326110138426029</v>
      </c>
      <c r="G107" s="1">
        <f>(1-K_2)*COS(B107)+K_3-K_1</f>
        <v>-0.73691601093926407</v>
      </c>
      <c r="H107" s="1">
        <f t="shared" si="9"/>
        <v>-1.9972590695091477</v>
      </c>
      <c r="I107" s="1">
        <f>-(1+K_2)*COS(B107)+K_1+K_3</f>
        <v>6.0344225682132899</v>
      </c>
      <c r="J107" s="1">
        <f>(-H107+Clo*SQRT(H107^2-4*G107*I107))/(2*G107)</f>
        <v>1.811108750147788</v>
      </c>
      <c r="K107" s="1">
        <f>(a_2*SIN(B107-F107))/(a_3*SIN(F107-D107))</f>
        <v>-0.21905267750702476</v>
      </c>
      <c r="L107" s="1">
        <f>(a_2*SIN(B107-D107))/(a_4*SIN(F107-D107))</f>
        <v>0.27002231524455311</v>
      </c>
      <c r="M107" s="1">
        <f>K107*W_12</f>
        <v>-2.1905267750702477</v>
      </c>
      <c r="N107" s="1">
        <f>L107*W_12</f>
        <v>2.7002231524455311</v>
      </c>
      <c r="O107" s="1">
        <f>(a_2/a_3*W_12^2*COS(B107-F107)-a_4/a_3*N107^2+a_2/a_3*A_12*SIN(B107-F107)+M107^2*COS(D107-F107))/SIN(F107-D107)</f>
        <v>31.983430655399637</v>
      </c>
      <c r="P107" s="1">
        <f>(a_2/a_4*W_12^2*COS(B107-D107)+a_3/a_4*M107^2+a_2/a_4*A_12*SIN(B107-D107)-N107^2*COS(D107-F107))/SIN(F107-D107)</f>
        <v>30.669535823027619</v>
      </c>
    </row>
    <row r="108" spans="1:16">
      <c r="A108" s="1">
        <v>94</v>
      </c>
      <c r="B108" s="1">
        <f t="shared" si="5"/>
        <v>1.6406094968746698</v>
      </c>
      <c r="C108" s="1">
        <f t="shared" si="6"/>
        <v>49.649876819372118</v>
      </c>
      <c r="D108" s="1">
        <f>ATAN2((a_1+a_4*COS(F108)-a_2*COS(B108))/a_3,(a_4*SIN(F108)-a_2*COS(B108))/a_3)</f>
        <v>0.86655382370765333</v>
      </c>
      <c r="E108" s="1">
        <f t="shared" si="7"/>
        <v>122.51750782239014</v>
      </c>
      <c r="F108" s="1">
        <f t="shared" si="8"/>
        <v>2.1383339028386161</v>
      </c>
      <c r="G108" s="1">
        <f>(1-K_2)*COS(B108)+K_3-K_1</f>
        <v>-0.73256088156396881</v>
      </c>
      <c r="H108" s="1">
        <f t="shared" si="9"/>
        <v>-1.9951281005196484</v>
      </c>
      <c r="I108" s="1">
        <f>-(1+K_2)*COS(B108)+K_1+K_3</f>
        <v>6.0736187325909494</v>
      </c>
      <c r="J108" s="1">
        <f>(-H108+Clo*SQRT(H108^2-4*G108*I108))/(2*G108)</f>
        <v>1.8234198961187338</v>
      </c>
      <c r="K108" s="1">
        <f>(a_2*SIN(B108-F108))/(a_3*SIN(F108-D108))</f>
        <v>-0.2141125614850834</v>
      </c>
      <c r="L108" s="1">
        <f>(a_2*SIN(B108-D108))/(a_4*SIN(F108-D108))</f>
        <v>0.2743125597150331</v>
      </c>
      <c r="M108" s="1">
        <f>K108*W_12</f>
        <v>-2.141125614850834</v>
      </c>
      <c r="N108" s="1">
        <f>L108*W_12</f>
        <v>2.743125597150331</v>
      </c>
      <c r="O108" s="1">
        <f>(a_2/a_3*W_12^2*COS(B108-F108)-a_4/a_3*N108^2+a_2/a_3*A_12*SIN(B108-F108)+M108^2*COS(D108-F108))/SIN(F108-D108)</f>
        <v>31.820079110431308</v>
      </c>
      <c r="P108" s="1">
        <f>(a_2/a_4*W_12^2*COS(B108-D108)+a_3/a_4*M108^2+a_2/a_4*A_12*SIN(B108-D108)-N108^2*COS(D108-F108))/SIN(F108-D108)</f>
        <v>29.938763032332893</v>
      </c>
    </row>
    <row r="109" spans="1:16">
      <c r="A109" s="1">
        <v>95</v>
      </c>
      <c r="B109" s="1">
        <f t="shared" si="5"/>
        <v>1.6580627893946132</v>
      </c>
      <c r="C109" s="1">
        <f t="shared" si="6"/>
        <v>49.696993773150588</v>
      </c>
      <c r="D109" s="1">
        <f>ATAN2((a_1+a_4*COS(F109)-a_2*COS(B109))/a_3,(a_4*SIN(F109)-a_2*COS(B109))/a_3)</f>
        <v>0.86737616968459763</v>
      </c>
      <c r="E109" s="1">
        <f t="shared" si="7"/>
        <v>122.84916302071548</v>
      </c>
      <c r="F109" s="1">
        <f t="shared" si="8"/>
        <v>2.1441223780307479</v>
      </c>
      <c r="G109" s="1">
        <f>(1-K_2)*COS(B109)+K_3-K_1</f>
        <v>-0.72821106431308547</v>
      </c>
      <c r="H109" s="1">
        <f t="shared" si="9"/>
        <v>-1.9923893961834911</v>
      </c>
      <c r="I109" s="1">
        <f>-(1+K_2)*COS(B109)+K_1+K_3</f>
        <v>6.1127670878488978</v>
      </c>
      <c r="J109" s="1">
        <f>(-H109+Clo*SQRT(H109^2-4*G109*I109))/(2*G109)</f>
        <v>1.8360035129151095</v>
      </c>
      <c r="K109" s="1">
        <f>(a_2*SIN(B109-F109))/(a_3*SIN(F109-D109))</f>
        <v>-0.20918382295691371</v>
      </c>
      <c r="L109" s="1">
        <f>(a_2*SIN(B109-D109))/(a_4*SIN(F109-D109))</f>
        <v>0.27851823551635191</v>
      </c>
      <c r="M109" s="1">
        <f>K109*W_12</f>
        <v>-2.0918382295691371</v>
      </c>
      <c r="N109" s="1">
        <f>L109*W_12</f>
        <v>2.7851823551635189</v>
      </c>
      <c r="O109" s="1">
        <f>(a_2/a_3*W_12^2*COS(B109-F109)-a_4/a_3*N109^2+a_2/a_3*A_12*SIN(B109-F109)+M109^2*COS(D109-F109))/SIN(F109-D109)</f>
        <v>31.654966961061255</v>
      </c>
      <c r="P109" s="1">
        <f>(a_2/a_4*W_12^2*COS(B109-D109)+a_3/a_4*M109^2+a_2/a_4*A_12*SIN(B109-D109)-N109^2*COS(D109-F109))/SIN(F109-D109)</f>
        <v>29.210192112038182</v>
      </c>
    </row>
    <row r="110" spans="1:16">
      <c r="A110" s="1">
        <v>96</v>
      </c>
      <c r="B110" s="1">
        <f t="shared" si="5"/>
        <v>1.6755160819145563</v>
      </c>
      <c r="C110" s="1">
        <f t="shared" si="6"/>
        <v>49.743168926187785</v>
      </c>
      <c r="D110" s="1">
        <f>ATAN2((a_1+a_4*COS(F110)-a_2*COS(B110))/a_3,(a_4*SIN(F110)-a_2*COS(B110))/a_3)</f>
        <v>0.86818207813770898</v>
      </c>
      <c r="E110" s="1">
        <f t="shared" si="7"/>
        <v>123.18444576307951</v>
      </c>
      <c r="F110" s="1">
        <f t="shared" si="8"/>
        <v>2.1499741658101161</v>
      </c>
      <c r="G110" s="1">
        <f>(1-K_2)*COS(B110)+K_3-K_1</f>
        <v>-0.72386788418308656</v>
      </c>
      <c r="H110" s="1">
        <f t="shared" si="9"/>
        <v>-1.9890437907365468</v>
      </c>
      <c r="I110" s="1">
        <f>-(1+K_2)*COS(B110)+K_1+K_3</f>
        <v>6.1518557090188875</v>
      </c>
      <c r="J110" s="1">
        <f>(-H110+Clo*SQRT(H110^2-4*G110*I110))/(2*G110)</f>
        <v>1.8488614373941437</v>
      </c>
      <c r="K110" s="1">
        <f>(a_2*SIN(B110-F110))/(a_3*SIN(F110-D110))</f>
        <v>-0.2042669553432255</v>
      </c>
      <c r="L110" s="1">
        <f>(a_2*SIN(B110-D110))/(a_4*SIN(F110-D110))</f>
        <v>0.28263896432947822</v>
      </c>
      <c r="M110" s="1">
        <f>K110*W_12</f>
        <v>-2.0426695534322552</v>
      </c>
      <c r="N110" s="1">
        <f>L110*W_12</f>
        <v>2.8263896432947822</v>
      </c>
      <c r="O110" s="1">
        <f>(a_2/a_3*W_12^2*COS(B110-F110)-a_4/a_3*N110^2+a_2/a_3*A_12*SIN(B110-F110)+M110^2*COS(D110-F110))/SIN(F110-D110)</f>
        <v>31.488512263274249</v>
      </c>
      <c r="P110" s="1">
        <f>(a_2/a_4*W_12^2*COS(B110-D110)+a_3/a_4*M110^2+a_2/a_4*A_12*SIN(B110-D110)-N110^2*COS(D110-F110))/SIN(F110-D110)</f>
        <v>28.484032522252374</v>
      </c>
    </row>
    <row r="111" spans="1:16">
      <c r="A111" s="1">
        <v>97</v>
      </c>
      <c r="B111" s="1">
        <f t="shared" si="5"/>
        <v>1.6929693744344996</v>
      </c>
      <c r="C111" s="1">
        <f t="shared" si="6"/>
        <v>49.788345501518364</v>
      </c>
      <c r="D111" s="1">
        <f>ATAN2((a_1+a_4*COS(F111)-a_2*COS(B111))/a_3,(a_4*SIN(F111)-a_2*COS(B111))/a_3)</f>
        <v>0.86897055812200286</v>
      </c>
      <c r="E111" s="1">
        <f t="shared" si="7"/>
        <v>123.52322661789158</v>
      </c>
      <c r="F111" s="1">
        <f t="shared" si="8"/>
        <v>2.1558870071693077</v>
      </c>
      <c r="G111" s="1">
        <f>(1-K_2)*COS(B111)+K_3-K_1</f>
        <v>-0.71953266414871297</v>
      </c>
      <c r="H111" s="1">
        <f t="shared" si="9"/>
        <v>-1.9850923032826442</v>
      </c>
      <c r="I111" s="1">
        <f>-(1+K_2)*COS(B111)+K_1+K_3</f>
        <v>6.1908726893282484</v>
      </c>
      <c r="J111" s="1">
        <f>(-H111+Clo*SQRT(H111^2-4*G111*I111))/(2*G111)</f>
        <v>1.8619955869103706</v>
      </c>
      <c r="K111" s="1">
        <f>(a_2*SIN(B111-F111))/(a_3*SIN(F111-D111))</f>
        <v>-0.19936238338708573</v>
      </c>
      <c r="L111" s="1">
        <f>(a_2*SIN(B111-D111))/(a_4*SIN(F111-D111))</f>
        <v>0.28667438106401222</v>
      </c>
      <c r="M111" s="1">
        <f>K111*W_12</f>
        <v>-1.9936238338708572</v>
      </c>
      <c r="N111" s="1">
        <f>L111*W_12</f>
        <v>2.8667438106401222</v>
      </c>
      <c r="O111" s="1">
        <f>(a_2/a_3*W_12^2*COS(B111-F111)-a_4/a_3*N111^2+a_2/a_3*A_12*SIN(B111-F111)+M111^2*COS(D111-F111))/SIN(F111-D111)</f>
        <v>31.321117430688819</v>
      </c>
      <c r="P111" s="1">
        <f>(a_2/a_4*W_12^2*COS(B111-D111)+a_3/a_4*M111^2+a_2/a_4*A_12*SIN(B111-D111)-N111^2*COS(D111-F111))/SIN(F111-D111)</f>
        <v>27.760478209119253</v>
      </c>
    </row>
    <row r="112" spans="1:16">
      <c r="A112" s="1">
        <v>98</v>
      </c>
      <c r="B112" s="1">
        <f t="shared" si="5"/>
        <v>1.7104226669544429</v>
      </c>
      <c r="C112" s="1">
        <f t="shared" si="6"/>
        <v>49.832469146507165</v>
      </c>
      <c r="D112" s="1">
        <f>ATAN2((a_1+a_4*COS(F112)-a_2*COS(B112))/a_3,(a_4*SIN(F112)-a_2*COS(B112))/a_3)</f>
        <v>0.86974066100503855</v>
      </c>
      <c r="E112" s="1">
        <f t="shared" si="7"/>
        <v>123.8653769721047</v>
      </c>
      <c r="F112" s="1">
        <f t="shared" si="8"/>
        <v>2.1618586573871914</v>
      </c>
      <c r="G112" s="1">
        <f>(1-K_2)*COS(B112)+K_3-K_1</f>
        <v>-0.71520672475998381</v>
      </c>
      <c r="H112" s="1">
        <f t="shared" si="9"/>
        <v>-1.9805361374831407</v>
      </c>
      <c r="I112" s="1">
        <f>-(1+K_2)*COS(B112)+K_1+K_3</f>
        <v>6.2298061438268135</v>
      </c>
      <c r="J112" s="1">
        <f>(-H112+Clo*SQRT(H112^2-4*G112*I112))/(2*G112)</f>
        <v>1.8754079571581956</v>
      </c>
      <c r="K112" s="1">
        <f>(a_2*SIN(B112-F112))/(a_3*SIN(F112-D112))</f>
        <v>-0.1944704648962472</v>
      </c>
      <c r="L112" s="1">
        <f>(a_2*SIN(B112-D112))/(a_4*SIN(F112-D112))</f>
        <v>0.2906241328766645</v>
      </c>
      <c r="M112" s="1">
        <f>K112*W_12</f>
        <v>-1.944704648962472</v>
      </c>
      <c r="N112" s="1">
        <f>L112*W_12</f>
        <v>2.9062413287666451</v>
      </c>
      <c r="O112" s="1">
        <f>(a_2/a_3*W_12^2*COS(B112-F112)-a_4/a_3*N112^2+a_2/a_3*A_12*SIN(B112-F112)+M112^2*COS(D112-F112))/SIN(F112-D112)</f>
        <v>31.15316945545667</v>
      </c>
      <c r="P112" s="1">
        <f>(a_2/a_4*W_12^2*COS(B112-D112)+a_3/a_4*M112^2+a_2/a_4*A_12*SIN(B112-D112)-N112^2*COS(D112-F112))/SIN(F112-D112)</f>
        <v>27.039708053064331</v>
      </c>
    </row>
    <row r="113" spans="1:16">
      <c r="A113" s="1">
        <v>99</v>
      </c>
      <c r="B113" s="1">
        <f t="shared" si="5"/>
        <v>1.7278759594743864</v>
      </c>
      <c r="C113" s="1">
        <f t="shared" si="6"/>
        <v>49.875487895030453</v>
      </c>
      <c r="D113" s="1">
        <f>ATAN2((a_1+a_4*COS(F113)-a_2*COS(B113))/a_3,(a_4*SIN(F113)-a_2*COS(B113))/a_3)</f>
        <v>0.87049147980685737</v>
      </c>
      <c r="E113" s="1">
        <f t="shared" si="7"/>
        <v>124.21076901158105</v>
      </c>
      <c r="F113" s="1">
        <f t="shared" si="8"/>
        <v>2.1678868856862321</v>
      </c>
      <c r="G113" s="1">
        <f>(1-K_2)*COS(B113)+K_3-K_1</f>
        <v>-0.71089138373994221</v>
      </c>
      <c r="H113" s="1">
        <f t="shared" si="9"/>
        <v>-1.9753766811902753</v>
      </c>
      <c r="I113" s="1">
        <f>-(1+K_2)*COS(B113)+K_1+K_3</f>
        <v>6.2686442130071871</v>
      </c>
      <c r="J113" s="1">
        <f>(-H113+Clo*SQRT(H113^2-4*G113*I113))/(2*G113)</f>
        <v>1.8891006198698088</v>
      </c>
      <c r="K113" s="1">
        <f>(a_2*SIN(B113-F113))/(a_3*SIN(F113-D113))</f>
        <v>-0.18959149247889631</v>
      </c>
      <c r="L113" s="1">
        <f>(a_2*SIN(B113-D113))/(a_4*SIN(F113-D113))</f>
        <v>0.29448787818391298</v>
      </c>
      <c r="M113" s="1">
        <f>K113*W_12</f>
        <v>-1.8959149247889631</v>
      </c>
      <c r="N113" s="1">
        <f>L113*W_12</f>
        <v>2.9448787818391295</v>
      </c>
      <c r="O113" s="1">
        <f>(a_2/a_3*W_12^2*COS(B113-F113)-a_4/a_3*N113^2+a_2/a_3*A_12*SIN(B113-F113)+M113^2*COS(D113-F113))/SIN(F113-D113)</f>
        <v>30.985040144931858</v>
      </c>
      <c r="P113" s="1">
        <f>(a_2/a_4*W_12^2*COS(B113-D113)+a_3/a_4*M113^2+a_2/a_4*A_12*SIN(B113-D113)-N113^2*COS(D113-F113))/SIN(F113-D113)</f>
        <v>26.321886324411981</v>
      </c>
    </row>
    <row r="114" spans="1:16">
      <c r="A114" s="1">
        <v>100</v>
      </c>
      <c r="B114" s="1">
        <f t="shared" si="5"/>
        <v>1.7453292519943295</v>
      </c>
      <c r="C114" s="1">
        <f t="shared" si="6"/>
        <v>49.917352129826774</v>
      </c>
      <c r="D114" s="1">
        <f>ATAN2((a_1+a_4*COS(F114)-a_2*COS(B114))/a_3,(a_4*SIN(F114)-a_2*COS(B114))/a_3)</f>
        <v>0.87122214854288116</v>
      </c>
      <c r="E114" s="1">
        <f t="shared" si="7"/>
        <v>124.55927570005372</v>
      </c>
      <c r="F114" s="1">
        <f t="shared" si="8"/>
        <v>2.1739694748653022</v>
      </c>
      <c r="G114" s="1">
        <f>(1-K_2)*COS(B114)+K_3-K_1</f>
        <v>-0.70658795558326748</v>
      </c>
      <c r="H114" s="1">
        <f t="shared" si="9"/>
        <v>-1.969615506024416</v>
      </c>
      <c r="I114" s="1">
        <f>-(1+K_2)*COS(B114)+K_1+K_3</f>
        <v>6.3073750664172596</v>
      </c>
      <c r="J114" s="1">
        <f>(-H114+Clo*SQRT(H114^2-4*G114*I114))/(2*G114)</f>
        <v>1.9030757203574959</v>
      </c>
      <c r="K114" s="1">
        <f>(a_2*SIN(B114-F114))/(a_3*SIN(F114-D114))</f>
        <v>-0.18472569527153809</v>
      </c>
      <c r="L114" s="1">
        <f>(a_2*SIN(B114-D114))/(a_4*SIN(F114-D114))</f>
        <v>0.29826528567022559</v>
      </c>
      <c r="M114" s="1">
        <f>K114*W_12</f>
        <v>-1.847256952715381</v>
      </c>
      <c r="N114" s="1">
        <f>L114*W_12</f>
        <v>2.9826528567022557</v>
      </c>
      <c r="O114" s="1">
        <f>(a_2/a_3*W_12^2*COS(B114-F114)-a_4/a_3*N114^2+a_2/a_3*A_12*SIN(B114-F114)+M114^2*COS(D114-F114))/SIN(F114-D114)</f>
        <v>30.817086371964507</v>
      </c>
      <c r="P114" s="1">
        <f>(a_2/a_4*W_12^2*COS(B114-D114)+a_3/a_4*M114^2+a_2/a_4*A_12*SIN(B114-D114)-N114^2*COS(D114-F114))/SIN(F114-D114)</f>
        <v>25.60716314532775</v>
      </c>
    </row>
    <row r="115" spans="1:16">
      <c r="A115" s="1">
        <v>101</v>
      </c>
      <c r="B115" s="1">
        <f t="shared" si="5"/>
        <v>1.7627825445142729</v>
      </c>
      <c r="C115" s="1">
        <f t="shared" si="6"/>
        <v>49.958014545166989</v>
      </c>
      <c r="D115" s="1">
        <f>ATAN2((a_1+a_4*COS(F115)-a_2*COS(B115))/a_3,(a_4*SIN(F115)-a_2*COS(B115))/a_3)</f>
        <v>0.87193184157238135</v>
      </c>
      <c r="E115" s="1">
        <f t="shared" si="7"/>
        <v>124.91077075685213</v>
      </c>
      <c r="F115" s="1">
        <f t="shared" si="8"/>
        <v>2.1801042209109189</v>
      </c>
      <c r="G115" s="1">
        <f>(1-K_2)*COS(B115)+K_3-K_1</f>
        <v>-0.7022977511558639</v>
      </c>
      <c r="H115" s="1">
        <f t="shared" si="9"/>
        <v>-1.963254366895328</v>
      </c>
      <c r="I115" s="1">
        <f>-(1+K_2)*COS(B115)+K_1+K_3</f>
        <v>6.3459869062638923</v>
      </c>
      <c r="J115" s="1">
        <f>(-H115+Clo*SQRT(H115^2-4*G115*I115))/(2*G115)</f>
        <v>1.9173354748887981</v>
      </c>
      <c r="K115" s="1">
        <f>(a_2*SIN(B115-F115))/(a_3*SIN(F115-D115))</f>
        <v>-0.17987324065790306</v>
      </c>
      <c r="L115" s="1">
        <f>(a_2*SIN(B115-D115))/(a_4*SIN(F115-D115))</f>
        <v>0.30195603329336701</v>
      </c>
      <c r="M115" s="1">
        <f>K115*W_12</f>
        <v>-1.7987324065790307</v>
      </c>
      <c r="N115" s="1">
        <f>L115*W_12</f>
        <v>3.0195603329336702</v>
      </c>
      <c r="O115" s="1">
        <f>(a_2/a_3*W_12^2*COS(B115-F115)-a_4/a_3*N115^2+a_2/a_3*A_12*SIN(B115-F115)+M115^2*COS(D115-F115))/SIN(F115-D115)</f>
        <v>30.649650336737583</v>
      </c>
      <c r="P115" s="1">
        <f>(a_2/a_4*W_12^2*COS(B115-D115)+a_3/a_4*M115^2+a_2/a_4*A_12*SIN(B115-D115)-N115^2*COS(D115-F115))/SIN(F115-D115)</f>
        <v>24.895674957104884</v>
      </c>
    </row>
    <row r="116" spans="1:16">
      <c r="A116" s="1">
        <v>102</v>
      </c>
      <c r="B116" s="1">
        <f t="shared" si="5"/>
        <v>1.780235837034216</v>
      </c>
      <c r="C116" s="1">
        <f t="shared" si="6"/>
        <v>49.997430109981345</v>
      </c>
      <c r="D116" s="1">
        <f>ATAN2((a_1+a_4*COS(F116)-a_2*COS(B116))/a_3,(a_4*SIN(F116)-a_2*COS(B116))/a_3)</f>
        <v>0.8726197729549251</v>
      </c>
      <c r="E116" s="1">
        <f t="shared" si="7"/>
        <v>125.2651286335516</v>
      </c>
      <c r="F116" s="1">
        <f t="shared" si="8"/>
        <v>2.1862889325897008</v>
      </c>
      <c r="G116" s="1">
        <f>(1-K_2)*COS(B116)+K_3-K_1</f>
        <v>-0.69802207729556009</v>
      </c>
      <c r="H116" s="1">
        <f t="shared" si="9"/>
        <v>-1.9562952014676114</v>
      </c>
      <c r="I116" s="1">
        <f>-(1+K_2)*COS(B116)+K_1+K_3</f>
        <v>6.3844679710066252</v>
      </c>
      <c r="J116" s="1">
        <f>(-H116+Clo*SQRT(H116^2-4*G116*I116))/(2*G116)</f>
        <v>1.9318821678822924</v>
      </c>
      <c r="K116" s="1">
        <f>(a_2*SIN(B116-F116))/(a_3*SIN(F116-D116))</f>
        <v>-0.17503423597791384</v>
      </c>
      <c r="L116" s="1">
        <f>(a_2*SIN(B116-D116))/(a_4*SIN(F116-D116))</f>
        <v>0.30555980728841986</v>
      </c>
      <c r="M116" s="1">
        <f>K116*W_12</f>
        <v>-1.7503423597791383</v>
      </c>
      <c r="N116" s="1">
        <f>L116*W_12</f>
        <v>3.0555980728841985</v>
      </c>
      <c r="O116" s="1">
        <f>(a_2/a_3*W_12^2*COS(B116-F116)-a_4/a_3*N116^2+a_2/a_3*A_12*SIN(B116-F116)+M116^2*COS(D116-F116))/SIN(F116-D116)</f>
        <v>30.483059838130643</v>
      </c>
      <c r="P116" s="1">
        <f>(a_2/a_4*W_12^2*COS(B116-D116)+a_3/a_4*M116^2+a_2/a_4*A_12*SIN(B116-D116)-N116^2*COS(D116-F116))/SIN(F116-D116)</f>
        <v>24.18754499187807</v>
      </c>
    </row>
    <row r="117" spans="1:16">
      <c r="A117" s="1">
        <v>103</v>
      </c>
      <c r="B117" s="1">
        <f t="shared" si="5"/>
        <v>1.7976891295541593</v>
      </c>
      <c r="C117" s="1">
        <f t="shared" si="6"/>
        <v>50.035556031570906</v>
      </c>
      <c r="D117" s="1">
        <f>ATAN2((a_1+a_4*COS(F117)-a_2*COS(B117))/a_3,(a_4*SIN(F117)-a_2*COS(B117))/a_3)</f>
        <v>0.87328519581702013</v>
      </c>
      <c r="E117" s="1">
        <f t="shared" si="7"/>
        <v>125.62222448970391</v>
      </c>
      <c r="F117" s="1">
        <f t="shared" si="8"/>
        <v>2.1925214310247867</v>
      </c>
      <c r="G117" s="1">
        <f>(1-K_2)*COS(B117)+K_3-K_1</f>
        <v>-0.69376223641403367</v>
      </c>
      <c r="H117" s="1">
        <f t="shared" si="9"/>
        <v>-1.9487401295704705</v>
      </c>
      <c r="I117" s="1">
        <f>-(1+K_2)*COS(B117)+K_1+K_3</f>
        <v>6.4228065389403621</v>
      </c>
      <c r="J117" s="1">
        <f>(-H117+Clo*SQRT(H117^2-4*G117*I117))/(2*G117)</f>
        <v>1.9467181489111585</v>
      </c>
      <c r="K117" s="1">
        <f>(a_2*SIN(B117-F117))/(a_3*SIN(F117-D117))</f>
        <v>-0.17020873022592151</v>
      </c>
      <c r="L117" s="1">
        <f>(a_2*SIN(B117-D117))/(a_4*SIN(F117-D117))</f>
        <v>0.3090763011722642</v>
      </c>
      <c r="M117" s="1">
        <f>K117*W_12</f>
        <v>-1.7020873022592151</v>
      </c>
      <c r="N117" s="1">
        <f>L117*W_12</f>
        <v>3.0907630117226419</v>
      </c>
      <c r="O117" s="1">
        <f>(a_2/a_3*W_12^2*COS(B117-F117)-a_4/a_3*N117^2+a_2/a_3*A_12*SIN(B117-F117)+M117^2*COS(D117-F117))/SIN(F117-D117)</f>
        <v>30.317628552660278</v>
      </c>
      <c r="P117" s="1">
        <f>(a_2/a_4*W_12^2*COS(B117-D117)+a_3/a_4*M117^2+a_2/a_4*A_12*SIN(B117-D117)-N117^2*COS(D117-F117))/SIN(F117-D117)</f>
        <v>23.4828837479131</v>
      </c>
    </row>
    <row r="118" spans="1:16">
      <c r="A118" s="1">
        <v>104</v>
      </c>
      <c r="B118" s="1">
        <f t="shared" si="5"/>
        <v>1.8151424220741028</v>
      </c>
      <c r="C118" s="1">
        <f t="shared" si="6"/>
        <v>50.072351720019945</v>
      </c>
      <c r="D118" s="1">
        <f>ATAN2((a_1+a_4*COS(F118)-a_2*COS(B118))/a_3,(a_4*SIN(F118)-a_2*COS(B118))/a_3)</f>
        <v>0.87392740173099381</v>
      </c>
      <c r="E118" s="1">
        <f t="shared" si="7"/>
        <v>125.98193416780011</v>
      </c>
      <c r="F118" s="1">
        <f t="shared" si="8"/>
        <v>2.1987995492588541</v>
      </c>
      <c r="G118" s="1">
        <f>(1-K_2)*COS(B118)+K_3-K_1</f>
        <v>-0.68951952610008327</v>
      </c>
      <c r="H118" s="1">
        <f t="shared" si="9"/>
        <v>-1.9405914525519929</v>
      </c>
      <c r="I118" s="1">
        <f>-(1+K_2)*COS(B118)+K_1+K_3</f>
        <v>6.4609909317659193</v>
      </c>
      <c r="J118" s="1">
        <f>(-H118+Clo*SQRT(H118^2-4*G118*I118))/(2*G118)</f>
        <v>1.9618458295010393</v>
      </c>
      <c r="K118" s="1">
        <f>(a_2*SIN(B118-F118))/(a_3*SIN(F118-D118))</f>
        <v>-0.16539671573758838</v>
      </c>
      <c r="L118" s="1">
        <f>(a_2*SIN(B118-D118))/(a_4*SIN(F118-D118))</f>
        <v>0.31250521475034648</v>
      </c>
      <c r="M118" s="1">
        <f>K118*W_12</f>
        <v>-1.6539671573758838</v>
      </c>
      <c r="N118" s="1">
        <f>L118*W_12</f>
        <v>3.1250521475034647</v>
      </c>
      <c r="O118" s="1">
        <f>(a_2/a_3*W_12^2*COS(B118-F118)-a_4/a_3*N118^2+a_2/a_3*A_12*SIN(B118-F118)+M118^2*COS(D118-F118))/SIN(F118-D118)</f>
        <v>30.153656319113853</v>
      </c>
      <c r="P118" s="1">
        <f>(a_2/a_4*W_12^2*COS(B118-D118)+a_3/a_4*M118^2+a_2/a_4*A_12*SIN(B118-D118)-N118^2*COS(D118-F118))/SIN(F118-D118)</f>
        <v>22.781789467687368</v>
      </c>
    </row>
    <row r="119" spans="1:16">
      <c r="A119" s="1">
        <v>105</v>
      </c>
      <c r="B119" s="1">
        <f t="shared" si="5"/>
        <v>1.8325957145940461</v>
      </c>
      <c r="C119" s="1">
        <f t="shared" si="6"/>
        <v>50.107778753415054</v>
      </c>
      <c r="D119" s="1">
        <f>ATAN2((a_1+a_4*COS(F119)-a_2*COS(B119))/a_3,(a_4*SIN(F119)-a_2*COS(B119))/a_3)</f>
        <v>0.87454572010795251</v>
      </c>
      <c r="E119" s="1">
        <f t="shared" si="7"/>
        <v>126.34413416761365</v>
      </c>
      <c r="F119" s="1">
        <f t="shared" si="8"/>
        <v>2.2051211318063233</v>
      </c>
      <c r="G119" s="1">
        <f>(1-K_2)*COS(B119)+K_3-K_1</f>
        <v>-0.68529523872436959</v>
      </c>
      <c r="H119" s="1">
        <f t="shared" si="9"/>
        <v>-1.9318516525781366</v>
      </c>
      <c r="I119" s="1">
        <f>-(1+K_2)*COS(B119)+K_1+K_3</f>
        <v>6.4990095181473393</v>
      </c>
      <c r="J119" s="1">
        <f>(-H119+Clo*SQRT(H119^2-4*G119*I119))/(2*G119)</f>
        <v>1.9772676797080615</v>
      </c>
      <c r="K119" s="1">
        <f>(a_2*SIN(B119-F119))/(a_3*SIN(F119-D119))</f>
        <v>-0.1605981298649698</v>
      </c>
      <c r="L119" s="1">
        <f>(a_2*SIN(B119-D119))/(a_4*SIN(F119-D119))</f>
        <v>0.3158462531276679</v>
      </c>
      <c r="M119" s="1">
        <f>K119*W_12</f>
        <v>-1.605981298649698</v>
      </c>
      <c r="N119" s="1">
        <f>L119*W_12</f>
        <v>3.1584625312766788</v>
      </c>
      <c r="O119" s="1">
        <f>(a_2/a_3*W_12^2*COS(B119-F119)-a_4/a_3*N119^2+a_2/a_3*A_12*SIN(B119-F119)+M119^2*COS(D119-F119))/SIN(F119-D119)</f>
        <v>29.991429427059117</v>
      </c>
      <c r="P119" s="1">
        <f>(a_2/a_4*W_12^2*COS(B119-D119)+a_3/a_4*M119^2+a_2/a_4*A_12*SIN(B119-D119)-N119^2*COS(D119-F119))/SIN(F119-D119)</f>
        <v>22.08434861804237</v>
      </c>
    </row>
    <row r="120" spans="1:16">
      <c r="A120" s="1">
        <v>106</v>
      </c>
      <c r="B120" s="1">
        <f t="shared" si="5"/>
        <v>1.8500490071139892</v>
      </c>
      <c r="C120" s="1">
        <f t="shared" si="6"/>
        <v>50.141800843967246</v>
      </c>
      <c r="D120" s="1">
        <f>ATAN2((a_1+a_4*COS(F120)-a_2*COS(B120))/a_3,(a_4*SIN(F120)-a_2*COS(B120))/a_3)</f>
        <v>0.87513951760649999</v>
      </c>
      <c r="E120" s="1">
        <f t="shared" si="7"/>
        <v>126.70870162006787</v>
      </c>
      <c r="F120" s="1">
        <f t="shared" si="8"/>
        <v>2.2114840341972575</v>
      </c>
      <c r="G120" s="1">
        <f>(1-K_2)*COS(B120)+K_3-K_1</f>
        <v>-0.68109066104575033</v>
      </c>
      <c r="H120" s="1">
        <f t="shared" si="9"/>
        <v>-1.9225233918766378</v>
      </c>
      <c r="I120" s="1">
        <f>-(1+K_2)*COS(B120)+K_1+K_3</f>
        <v>6.5368507172549144</v>
      </c>
      <c r="J120" s="1">
        <f>(-H120+Clo*SQRT(H120^2-4*G120*I120))/(2*G120)</f>
        <v>1.9929862244622423</v>
      </c>
      <c r="K120" s="1">
        <f>(a_2*SIN(B120-F120))/(a_3*SIN(F120-D120))</f>
        <v>-0.15581285663952352</v>
      </c>
      <c r="L120" s="1">
        <f>(a_2*SIN(B120-D120))/(a_4*SIN(F120-D120))</f>
        <v>0.31909912572599852</v>
      </c>
      <c r="M120" s="1">
        <f>K120*W_12</f>
        <v>-1.5581285663952351</v>
      </c>
      <c r="N120" s="1">
        <f>L120*W_12</f>
        <v>3.1909912572599852</v>
      </c>
      <c r="O120" s="1">
        <f>(a_2/a_3*W_12^2*COS(B120-F120)-a_4/a_3*N120^2+a_2/a_3*A_12*SIN(B120-F120)+M120^2*COS(D120-F120))/SIN(F120-D120)</f>
        <v>29.831220907479963</v>
      </c>
      <c r="P120" s="1">
        <f>(a_2/a_4*W_12^2*COS(B120-D120)+a_3/a_4*M120^2+a_2/a_4*A_12*SIN(B120-D120)-N120^2*COS(D120-F120))/SIN(F120-D120)</f>
        <v>21.390636371756191</v>
      </c>
    </row>
    <row r="121" spans="1:16">
      <c r="A121" s="1">
        <v>107</v>
      </c>
      <c r="B121" s="1">
        <f t="shared" si="5"/>
        <v>1.8675022996339325</v>
      </c>
      <c r="C121" s="1">
        <f t="shared" si="6"/>
        <v>50.174383805122574</v>
      </c>
      <c r="D121" s="1">
        <f>ATAN2((a_1+a_4*COS(F121)-a_2*COS(B121))/a_3,(a_4*SIN(F121)-a_2*COS(B121))/a_3)</f>
        <v>0.87570819755870988</v>
      </c>
      <c r="E121" s="1">
        <f t="shared" si="7"/>
        <v>127.07551426076938</v>
      </c>
      <c r="F121" s="1">
        <f t="shared" si="8"/>
        <v>2.2178861225154338</v>
      </c>
      <c r="G121" s="1">
        <f>(1-K_2)*COS(B121)+K_3-K_1</f>
        <v>-0.67690707381931592</v>
      </c>
      <c r="H121" s="1">
        <f t="shared" si="9"/>
        <v>-1.9126095119260711</v>
      </c>
      <c r="I121" s="1">
        <f>-(1+K_2)*COS(B121)+K_1+K_3</f>
        <v>6.5745030022928246</v>
      </c>
      <c r="J121" s="1">
        <f>(-H121+Clo*SQRT(H121^2-4*G121*I121))/(2*G121)</f>
        <v>2.0090040396608986</v>
      </c>
      <c r="K121" s="1">
        <f>(a_2*SIN(B121-F121))/(a_3*SIN(F121-D121))</f>
        <v>-0.15104072842296132</v>
      </c>
      <c r="L121" s="1">
        <f>(a_2*SIN(B121-D121))/(a_4*SIN(F121-D121))</f>
        <v>0.32226354530939755</v>
      </c>
      <c r="M121" s="1">
        <f>K121*W_12</f>
        <v>-1.5104072842296132</v>
      </c>
      <c r="N121" s="1">
        <f>L121*W_12</f>
        <v>3.2226354530939756</v>
      </c>
      <c r="O121" s="1">
        <f>(a_2/a_3*W_12^2*COS(B121-F121)-a_4/a_3*N121^2+a_2/a_3*A_12*SIN(B121-F121)+M121^2*COS(D121-F121))/SIN(F121-D121)</f>
        <v>29.673290823854284</v>
      </c>
      <c r="P121" s="1">
        <f>(a_2/a_4*W_12^2*COS(B121-D121)+a_3/a_4*M121^2+a_2/a_4*A_12*SIN(B121-D121)-N121^2*COS(D121-F121))/SIN(F121-D121)</f>
        <v>20.700717089950473</v>
      </c>
    </row>
    <row r="122" spans="1:16">
      <c r="A122" s="1">
        <v>108</v>
      </c>
      <c r="B122" s="1">
        <f t="shared" si="5"/>
        <v>1.8849555921538759</v>
      </c>
      <c r="C122" s="1">
        <f t="shared" si="6"/>
        <v>50.205495519737326</v>
      </c>
      <c r="D122" s="1">
        <f>ATAN2((a_1+a_4*COS(F122)-a_2*COS(B122))/a_3,(a_4*SIN(F122)-a_2*COS(B122))/a_3)</f>
        <v>0.87625119941467799</v>
      </c>
      <c r="E122" s="1">
        <f t="shared" si="7"/>
        <v>127.44445040334489</v>
      </c>
      <c r="F122" s="1">
        <f t="shared" si="8"/>
        <v>2.2243252729329837</v>
      </c>
      <c r="G122" s="1">
        <f>(1-K_2)*COS(B122)+K_3-K_1</f>
        <v>-0.67274575140626336</v>
      </c>
      <c r="H122" s="1">
        <f t="shared" si="9"/>
        <v>-1.9021130325903073</v>
      </c>
      <c r="I122" s="1">
        <f>-(1+K_2)*COS(B122)+K_1+K_3</f>
        <v>6.6119549040102985</v>
      </c>
      <c r="J122" s="1">
        <f>(-H122+Clo*SQRT(H122^2-4*G122*I122))/(2*G122)</f>
        <v>2.0253237479960058</v>
      </c>
      <c r="K122" s="1">
        <f>(a_2*SIN(B122-F122))/(a_3*SIN(F122-D122))</f>
        <v>-0.14628152754603327</v>
      </c>
      <c r="L122" s="1">
        <f>(a_2*SIN(B122-D122))/(a_4*SIN(F122-D122))</f>
        <v>0.32533922702019563</v>
      </c>
      <c r="M122" s="1">
        <f>K122*W_12</f>
        <v>-1.4628152754603327</v>
      </c>
      <c r="N122" s="1">
        <f>L122*W_12</f>
        <v>3.2533922702019562</v>
      </c>
      <c r="O122" s="1">
        <f>(a_2/a_3*W_12^2*COS(B122-F122)-a_4/a_3*N122^2+a_2/a_3*A_12*SIN(B122-F122)+M122^2*COS(D122-F122))/SIN(F122-D122)</f>
        <v>29.517886562056823</v>
      </c>
      <c r="P122" s="1">
        <f>(a_2/a_4*W_12^2*COS(B122-D122)+a_3/a_4*M122^2+a_2/a_4*A_12*SIN(B122-D122)-N122^2*COS(D122-F122))/SIN(F122-D122)</f>
        <v>20.014644804812001</v>
      </c>
    </row>
    <row r="123" spans="1:16">
      <c r="A123" s="1">
        <v>109</v>
      </c>
      <c r="B123" s="1">
        <f t="shared" si="5"/>
        <v>1.902408884673819</v>
      </c>
      <c r="C123" s="1">
        <f t="shared" si="6"/>
        <v>50.235105909384309</v>
      </c>
      <c r="D123" s="1">
        <f>ATAN2((a_1+a_4*COS(F123)-a_2*COS(B123))/a_3,(a_4*SIN(F123)-a_2*COS(B123))/a_3)</f>
        <v>0.87676799820681639</v>
      </c>
      <c r="E123" s="1">
        <f t="shared" si="7"/>
        <v>127.8153889127191</v>
      </c>
      <c r="F123" s="1">
        <f t="shared" si="8"/>
        <v>2.2307993712440033</v>
      </c>
      <c r="G123" s="1">
        <f>(1-K_2)*COS(B123)+K_3-K_1</f>
        <v>-0.66860796138571077</v>
      </c>
      <c r="H123" s="1">
        <f t="shared" si="9"/>
        <v>-1.8910371511986337</v>
      </c>
      <c r="I123" s="1">
        <f>-(1+K_2)*COS(B123)+K_1+K_3</f>
        <v>6.6491950141952696</v>
      </c>
      <c r="J123" s="1">
        <f>(-H123+Clo*SQRT(H123^2-4*G123*I123))/(2*G123)</f>
        <v>2.0419480144989106</v>
      </c>
      <c r="K123" s="1">
        <f>(a_2*SIN(B123-F123))/(a_3*SIN(F123-D123))</f>
        <v>-0.1415349879355349</v>
      </c>
      <c r="L123" s="1">
        <f>(a_2*SIN(B123-D123))/(a_4*SIN(F123-D123))</f>
        <v>0.32832588742765584</v>
      </c>
      <c r="M123" s="1">
        <f>K123*W_12</f>
        <v>-1.4153498793553489</v>
      </c>
      <c r="N123" s="1">
        <f>L123*W_12</f>
        <v>3.2832588742765583</v>
      </c>
      <c r="O123" s="1">
        <f>(a_2/a_3*W_12^2*COS(B123-F123)-a_4/a_3*N123^2+a_2/a_3*A_12*SIN(B123-F123)+M123^2*COS(D123-F123))/SIN(F123-D123)</f>
        <v>29.365243117534586</v>
      </c>
      <c r="P123" s="1">
        <f>(a_2/a_4*W_12^2*COS(B123-D123)+a_3/a_4*M123^2+a_2/a_4*A_12*SIN(B123-D123)-N123^2*COS(D123-F123))/SIN(F123-D123)</f>
        <v>19.33246370217482</v>
      </c>
    </row>
    <row r="124" spans="1:16">
      <c r="A124" s="1">
        <v>110</v>
      </c>
      <c r="B124" s="1">
        <f t="shared" si="5"/>
        <v>1.9198621771937625</v>
      </c>
      <c r="C124" s="1">
        <f t="shared" si="6"/>
        <v>50.263186904847167</v>
      </c>
      <c r="D124" s="1">
        <f>ATAN2((a_1+a_4*COS(F124)-a_2*COS(B124))/a_3,(a_4*SIN(F124)-a_2*COS(B124))/a_3)</f>
        <v>0.8772581040348808</v>
      </c>
      <c r="E124" s="1">
        <f t="shared" si="7"/>
        <v>128.18820917846713</v>
      </c>
      <c r="F124" s="1">
        <f t="shared" si="8"/>
        <v>2.237306312399467</v>
      </c>
      <c r="G124" s="1">
        <f>(1-K_2)*COS(B124)+K_3-K_1</f>
        <v>-0.66449496416858267</v>
      </c>
      <c r="H124" s="1">
        <f t="shared" si="9"/>
        <v>-1.8793852415718169</v>
      </c>
      <c r="I124" s="1">
        <f>-(1+K_2)*COS(B124)+K_1+K_3</f>
        <v>6.6862119891494221</v>
      </c>
      <c r="J124" s="1">
        <f>(-H124+Clo*SQRT(H124^2-4*G124*I124))/(2*G124)</f>
        <v>2.0588795417851684</v>
      </c>
      <c r="K124" s="1">
        <f>(a_2*SIN(B124-F124))/(a_3*SIN(F124-D124))</f>
        <v>-0.13680079673000556</v>
      </c>
      <c r="L124" s="1">
        <f>(a_2*SIN(B124-D124))/(a_4*SIN(F124-D124))</f>
        <v>0.33122324359159383</v>
      </c>
      <c r="M124" s="1">
        <f>K124*W_12</f>
        <v>-1.3680079673000556</v>
      </c>
      <c r="N124" s="1">
        <f>L124*W_12</f>
        <v>3.3122324359159383</v>
      </c>
      <c r="O124" s="1">
        <f>(a_2/a_3*W_12^2*COS(B124-F124)-a_4/a_3*N124^2+a_2/a_3*A_12*SIN(B124-F124)+M124^2*COS(D124-F124))/SIN(F124-D124)</f>
        <v>29.215583378268292</v>
      </c>
      <c r="P124" s="1">
        <f>(a_2/a_4*W_12^2*COS(B124-D124)+a_3/a_4*M124^2+a_2/a_4*A_12*SIN(B124-D124)-N124^2*COS(D124-F124))/SIN(F124-D124)</f>
        <v>18.654208603572574</v>
      </c>
    </row>
    <row r="125" spans="1:16">
      <c r="A125" s="1">
        <v>111</v>
      </c>
      <c r="B125" s="1">
        <f t="shared" si="5"/>
        <v>1.9373154697137058</v>
      </c>
      <c r="C125" s="1">
        <f t="shared" si="6"/>
        <v>50.289712417850168</v>
      </c>
      <c r="D125" s="1">
        <f>ATAN2((a_1+a_4*COS(F125)-a_2*COS(B125))/a_3,(a_4*SIN(F125)-a_2*COS(B125))/a_3)</f>
        <v>0.8777210615725638</v>
      </c>
      <c r="E125" s="1">
        <f t="shared" si="7"/>
        <v>128.56279108837518</v>
      </c>
      <c r="F125" s="1">
        <f t="shared" si="8"/>
        <v>2.2438440000457707</v>
      </c>
      <c r="G125" s="1">
        <f>(1-K_2)*COS(B125)+K_3-K_1</f>
        <v>-0.66040801261367488</v>
      </c>
      <c r="H125" s="1">
        <f t="shared" si="9"/>
        <v>-1.8671608529944035</v>
      </c>
      <c r="I125" s="1">
        <f>-(1+K_2)*COS(B125)+K_1+K_3</f>
        <v>6.7229945531435931</v>
      </c>
      <c r="J125" s="1">
        <f>(-H125+Clo*SQRT(H125^2-4*G125*I125))/(2*G125)</f>
        <v>2.076121064981737</v>
      </c>
      <c r="K125" s="1">
        <f>(a_2*SIN(B125-F125))/(a_3*SIN(F125-D125))</f>
        <v>-0.13207859588478782</v>
      </c>
      <c r="L125" s="1">
        <f>(a_2*SIN(B125-D125))/(a_4*SIN(F125-D125))</f>
        <v>0.33403101214329789</v>
      </c>
      <c r="M125" s="1">
        <f>K125*W_12</f>
        <v>-1.3207859588478783</v>
      </c>
      <c r="N125" s="1">
        <f>L125*W_12</f>
        <v>3.3403101214329789</v>
      </c>
      <c r="O125" s="1">
        <f>(a_2/a_3*W_12^2*COS(B125-F125)-a_4/a_3*N125^2+a_2/a_3*A_12*SIN(B125-F125)+M125^2*COS(D125-F125))/SIN(F125-D125)</f>
        <v>29.06911840209635</v>
      </c>
      <c r="P125" s="1">
        <f>(a_2/a_4*W_12^2*COS(B125-D125)+a_3/a_4*M125^2+a_2/a_4*A_12*SIN(B125-D125)-N125^2*COS(D125-F125))/SIN(F125-D125)</f>
        <v>17.97990544743395</v>
      </c>
    </row>
    <row r="126" spans="1:16">
      <c r="A126" s="1">
        <v>112</v>
      </c>
      <c r="B126" s="1">
        <f t="shared" si="5"/>
        <v>1.9547687622336491</v>
      </c>
      <c r="C126" s="1">
        <f t="shared" si="6"/>
        <v>50.314658314062108</v>
      </c>
      <c r="D126" s="1">
        <f>ATAN2((a_1+a_4*COS(F126)-a_2*COS(B126))/a_3,(a_4*SIN(F126)-a_2*COS(B126))/a_3)</f>
        <v>0.87815644959632289</v>
      </c>
      <c r="E126" s="1">
        <f t="shared" si="7"/>
        <v>128.93901500234108</v>
      </c>
      <c r="F126" s="1">
        <f t="shared" si="8"/>
        <v>2.250410346069216</v>
      </c>
      <c r="G126" s="1">
        <f>(1-K_2)*COS(B126)+K_3-K_1</f>
        <v>-0.65634835164602201</v>
      </c>
      <c r="H126" s="1">
        <f t="shared" si="9"/>
        <v>-1.8543677091335748</v>
      </c>
      <c r="I126" s="1">
        <f>-(1+K_2)*COS(B126)+K_1+K_3</f>
        <v>6.7595315018524698</v>
      </c>
      <c r="J126" s="1">
        <f>(-H126+Clo*SQRT(H126^2-4*G126*I126))/(2*G126)</f>
        <v>2.0936753463182387</v>
      </c>
      <c r="K126" s="1">
        <f>(a_2*SIN(B126-F126))/(a_3*SIN(F126-D126))</f>
        <v>-0.12736798376730471</v>
      </c>
      <c r="L126" s="1">
        <f>(a_2*SIN(B126-D126))/(a_4*SIN(F126-D126))</f>
        <v>0.33674890838614535</v>
      </c>
      <c r="M126" s="1">
        <f>K126*W_12</f>
        <v>-1.2736798376730472</v>
      </c>
      <c r="N126" s="1">
        <f>L126*W_12</f>
        <v>3.3674890838614537</v>
      </c>
      <c r="O126" s="1">
        <f>(a_2/a_3*W_12^2*COS(B126-F126)-a_4/a_3*N126^2+a_2/a_3*A_12*SIN(B126-F126)+M126^2*COS(D126-F126))/SIN(F126-D126)</f>
        <v>28.926047687041642</v>
      </c>
      <c r="P126" s="1">
        <f>(a_2/a_4*W_12^2*COS(B126-D126)+a_3/a_4*M126^2+a_2/a_4*A_12*SIN(B126-D126)-N126^2*COS(D126-F126))/SIN(F126-D126)</f>
        <v>17.309571769154974</v>
      </c>
    </row>
    <row r="127" spans="1:16">
      <c r="A127" s="1">
        <v>113</v>
      </c>
      <c r="B127" s="1">
        <f t="shared" si="5"/>
        <v>1.9722220547535922</v>
      </c>
      <c r="C127" s="1">
        <f t="shared" si="6"/>
        <v>50.338002387403655</v>
      </c>
      <c r="D127" s="1">
        <f>ATAN2((a_1+a_4*COS(F127)-a_2*COS(B127))/a_3,(a_4*SIN(F127)-a_2*COS(B127))/a_3)</f>
        <v>0.87856388053695988</v>
      </c>
      <c r="E127" s="1">
        <f t="shared" si="7"/>
        <v>129.31676172674705</v>
      </c>
      <c r="F127" s="1">
        <f t="shared" si="8"/>
        <v>2.2570032701487235</v>
      </c>
      <c r="G127" s="1">
        <f>(1-K_2)*COS(B127)+K_3-K_1</f>
        <v>-0.65231721787768171</v>
      </c>
      <c r="H127" s="1">
        <f t="shared" si="9"/>
        <v>-1.8410097069048807</v>
      </c>
      <c r="I127" s="1">
        <f>-(1+K_2)*COS(B127)+K_1+K_3</f>
        <v>6.795811705767532</v>
      </c>
      <c r="J127" s="1">
        <f>(-H127+Clo*SQRT(H127^2-4*G127*I127))/(2*G127)</f>
        <v>2.1115451693635037</v>
      </c>
      <c r="K127" s="1">
        <f>(a_2*SIN(B127-F127))/(a_3*SIN(F127-D127))</f>
        <v>-0.12266851674361076</v>
      </c>
      <c r="L127" s="1">
        <f>(a_2*SIN(B127-D127))/(a_4*SIN(F127-D127))</f>
        <v>0.33937664541836704</v>
      </c>
      <c r="M127" s="1">
        <f>K127*W_12</f>
        <v>-1.2266851674361077</v>
      </c>
      <c r="N127" s="1">
        <f>L127*W_12</f>
        <v>3.3937664541836705</v>
      </c>
      <c r="O127" s="1">
        <f>(a_2/a_3*W_12^2*COS(B127-F127)-a_4/a_3*N127^2+a_2/a_3*A_12*SIN(B127-F127)+M127^2*COS(D127-F127))/SIN(F127-D127)</f>
        <v>28.786559433343434</v>
      </c>
      <c r="P127" s="1">
        <f>(a_2/a_4*W_12^2*COS(B127-D127)+a_3/a_4*M127^2+a_2/a_4*A_12*SIN(B127-D127)-N127^2*COS(D127-F127))/SIN(F127-D127)</f>
        <v>16.643217179841777</v>
      </c>
    </row>
    <row r="128" spans="1:16">
      <c r="A128" s="1">
        <v>114</v>
      </c>
      <c r="B128" s="1">
        <f t="shared" si="5"/>
        <v>1.9896753472735356</v>
      </c>
      <c r="C128" s="1">
        <f t="shared" si="6"/>
        <v>50.359724335678536</v>
      </c>
      <c r="D128" s="1">
        <f>ATAN2((a_1+a_4*COS(F128)-a_2*COS(B128))/a_3,(a_4*SIN(F128)-a_2*COS(B128))/a_3)</f>
        <v>0.87894300005430448</v>
      </c>
      <c r="E128" s="1">
        <f t="shared" si="7"/>
        <v>129.69591248943408</v>
      </c>
      <c r="F128" s="1">
        <f t="shared" si="8"/>
        <v>2.26362069931906</v>
      </c>
      <c r="G128" s="1">
        <f>(1-K_2)*COS(B128)+K_3-K_1</f>
        <v>-0.64831583923105018</v>
      </c>
      <c r="H128" s="1">
        <f t="shared" si="9"/>
        <v>-1.827090915285202</v>
      </c>
      <c r="I128" s="1">
        <f>-(1+K_2)*COS(B128)+K_1+K_3</f>
        <v>6.8318241135872171</v>
      </c>
      <c r="J128" s="1">
        <f>(-H128+Clo*SQRT(H128^2-4*G128*I128))/(2*G128)</f>
        <v>2.1297333328881769</v>
      </c>
      <c r="K128" s="1">
        <f>(a_2*SIN(B128-F128))/(a_3*SIN(F128-D128))</f>
        <v>-0.11797971075745997</v>
      </c>
      <c r="L128" s="1">
        <f>(a_2*SIN(B128-D128))/(a_4*SIN(F128-D128))</f>
        <v>0.34191393328047182</v>
      </c>
      <c r="M128" s="1">
        <f>K128*W_12</f>
        <v>-1.1797971075745997</v>
      </c>
      <c r="N128" s="1">
        <f>L128*W_12</f>
        <v>3.4191393328047184</v>
      </c>
      <c r="O128" s="1">
        <f>(a_2/a_3*W_12^2*COS(B128-F128)-a_4/a_3*N128^2+a_2/a_3*A_12*SIN(B128-F128)+M128^2*COS(D128-F128))/SIN(F128-D128)</f>
        <v>28.650830795957759</v>
      </c>
      <c r="P128" s="1">
        <f>(a_2/a_4*W_12^2*COS(B128-D128)+a_3/a_4*M128^2+a_2/a_4*A_12*SIN(B128-D128)-N128^2*COS(D128-F128))/SIN(F128-D128)</f>
        <v>15.980843843573531</v>
      </c>
    </row>
    <row r="129" spans="1:16">
      <c r="A129" s="1">
        <v>115</v>
      </c>
      <c r="B129" s="1">
        <f t="shared" si="5"/>
        <v>2.0071286397934789</v>
      </c>
      <c r="C129" s="1">
        <f t="shared" si="6"/>
        <v>50.379805737540337</v>
      </c>
      <c r="D129" s="1">
        <f>ATAN2((a_1+a_4*COS(F129)-a_2*COS(B129))/a_3,(a_4*SIN(F129)-a_2*COS(B129))/a_3)</f>
        <v>0.87929348663520901</v>
      </c>
      <c r="E129" s="1">
        <f t="shared" si="7"/>
        <v>130.0763489154109</v>
      </c>
      <c r="F129" s="1">
        <f t="shared" si="8"/>
        <v>2.2702605675468752</v>
      </c>
      <c r="G129" s="1">
        <f>(1-K_2)*COS(B129)+K_3-K_1</f>
        <v>-0.64434543456482496</v>
      </c>
      <c r="H129" s="1">
        <f t="shared" si="9"/>
        <v>-1.8126155740733001</v>
      </c>
      <c r="I129" s="1">
        <f>-(1+K_2)*COS(B129)+K_1+K_3</f>
        <v>6.8675577555832401</v>
      </c>
      <c r="J129" s="1">
        <f>(-H129+Clo*SQRT(H129^2-4*G129*I129))/(2*G129)</f>
        <v>2.1482426443337954</v>
      </c>
      <c r="K129" s="1">
        <f>(a_2*SIN(B129-F129))/(a_3*SIN(F129-D129))</f>
        <v>-0.11330104290333888</v>
      </c>
      <c r="L129" s="1">
        <f>(a_2*SIN(B129-D129))/(a_4*SIN(F129-D129))</f>
        <v>0.34436047812988912</v>
      </c>
      <c r="M129" s="1">
        <f>K129*W_12</f>
        <v>-1.1330104290333889</v>
      </c>
      <c r="N129" s="1">
        <f>L129*W_12</f>
        <v>3.443604781298891</v>
      </c>
      <c r="O129" s="1">
        <f>(a_2/a_3*W_12^2*COS(B129-F129)-a_4/a_3*N129^2+a_2/a_3*A_12*SIN(B129-F129)+M129^2*COS(D129-F129))/SIN(F129-D129)</f>
        <v>28.519028126350282</v>
      </c>
      <c r="P129" s="1">
        <f>(a_2/a_4*W_12^2*COS(B129-D129)+a_3/a_4*M129^2+a_2/a_4*A_12*SIN(B129-D129)-N129^2*COS(D129-F129))/SIN(F129-D129)</f>
        <v>15.322446953090999</v>
      </c>
    </row>
    <row r="130" spans="1:16">
      <c r="A130" s="1">
        <v>116</v>
      </c>
      <c r="B130" s="1">
        <f t="shared" si="5"/>
        <v>2.0245819323134224</v>
      </c>
      <c r="C130" s="1">
        <f t="shared" si="6"/>
        <v>50.398230030797507</v>
      </c>
      <c r="D130" s="1">
        <f>ATAN2((a_1+a_4*COS(F130)-a_2*COS(B130))/a_3,(a_4*SIN(F130)-a_2*COS(B130))/a_3)</f>
        <v>0.87961505121489969</v>
      </c>
      <c r="E130" s="1">
        <f t="shared" si="7"/>
        <v>130.45795300342715</v>
      </c>
      <c r="F130" s="1">
        <f t="shared" si="8"/>
        <v>2.2769208153218292</v>
      </c>
      <c r="G130" s="1">
        <f>(1-K_2)*COS(B130)+K_3-K_1</f>
        <v>-0.64040721330273076</v>
      </c>
      <c r="H130" s="1">
        <f t="shared" si="9"/>
        <v>-1.7975880925983339</v>
      </c>
      <c r="I130" s="1">
        <f>-(1+K_2)*COS(B130)+K_1+K_3</f>
        <v>6.9030017469420919</v>
      </c>
      <c r="J130" s="1">
        <f>(-H130+Clo*SQRT(H130^2-4*G130*I130))/(2*G130)</f>
        <v>2.1670759128684232</v>
      </c>
      <c r="K130" s="1">
        <f>(a_2*SIN(B130-F130))/(a_3*SIN(F130-D130))</f>
        <v>-0.10863195299509165</v>
      </c>
      <c r="L130" s="1">
        <f>(a_2*SIN(B130-D130))/(a_4*SIN(F130-D130))</f>
        <v>0.34671598144545307</v>
      </c>
      <c r="M130" s="1">
        <f>K130*W_12</f>
        <v>-1.0863195299509165</v>
      </c>
      <c r="N130" s="1">
        <f>L130*W_12</f>
        <v>3.4671598144545306</v>
      </c>
      <c r="O130" s="1">
        <f>(a_2/a_3*W_12^2*COS(B130-F130)-a_4/a_3*N130^2+a_2/a_3*A_12*SIN(B130-F130)+M130^2*COS(D130-F130))/SIN(F130-D130)</f>
        <v>28.391307202464795</v>
      </c>
      <c r="P130" s="1">
        <f>(a_2/a_4*W_12^2*COS(B130-D130)+a_3/a_4*M130^2+a_2/a_4*A_12*SIN(B130-D130)-N130^2*COS(D130-F130))/SIN(F130-D130)</f>
        <v>14.668015203866263</v>
      </c>
    </row>
    <row r="131" spans="1:16">
      <c r="A131" s="1">
        <v>117</v>
      </c>
      <c r="B131" s="1">
        <f t="shared" si="5"/>
        <v>2.0420352248333655</v>
      </c>
      <c r="C131" s="1">
        <f t="shared" si="6"/>
        <v>50.414982492050719</v>
      </c>
      <c r="D131" s="1">
        <f>ATAN2((a_1+a_4*COS(F131)-a_2*COS(B131))/a_3,(a_4*SIN(F131)-a_2*COS(B131))/a_3)</f>
        <v>0.87990743682158101</v>
      </c>
      <c r="E131" s="1">
        <f t="shared" si="7"/>
        <v>130.84060710354311</v>
      </c>
      <c r="F131" s="1">
        <f t="shared" si="8"/>
        <v>2.2835993892651083</v>
      </c>
      <c r="G131" s="1">
        <f>(1-K_2)*COS(B131)+K_3-K_1</f>
        <v>-0.63650237506511331</v>
      </c>
      <c r="H131" s="1">
        <f t="shared" si="9"/>
        <v>-1.7820130483767358</v>
      </c>
      <c r="I131" s="1">
        <f>-(1+K_2)*COS(B131)+K_1+K_3</f>
        <v>6.9381452910806463</v>
      </c>
      <c r="J131" s="1">
        <f>(-H131+Clo*SQRT(H131^2-4*G131*I131))/(2*G131)</f>
        <v>2.1862359420087034</v>
      </c>
      <c r="K131" s="1">
        <f>(a_2*SIN(B131-F131))/(a_3*SIN(F131-D131))</f>
        <v>-0.10397184513196399</v>
      </c>
      <c r="L131" s="1">
        <f>(a_2*SIN(B131-D131))/(a_4*SIN(F131-D131))</f>
        <v>0.34898013926439692</v>
      </c>
      <c r="M131" s="1">
        <f>K131*W_12</f>
        <v>-1.0397184513196398</v>
      </c>
      <c r="N131" s="1">
        <f>L131*W_12</f>
        <v>3.4898013926439693</v>
      </c>
      <c r="O131" s="1">
        <f>(a_2/a_3*W_12^2*COS(B131-F131)-a_4/a_3*N131^2+a_2/a_3*A_12*SIN(B131-F131)+M131^2*COS(D131-F131))/SIN(F131-D131)</f>
        <v>28.267813445810006</v>
      </c>
      <c r="P131" s="1">
        <f>(a_2/a_4*W_12^2*COS(B131-D131)+a_3/a_4*M131^2+a_2/a_4*A_12*SIN(B131-D131)-N131^2*COS(D131-F131))/SIN(F131-D131)</f>
        <v>14.017531266558919</v>
      </c>
    </row>
    <row r="132" spans="1:16">
      <c r="A132" s="1">
        <v>118</v>
      </c>
      <c r="B132" s="1">
        <f t="shared" si="5"/>
        <v>2.0594885173533086</v>
      </c>
      <c r="C132" s="1">
        <f t="shared" si="6"/>
        <v>50.430050217648038</v>
      </c>
      <c r="D132" s="1">
        <f>ATAN2((a_1+a_4*COS(F132)-a_2*COS(B132))/a_3,(a_4*SIN(F132)-a_2*COS(B132))/a_3)</f>
        <v>0.8801704182440413</v>
      </c>
      <c r="E132" s="1">
        <f t="shared" si="7"/>
        <v>131.22419389582794</v>
      </c>
      <c r="F132" s="1">
        <f t="shared" si="8"/>
        <v>2.2902942417576426</v>
      </c>
      <c r="G132" s="1">
        <f>(1-K_2)*COS(B132)+K_3-K_1</f>
        <v>-0.6326321093035272</v>
      </c>
      <c r="H132" s="1">
        <f t="shared" si="9"/>
        <v>-1.7658951857178542</v>
      </c>
      <c r="I132" s="1">
        <f>-(1+K_2)*COS(B132)+K_1+K_3</f>
        <v>6.9729776829349213</v>
      </c>
      <c r="J132" s="1">
        <f>(-H132+Clo*SQRT(H132^2-4*G132*I132))/(2*G132)</f>
        <v>2.2057255217880352</v>
      </c>
      <c r="K132" s="1">
        <f>(a_2*SIN(B132-F132))/(a_3*SIN(F132-D132))</f>
        <v>-9.9320089264075137E-2</v>
      </c>
      <c r="L132" s="1">
        <f>(a_2*SIN(B132-D132))/(a_4*SIN(F132-D132))</f>
        <v>0.35115264145459274</v>
      </c>
      <c r="M132" s="1">
        <f>K132*W_12</f>
        <v>-0.9932008926407514</v>
      </c>
      <c r="N132" s="1">
        <f>L132*W_12</f>
        <v>3.5115264145459273</v>
      </c>
      <c r="O132" s="1">
        <f>(a_2/a_3*W_12^2*COS(B132-F132)-a_4/a_3*N132^2+a_2/a_3*A_12*SIN(B132-F132)+M132^2*COS(D132-F132))/SIN(F132-D132)</f>
        <v>28.148682124664465</v>
      </c>
      <c r="P132" s="1">
        <f>(a_2/a_4*W_12^2*COS(B132-D132)+a_3/a_4*M132^2+a_2/a_4*A_12*SIN(B132-D132)-N132^2*COS(D132-F132))/SIN(F132-D132)</f>
        <v>13.370972257907919</v>
      </c>
    </row>
    <row r="133" spans="1:16">
      <c r="A133" s="1">
        <v>119</v>
      </c>
      <c r="B133" s="1">
        <f t="shared" si="5"/>
        <v>2.0769418098732522</v>
      </c>
      <c r="C133" s="1">
        <f t="shared" si="6"/>
        <v>50.443422105934594</v>
      </c>
      <c r="D133" s="1">
        <f>ATAN2((a_1+a_4*COS(F133)-a_2*COS(B133))/a_3,(a_4*SIN(F133)-a_2*COS(B133))/a_3)</f>
        <v>0.88040380172185062</v>
      </c>
      <c r="E133" s="1">
        <f t="shared" si="7"/>
        <v>131.60859637031953</v>
      </c>
      <c r="F133" s="1">
        <f t="shared" si="8"/>
        <v>2.2970033305903339</v>
      </c>
      <c r="G133" s="1">
        <f>(1-K_2)*COS(B133)+K_3-K_1</f>
        <v>-0.62879759493841592</v>
      </c>
      <c r="H133" s="1">
        <f t="shared" si="9"/>
        <v>-1.7492394142787917</v>
      </c>
      <c r="I133" s="1">
        <f>-(1+K_2)*COS(B133)+K_1+K_3</f>
        <v>7.0074883122209251</v>
      </c>
      <c r="J133" s="1">
        <f>(-H133+Clo*SQRT(H133^2-4*G133*I133))/(2*G133)</f>
        <v>2.2255474204505421</v>
      </c>
      <c r="K133" s="1">
        <f>(a_2*SIN(B133-F133))/(a_3*SIN(F133-D133))</f>
        <v>-9.4676022759508288E-2</v>
      </c>
      <c r="L133" s="1">
        <f>(a_2*SIN(B133-D133))/(a_4*SIN(F133-D133))</f>
        <v>0.35323317102481872</v>
      </c>
      <c r="M133" s="1">
        <f>K133*W_12</f>
        <v>-0.94676022759508283</v>
      </c>
      <c r="N133" s="1">
        <f>L133*W_12</f>
        <v>3.532331710248187</v>
      </c>
      <c r="O133" s="1">
        <f>(a_2/a_3*W_12^2*COS(B133-F133)-a_4/a_3*N133^2+a_2/a_3*A_12*SIN(B133-F133)+M133^2*COS(D133-F133))/SIN(F133-D133)</f>
        <v>28.034038542458664</v>
      </c>
      <c r="P133" s="1">
        <f>(a_2/a_4*W_12^2*COS(B133-D133)+a_3/a_4*M133^2+a_2/a_4*A_12*SIN(B133-D133)-N133^2*COS(D133-F133))/SIN(F133-D133)</f>
        <v>12.728310210149933</v>
      </c>
    </row>
    <row r="134" spans="1:16">
      <c r="A134" s="1">
        <v>120</v>
      </c>
      <c r="B134" s="1">
        <f t="shared" si="5"/>
        <v>2.0943951023931953</v>
      </c>
      <c r="C134" s="1">
        <f t="shared" si="6"/>
        <v>50.455088840764823</v>
      </c>
      <c r="D134" s="1">
        <f>ATAN2((a_1+a_4*COS(F134)-a_2*COS(B134))/a_3,(a_4*SIN(F134)-a_2*COS(B134))/a_3)</f>
        <v>0.88060742465759512</v>
      </c>
      <c r="E134" s="1">
        <f t="shared" si="7"/>
        <v>131.9936978083791</v>
      </c>
      <c r="F134" s="1">
        <f t="shared" si="8"/>
        <v>2.3037246186386384</v>
      </c>
      <c r="G134" s="1">
        <f>(1-K_2)*COS(B134)+K_3-K_1</f>
        <v>-0.625</v>
      </c>
      <c r="H134" s="1">
        <f t="shared" si="9"/>
        <v>-1.7320508075688774</v>
      </c>
      <c r="I134" s="1">
        <f>-(1+K_2)*COS(B134)+K_1+K_3</f>
        <v>7.0416666666666661</v>
      </c>
      <c r="J134" s="1">
        <f>(-H134+Clo*SQRT(H134^2-4*G134*I134))/(2*G134)</f>
        <v>2.2457043756505835</v>
      </c>
      <c r="K134" s="1">
        <f>(a_2*SIN(B134-F134))/(a_3*SIN(F134-D134))</f>
        <v>-9.0038951975391746E-2</v>
      </c>
      <c r="L134" s="1">
        <f>(a_2*SIN(B134-D134))/(a_4*SIN(F134-D134))</f>
        <v>0.35522140347590037</v>
      </c>
      <c r="M134" s="1">
        <f>K134*W_12</f>
        <v>-0.90038951975391746</v>
      </c>
      <c r="N134" s="1">
        <f>L134*W_12</f>
        <v>3.5522140347590039</v>
      </c>
      <c r="O134" s="1">
        <f>(a_2/a_3*W_12^2*COS(B134-F134)-a_4/a_3*N134^2+a_2/a_3*A_12*SIN(B134-F134)+M134^2*COS(D134-F134))/SIN(F134-D134)</f>
        <v>27.923998210450328</v>
      </c>
      <c r="P134" s="1">
        <f>(a_2/a_4*W_12^2*COS(B134-D134)+a_3/a_4*M134^2+a_2/a_4*A_12*SIN(B134-D134)-N134^2*COS(D134-F134))/SIN(F134-D134)</f>
        <v>12.089512539091903</v>
      </c>
    </row>
    <row r="135" spans="1:16">
      <c r="A135" s="1">
        <v>121</v>
      </c>
      <c r="B135" s="1">
        <f t="shared" si="5"/>
        <v>2.1118483949131388</v>
      </c>
      <c r="C135" s="1">
        <f t="shared" si="6"/>
        <v>50.465042876236915</v>
      </c>
      <c r="D135" s="1">
        <f>ATAN2((a_1+a_4*COS(F135)-a_2*COS(B135))/a_3,(a_4*SIN(F135)-a_2*COS(B135))/a_3)</f>
        <v>0.88078115535044343</v>
      </c>
      <c r="E135" s="1">
        <f t="shared" si="7"/>
        <v>132.3793817655764</v>
      </c>
      <c r="F135" s="1">
        <f t="shared" si="8"/>
        <v>2.3104560735638522</v>
      </c>
      <c r="G135" s="1">
        <f>(1-K_2)*COS(B135)+K_3-K_1</f>
        <v>-0.62124048127248654</v>
      </c>
      <c r="H135" s="1">
        <f t="shared" si="9"/>
        <v>-1.7143346014042247</v>
      </c>
      <c r="I135" s="1">
        <f>-(1+K_2)*COS(B135)+K_1+K_3</f>
        <v>7.0755023352142885</v>
      </c>
      <c r="J135" s="1">
        <f>(-H135+Clo*SQRT(H135^2-4*G135*I135))/(2*G135)</f>
        <v>2.2661990851377509</v>
      </c>
      <c r="K135" s="1">
        <f>(a_2*SIN(B135-F135))/(a_3*SIN(F135-D135))</f>
        <v>-8.5408153835506956E-2</v>
      </c>
      <c r="L135" s="1">
        <f>(a_2*SIN(B135-D135))/(a_4*SIN(F135-D135))</f>
        <v>0.35711700619562675</v>
      </c>
      <c r="M135" s="1">
        <f>K135*W_12</f>
        <v>-0.8540815383550695</v>
      </c>
      <c r="N135" s="1">
        <f>L135*W_12</f>
        <v>3.5711700619562676</v>
      </c>
      <c r="O135" s="1">
        <f>(a_2/a_3*W_12^2*COS(B135-F135)-a_4/a_3*N135^2+a_2/a_3*A_12*SIN(B135-F135)+M135^2*COS(D135-F135))/SIN(F135-D135)</f>
        <v>27.818667003867446</v>
      </c>
      <c r="P135" s="1">
        <f>(a_2/a_4*W_12^2*COS(B135-D135)+a_3/a_4*M135^2+a_2/a_4*A_12*SIN(B135-D135)-N135^2*COS(D135-F135))/SIN(F135-D135)</f>
        <v>11.454542510997461</v>
      </c>
    </row>
    <row r="136" spans="1:16">
      <c r="A136" s="1">
        <v>122</v>
      </c>
      <c r="B136" s="1">
        <f t="shared" si="5"/>
        <v>2.1293016874330819</v>
      </c>
      <c r="C136" s="1">
        <f t="shared" si="6"/>
        <v>50.473278422600437</v>
      </c>
      <c r="D136" s="1">
        <f>ATAN2((a_1+a_4*COS(F136)-a_2*COS(B136))/a_3,(a_4*SIN(F136)-a_2*COS(B136))/a_3)</f>
        <v>0.88092489275018748</v>
      </c>
      <c r="E136" s="1">
        <f t="shared" si="7"/>
        <v>132.76553205623966</v>
      </c>
      <c r="F136" s="1">
        <f t="shared" si="8"/>
        <v>2.3171956675434595</v>
      </c>
      <c r="G136" s="1">
        <f>(1-K_2)*COS(B136)+K_3-K_1</f>
        <v>-0.61752018394169861</v>
      </c>
      <c r="H136" s="1">
        <f t="shared" si="9"/>
        <v>-1.6960961923128521</v>
      </c>
      <c r="I136" s="1">
        <f>-(1+K_2)*COS(B136)+K_1+K_3</f>
        <v>7.1089850111913773</v>
      </c>
      <c r="J136" s="1">
        <f>(-H136+Clo*SQRT(H136^2-4*G136*I136))/(2*G136)</f>
        <v>2.2870341969076486</v>
      </c>
      <c r="K136" s="1">
        <f>(a_2*SIN(B136-F136))/(a_3*SIN(F136-D136))</f>
        <v>-8.0782877417129029E-2</v>
      </c>
      <c r="L136" s="1">
        <f>(a_2*SIN(B136-D136))/(a_4*SIN(F136-D136))</f>
        <v>0.35891963790039977</v>
      </c>
      <c r="M136" s="1">
        <f>K136*W_12</f>
        <v>-0.80782877417129029</v>
      </c>
      <c r="N136" s="1">
        <f>L136*W_12</f>
        <v>3.5891963790039978</v>
      </c>
      <c r="O136" s="1">
        <f>(a_2/a_3*W_12^2*COS(B136-F136)-a_4/a_3*N136^2+a_2/a_3*A_12*SIN(B136-F136)+M136^2*COS(D136-F136))/SIN(F136-D136)</f>
        <v>27.718141300751959</v>
      </c>
      <c r="P136" s="1">
        <f>(a_2/a_4*W_12^2*COS(B136-D136)+a_3/a_4*M136^2+a_2/a_4*A_12*SIN(B136-D136)-N136^2*COS(D136-F136))/SIN(F136-D136)</f>
        <v>10.823359708475536</v>
      </c>
    </row>
    <row r="137" spans="1:16">
      <c r="A137" s="1">
        <v>123</v>
      </c>
      <c r="B137" s="1">
        <f t="shared" si="5"/>
        <v>2.1467549799530254</v>
      </c>
      <c r="C137" s="1">
        <f t="shared" si="6"/>
        <v>50.479791433279452</v>
      </c>
      <c r="D137" s="1">
        <f>ATAN2((a_1+a_4*COS(F137)-a_2*COS(B137))/a_3,(a_4*SIN(F137)-a_2*COS(B137))/a_3)</f>
        <v>0.88103856623075394</v>
      </c>
      <c r="E137" s="1">
        <f t="shared" si="7"/>
        <v>133.15203273980771</v>
      </c>
      <c r="F137" s="1">
        <f t="shared" si="8"/>
        <v>2.3239413770329307</v>
      </c>
      <c r="G137" s="1">
        <f>(1-K_2)*COS(B137)+K_3-K_1</f>
        <v>-0.61384024124624315</v>
      </c>
      <c r="H137" s="1">
        <f t="shared" si="9"/>
        <v>-1.6773411358908479</v>
      </c>
      <c r="I137" s="1">
        <f>-(1+K_2)*COS(B137)+K_1+K_3</f>
        <v>7.1421044954504787</v>
      </c>
      <c r="J137" s="1">
        <f>(-H137+Clo*SQRT(H137^2-4*G137*I137))/(2*G137)</f>
        <v>2.3082122987992748</v>
      </c>
      <c r="K137" s="1">
        <f>(a_2*SIN(B137-F137))/(a_3*SIN(F137-D137))</f>
        <v>-7.616234554995216E-2</v>
      </c>
      <c r="L137" s="1">
        <f>(a_2*SIN(B137-D137))/(a_4*SIN(F137-D137))</f>
        <v>0.36062894812663404</v>
      </c>
      <c r="M137" s="1">
        <f>K137*W_12</f>
        <v>-0.7616234554995216</v>
      </c>
      <c r="N137" s="1">
        <f>L137*W_12</f>
        <v>3.6062894812663404</v>
      </c>
      <c r="O137" s="1">
        <f>(a_2/a_3*W_12^2*COS(B137-F137)-a_4/a_3*N137^2+a_2/a_3*A_12*SIN(B137-F137)+M137^2*COS(D137-F137))/SIN(F137-D137)</f>
        <v>27.622508102796953</v>
      </c>
      <c r="P137" s="1">
        <f>(a_2/a_4*W_12^2*COS(B137-D137)+a_3/a_4*M137^2+a_2/a_4*A_12*SIN(B137-D137)-N137^2*COS(D137-F137))/SIN(F137-D137)</f>
        <v>10.195920495580598</v>
      </c>
    </row>
    <row r="138" spans="1:16">
      <c r="A138" s="1">
        <v>124</v>
      </c>
      <c r="B138" s="1">
        <f t="shared" si="5"/>
        <v>2.1642082724729685</v>
      </c>
      <c r="C138" s="1">
        <f t="shared" si="6"/>
        <v>50.484579592945167</v>
      </c>
      <c r="D138" s="1">
        <f>ATAN2((a_1+a_4*COS(F138)-a_2*COS(B138))/a_3,(a_4*SIN(F138)-a_2*COS(B138))/a_3)</f>
        <v>0.88112213538203177</v>
      </c>
      <c r="E138" s="1">
        <f t="shared" si="7"/>
        <v>133.53876810912089</v>
      </c>
      <c r="F138" s="1">
        <f t="shared" si="8"/>
        <v>2.3306911825613619</v>
      </c>
      <c r="G138" s="1">
        <f>(1-K_2)*COS(B138)+K_3-K_1</f>
        <v>-0.61020177413231336</v>
      </c>
      <c r="H138" s="1">
        <f t="shared" si="9"/>
        <v>-1.6580751451100835</v>
      </c>
      <c r="I138" s="1">
        <f>-(1+K_2)*COS(B138)+K_1+K_3</f>
        <v>7.1748506994758472</v>
      </c>
      <c r="J138" s="1">
        <f>(-H138+Clo*SQRT(H138^2-4*G138*I138))/(2*G138)</f>
        <v>2.329735907520516</v>
      </c>
      <c r="K138" s="1">
        <f>(a_2*SIN(B138-F138))/(a_3*SIN(F138-D138))</f>
        <v>-7.1545756430105578E-2</v>
      </c>
      <c r="L138" s="1">
        <f>(a_2*SIN(B138-D138))/(a_4*SIN(F138-D138))</f>
        <v>0.36224457677497718</v>
      </c>
      <c r="M138" s="1">
        <f>K138*W_12</f>
        <v>-0.71545756430105578</v>
      </c>
      <c r="N138" s="1">
        <f>L138*W_12</f>
        <v>3.6224457677497717</v>
      </c>
      <c r="O138" s="1">
        <f>(a_2/a_3*W_12^2*COS(B138-F138)-a_4/a_3*N138^2+a_2/a_3*A_12*SIN(B138-F138)+M138^2*COS(D138-F138))/SIN(F138-D138)</f>
        <v>27.531845137530571</v>
      </c>
      <c r="P138" s="1">
        <f>(a_2/a_4*W_12^2*COS(B138-D138)+a_3/a_4*M138^2+a_2/a_4*A_12*SIN(B138-D138)-N138^2*COS(D138-F138))/SIN(F138-D138)</f>
        <v>9.5721784823524558</v>
      </c>
    </row>
    <row r="139" spans="1:16">
      <c r="A139" s="1">
        <v>125</v>
      </c>
      <c r="B139" s="1">
        <f t="shared" si="5"/>
        <v>2.1816615649929116</v>
      </c>
      <c r="C139" s="1">
        <f t="shared" si="6"/>
        <v>50.487642306563423</v>
      </c>
      <c r="D139" s="1">
        <f>ATAN2((a_1+a_4*COS(F139)-a_2*COS(B139))/a_3,(a_4*SIN(F139)-a_2*COS(B139))/a_3)</f>
        <v>0.88117558981871602</v>
      </c>
      <c r="E139" s="1">
        <f t="shared" si="7"/>
        <v>133.92562268078854</v>
      </c>
      <c r="F139" s="1">
        <f t="shared" si="8"/>
        <v>2.3374430685633545</v>
      </c>
      <c r="G139" s="1">
        <f>(1-K_2)*COS(B139)+K_3-K_1</f>
        <v>-0.60660589091223871</v>
      </c>
      <c r="H139" s="1">
        <f t="shared" si="9"/>
        <v>-1.638304088577984</v>
      </c>
      <c r="I139" s="1">
        <f>-(1+K_2)*COS(B139)+K_1+K_3</f>
        <v>7.2072136484565199</v>
      </c>
      <c r="J139" s="1">
        <f>(-H139+Clo*SQRT(H139^2-4*G139*I139))/(2*G139)</f>
        <v>2.3516074570841532</v>
      </c>
      <c r="K139" s="1">
        <f>(a_2*SIN(B139-F139))/(a_3*SIN(F139-D139))</f>
        <v>-6.6932285252382984E-2</v>
      </c>
      <c r="L139" s="1">
        <f>(a_2*SIN(B139-D139))/(a_4*SIN(F139-D139))</f>
        <v>0.36376615371047644</v>
      </c>
      <c r="M139" s="1">
        <f>K139*W_12</f>
        <v>-0.66932285252382984</v>
      </c>
      <c r="N139" s="1">
        <f>L139*W_12</f>
        <v>3.6376615371047643</v>
      </c>
      <c r="O139" s="1">
        <f>(a_2/a_3*W_12^2*COS(B139-F139)-a_4/a_3*N139^2+a_2/a_3*A_12*SIN(B139-F139)+M139^2*COS(D139-F139))/SIN(F139-D139)</f>
        <v>27.446220941263078</v>
      </c>
      <c r="P139" s="1">
        <f>(a_2/a_4*W_12^2*COS(B139-D139)+a_3/a_4*M139^2+a_2/a_4*A_12*SIN(B139-D139)-N139^2*COS(D139-F139))/SIN(F139-D139)</f>
        <v>8.952084989033386</v>
      </c>
    </row>
    <row r="140" spans="1:16">
      <c r="A140" s="1">
        <v>126</v>
      </c>
      <c r="B140" s="1">
        <f t="shared" si="5"/>
        <v>2.1991148575128552</v>
      </c>
      <c r="C140" s="1">
        <f t="shared" si="6"/>
        <v>50.488980689334241</v>
      </c>
      <c r="D140" s="1">
        <f>ATAN2((a_1+a_4*COS(F140)-a_2*COS(B140))/a_3,(a_4*SIN(F140)-a_2*COS(B140))/a_3)</f>
        <v>0.88119894900471885</v>
      </c>
      <c r="E140" s="1">
        <f t="shared" si="7"/>
        <v>134.31248118777086</v>
      </c>
      <c r="F140" s="1">
        <f t="shared" si="8"/>
        <v>2.3441950232495459</v>
      </c>
      <c r="G140" s="1">
        <f>(1-K_2)*COS(B140)+K_3-K_1</f>
        <v>-0.60305368692688166</v>
      </c>
      <c r="H140" s="1">
        <f t="shared" si="9"/>
        <v>-1.6180339887498949</v>
      </c>
      <c r="I140" s="1">
        <f>-(1+K_2)*COS(B140)+K_1+K_3</f>
        <v>7.239183484324732</v>
      </c>
      <c r="J140" s="1">
        <f>(-H140+Clo*SQRT(H140^2-4*G140*I140))/(2*G140)</f>
        <v>2.3738292866379003</v>
      </c>
      <c r="K140" s="1">
        <f>(a_2*SIN(B140-F140))/(a_3*SIN(F140-D140))</f>
        <v>-6.2321085863939897E-2</v>
      </c>
      <c r="L140" s="1">
        <f>(a_2*SIN(B140-D140))/(a_4*SIN(F140-D140))</f>
        <v>0.36519329842186743</v>
      </c>
      <c r="M140" s="1">
        <f>K140*W_12</f>
        <v>-0.62321085863939896</v>
      </c>
      <c r="N140" s="1">
        <f>L140*W_12</f>
        <v>3.6519329842186741</v>
      </c>
      <c r="O140" s="1">
        <f>(a_2/a_3*W_12^2*COS(B140-F140)-a_4/a_3*N140^2+a_2/a_3*A_12*SIN(B140-F140)+M140^2*COS(D140-F140))/SIN(F140-D140)</f>
        <v>27.365694922277864</v>
      </c>
      <c r="P140" s="1">
        <f>(a_2/a_4*W_12^2*COS(B140-D140)+a_3/a_4*M140^2+a_2/a_4*A_12*SIN(B140-D140)-N140^2*COS(D140-F140))/SIN(F140-D140)</f>
        <v>8.3355895102061446</v>
      </c>
    </row>
    <row r="141" spans="1:16">
      <c r="A141" s="1">
        <v>127</v>
      </c>
      <c r="B141" s="1">
        <f t="shared" si="5"/>
        <v>2.2165681500327987</v>
      </c>
      <c r="C141" s="1">
        <f t="shared" si="6"/>
        <v>50.488597557431866</v>
      </c>
      <c r="D141" s="1">
        <f>ATAN2((a_1+a_4*COS(F141)-a_2*COS(B141))/a_3,(a_4*SIN(F141)-a_2*COS(B141))/a_3)</f>
        <v>0.88119226209155288</v>
      </c>
      <c r="E141" s="1">
        <f t="shared" si="7"/>
        <v>134.69922857431354</v>
      </c>
      <c r="F141" s="1">
        <f t="shared" si="8"/>
        <v>2.3509450385181987</v>
      </c>
      <c r="G141" s="1">
        <f>(1-K_2)*COS(B141)+K_3-K_1</f>
        <v>-0.5995462442119881</v>
      </c>
      <c r="H141" s="1">
        <f t="shared" si="9"/>
        <v>-1.5972710200945854</v>
      </c>
      <c r="I141" s="1">
        <f>-(1+K_2)*COS(B141)+K_1+K_3</f>
        <v>7.2707504687587754</v>
      </c>
      <c r="J141" s="1">
        <f>(-H141+Clo*SQRT(H141^2-4*G141*I141))/(2*G141)</f>
        <v>2.3964036276733354</v>
      </c>
      <c r="K141" s="1">
        <f>(a_2*SIN(B141-F141))/(a_3*SIN(F141-D141))</f>
        <v>-5.771129244280776E-2</v>
      </c>
      <c r="L141" s="1">
        <f>(a_2*SIN(B141-D141))/(a_4*SIN(F141-D141))</f>
        <v>0.36652561974320508</v>
      </c>
      <c r="M141" s="1">
        <f>K141*W_12</f>
        <v>-0.5771129244280776</v>
      </c>
      <c r="N141" s="1">
        <f>L141*W_12</f>
        <v>3.6652561974320506</v>
      </c>
      <c r="O141" s="1">
        <f>(a_2/a_3*W_12^2*COS(B141-F141)-a_4/a_3*N141^2+a_2/a_3*A_12*SIN(B141-F141)+M141^2*COS(D141-F141))/SIN(F141-D141)</f>
        <v>27.29031740381528</v>
      </c>
      <c r="P141" s="1">
        <f>(a_2/a_4*W_12^2*COS(B141-D141)+a_3/a_4*M141^2+a_2/a_4*A_12*SIN(B141-D141)-N141^2*COS(D141-F141))/SIN(F141-D141)</f>
        <v>7.7226401790944603</v>
      </c>
    </row>
    <row r="142" spans="1:16">
      <c r="A142" s="1">
        <v>128</v>
      </c>
      <c r="B142" s="1">
        <f t="shared" si="5"/>
        <v>2.2340214425527418</v>
      </c>
      <c r="C142" s="1">
        <f t="shared" si="6"/>
        <v>50.486497419445818</v>
      </c>
      <c r="D142" s="1">
        <f>ATAN2((a_1+a_4*COS(F142)-a_2*COS(B142))/a_3,(a_4*SIN(F142)-a_2*COS(B142))/a_3)</f>
        <v>0.8811556077689503</v>
      </c>
      <c r="E142" s="1">
        <f t="shared" si="7"/>
        <v>135.08574999337191</v>
      </c>
      <c r="F142" s="1">
        <f t="shared" si="8"/>
        <v>2.357691109910248</v>
      </c>
      <c r="G142" s="1">
        <f>(1-K_2)*COS(B142)+K_3-K_1</f>
        <v>-0.59608463116858523</v>
      </c>
      <c r="H142" s="1">
        <f t="shared" si="9"/>
        <v>-1.576021507213444</v>
      </c>
      <c r="I142" s="1">
        <f>-(1+K_2)*COS(B142)+K_1+K_3</f>
        <v>7.301904986149399</v>
      </c>
      <c r="J142" s="1">
        <f>(-H142+Clo*SQRT(H142^2-4*G142*I142))/(2*G142)</f>
        <v>2.4193325906002148</v>
      </c>
      <c r="K142" s="1">
        <f>(a_2*SIN(B142-F142))/(a_3*SIN(F142-D142))</f>
        <v>-5.310202120465881E-2</v>
      </c>
      <c r="L142" s="1">
        <f>(a_2*SIN(B142-D142))/(a_4*SIN(F142-D142))</f>
        <v>0.36776271564110113</v>
      </c>
      <c r="M142" s="1">
        <f>K142*W_12</f>
        <v>-0.53102021204658811</v>
      </c>
      <c r="N142" s="1">
        <f>L142*W_12</f>
        <v>3.6776271564110115</v>
      </c>
      <c r="O142" s="1">
        <f>(a_2/a_3*W_12^2*COS(B142-F142)-a_4/a_3*N142^2+a_2/a_3*A_12*SIN(B142-F142)+M142^2*COS(D142-F142))/SIN(F142-D142)</f>
        <v>27.220129646468806</v>
      </c>
      <c r="P142" s="1">
        <f>(a_2/a_4*W_12^2*COS(B142-D142)+a_3/a_4*M142^2+a_2/a_4*A_12*SIN(B142-D142)-N142^2*COS(D142-F142))/SIN(F142-D142)</f>
        <v>7.1131842322588641</v>
      </c>
    </row>
    <row r="143" spans="1:16">
      <c r="A143" s="1">
        <v>129</v>
      </c>
      <c r="B143" s="1">
        <f t="shared" ref="B143:B206" si="10">A143*PI()/180</f>
        <v>2.2514747350726849</v>
      </c>
      <c r="C143" s="1">
        <f t="shared" ref="C143:C206" si="11">180*D143/PI()</f>
        <v>50.482686468415409</v>
      </c>
      <c r="D143" s="1">
        <f>ATAN2((a_1+a_4*COS(F143)-a_2*COS(B143))/a_3,(a_4*SIN(F143)-a_2*COS(B143))/a_3)</f>
        <v>0.88108909412583714</v>
      </c>
      <c r="E143" s="1">
        <f t="shared" ref="E143:E206" si="12">180*F143/PI()</f>
        <v>135.47193080666182</v>
      </c>
      <c r="F143" s="1">
        <f t="shared" ref="F143:F206" si="13">2*ATAN(J143)</f>
        <v>2.3644312366101863</v>
      </c>
      <c r="G143" s="1">
        <f>(1-K_2)*COS(B143)+K_3-K_1</f>
        <v>-0.59266990223754057</v>
      </c>
      <c r="H143" s="1">
        <f t="shared" ref="H143:H206" si="14">-2*SIN(B143)</f>
        <v>-1.554291922913942</v>
      </c>
      <c r="I143" s="1">
        <f>-(1+K_2)*COS(B143)+K_1+K_3</f>
        <v>7.332637546528801</v>
      </c>
      <c r="J143" s="1">
        <f>(-H143+Clo*SQRT(H143^2-4*G143*I143))/(2*G143)</f>
        <v>2.4426181506744951</v>
      </c>
      <c r="K143" s="1">
        <f>(a_2*SIN(B143-F143))/(a_3*SIN(F143-D143))</f>
        <v>-4.8492372141321773E-2</v>
      </c>
      <c r="L143" s="1">
        <f>(a_2*SIN(B143-D143))/(a_4*SIN(F143-D143))</f>
        <v>0.36890417307086143</v>
      </c>
      <c r="M143" s="1">
        <f>K143*W_12</f>
        <v>-0.48492372141321771</v>
      </c>
      <c r="N143" s="1">
        <f>L143*W_12</f>
        <v>3.6890417307086141</v>
      </c>
      <c r="O143" s="1">
        <f>(a_2/a_3*W_12^2*COS(B143-F143)-a_4/a_3*N143^2+a_2/a_3*A_12*SIN(B143-F143)+M143^2*COS(D143-F143))/SIN(F143-D143)</f>
        <v>27.15516384968824</v>
      </c>
      <c r="P143" s="1">
        <f>(a_2/a_4*W_12^2*COS(B143-D143)+a_3/a_4*M143^2+a_2/a_4*A_12*SIN(B143-D143)-N143^2*COS(D143-F143))/SIN(F143-D143)</f>
        <v>6.5071684749050061</v>
      </c>
    </row>
    <row r="144" spans="1:16">
      <c r="A144" s="1">
        <v>130</v>
      </c>
      <c r="B144" s="1">
        <f t="shared" si="10"/>
        <v>2.2689280275926285</v>
      </c>
      <c r="C144" s="1">
        <f t="shared" si="11"/>
        <v>50.477172574341765</v>
      </c>
      <c r="D144" s="1">
        <f>ATAN2((a_1+a_4*COS(F144)-a_2*COS(B144))/a_3,(a_4*SIN(F144)-a_2*COS(B144))/a_3)</f>
        <v>0.88099285851964593</v>
      </c>
      <c r="E144" s="1">
        <f t="shared" si="12"/>
        <v>135.85765658747258</v>
      </c>
      <c r="F144" s="1">
        <f t="shared" si="13"/>
        <v>2.3711634214951598</v>
      </c>
      <c r="G144" s="1">
        <f>(1-K_2)*COS(B144)+K_3-K_1</f>
        <v>-0.58930309757836508</v>
      </c>
      <c r="H144" s="1">
        <f t="shared" si="14"/>
        <v>-1.532088886237956</v>
      </c>
      <c r="I144" s="1">
        <f>-(1+K_2)*COS(B144)+K_1+K_3</f>
        <v>7.3629387884613813</v>
      </c>
      <c r="J144" s="1">
        <f>(-H144+Clo*SQRT(H144^2-4*G144*I144))/(2*G144)</f>
        <v>2.4662621332706474</v>
      </c>
      <c r="K144" s="1">
        <f>(a_2*SIN(B144-F144))/(a_3*SIN(F144-D144))</f>
        <v>-4.3881430794600267E-2</v>
      </c>
      <c r="L144" s="1">
        <f>(a_2*SIN(B144-D144))/(a_4*SIN(F144-D144))</f>
        <v>0.3699495679048444</v>
      </c>
      <c r="M144" s="1">
        <f>K144*W_12</f>
        <v>-0.43881430794600268</v>
      </c>
      <c r="N144" s="1">
        <f>L144*W_12</f>
        <v>3.6994956790484439</v>
      </c>
      <c r="O144" s="1">
        <f>(a_2/a_3*W_12^2*COS(B144-F144)-a_4/a_3*N144^2+a_2/a_3*A_12*SIN(B144-F144)+M144^2*COS(D144-F144))/SIN(F144-D144)</f>
        <v>27.095443132163371</v>
      </c>
      <c r="P144" s="1">
        <f>(a_2/a_4*W_12^2*COS(B144-D144)+a_3/a_4*M144^2+a_2/a_4*A_12*SIN(B144-D144)-N144^2*COS(D144-F144))/SIN(F144-D144)</f>
        <v>5.9045397469983794</v>
      </c>
    </row>
    <row r="145" spans="1:16">
      <c r="A145" s="1">
        <v>131</v>
      </c>
      <c r="B145" s="1">
        <f t="shared" si="10"/>
        <v>2.286381320112572</v>
      </c>
      <c r="C145" s="1">
        <f t="shared" si="11"/>
        <v>50.469965277054406</v>
      </c>
      <c r="D145" s="1">
        <f>ATAN2((a_1+a_4*COS(F145)-a_2*COS(B145))/a_3,(a_4*SIN(F145)-a_2*COS(B145))/a_3)</f>
        <v>0.88086706745181154</v>
      </c>
      <c r="E145" s="1">
        <f t="shared" si="12"/>
        <v>136.2428131263741</v>
      </c>
      <c r="F145" s="1">
        <f t="shared" si="13"/>
        <v>2.3778856712345773</v>
      </c>
      <c r="G145" s="1">
        <f>(1-K_2)*COS(B145)+K_3-K_1</f>
        <v>-0.58598524275237329</v>
      </c>
      <c r="H145" s="1">
        <f t="shared" si="14"/>
        <v>-1.5094191604455436</v>
      </c>
      <c r="I145" s="1">
        <f>-(1+K_2)*COS(B145)+K_1+K_3</f>
        <v>7.3927994818953096</v>
      </c>
      <c r="J145" s="1">
        <f>(-H145+Clo*SQRT(H145^2-4*G145*I145))/(2*G145)</f>
        <v>2.49026619849126</v>
      </c>
      <c r="K145" s="1">
        <f>(a_2*SIN(B145-F145))/(a_3*SIN(F145-D145))</f>
        <v>-3.9268270068950208E-2</v>
      </c>
      <c r="L145" s="1">
        <f>(a_2*SIN(B145-D145))/(a_4*SIN(F145-D145))</f>
        <v>0.37089846493637546</v>
      </c>
      <c r="M145" s="1">
        <f>K145*W_12</f>
        <v>-0.39268270068950206</v>
      </c>
      <c r="N145" s="1">
        <f>L145*W_12</f>
        <v>3.7089846493637548</v>
      </c>
      <c r="O145" s="1">
        <f>(a_2/a_3*W_12^2*COS(B145-F145)-a_4/a_3*N145^2+a_2/a_3*A_12*SIN(B145-F145)+M145^2*COS(D145-F145))/SIN(F145-D145)</f>
        <v>27.040981490946102</v>
      </c>
      <c r="P145" s="1">
        <f>(a_2/a_4*W_12^2*COS(B145-D145)+a_3/a_4*M145^2+a_2/a_4*A_12*SIN(B145-D145)-N145^2*COS(D145-F145))/SIN(F145-D145)</f>
        <v>5.3052453903468937</v>
      </c>
    </row>
    <row r="146" spans="1:16">
      <c r="A146" s="1">
        <v>132</v>
      </c>
      <c r="B146" s="1">
        <f t="shared" si="10"/>
        <v>2.3038346126325151</v>
      </c>
      <c r="C146" s="1">
        <f t="shared" si="11"/>
        <v>50.461075779301055</v>
      </c>
      <c r="D146" s="1">
        <f>ATAN2((a_1+a_4*COS(F146)-a_2*COS(B146))/a_3,(a_4*SIN(F146)-a_2*COS(B146))/a_3)</f>
        <v>0.88071191644716695</v>
      </c>
      <c r="E146" s="1">
        <f t="shared" si="12"/>
        <v>136.62728643995013</v>
      </c>
      <c r="F146" s="1">
        <f t="shared" si="13"/>
        <v>2.3845959964425316</v>
      </c>
      <c r="G146" s="1">
        <f>(1-K_2)*COS(B146)+K_3-K_1</f>
        <v>-0.58271734841028566</v>
      </c>
      <c r="H146" s="1">
        <f t="shared" si="14"/>
        <v>-1.4862896509547885</v>
      </c>
      <c r="I146" s="1">
        <f>-(1+K_2)*COS(B146)+K_1+K_3</f>
        <v>7.4222105309740982</v>
      </c>
      <c r="J146" s="1">
        <f>(-H146+Clo*SQRT(H146^2-4*G146*I146))/(2*G146)</f>
        <v>2.5146318251098401</v>
      </c>
      <c r="K146" s="1">
        <f>(a_2*SIN(B146-F146))/(a_3*SIN(F146-D146))</f>
        <v>-3.4651952086588E-2</v>
      </c>
      <c r="L146" s="1">
        <f>(a_2*SIN(B146-D146))/(a_4*SIN(F146-D146))</f>
        <v>0.37175041796255193</v>
      </c>
      <c r="M146" s="1">
        <f>K146*W_12</f>
        <v>-0.34651952086588</v>
      </c>
      <c r="N146" s="1">
        <f>L146*W_12</f>
        <v>3.7175041796255193</v>
      </c>
      <c r="O146" s="1">
        <f>(a_2/a_3*W_12^2*COS(B146-F146)-a_4/a_3*N146^2+a_2/a_3*A_12*SIN(B146-F146)+M146^2*COS(D146-F146))/SIN(F146-D146)</f>
        <v>26.991783739258747</v>
      </c>
      <c r="P146" s="1">
        <f>(a_2/a_4*W_12^2*COS(B146-D146)+a_3/a_4*M146^2+a_2/a_4*A_12*SIN(B146-D146)-N146^2*COS(D146-F146))/SIN(F146-D146)</f>
        <v>4.7092337167739009</v>
      </c>
    </row>
    <row r="147" spans="1:16">
      <c r="A147" s="1">
        <v>133</v>
      </c>
      <c r="B147" s="1">
        <f t="shared" si="10"/>
        <v>2.3212879051524582</v>
      </c>
      <c r="C147" s="1">
        <f t="shared" si="11"/>
        <v>50.450516939923055</v>
      </c>
      <c r="D147" s="1">
        <f>ATAN2((a_1+a_4*COS(F147)-a_2*COS(B147))/a_3,(a_4*SIN(F147)-a_2*COS(B147))/a_3)</f>
        <v>0.88052762993483158</v>
      </c>
      <c r="E147" s="1">
        <f t="shared" si="12"/>
        <v>137.01096278268253</v>
      </c>
      <c r="F147" s="1">
        <f t="shared" si="13"/>
        <v>2.3912924118852223</v>
      </c>
      <c r="G147" s="1">
        <f>(1-K_2)*COS(B147)+K_3-K_1</f>
        <v>-0.57950040998437524</v>
      </c>
      <c r="H147" s="1">
        <f t="shared" si="14"/>
        <v>-1.4627074032383411</v>
      </c>
      <c r="I147" s="1">
        <f>-(1+K_2)*COS(B147)+K_1+K_3</f>
        <v>7.4511629768072876</v>
      </c>
      <c r="J147" s="1">
        <f>(-H147+Clo*SQRT(H147^2-4*G147*I147))/(2*G147)</f>
        <v>2.539360293845875</v>
      </c>
      <c r="K147" s="1">
        <f>(a_2*SIN(B147-F147))/(a_3*SIN(F147-D147))</f>
        <v>-3.0031530088549533E-2</v>
      </c>
      <c r="L147" s="1">
        <f>(a_2*SIN(B147-D147))/(a_4*SIN(F147-D147))</f>
        <v>0.37250496994926346</v>
      </c>
      <c r="M147" s="1">
        <f>K147*W_12</f>
        <v>-0.30031530088549535</v>
      </c>
      <c r="N147" s="1">
        <f>L147*W_12</f>
        <v>3.7250496994926348</v>
      </c>
      <c r="O147" s="1">
        <f>(a_2/a_3*W_12^2*COS(B147-F147)-a_4/a_3*N147^2+a_2/a_3*A_12*SIN(B147-F147)+M147^2*COS(D147-F147))/SIN(F147-D147)</f>
        <v>26.947845423031659</v>
      </c>
      <c r="P147" s="1">
        <f>(a_2/a_4*W_12^2*COS(B147-D147)+a_3/a_4*M147^2+a_2/a_4*A_12*SIN(B147-D147)-N147^2*COS(D147-F147))/SIN(F147-D147)</f>
        <v>4.1164544774547887</v>
      </c>
    </row>
    <row r="148" spans="1:16">
      <c r="A148" s="1">
        <v>134</v>
      </c>
      <c r="B148" s="1">
        <f t="shared" si="10"/>
        <v>2.3387411976724013</v>
      </c>
      <c r="C148" s="1">
        <f t="shared" si="11"/>
        <v>50.438303266971353</v>
      </c>
      <c r="D148" s="1">
        <f>ATAN2((a_1+a_4*COS(F148)-a_2*COS(B148))/a_3,(a_4*SIN(F148)-a_2*COS(B148))/a_3)</f>
        <v>0.88031446112806266</v>
      </c>
      <c r="E148" s="1">
        <f t="shared" si="12"/>
        <v>137.39372866211011</v>
      </c>
      <c r="F148" s="1">
        <f t="shared" si="13"/>
        <v>2.3979729367455249</v>
      </c>
      <c r="G148" s="1">
        <f>(1-K_2)*COS(B148)+K_3-K_1</f>
        <v>-0.57633540738525069</v>
      </c>
      <c r="H148" s="1">
        <f t="shared" si="14"/>
        <v>-1.4386796006773028</v>
      </c>
      <c r="I148" s="1">
        <f>-(1+K_2)*COS(B148)+K_1+K_3</f>
        <v>7.4796480001994112</v>
      </c>
      <c r="J148" s="1">
        <f>(-H148+Clo*SQRT(H148^2-4*G148*I148))/(2*G148)</f>
        <v>2.5644526699747643</v>
      </c>
      <c r="K148" s="1">
        <f>(a_2*SIN(B148-F148))/(a_3*SIN(F148-D148))</f>
        <v>-2.5406050385172681E-2</v>
      </c>
      <c r="L148" s="1">
        <f>(a_2*SIN(B148-D148))/(a_4*SIN(F148-D148))</f>
        <v>0.37316165328171946</v>
      </c>
      <c r="M148" s="1">
        <f>K148*W_12</f>
        <v>-0.25406050385172679</v>
      </c>
      <c r="N148" s="1">
        <f>L148*W_12</f>
        <v>3.7316165328171946</v>
      </c>
      <c r="O148" s="1">
        <f>(a_2/a_3*W_12^2*COS(B148-F148)-a_4/a_3*N148^2+a_2/a_3*A_12*SIN(B148-F148)+M148^2*COS(D148-F148))/SIN(F148-D148)</f>
        <v>26.909152716316662</v>
      </c>
      <c r="P148" s="1">
        <f>(a_2/a_4*W_12^2*COS(B148-D148)+a_3/a_4*M148^2+a_2/a_4*A_12*SIN(B148-D148)-N148^2*COS(D148-F148))/SIN(F148-D148)</f>
        <v>3.5268593334335132</v>
      </c>
    </row>
    <row r="149" spans="1:16">
      <c r="A149" s="1">
        <v>135</v>
      </c>
      <c r="B149" s="1">
        <f t="shared" si="10"/>
        <v>2.3561944901923448</v>
      </c>
      <c r="C149" s="1">
        <f t="shared" si="11"/>
        <v>50.424450910612158</v>
      </c>
      <c r="D149" s="1">
        <f>ATAN2((a_1+a_4*COS(F149)-a_2*COS(B149))/a_3,(a_4*SIN(F149)-a_2*COS(B149))/a_3)</f>
        <v>0.88007269190043502</v>
      </c>
      <c r="E149" s="1">
        <f t="shared" si="12"/>
        <v>137.77547085737805</v>
      </c>
      <c r="F149" s="1">
        <f t="shared" si="13"/>
        <v>2.4046355949467415</v>
      </c>
      <c r="G149" s="1">
        <f>(1-K_2)*COS(B149)+K_3-K_1</f>
        <v>-0.57322330470336302</v>
      </c>
      <c r="H149" s="1">
        <f t="shared" si="14"/>
        <v>-1.4142135623730951</v>
      </c>
      <c r="I149" s="1">
        <f>-(1+K_2)*COS(B149)+K_1+K_3</f>
        <v>7.5076569243363984</v>
      </c>
      <c r="J149" s="1">
        <f>(-H149+Clo*SQRT(H149^2-4*G149*I149))/(2*G149)</f>
        <v>2.5899097852792603</v>
      </c>
      <c r="K149" s="1">
        <f>(a_2*SIN(B149-F149))/(a_3*SIN(F149-D149))</f>
        <v>-2.0774554359371613E-2</v>
      </c>
      <c r="L149" s="1">
        <f>(a_2*SIN(B149-D149))/(a_4*SIN(F149-D149))</f>
        <v>0.37371999010372958</v>
      </c>
      <c r="M149" s="1">
        <f>K149*W_12</f>
        <v>-0.20774554359371614</v>
      </c>
      <c r="N149" s="1">
        <f>L149*W_12</f>
        <v>3.7371999010372958</v>
      </c>
      <c r="O149" s="1">
        <f>(a_2/a_3*W_12^2*COS(B149-F149)-a_4/a_3*N149^2+a_2/a_3*A_12*SIN(B149-F149)+M149^2*COS(D149-F149))/SIN(F149-D149)</f>
        <v>26.875682295831538</v>
      </c>
      <c r="P149" s="1">
        <f>(a_2/a_4*W_12^2*COS(B149-D149)+a_3/a_4*M149^2+a_2/a_4*A_12*SIN(B149-D149)-N149^2*COS(D149-F149))/SIN(F149-D149)</f>
        <v>2.9404023272683206</v>
      </c>
    </row>
    <row r="150" spans="1:16">
      <c r="A150" s="1">
        <v>136</v>
      </c>
      <c r="B150" s="1">
        <f t="shared" si="10"/>
        <v>2.3736477827122884</v>
      </c>
      <c r="C150" s="1">
        <f t="shared" si="11"/>
        <v>50.408977655665034</v>
      </c>
      <c r="D150" s="1">
        <f>ATAN2((a_1+a_4*COS(F150)-a_2*COS(B150))/a_3,(a_4*SIN(F150)-a_2*COS(B150))/a_3)</f>
        <v>0.87980263265560721</v>
      </c>
      <c r="E150" s="1">
        <f t="shared" si="12"/>
        <v>138.15607644128795</v>
      </c>
      <c r="F150" s="1">
        <f t="shared" si="13"/>
        <v>2.4112784155374452</v>
      </c>
      <c r="G150" s="1">
        <f>(1-K_2)*COS(B150)+K_3-K_1</f>
        <v>-0.57016504991533701</v>
      </c>
      <c r="H150" s="1">
        <f t="shared" si="14"/>
        <v>-1.3893167409179943</v>
      </c>
      <c r="I150" s="1">
        <f>-(1+K_2)*COS(B150)+K_1+K_3</f>
        <v>7.535181217428633</v>
      </c>
      <c r="J150" s="1">
        <f>(-H150+Clo*SQRT(H150^2-4*G150*I150))/(2*G150)</f>
        <v>2.6157322193533004</v>
      </c>
      <c r="K150" s="1">
        <f>(a_2*SIN(B150-F150))/(a_3*SIN(F150-D150))</f>
        <v>-1.613608052594076E-2</v>
      </c>
      <c r="L150" s="1">
        <f>(a_2*SIN(B150-D150))/(a_4*SIN(F150-D150))</f>
        <v>0.3741794927489106</v>
      </c>
      <c r="M150" s="1">
        <f>K150*W_12</f>
        <v>-0.1613608052594076</v>
      </c>
      <c r="N150" s="1">
        <f>L150*W_12</f>
        <v>3.741794927489106</v>
      </c>
      <c r="O150" s="1">
        <f>(a_2/a_3*W_12^2*COS(B150-F150)-a_4/a_3*N150^2+a_2/a_3*A_12*SIN(B150-F150)+M150^2*COS(D150-F150))/SIN(F150-D150)</f>
        <v>26.847401195008779</v>
      </c>
      <c r="P150" s="1">
        <f>(a_2/a_4*W_12^2*COS(B150-D150)+a_3/a_4*M150^2+a_2/a_4*A_12*SIN(B150-D150)-N150^2*COS(D150-F150))/SIN(F150-D150)</f>
        <v>2.3570403556797541</v>
      </c>
    </row>
    <row r="151" spans="1:16">
      <c r="A151" s="1">
        <v>137</v>
      </c>
      <c r="B151" s="1">
        <f t="shared" si="10"/>
        <v>2.3911010752322315</v>
      </c>
      <c r="C151" s="1">
        <f t="shared" si="11"/>
        <v>50.391902913611787</v>
      </c>
      <c r="D151" s="1">
        <f>ATAN2((a_1+a_4*COS(F151)-a_2*COS(B151))/a_3,(a_4*SIN(F151)-a_2*COS(B151))/a_3)</f>
        <v>0.87950462218784942</v>
      </c>
      <c r="E151" s="1">
        <f t="shared" si="12"/>
        <v>138.53543280595133</v>
      </c>
      <c r="F151" s="1">
        <f t="shared" si="13"/>
        <v>2.4178994331392172</v>
      </c>
      <c r="G151" s="1">
        <f>(1-K_2)*COS(B151)+K_3-K_1</f>
        <v>-0.56716157459520744</v>
      </c>
      <c r="H151" s="1">
        <f t="shared" si="14"/>
        <v>-1.3639967201249972</v>
      </c>
      <c r="I151" s="1">
        <f>-(1+K_2)*COS(B151)+K_1+K_3</f>
        <v>7.5622124953098009</v>
      </c>
      <c r="J151" s="1">
        <f>(-H151+Clo*SQRT(H151^2-4*G151*I151))/(2*G151)</f>
        <v>2.6419202802739772</v>
      </c>
      <c r="K151" s="1">
        <f>(a_2*SIN(B151-F151))/(a_3*SIN(F151-D151))</f>
        <v>-1.1489666649965265E-2</v>
      </c>
      <c r="L151" s="1">
        <f>(a_2*SIN(B151-D151))/(a_4*SIN(F151-D151))</f>
        <v>0.37453966426689989</v>
      </c>
      <c r="M151" s="1">
        <f>K151*W_12</f>
        <v>-0.11489666649965265</v>
      </c>
      <c r="N151" s="1">
        <f>L151*W_12</f>
        <v>3.7453966426689989</v>
      </c>
      <c r="O151" s="1">
        <f>(a_2/a_3*W_12^2*COS(B151-F151)-a_4/a_3*N151^2+a_2/a_3*A_12*SIN(B151-F151)+M151^2*COS(D151-F151))/SIN(F151-D151)</f>
        <v>26.824266638046719</v>
      </c>
      <c r="P151" s="1">
        <f>(a_2/a_4*W_12^2*COS(B151-D151)+a_3/a_4*M151^2+a_2/a_4*A_12*SIN(B151-D151)-N151^2*COS(D151-F151))/SIN(F151-D151)</f>
        <v>1.7767336429888871</v>
      </c>
    </row>
    <row r="152" spans="1:16">
      <c r="A152" s="1">
        <v>138</v>
      </c>
      <c r="B152" s="1">
        <f t="shared" si="10"/>
        <v>2.4085543677521746</v>
      </c>
      <c r="C152" s="1">
        <f t="shared" si="11"/>
        <v>50.373247713909144</v>
      </c>
      <c r="D152" s="1">
        <f>ATAN2((a_1+a_4*COS(F152)-a_2*COS(B152))/a_3,(a_4*SIN(F152)-a_2*COS(B152))/a_3)</f>
        <v>0.87917902753042121</v>
      </c>
      <c r="E152" s="1">
        <f t="shared" si="12"/>
        <v>138.9134276921389</v>
      </c>
      <c r="F152" s="1">
        <f t="shared" si="13"/>
        <v>2.4244966884588917</v>
      </c>
      <c r="G152" s="1">
        <f>(1-K_2)*COS(B152)+K_3-K_1</f>
        <v>-0.56421379363065149</v>
      </c>
      <c r="H152" s="1">
        <f t="shared" si="14"/>
        <v>-1.3382612127177167</v>
      </c>
      <c r="I152" s="1">
        <f>-(1+K_2)*COS(B152)+K_1+K_3</f>
        <v>7.5887425239908044</v>
      </c>
      <c r="J152" s="1">
        <f>(-H152+Clo*SQRT(H152^2-4*G152*I152))/(2*G152)</f>
        <v>2.6684739846625174</v>
      </c>
      <c r="K152" s="1">
        <f>(a_2*SIN(B152-F152))/(a_3*SIN(F152-D152))</f>
        <v>-6.8343519271974584E-3</v>
      </c>
      <c r="L152" s="1">
        <f>(a_2*SIN(B152-D152))/(a_4*SIN(F152-D152))</f>
        <v>0.37479999904753447</v>
      </c>
      <c r="M152" s="1">
        <f>K152*W_12</f>
        <v>-6.8343519271974587E-2</v>
      </c>
      <c r="N152" s="1">
        <f>L152*W_12</f>
        <v>3.7479999904753445</v>
      </c>
      <c r="O152" s="1">
        <f>(a_2/a_3*W_12^2*COS(B152-F152)-a_4/a_3*N152^2+a_2/a_3*A_12*SIN(B152-F152)+M152^2*COS(D152-F152))/SIN(F152-D152)</f>
        <v>26.806225854595183</v>
      </c>
      <c r="P152" s="1">
        <f>(a_2/a_4*W_12^2*COS(B152-D152)+a_3/a_4*M152^2+a_2/a_4*A_12*SIN(B152-D152)-N152^2*COS(D152-F152))/SIN(F152-D152)</f>
        <v>1.1994462150380274</v>
      </c>
    </row>
    <row r="153" spans="1:16">
      <c r="A153" s="1">
        <v>139</v>
      </c>
      <c r="B153" s="1">
        <f t="shared" si="10"/>
        <v>2.4260076602721181</v>
      </c>
      <c r="C153" s="1">
        <f t="shared" si="11"/>
        <v>50.353034694435095</v>
      </c>
      <c r="D153" s="1">
        <f>ATAN2((a_1+a_4*COS(F153)-a_2*COS(B153))/a_3,(a_4*SIN(F153)-a_2*COS(B153))/a_3)</f>
        <v>0.87882624378882923</v>
      </c>
      <c r="E153" s="1">
        <f t="shared" si="12"/>
        <v>139.2899492224094</v>
      </c>
      <c r="F153" s="1">
        <f t="shared" si="13"/>
        <v>2.4310682288667596</v>
      </c>
      <c r="G153" s="1">
        <f>(1-K_2)*COS(B153)+K_3-K_1</f>
        <v>-0.56132260494430719</v>
      </c>
      <c r="H153" s="1">
        <f t="shared" si="14"/>
        <v>-1.3121180579810146</v>
      </c>
      <c r="I153" s="1">
        <f>-(1+K_2)*COS(B153)+K_1+K_3</f>
        <v>7.6147632221679036</v>
      </c>
      <c r="J153" s="1">
        <f>(-H153+Clo*SQRT(H153^2-4*G153*I153))/(2*G153)</f>
        <v>2.6953930371607404</v>
      </c>
      <c r="K153" s="1">
        <f>(a_2*SIN(B153-F153))/(a_3*SIN(F153-D153))</f>
        <v>-2.1691792290182287E-3</v>
      </c>
      <c r="L153" s="1">
        <f>(a_2*SIN(B153-D153))/(a_4*SIN(F153-D153))</f>
        <v>0.37495998354580551</v>
      </c>
      <c r="M153" s="1">
        <f>K153*W_12</f>
        <v>-2.1691792290182286E-2</v>
      </c>
      <c r="N153" s="1">
        <f>L153*W_12</f>
        <v>3.7495998354580551</v>
      </c>
      <c r="O153" s="1">
        <f>(a_2/a_3*W_12^2*COS(B153-F153)-a_4/a_3*N153^2+a_2/a_3*A_12*SIN(B153-F153)+M153^2*COS(D153-F153))/SIN(F153-D153)</f>
        <v>26.793215875849562</v>
      </c>
      <c r="P153" s="1">
        <f>(a_2/a_4*W_12^2*COS(B153-D153)+a_3/a_4*M153^2+a_2/a_4*A_12*SIN(B153-D153)-N153^2*COS(D153-F153))/SIN(F153-D153)</f>
        <v>0.6251463731817799</v>
      </c>
    </row>
    <row r="154" spans="1:16">
      <c r="A154" s="1">
        <v>140</v>
      </c>
      <c r="B154" s="1">
        <f t="shared" si="10"/>
        <v>2.4434609527920612</v>
      </c>
      <c r="C154" s="1">
        <f t="shared" si="11"/>
        <v>50.331288090895924</v>
      </c>
      <c r="D154" s="1">
        <f>ATAN2((a_1+a_4*COS(F154)-a_2*COS(B154))/a_3,(a_4*SIN(F154)-a_2*COS(B154))/a_3)</f>
        <v>0.87844669395594499</v>
      </c>
      <c r="E154" s="1">
        <f t="shared" si="12"/>
        <v>139.66488593808882</v>
      </c>
      <c r="F154" s="1">
        <f t="shared" si="13"/>
        <v>2.4376121090419791</v>
      </c>
      <c r="G154" s="1">
        <f>(1-K_2)*COS(B154)+K_3-K_1</f>
        <v>-0.55848888922025575</v>
      </c>
      <c r="H154" s="1">
        <f t="shared" si="14"/>
        <v>-1.2855752193730789</v>
      </c>
      <c r="I154" s="1">
        <f>-(1+K_2)*COS(B154)+K_1+K_3</f>
        <v>7.6402666636843666</v>
      </c>
      <c r="J154" s="1">
        <f>(-H154+Clo*SQRT(H154^2-4*G154*I154))/(2*G154)</f>
        <v>2.7226768093555282</v>
      </c>
      <c r="K154" s="1">
        <f>(a_2*SIN(B154-F154))/(a_3*SIN(F154-D154))</f>
        <v>2.5068025856926765E-3</v>
      </c>
      <c r="L154" s="1">
        <f>(a_2*SIN(B154-D154))/(a_4*SIN(F154-D154))</f>
        <v>0.37501909711021508</v>
      </c>
      <c r="M154" s="1">
        <f>K154*W_12</f>
        <v>2.5068025856926766E-2</v>
      </c>
      <c r="N154" s="1">
        <f>L154*W_12</f>
        <v>3.7501909711021506</v>
      </c>
      <c r="O154" s="1">
        <f>(a_2/a_3*W_12^2*COS(B154-F154)-a_4/a_3*N154^2+a_2/a_3*A_12*SIN(B154-F154)+M154^2*COS(D154-F154))/SIN(F154-D154)</f>
        <v>26.785163312978725</v>
      </c>
      <c r="P154" s="1">
        <f>(a_2/a_4*W_12^2*COS(B154-D154)+a_3/a_4*M154^2+a_2/a_4*A_12*SIN(B154-D154)-N154^2*COS(D154-F154))/SIN(F154-D154)</f>
        <v>5.380716782191941E-2</v>
      </c>
    </row>
    <row r="155" spans="1:16">
      <c r="A155" s="1">
        <v>141</v>
      </c>
      <c r="B155" s="1">
        <f t="shared" si="10"/>
        <v>2.4609142453120043</v>
      </c>
      <c r="C155" s="1">
        <f t="shared" si="11"/>
        <v>50.308033725018937</v>
      </c>
      <c r="D155" s="1">
        <f>ATAN2((a_1+a_4*COS(F155)-a_2*COS(B155))/a_3,(a_4*SIN(F155)-a_2*COS(B155))/a_3)</f>
        <v>0.87804082870592792</v>
      </c>
      <c r="E155" s="1">
        <f t="shared" si="12"/>
        <v>140.03812684015764</v>
      </c>
      <c r="F155" s="1">
        <f t="shared" si="13"/>
        <v>2.4441263916861935</v>
      </c>
      <c r="G155" s="1">
        <f>(1-K_2)*COS(B155)+K_3-K_1</f>
        <v>-0.5557135096357575</v>
      </c>
      <c r="H155" s="1">
        <f t="shared" si="14"/>
        <v>-1.2586407820996754</v>
      </c>
      <c r="I155" s="1">
        <f>-(1+K_2)*COS(B155)+K_1+K_3</f>
        <v>7.6652450799448513</v>
      </c>
      <c r="J155" s="1">
        <f>(-H155+Clo*SQRT(H155^2-4*G155*I155))/(2*G155)</f>
        <v>2.7503243181902262</v>
      </c>
      <c r="K155" s="1">
        <f>(a_2*SIN(B155-F155))/(a_3*SIN(F155-D155))</f>
        <v>7.1945362897993248E-3</v>
      </c>
      <c r="L155" s="1">
        <f>(a_2*SIN(B155-D155))/(a_4*SIN(F155-D155))</f>
        <v>0.37497681291694918</v>
      </c>
      <c r="M155" s="1">
        <f>K155*W_12</f>
        <v>7.1945362897993248E-2</v>
      </c>
      <c r="N155" s="1">
        <f>L155*W_12</f>
        <v>3.7497681291694915</v>
      </c>
      <c r="O155" s="1">
        <f>(a_2/a_3*W_12^2*COS(B155-F155)-a_4/a_3*N155^2+a_2/a_3*A_12*SIN(B155-F155)+M155^2*COS(D155-F155))/SIN(F155-D155)</f>
        <v>26.781984118971394</v>
      </c>
      <c r="P155" s="1">
        <f>(a_2/a_4*W_12^2*COS(B155-D155)+a_3/a_4*M155^2+a_2/a_4*A_12*SIN(B155-D155)-N155^2*COS(D155-F155))/SIN(F155-D155)</f>
        <v>-0.51459312916430244</v>
      </c>
    </row>
    <row r="156" spans="1:16">
      <c r="A156" s="1">
        <v>142</v>
      </c>
      <c r="B156" s="1">
        <f t="shared" si="10"/>
        <v>2.4783675378319479</v>
      </c>
      <c r="C156" s="1">
        <f t="shared" si="11"/>
        <v>50.283298991355032</v>
      </c>
      <c r="D156" s="1">
        <f>ATAN2((a_1+a_4*COS(F156)-a_2*COS(B156))/a_3,(a_4*SIN(F156)-a_2*COS(B156))/a_3)</f>
        <v>0.87760912616388909</v>
      </c>
      <c r="E156" s="1">
        <f t="shared" si="12"/>
        <v>140.40956143408988</v>
      </c>
      <c r="F156" s="1">
        <f t="shared" si="13"/>
        <v>2.4506091483061194</v>
      </c>
      <c r="G156" s="1">
        <f>(1-K_2)*COS(B156)+K_3-K_1</f>
        <v>-0.55299731159831955</v>
      </c>
      <c r="H156" s="1">
        <f t="shared" si="14"/>
        <v>-1.2313229506513168</v>
      </c>
      <c r="I156" s="1">
        <f>-(1+K_2)*COS(B156)+K_1+K_3</f>
        <v>7.6896908622817914</v>
      </c>
      <c r="J156" s="1">
        <f>(-H156+Clo*SQRT(H156^2-4*G156*I156))/(2*G156)</f>
        <v>2.7783342039087424</v>
      </c>
      <c r="K156" s="1">
        <f>(a_2*SIN(B156-F156))/(a_3*SIN(F156-D156))</f>
        <v>1.1894953836658803E-2</v>
      </c>
      <c r="L156" s="1">
        <f>(a_2*SIN(B156-D156))/(a_4*SIN(F156-D156))</f>
        <v>0.37483259901202881</v>
      </c>
      <c r="M156" s="1">
        <f>K156*W_12</f>
        <v>0.11894953836658803</v>
      </c>
      <c r="N156" s="1">
        <f>L156*W_12</f>
        <v>3.7483259901202883</v>
      </c>
      <c r="O156" s="1">
        <f>(a_2/a_3*W_12^2*COS(B156-F156)-a_4/a_3*N156^2+a_2/a_3*A_12*SIN(B156-F156)+M156^2*COS(D156-F156))/SIN(F156-D156)</f>
        <v>26.78358333515412</v>
      </c>
      <c r="P156" s="1">
        <f>(a_2/a_4*W_12^2*COS(B156-D156)+a_3/a_4*M156^2+a_2/a_4*A_12*SIN(B156-D156)-N156^2*COS(D156-F156))/SIN(F156-D156)</f>
        <v>-1.0800705538845157</v>
      </c>
    </row>
    <row r="157" spans="1:16">
      <c r="A157" s="1">
        <v>143</v>
      </c>
      <c r="B157" s="1">
        <f t="shared" si="10"/>
        <v>2.4958208303518914</v>
      </c>
      <c r="C157" s="1">
        <f t="shared" si="11"/>
        <v>50.257112842516619</v>
      </c>
      <c r="D157" s="1">
        <f>ATAN2((a_1+a_4*COS(F157)-a_2*COS(B157))/a_3,(a_4*SIN(F157)-a_2*COS(B157))/a_3)</f>
        <v>0.87715209164824148</v>
      </c>
      <c r="E157" s="1">
        <f t="shared" si="12"/>
        <v>140.77907977867054</v>
      </c>
      <c r="F157" s="1">
        <f t="shared" si="13"/>
        <v>2.4570584600655709</v>
      </c>
      <c r="G157" s="1">
        <f>(1-K_2)*COS(B157)+K_3-K_1</f>
        <v>-0.5503411224881769</v>
      </c>
      <c r="H157" s="1">
        <f t="shared" si="14"/>
        <v>-1.2036300463040963</v>
      </c>
      <c r="I157" s="1">
        <f>-(1+K_2)*COS(B157)+K_1+K_3</f>
        <v>7.713596564273077</v>
      </c>
      <c r="J157" s="1">
        <f>(-H157+Clo*SQRT(H157^2-4*G157*I157))/(2*G157)</f>
        <v>2.8067047075853075</v>
      </c>
      <c r="K157" s="1">
        <f>(a_2*SIN(B157-F157))/(a_3*SIN(F157-D157))</f>
        <v>1.6608973837216056E-2</v>
      </c>
      <c r="L157" s="1">
        <f>(a_2*SIN(B157-D157))/(a_4*SIN(F157-D157))</f>
        <v>0.37458591946331077</v>
      </c>
      <c r="M157" s="1">
        <f>K157*W_12</f>
        <v>0.16608973837216057</v>
      </c>
      <c r="N157" s="1">
        <f>L157*W_12</f>
        <v>3.7458591946331077</v>
      </c>
      <c r="O157" s="1">
        <f>(a_2/a_3*W_12^2*COS(B157-F157)-a_4/a_3*N157^2+a_2/a_3*A_12*SIN(B157-F157)+M157^2*COS(D157-F157))/SIN(F157-D157)</f>
        <v>26.789854823810575</v>
      </c>
      <c r="P157" s="1">
        <f>(a_2/a_4*W_12^2*COS(B157-D157)+a_3/a_4*M157^2+a_2/a_4*A_12*SIN(B157-D157)-N157^2*COS(D157-F157))/SIN(F157-D157)</f>
        <v>-1.6426349827039</v>
      </c>
    </row>
    <row r="158" spans="1:16">
      <c r="A158" s="1">
        <v>144</v>
      </c>
      <c r="B158" s="1">
        <f t="shared" si="10"/>
        <v>2.5132741228718345</v>
      </c>
      <c r="C158" s="1">
        <f t="shared" si="11"/>
        <v>50.229505772676518</v>
      </c>
      <c r="D158" s="1">
        <f>ATAN2((a_1+a_4*COS(F158)-a_2*COS(B158))/a_3,(a_4*SIN(F158)-a_2*COS(B158))/a_3)</f>
        <v>0.87667025738270354</v>
      </c>
      <c r="E158" s="1">
        <f t="shared" si="12"/>
        <v>141.14657253880063</v>
      </c>
      <c r="F158" s="1">
        <f t="shared" si="13"/>
        <v>2.4634724187070827</v>
      </c>
      <c r="G158" s="1">
        <f>(1-K_2)*COS(B158)+K_3-K_1</f>
        <v>-0.54774575140626336</v>
      </c>
      <c r="H158" s="1">
        <f t="shared" si="14"/>
        <v>-1.1755705045849465</v>
      </c>
      <c r="I158" s="1">
        <f>-(1+K_2)*COS(B158)+K_1+K_3</f>
        <v>7.7369549040102985</v>
      </c>
      <c r="J158" s="1">
        <f>(-H158+Clo*SQRT(H158^2-4*G158*I158))/(2*G158)</f>
        <v>2.8354336483004419</v>
      </c>
      <c r="K158" s="1">
        <f>(a_2*SIN(B158-F158))/(a_3*SIN(F158-D158))</f>
        <v>2.1337498964759727E-2</v>
      </c>
      <c r="L158" s="1">
        <f>(a_2*SIN(B158-D158))/(a_4*SIN(F158-D158))</f>
        <v>0.37423623562388247</v>
      </c>
      <c r="M158" s="1">
        <f>K158*W_12</f>
        <v>0.21337498964759727</v>
      </c>
      <c r="N158" s="1">
        <f>L158*W_12</f>
        <v>3.7423623562388246</v>
      </c>
      <c r="O158" s="1">
        <f>(a_2/a_3*W_12^2*COS(B158-F158)-a_4/a_3*N158^2+a_2/a_3*A_12*SIN(B158-F158)+M158^2*COS(D158-F158))/SIN(F158-D158)</f>
        <v>26.800680988515943</v>
      </c>
      <c r="P158" s="1">
        <f>(a_2/a_4*W_12^2*COS(B158-D158)+a_3/a_4*M158^2+a_2/a_4*A_12*SIN(B158-D158)-N158^2*COS(D158-F158))/SIN(F158-D158)</f>
        <v>-2.2022896684022824</v>
      </c>
    </row>
    <row r="159" spans="1:16">
      <c r="A159" s="1">
        <v>145</v>
      </c>
      <c r="B159" s="1">
        <f t="shared" si="10"/>
        <v>2.5307274153917776</v>
      </c>
      <c r="C159" s="1">
        <f t="shared" si="11"/>
        <v>50.200509799158638</v>
      </c>
      <c r="D159" s="1">
        <f>ATAN2((a_1+a_4*COS(F159)-a_2*COS(B159))/a_3,(a_4*SIN(F159)-a_2*COS(B159))/a_3)</f>
        <v>0.87616418217499559</v>
      </c>
      <c r="E159" s="1">
        <f t="shared" si="12"/>
        <v>141.51193104227949</v>
      </c>
      <c r="F159" s="1">
        <f t="shared" si="13"/>
        <v>2.4698491275429482</v>
      </c>
      <c r="G159" s="1">
        <f>(1-K_2)*COS(B159)+K_3-K_1</f>
        <v>-0.54521198892775224</v>
      </c>
      <c r="H159" s="1">
        <f t="shared" si="14"/>
        <v>-1.1471528727020928</v>
      </c>
      <c r="I159" s="1">
        <f>-(1+K_2)*COS(B159)+K_1+K_3</f>
        <v>7.7597587663168976</v>
      </c>
      <c r="J159" s="1">
        <f>(-H159+Clo*SQRT(H159^2-4*G159*I159))/(2*G159)</f>
        <v>2.8645184000315105</v>
      </c>
      <c r="K159" s="1">
        <f>(a_2*SIN(B159-F159))/(a_3*SIN(F159-D159))</f>
        <v>2.6081413287188999E-2</v>
      </c>
      <c r="L159" s="1">
        <f>(a_2*SIN(B159-D159))/(a_4*SIN(F159-D159))</f>
        <v>0.37378300750802246</v>
      </c>
      <c r="M159" s="1">
        <f>K159*W_12</f>
        <v>0.26081413287188998</v>
      </c>
      <c r="N159" s="1">
        <f>L159*W_12</f>
        <v>3.7378300750802245</v>
      </c>
      <c r="O159" s="1">
        <f>(a_2/a_3*W_12^2*COS(B159-F159)-a_4/a_3*N159^2+a_2/a_3*A_12*SIN(B159-F159)+M159^2*COS(D159-F159))/SIN(F159-D159)</f>
        <v>26.815932483992032</v>
      </c>
      <c r="P159" s="1">
        <f>(a_2/a_4*W_12^2*COS(B159-D159)+a_3/a_4*M159^2+a_2/a_4*A_12*SIN(B159-D159)-N159^2*COS(D159-F159))/SIN(F159-D159)</f>
        <v>-2.7590307814433079</v>
      </c>
    </row>
    <row r="160" spans="1:16">
      <c r="A160" s="1">
        <v>146</v>
      </c>
      <c r="B160" s="1">
        <f t="shared" si="10"/>
        <v>2.5481807079117211</v>
      </c>
      <c r="C160" s="1">
        <f t="shared" si="11"/>
        <v>50.170158441954129</v>
      </c>
      <c r="D160" s="1">
        <f>ATAN2((a_1+a_4*COS(F160)-a_2*COS(B160))/a_3,(a_4*SIN(F160)-a_2*COS(B160))/a_3)</f>
        <v>0.87563445105932802</v>
      </c>
      <c r="E160" s="1">
        <f t="shared" si="12"/>
        <v>141.87504734053323</v>
      </c>
      <c r="F160" s="1">
        <f t="shared" si="13"/>
        <v>2.4761867025151294</v>
      </c>
      <c r="G160" s="1">
        <f>(1-K_2)*COS(B160)+K_3-K_1</f>
        <v>-0.5427406068612397</v>
      </c>
      <c r="H160" s="1">
        <f t="shared" si="14"/>
        <v>-1.1183858069414938</v>
      </c>
      <c r="I160" s="1">
        <f>-(1+K_2)*COS(B160)+K_1+K_3</f>
        <v>7.7820012049155114</v>
      </c>
      <c r="J160" s="1">
        <f>(-H160+Clo*SQRT(H160^2-4*G160*I160))/(2*G160)</f>
        <v>2.8939558683343964</v>
      </c>
      <c r="K160" s="1">
        <f>(a_2*SIN(B160-F160))/(a_3*SIN(F160-D160))</f>
        <v>3.084157952721971E-2</v>
      </c>
      <c r="L160" s="1">
        <f>(a_2*SIN(B160-D160))/(a_4*SIN(F160-D160))</f>
        <v>0.37322569528048549</v>
      </c>
      <c r="M160" s="1">
        <f>K160*W_12</f>
        <v>0.30841579527219709</v>
      </c>
      <c r="N160" s="1">
        <f>L160*W_12</f>
        <v>3.732256952804855</v>
      </c>
      <c r="O160" s="1">
        <f>(a_2/a_3*W_12^2*COS(B160-F160)-a_4/a_3*N160^2+a_2/a_3*A_12*SIN(B160-F160)+M160^2*COS(D160-F160))/SIN(F160-D160)</f>
        <v>26.835467917486188</v>
      </c>
      <c r="P160" s="1">
        <f>(a_2/a_4*W_12^2*COS(B160-D160)+a_3/a_4*M160^2+a_2/a_4*A_12*SIN(B160-D160)-N160^2*COS(D160-F160))/SIN(F160-D160)</f>
        <v>-3.3128469577454029</v>
      </c>
    </row>
    <row r="161" spans="1:16">
      <c r="A161" s="1">
        <v>147</v>
      </c>
      <c r="B161" s="1">
        <f t="shared" si="10"/>
        <v>2.5656340004316647</v>
      </c>
      <c r="C161" s="1">
        <f t="shared" si="11"/>
        <v>50.138486701004034</v>
      </c>
      <c r="D161" s="1">
        <f>ATAN2((a_1+a_4*COS(F161)-a_2*COS(B161))/a_3,(a_4*SIN(F161)-a_2*COS(B161))/a_3)</f>
        <v>0.87508167489991018</v>
      </c>
      <c r="E161" s="1">
        <f t="shared" si="12"/>
        <v>142.23581427323506</v>
      </c>
      <c r="F161" s="1">
        <f t="shared" si="13"/>
        <v>2.4824832733230973</v>
      </c>
      <c r="G161" s="1">
        <f>(1-K_2)*COS(B161)+K_3-K_1</f>
        <v>-0.54033235801364388</v>
      </c>
      <c r="H161" s="1">
        <f t="shared" si="14"/>
        <v>-1.0892780700300539</v>
      </c>
      <c r="I161" s="1">
        <f>-(1+K_2)*COS(B161)+K_1+K_3</f>
        <v>7.8036754445438721</v>
      </c>
      <c r="J161" s="1">
        <f>(-H161+Clo*SQRT(H161^2-4*G161*I161))/(2*G161)</f>
        <v>2.9237424669012171</v>
      </c>
      <c r="K161" s="1">
        <f>(a_2*SIN(B161-F161))/(a_3*SIN(F161-D161))</f>
        <v>3.5618836251590374E-2</v>
      </c>
      <c r="L161" s="1">
        <f>(a_2*SIN(B161-D161))/(a_4*SIN(F161-D161))</f>
        <v>0.37256376085941367</v>
      </c>
      <c r="M161" s="1">
        <f>K161*W_12</f>
        <v>0.35618836251590374</v>
      </c>
      <c r="N161" s="1">
        <f>L161*W_12</f>
        <v>3.7256376085941367</v>
      </c>
      <c r="O161" s="1">
        <f>(a_2/a_3*W_12^2*COS(B161-F161)-a_4/a_3*N161^2+a_2/a_3*A_12*SIN(B161-F161)+M161^2*COS(D161-F161))/SIN(F161-D161)</f>
        <v>26.859133543880002</v>
      </c>
      <c r="P161" s="1">
        <f>(a_2/a_4*W_12^2*COS(B161-D161)+a_3/a_4*M161^2+a_2/a_4*A_12*SIN(B161-D161)-N161^2*COS(D161-F161))/SIN(F161-D161)</f>
        <v>-3.8637188545102634</v>
      </c>
    </row>
    <row r="162" spans="1:16">
      <c r="A162" s="1">
        <v>148</v>
      </c>
      <c r="B162" s="1">
        <f t="shared" si="10"/>
        <v>2.5830872929516078</v>
      </c>
      <c r="C162" s="1">
        <f t="shared" si="11"/>
        <v>50.105531031096852</v>
      </c>
      <c r="D162" s="1">
        <f>ATAN2((a_1+a_4*COS(F162)-a_2*COS(B162))/a_3,(a_4*SIN(F162)-a_2*COS(B162))/a_3)</f>
        <v>0.87450648995282931</v>
      </c>
      <c r="E162" s="1">
        <f t="shared" si="12"/>
        <v>142.59412553674085</v>
      </c>
      <c r="F162" s="1">
        <f t="shared" si="13"/>
        <v>2.4887369846182543</v>
      </c>
      <c r="G162" s="1">
        <f>(1-K_2)*COS(B162)+K_3-K_1</f>
        <v>-0.53798797596089365</v>
      </c>
      <c r="H162" s="1">
        <f t="shared" si="14"/>
        <v>-1.0598385284664098</v>
      </c>
      <c r="I162" s="1">
        <f>-(1+K_2)*COS(B162)+K_1+K_3</f>
        <v>7.824774883018625</v>
      </c>
      <c r="J162" s="1">
        <f>(-H162+Clo*SQRT(H162^2-4*G162*I162))/(2*G162)</f>
        <v>2.953874094087491</v>
      </c>
      <c r="K162" s="1">
        <f>(a_2*SIN(B162-F162))/(a_3*SIN(F162-D162))</f>
        <v>4.0413994991001005E-2</v>
      </c>
      <c r="L162" s="1">
        <f>(a_2*SIN(B162-D162))/(a_4*SIN(F162-D162))</f>
        <v>0.3717966696326756</v>
      </c>
      <c r="M162" s="1">
        <f>K162*W_12</f>
        <v>0.40413994991001007</v>
      </c>
      <c r="N162" s="1">
        <f>L162*W_12</f>
        <v>3.7179666963267559</v>
      </c>
      <c r="O162" s="1">
        <f>(a_2/a_3*W_12^2*COS(B162-F162)-a_4/a_3*N162^2+a_2/a_3*A_12*SIN(B162-F162)+M162^2*COS(D162-F162))/SIN(F162-D162)</f>
        <v>26.886762956940256</v>
      </c>
      <c r="P162" s="1">
        <f>(a_2/a_4*W_12^2*COS(B162-D162)+a_3/a_4*M162^2+a_2/a_4*A_12*SIN(B162-D162)-N162^2*COS(D162-F162))/SIN(F162-D162)</f>
        <v>-4.411618715835389</v>
      </c>
    </row>
    <row r="163" spans="1:16">
      <c r="A163" s="1">
        <v>149</v>
      </c>
      <c r="B163" s="1">
        <f t="shared" si="10"/>
        <v>2.6005405854715509</v>
      </c>
      <c r="C163" s="1">
        <f t="shared" si="11"/>
        <v>50.071329314239343</v>
      </c>
      <c r="D163" s="1">
        <f>ATAN2((a_1+a_4*COS(F163)-a_2*COS(B163))/a_3,(a_4*SIN(F163)-a_2*COS(B163))/a_3)</f>
        <v>0.87390955738383092</v>
      </c>
      <c r="E163" s="1">
        <f t="shared" si="12"/>
        <v>142.94987575623554</v>
      </c>
      <c r="F163" s="1">
        <f t="shared" si="13"/>
        <v>2.4949459972631294</v>
      </c>
      <c r="G163" s="1">
        <f>(1-K_2)*COS(B163)+K_3-K_1</f>
        <v>-0.53570817482447186</v>
      </c>
      <c r="H163" s="1">
        <f t="shared" si="14"/>
        <v>-1.0300761498201088</v>
      </c>
      <c r="I163" s="1">
        <f>-(1+K_2)*COS(B163)+K_1+K_3</f>
        <v>7.8452930932464202</v>
      </c>
      <c r="J163" s="1">
        <f>(-H163+Clo*SQRT(H163^2-4*G163*I163))/(2*G163)</f>
        <v>2.9843461095107799</v>
      </c>
      <c r="K163" s="1">
        <f>(a_2*SIN(B163-F163))/(a_3*SIN(F163-D163))</f>
        <v>4.5227837293245352E-2</v>
      </c>
      <c r="L163" s="1">
        <f>(a_2*SIN(B163-D163))/(a_4*SIN(F163-D163))</f>
        <v>0.37092389228688788</v>
      </c>
      <c r="M163" s="1">
        <f>K163*W_12</f>
        <v>0.45227837293245354</v>
      </c>
      <c r="N163" s="1">
        <f>L163*W_12</f>
        <v>3.7092389228688787</v>
      </c>
      <c r="O163" s="1">
        <f>(a_2/a_3*W_12^2*COS(B163-F163)-a_4/a_3*N163^2+a_2/a_3*A_12*SIN(B163-F163)+M163^2*COS(D163-F163))/SIN(F163-D163)</f>
        <v>26.918176779333486</v>
      </c>
      <c r="P163" s="1">
        <f>(a_2/a_4*W_12^2*COS(B163-D163)+a_3/a_4*M163^2+a_2/a_4*A_12*SIN(B163-D163)-N163^2*COS(D163-F163))/SIN(F163-D163)</f>
        <v>-4.9565099500083285</v>
      </c>
    </row>
    <row r="164" spans="1:16">
      <c r="A164" s="1">
        <v>150</v>
      </c>
      <c r="B164" s="1">
        <f t="shared" si="10"/>
        <v>2.6179938779914944</v>
      </c>
      <c r="C164" s="1">
        <f t="shared" si="11"/>
        <v>50.035920829369871</v>
      </c>
      <c r="D164" s="1">
        <f>ATAN2((a_1+a_4*COS(F164)-a_2*COS(B164))/a_3,(a_4*SIN(F164)-a_2*COS(B164))/a_3)</f>
        <v>0.87329156273971609</v>
      </c>
      <c r="E164" s="1">
        <f t="shared" si="12"/>
        <v>143.30296056146199</v>
      </c>
      <c r="F164" s="1">
        <f t="shared" si="13"/>
        <v>2.5011084896530935</v>
      </c>
      <c r="G164" s="1">
        <f>(1-K_2)*COS(B164)+K_3-K_1</f>
        <v>-0.53349364905389018</v>
      </c>
      <c r="H164" s="1">
        <f t="shared" si="14"/>
        <v>-0.99999999999999989</v>
      </c>
      <c r="I164" s="1">
        <f>-(1+K_2)*COS(B164)+K_1+K_3</f>
        <v>7.8652238251816549</v>
      </c>
      <c r="J164" s="1">
        <f>(-H164+Clo*SQRT(H164^2-4*G164*I164))/(2*G164)</f>
        <v>3.015153310831415</v>
      </c>
      <c r="K164" s="1">
        <f>(a_2*SIN(B164-F164))/(a_3*SIN(F164-D164))</f>
        <v>5.0061111712750031E-2</v>
      </c>
      <c r="L164" s="1">
        <f>(a_2*SIN(B164-D164))/(a_4*SIN(F164-D164))</f>
        <v>0.36994490674778957</v>
      </c>
      <c r="M164" s="1">
        <f>K164*W_12</f>
        <v>0.50061111712750028</v>
      </c>
      <c r="N164" s="1">
        <f>L164*W_12</f>
        <v>3.6994490674778957</v>
      </c>
      <c r="O164" s="1">
        <f>(a_2/a_3*W_12^2*COS(B164-F164)-a_4/a_3*N164^2+a_2/a_3*A_12*SIN(B164-F164)+M164^2*COS(D164-F164))/SIN(F164-D164)</f>
        <v>26.953182354234343</v>
      </c>
      <c r="P164" s="1">
        <f>(a_2/a_4*W_12^2*COS(B164-D164)+a_3/a_4*M164^2+a_2/a_4*A_12*SIN(B164-D164)-N164^2*COS(D164-F164))/SIN(F164-D164)</f>
        <v>-5.498346720552755</v>
      </c>
    </row>
    <row r="165" spans="1:16">
      <c r="A165" s="1">
        <v>151</v>
      </c>
      <c r="B165" s="1">
        <f t="shared" si="10"/>
        <v>2.6354471705114375</v>
      </c>
      <c r="C165" s="1">
        <f t="shared" si="11"/>
        <v>49.999346219297252</v>
      </c>
      <c r="D165" s="1">
        <f>ATAN2((a_1+a_4*COS(F165)-a_2*COS(B165))/a_3,(a_4*SIN(F165)-a_2*COS(B165))/a_3)</f>
        <v>0.87265321537131568</v>
      </c>
      <c r="E165" s="1">
        <f t="shared" si="12"/>
        <v>143.65327666587382</v>
      </c>
      <c r="F165" s="1">
        <f t="shared" si="13"/>
        <v>2.5072226590978404</v>
      </c>
      <c r="G165" s="1">
        <f>(1-K_2)*COS(B165)+K_3-K_1</f>
        <v>-0.53134507321515123</v>
      </c>
      <c r="H165" s="1">
        <f t="shared" si="14"/>
        <v>-0.96961924049267434</v>
      </c>
      <c r="I165" s="1">
        <f>-(1+K_2)*COS(B165)+K_1+K_3</f>
        <v>7.8845610077303068</v>
      </c>
      <c r="J165" s="1">
        <f>(-H165+Clo*SQRT(H165^2-4*G165*I165))/(2*G165)</f>
        <v>3.0462899108344623</v>
      </c>
      <c r="K165" s="1">
        <f>(a_2*SIN(B165-F165))/(a_3*SIN(F165-D165))</f>
        <v>5.4914530740546162E-2</v>
      </c>
      <c r="L165" s="1">
        <f>(a_2*SIN(B165-D165))/(a_4*SIN(F165-D165))</f>
        <v>0.36885920023001145</v>
      </c>
      <c r="M165" s="1">
        <f>K165*W_12</f>
        <v>0.54914530740546164</v>
      </c>
      <c r="N165" s="1">
        <f>L165*W_12</f>
        <v>3.6885920023001146</v>
      </c>
      <c r="O165" s="1">
        <f>(a_2/a_3*W_12^2*COS(B165-F165)-a_4/a_3*N165^2+a_2/a_3*A_12*SIN(B165-F165)+M165^2*COS(D165-F165))/SIN(F165-D165)</f>
        <v>26.991573441564711</v>
      </c>
      <c r="P165" s="1">
        <f>(a_2/a_4*W_12^2*COS(B165-D165)+a_3/a_4*M165^2+a_2/a_4*A_12*SIN(B165-D165)-N165^2*COS(D165-F165))/SIN(F165-D165)</f>
        <v>-6.0370735532663176</v>
      </c>
    </row>
    <row r="166" spans="1:16">
      <c r="A166" s="1">
        <v>152</v>
      </c>
      <c r="B166" s="1">
        <f t="shared" si="10"/>
        <v>2.6529004630313806</v>
      </c>
      <c r="C166" s="1">
        <f t="shared" si="11"/>
        <v>49.961647454762662</v>
      </c>
      <c r="D166" s="1">
        <f>ATAN2((a_1+a_4*COS(F166)-a_2*COS(B166))/a_3,(a_4*SIN(F166)-a_2*COS(B166))/a_3)</f>
        <v>0.87199524780625315</v>
      </c>
      <c r="E166" s="1">
        <f t="shared" si="12"/>
        <v>144.00072194902765</v>
      </c>
      <c r="F166" s="1">
        <f t="shared" si="13"/>
        <v>2.5132867232593985</v>
      </c>
      <c r="G166" s="1">
        <f>(1-K_2)*COS(B166)+K_3-K_1</f>
        <v>-0.52926310178526847</v>
      </c>
      <c r="H166" s="1">
        <f t="shared" si="14"/>
        <v>-0.93894312557178217</v>
      </c>
      <c r="I166" s="1">
        <f>-(1+K_2)*COS(B166)+K_1+K_3</f>
        <v>7.9032987505992516</v>
      </c>
      <c r="J166" s="1">
        <f>(-H166+Clo*SQRT(H166^2-4*G166*I166))/(2*G166)</f>
        <v>3.0777495149403915</v>
      </c>
      <c r="K166" s="1">
        <f>(a_2*SIN(B166-F166))/(a_3*SIN(F166-D166))</f>
        <v>5.9788767679524256E-2</v>
      </c>
      <c r="L166" s="1">
        <f>(a_2*SIN(B166-D166))/(a_4*SIN(F166-D166))</f>
        <v>0.36766627139361086</v>
      </c>
      <c r="M166" s="1">
        <f>K166*W_12</f>
        <v>0.59788767679524257</v>
      </c>
      <c r="N166" s="1">
        <f>L166*W_12</f>
        <v>3.6766627139361088</v>
      </c>
      <c r="O166" s="1">
        <f>(a_2/a_3*W_12^2*COS(B166-F166)-a_4/a_3*N166^2+a_2/a_3*A_12*SIN(B166-F166)+M166^2*COS(D166-F166))/SIN(F166-D166)</f>
        <v>27.03312992210406</v>
      </c>
      <c r="P166" s="1">
        <f>(a_2/a_4*W_12^2*COS(B166-D166)+a_3/a_4*M166^2+a_2/a_4*A_12*SIN(B166-D166)-N166^2*COS(D166-F166))/SIN(F166-D166)</f>
        <v>-6.5726249616561878</v>
      </c>
    </row>
    <row r="167" spans="1:16">
      <c r="A167" s="1">
        <v>153</v>
      </c>
      <c r="B167" s="1">
        <f t="shared" si="10"/>
        <v>2.6703537555513241</v>
      </c>
      <c r="C167" s="1">
        <f t="shared" si="11"/>
        <v>49.922867795539318</v>
      </c>
      <c r="D167" s="1">
        <f>ATAN2((a_1+a_4*COS(F167)-a_2*COS(B167))/a_3,(a_4*SIN(F167)-a_2*COS(B167))/a_3)</f>
        <v>0.87131841507000451</v>
      </c>
      <c r="E167" s="1">
        <f t="shared" si="12"/>
        <v>144.34519554199795</v>
      </c>
      <c r="F167" s="1">
        <f t="shared" si="13"/>
        <v>2.5192989216429051</v>
      </c>
      <c r="G167" s="1">
        <f>(1-K_2)*COS(B167)+K_3-K_1</f>
        <v>-0.52724836895290794</v>
      </c>
      <c r="H167" s="1">
        <f t="shared" si="14"/>
        <v>-0.90798099947909372</v>
      </c>
      <c r="I167" s="1">
        <f>-(1+K_2)*COS(B167)+K_1+K_3</f>
        <v>7.921431346090495</v>
      </c>
      <c r="J167" s="1">
        <f>(-H167+Clo*SQRT(H167^2-4*G167*I167))/(2*G167)</f>
        <v>3.1095250992799084</v>
      </c>
      <c r="K167" s="1">
        <f>(a_2*SIN(B167-F167))/(a_3*SIN(F167-D167))</f>
        <v>6.4684453470691336E-2</v>
      </c>
      <c r="L167" s="1">
        <f>(a_2*SIN(B167-D167))/(a_4*SIN(F167-D167))</f>
        <v>0.36636563260404731</v>
      </c>
      <c r="M167" s="1">
        <f>K167*W_12</f>
        <v>0.64684453470691339</v>
      </c>
      <c r="N167" s="1">
        <f>L167*W_12</f>
        <v>3.6636563260404733</v>
      </c>
      <c r="O167" s="1">
        <f>(a_2/a_3*W_12^2*COS(B167-F167)-a_4/a_3*N167^2+a_2/a_3*A_12*SIN(B167-F167)+M167^2*COS(D167-F167))/SIN(F167-D167)</f>
        <v>27.077617512906492</v>
      </c>
      <c r="P167" s="1">
        <f>(a_2/a_4*W_12^2*COS(B167-D167)+a_3/a_4*M167^2+a_2/a_4*A_12*SIN(B167-D167)-N167^2*COS(D167-F167))/SIN(F167-D167)</f>
        <v>-7.1049250933374237</v>
      </c>
    </row>
    <row r="168" spans="1:16">
      <c r="A168" s="1">
        <v>154</v>
      </c>
      <c r="B168" s="1">
        <f t="shared" si="10"/>
        <v>2.6878070480712677</v>
      </c>
      <c r="C168" s="1">
        <f t="shared" si="11"/>
        <v>49.88305174850305</v>
      </c>
      <c r="D168" s="1">
        <f>ATAN2((a_1+a_4*COS(F168)-a_2*COS(B168))/a_3,(a_4*SIN(F168)-a_2*COS(B168))/a_3)</f>
        <v>0.87062349395409266</v>
      </c>
      <c r="E168" s="1">
        <f t="shared" si="12"/>
        <v>144.68659791557022</v>
      </c>
      <c r="F168" s="1">
        <f t="shared" si="13"/>
        <v>2.5252575171358647</v>
      </c>
      <c r="G168" s="1">
        <f>(1-K_2)*COS(B168)+K_3-K_1</f>
        <v>-0.52530148842520807</v>
      </c>
      <c r="H168" s="1">
        <f t="shared" si="14"/>
        <v>-0.87674229357815459</v>
      </c>
      <c r="I168" s="1">
        <f>-(1+K_2)*COS(B168)+K_1+K_3</f>
        <v>7.938953270839793</v>
      </c>
      <c r="J168" s="1">
        <f>(-H168+Clo*SQRT(H168^2-4*G168*I168))/(2*G168)</f>
        <v>3.1416089894760368</v>
      </c>
      <c r="K168" s="1">
        <f>(a_2*SIN(B168-F168))/(a_3*SIN(F168-D168))</f>
        <v>6.9602173477031515E-2</v>
      </c>
      <c r="L168" s="1">
        <f>(a_2*SIN(B168-D168))/(a_4*SIN(F168-D168))</f>
        <v>0.36495681229153182</v>
      </c>
      <c r="M168" s="1">
        <f>K168*W_12</f>
        <v>0.69602173477031515</v>
      </c>
      <c r="N168" s="1">
        <f>L168*W_12</f>
        <v>3.6495681229153183</v>
      </c>
      <c r="O168" s="1">
        <f>(a_2/a_3*W_12^2*COS(B168-F168)-a_4/a_3*N168^2+a_2/a_3*A_12*SIN(B168-F168)+M168^2*COS(D168-F168))/SIN(F168-D168)</f>
        <v>27.124787497646455</v>
      </c>
      <c r="P168" s="1">
        <f>(a_2/a_4*W_12^2*COS(B168-D168)+a_3/a_4*M168^2+a_2/a_4*A_12*SIN(B168-D168)-N168^2*COS(D168-F168))/SIN(F168-D168)</f>
        <v>-7.6338874001091517</v>
      </c>
    </row>
    <row r="169" spans="1:16">
      <c r="A169" s="1">
        <v>155</v>
      </c>
      <c r="B169" s="1">
        <f t="shared" si="10"/>
        <v>2.7052603405912108</v>
      </c>
      <c r="C169" s="1">
        <f t="shared" si="11"/>
        <v>49.842245022627139</v>
      </c>
      <c r="D169" s="1">
        <f>ATAN2((a_1+a_4*COS(F169)-a_2*COS(B169))/a_3,(a_4*SIN(F169)-a_2*COS(B169))/a_3)</f>
        <v>0.8699112822305991</v>
      </c>
      <c r="E169" s="1">
        <f t="shared" si="12"/>
        <v>145.02483097093702</v>
      </c>
      <c r="F169" s="1">
        <f t="shared" si="13"/>
        <v>2.5311607975910957</v>
      </c>
      <c r="G169" s="1">
        <f>(1-K_2)*COS(B169)+K_3-K_1</f>
        <v>-0.52342305324083771</v>
      </c>
      <c r="H169" s="1">
        <f t="shared" si="14"/>
        <v>-0.84523652348139899</v>
      </c>
      <c r="I169" s="1">
        <f>-(1+K_2)*COS(B169)+K_1+K_3</f>
        <v>7.9558591874991293</v>
      </c>
      <c r="J169" s="1">
        <f>(-H169+Clo*SQRT(H169^2-4*G169*I169))/(2*G169)</f>
        <v>3.1739928402836117</v>
      </c>
      <c r="K169" s="1">
        <f>(a_2*SIN(B169-F169))/(a_3*SIN(F169-D169))</f>
        <v>7.4542464232465619E-2</v>
      </c>
      <c r="L169" s="1">
        <f>(a_2*SIN(B169-D169))/(a_4*SIN(F169-D169))</f>
        <v>0.36343935740492478</v>
      </c>
      <c r="M169" s="1">
        <f>K169*W_12</f>
        <v>0.74542464232465622</v>
      </c>
      <c r="N169" s="1">
        <f>L169*W_12</f>
        <v>3.6343935740492479</v>
      </c>
      <c r="O169" s="1">
        <f>(a_2/a_3*W_12^2*COS(B169-F169)-a_4/a_3*N169^2+a_2/a_3*A_12*SIN(B169-F169)+M169^2*COS(D169-F169))/SIN(F169-D169)</f>
        <v>27.174376475688124</v>
      </c>
      <c r="P169" s="1">
        <f>(a_2/a_4*W_12^2*COS(B169-D169)+a_3/a_4*M169^2+a_2/a_4*A_12*SIN(B169-D169)-N169^2*COS(D169-F169))/SIN(F169-D169)</f>
        <v>-8.1594143345619692</v>
      </c>
    </row>
    <row r="170" spans="1:16">
      <c r="A170" s="1">
        <v>156</v>
      </c>
      <c r="B170" s="1">
        <f t="shared" si="10"/>
        <v>2.7227136331111539</v>
      </c>
      <c r="C170" s="1">
        <f t="shared" si="11"/>
        <v>49.800494480877113</v>
      </c>
      <c r="D170" s="1">
        <f>ATAN2((a_1+a_4*COS(F170)-a_2*COS(B170))/a_3,(a_4*SIN(F170)-a_2*COS(B170))/a_3)</f>
        <v>0.8691825978125699</v>
      </c>
      <c r="E170" s="1">
        <f t="shared" si="12"/>
        <v>145.3597981325911</v>
      </c>
      <c r="F170" s="1">
        <f t="shared" si="13"/>
        <v>2.5370070774480196</v>
      </c>
      <c r="G170" s="1">
        <f>(1-K_2)*COS(B170)+K_3-K_1</f>
        <v>-0.52161363558934992</v>
      </c>
      <c r="H170" s="1">
        <f t="shared" si="14"/>
        <v>-0.81347328615160086</v>
      </c>
      <c r="I170" s="1">
        <f>-(1+K_2)*COS(B170)+K_1+K_3</f>
        <v>7.9721439463625181</v>
      </c>
      <c r="J170" s="1">
        <f>(-H170+Clo*SQRT(H170^2-4*G170*I170))/(2*G170)</f>
        <v>3.2066676162426493</v>
      </c>
      <c r="K170" s="1">
        <f>(a_2*SIN(B170-F170))/(a_3*SIN(F170-D170))</f>
        <v>7.9505810164319152E-2</v>
      </c>
      <c r="L170" s="1">
        <f>(a_2*SIN(B170-D170))/(a_4*SIN(F170-D170))</f>
        <v>0.36181283595457231</v>
      </c>
      <c r="M170" s="1">
        <f>K170*W_12</f>
        <v>0.79505810164319146</v>
      </c>
      <c r="N170" s="1">
        <f>L170*W_12</f>
        <v>3.618128359545723</v>
      </c>
      <c r="O170" s="1">
        <f>(a_2/a_3*W_12^2*COS(B170-F170)-a_4/a_3*N170^2+a_2/a_3*A_12*SIN(B170-F170)+M170^2*COS(D170-F170))/SIN(F170-D170)</f>
        <v>27.226106133830051</v>
      </c>
      <c r="P170" s="1">
        <f>(a_2/a_4*W_12^2*COS(B170-D170)+a_3/a_4*M170^2+a_2/a_4*A_12*SIN(B170-D170)-N170^2*COS(D170-F170))/SIN(F170-D170)</f>
        <v>-8.6813970761927965</v>
      </c>
    </row>
    <row r="171" spans="1:16">
      <c r="A171" s="1">
        <v>157</v>
      </c>
      <c r="B171" s="1">
        <f t="shared" si="10"/>
        <v>2.740166925631097</v>
      </c>
      <c r="C171" s="1">
        <f t="shared" si="11"/>
        <v>49.757848089004405</v>
      </c>
      <c r="D171" s="1">
        <f>ATAN2((a_1+a_4*COS(F171)-a_2*COS(B171))/a_3,(a_4*SIN(F171)-a_2*COS(B171))/a_3)</f>
        <v>0.86843827786029537</v>
      </c>
      <c r="E171" s="1">
        <f t="shared" si="12"/>
        <v>145.69140444308073</v>
      </c>
      <c r="F171" s="1">
        <f t="shared" si="13"/>
        <v>2.5427946993864543</v>
      </c>
      <c r="G171" s="1">
        <f>(1-K_2)*COS(B171)+K_3-K_1</f>
        <v>-0.51987378663688988</v>
      </c>
      <c r="H171" s="1">
        <f t="shared" si="14"/>
        <v>-0.78146225697854832</v>
      </c>
      <c r="I171" s="1">
        <f>-(1+K_2)*COS(B171)+K_1+K_3</f>
        <v>7.9878025869346576</v>
      </c>
      <c r="J171" s="1">
        <f>(-H171+Clo*SQRT(H171^2-4*G171*I171))/(2*G171)</f>
        <v>3.2396235735076533</v>
      </c>
      <c r="K171" s="1">
        <f>(a_2*SIN(B171-F171))/(a_3*SIN(F171-D171))</f>
        <v>8.4492640298595531E-2</v>
      </c>
      <c r="L171" s="1">
        <f>(a_2*SIN(B171-D171))/(a_4*SIN(F171-D171))</f>
        <v>0.36007683963767129</v>
      </c>
      <c r="M171" s="1">
        <f>K171*W_12</f>
        <v>0.84492640298595534</v>
      </c>
      <c r="N171" s="1">
        <f>L171*W_12</f>
        <v>3.6007683963767128</v>
      </c>
      <c r="O171" s="1">
        <f>(a_2/a_3*W_12^2*COS(B171-F171)-a_4/a_3*N171^2+a_2/a_3*A_12*SIN(B171-F171)+M171^2*COS(D171-F171))/SIN(F171-D171)</f>
        <v>27.279683044814018</v>
      </c>
      <c r="P171" s="1">
        <f>(a_2/a_4*W_12^2*COS(B171-D171)+a_3/a_4*M171^2+a_2/a_4*A_12*SIN(B171-D171)-N171^2*COS(D171-F171))/SIN(F171-D171)</f>
        <v>-9.1997152901086192</v>
      </c>
    </row>
    <row r="172" spans="1:16">
      <c r="A172" s="1">
        <v>158</v>
      </c>
      <c r="B172" s="1">
        <f t="shared" si="10"/>
        <v>2.7576202181510405</v>
      </c>
      <c r="C172" s="1">
        <f t="shared" si="11"/>
        <v>49.714354861262656</v>
      </c>
      <c r="D172" s="1">
        <f>ATAN2((a_1+a_4*COS(F172)-a_2*COS(B172))/a_3,(a_4*SIN(F172)-a_2*COS(B172))/a_3)</f>
        <v>0.86767917783388204</v>
      </c>
      <c r="E172" s="1">
        <f t="shared" si="12"/>
        <v>146.01955665926309</v>
      </c>
      <c r="F172" s="1">
        <f t="shared" si="13"/>
        <v>2.5485220360065526</v>
      </c>
      <c r="G172" s="1">
        <f>(1-K_2)*COS(B172)+K_3-K_1</f>
        <v>-0.51820403635830337</v>
      </c>
      <c r="H172" s="1">
        <f t="shared" si="14"/>
        <v>-0.74921318683182447</v>
      </c>
      <c r="I172" s="1">
        <f>-(1+K_2)*COS(B172)+K_1+K_3</f>
        <v>8.0028303394419389</v>
      </c>
      <c r="J172" s="1">
        <f>(-H172+Clo*SQRT(H172^2-4*G172*I172))/(2*G172)</f>
        <v>3.2728502430195392</v>
      </c>
      <c r="K172" s="1">
        <f>(a_2*SIN(B172-F172))/(a_3*SIN(F172-D172))</f>
        <v>8.9503324958250877E-2</v>
      </c>
      <c r="L172" s="1">
        <f>(a_2*SIN(B172-D172))/(a_4*SIN(F172-D172))</f>
        <v>0.35823098653894514</v>
      </c>
      <c r="M172" s="1">
        <f>K172*W_12</f>
        <v>0.89503324958250874</v>
      </c>
      <c r="N172" s="1">
        <f>L172*W_12</f>
        <v>3.5823098653894512</v>
      </c>
      <c r="O172" s="1">
        <f>(a_2/a_3*W_12^2*COS(B172-F172)-a_4/a_3*N172^2+a_2/a_3*A_12*SIN(B172-F172)+M172^2*COS(D172-F172))/SIN(F172-D172)</f>
        <v>27.334798496800882</v>
      </c>
      <c r="P172" s="1">
        <f>(a_2/a_4*W_12^2*COS(B172-D172)+a_3/a_4*M172^2+a_2/a_4*A_12*SIN(B172-D172)-N172^2*COS(D172-F172))/SIN(F172-D172)</f>
        <v>-9.71423692148465</v>
      </c>
    </row>
    <row r="173" spans="1:16">
      <c r="A173" s="1">
        <v>159</v>
      </c>
      <c r="B173" s="1">
        <f t="shared" si="10"/>
        <v>2.7750735106709841</v>
      </c>
      <c r="C173" s="1">
        <f t="shared" si="11"/>
        <v>49.670064803096629</v>
      </c>
      <c r="D173" s="1">
        <f>ATAN2((a_1+a_4*COS(F173)-a_2*COS(B173))/a_3,(a_4*SIN(F173)-a_2*COS(B173))/a_3)</f>
        <v>0.86690617049298513</v>
      </c>
      <c r="E173" s="1">
        <f t="shared" si="12"/>
        <v>146.34416334966343</v>
      </c>
      <c r="F173" s="1">
        <f t="shared" si="13"/>
        <v>2.5541874915280403</v>
      </c>
      <c r="G173" s="1">
        <f>(1-K_2)*COS(B173)+K_3-K_1</f>
        <v>-0.5166048933756997</v>
      </c>
      <c r="H173" s="1">
        <f t="shared" si="14"/>
        <v>-0.71673589909060043</v>
      </c>
      <c r="I173" s="1">
        <f>-(1+K_2)*COS(B173)+K_1+K_3</f>
        <v>8.0172226262853705</v>
      </c>
      <c r="J173" s="1">
        <f>(-H173+Clo*SQRT(H173^2-4*G173*I173))/(2*G173)</f>
        <v>3.306336415190275</v>
      </c>
      <c r="K173" s="1">
        <f>(a_2*SIN(B173-F173))/(a_3*SIN(F173-D173))</f>
        <v>9.4538172465523942E-2</v>
      </c>
      <c r="L173" s="1">
        <f>(a_2*SIN(B173-D173))/(a_4*SIN(F173-D173))</f>
        <v>0.35627492389860377</v>
      </c>
      <c r="M173" s="1">
        <f>K173*W_12</f>
        <v>0.9453817246552394</v>
      </c>
      <c r="N173" s="1">
        <f>L173*W_12</f>
        <v>3.5627492389860378</v>
      </c>
      <c r="O173" s="1">
        <f>(a_2/a_3*W_12^2*COS(B173-F173)-a_4/a_3*N173^2+a_2/a_3*A_12*SIN(B173-F173)+M173^2*COS(D173-F173))/SIN(F173-D173)</f>
        <v>27.391128358103401</v>
      </c>
      <c r="P173" s="1">
        <f>(a_2/a_4*W_12^2*COS(B173-D173)+a_3/a_4*M173^2+a_2/a_4*A_12*SIN(B173-D173)-N173^2*COS(D173-F173))/SIN(F173-D173)</f>
        <v>-10.224818029002645</v>
      </c>
    </row>
    <row r="174" spans="1:16">
      <c r="A174" s="1">
        <v>160</v>
      </c>
      <c r="B174" s="1">
        <f t="shared" si="10"/>
        <v>2.7925268031909272</v>
      </c>
      <c r="C174" s="1">
        <f t="shared" si="11"/>
        <v>49.625028850880938</v>
      </c>
      <c r="D174" s="1">
        <f>ATAN2((a_1+a_4*COS(F174)-a_2*COS(B174))/a_3,(a_4*SIN(F174)-a_2*COS(B174))/a_3)</f>
        <v>0.8661201448450504</v>
      </c>
      <c r="E174" s="1">
        <f t="shared" si="12"/>
        <v>146.66513499252167</v>
      </c>
      <c r="F174" s="1">
        <f t="shared" si="13"/>
        <v>2.5597895035014524</v>
      </c>
      <c r="G174" s="1">
        <f>(1-K_2)*COS(B174)+K_3-K_1</f>
        <v>-0.51507684480352278</v>
      </c>
      <c r="H174" s="1">
        <f t="shared" si="14"/>
        <v>-0.68404028665133776</v>
      </c>
      <c r="I174" s="1">
        <f>-(1+K_2)*COS(B174)+K_1+K_3</f>
        <v>8.0309750634349601</v>
      </c>
      <c r="J174" s="1">
        <f>(-H174+Clo*SQRT(H174^2-4*G174*I174))/(2*G174)</f>
        <v>3.3400701262726638</v>
      </c>
      <c r="K174" s="1">
        <f>(a_2*SIN(B174-F174))/(a_3*SIN(F174-D174))</f>
        <v>9.9597425860206923E-2</v>
      </c>
      <c r="L174" s="1">
        <f>(a_2*SIN(B174-D174))/(a_4*SIN(F174-D174))</f>
        <v>0.35420833093876208</v>
      </c>
      <c r="M174" s="1">
        <f>K174*W_12</f>
        <v>0.99597425860206923</v>
      </c>
      <c r="N174" s="1">
        <f>L174*W_12</f>
        <v>3.5420833093876207</v>
      </c>
      <c r="O174" s="1">
        <f>(a_2/a_3*W_12^2*COS(B174-F174)-a_4/a_3*N174^2+a_2/a_3*A_12*SIN(B174-F174)+M174^2*COS(D174-F174))/SIN(F174-D174)</f>
        <v>27.448332981522245</v>
      </c>
      <c r="P174" s="1">
        <f>(a_2/a_4*W_12^2*COS(B174-D174)+a_3/a_4*M174^2+a_2/a_4*A_12*SIN(B174-D174)-N174^2*COS(D174-F174))/SIN(F174-D174)</f>
        <v>-10.731302660527431</v>
      </c>
    </row>
    <row r="175" spans="1:16">
      <c r="A175" s="1">
        <v>161</v>
      </c>
      <c r="B175" s="1">
        <f t="shared" si="10"/>
        <v>2.8099800957108703</v>
      </c>
      <c r="C175" s="1">
        <f t="shared" si="11"/>
        <v>49.579298808813206</v>
      </c>
      <c r="D175" s="1">
        <f>ATAN2((a_1+a_4*COS(F175)-a_2*COS(B175))/a_3,(a_4*SIN(F175)-a_2*COS(B175))/a_3)</f>
        <v>0.86532200504389312</v>
      </c>
      <c r="E175" s="1">
        <f t="shared" si="12"/>
        <v>146.98238407408346</v>
      </c>
      <c r="F175" s="1">
        <f t="shared" si="13"/>
        <v>2.5653265445236331</v>
      </c>
      <c r="G175" s="1">
        <f>(1-K_2)*COS(B175)+K_3-K_1</f>
        <v>-0.51362035610017065</v>
      </c>
      <c r="H175" s="1">
        <f t="shared" si="14"/>
        <v>-0.65113630891431407</v>
      </c>
      <c r="I175" s="1">
        <f>-(1+K_2)*COS(B175)+K_1+K_3</f>
        <v>8.0440834617651298</v>
      </c>
      <c r="J175" s="1">
        <f>(-H175+Clo*SQRT(H175^2-4*G175*I175))/(2*G175)</f>
        <v>3.3740386465885219</v>
      </c>
      <c r="K175" s="1">
        <f>(a_2*SIN(B175-F175))/(a_3*SIN(F175-D175))</f>
        <v>0.10468125964652326</v>
      </c>
      <c r="L175" s="1">
        <f>(a_2*SIN(B175-D175))/(a_4*SIN(F175-D175))</f>
        <v>0.3520309217387077</v>
      </c>
      <c r="M175" s="1">
        <f>K175*W_12</f>
        <v>1.0468125964652326</v>
      </c>
      <c r="N175" s="1">
        <f>L175*W_12</f>
        <v>3.5203092173870769</v>
      </c>
      <c r="O175" s="1">
        <f>(a_2/a_3*W_12^2*COS(B175-F175)-a_4/a_3*N175^2+a_2/a_3*A_12*SIN(B175-F175)+M175^2*COS(D175-F175))/SIN(F175-D175)</f>
        <v>27.506057152654638</v>
      </c>
      <c r="P175" s="1">
        <f>(a_2/a_4*W_12^2*COS(B175-D175)+a_3/a_4*M175^2+a_2/a_4*A_12*SIN(B175-D175)-N175^2*COS(D175-F175))/SIN(F175-D175)</f>
        <v>-11.233522774282433</v>
      </c>
    </row>
    <row r="176" spans="1:16">
      <c r="A176" s="1">
        <v>162</v>
      </c>
      <c r="B176" s="1">
        <f t="shared" si="10"/>
        <v>2.8274333882308138</v>
      </c>
      <c r="C176" s="1">
        <f t="shared" si="11"/>
        <v>49.532927283095091</v>
      </c>
      <c r="D176" s="1">
        <f>ATAN2((a_1+a_4*COS(F176)-a_2*COS(B176))/a_3,(a_4*SIN(F176)-a_2*COS(B176))/a_3)</f>
        <v>0.86451266924093872</v>
      </c>
      <c r="E176" s="1">
        <f t="shared" si="12"/>
        <v>147.29582518666922</v>
      </c>
      <c r="F176" s="1">
        <f t="shared" si="13"/>
        <v>2.5707971239493692</v>
      </c>
      <c r="G176" s="1">
        <f>(1-K_2)*COS(B176)+K_3-K_1</f>
        <v>-0.51223587092621159</v>
      </c>
      <c r="H176" s="1">
        <f t="shared" si="14"/>
        <v>-0.61803398874989501</v>
      </c>
      <c r="I176" s="1">
        <f>-(1+K_2)*COS(B176)+K_1+K_3</f>
        <v>8.0565438283307618</v>
      </c>
      <c r="J176" s="1">
        <f>(-H176+Clo*SQRT(H176^2-4*G176*I176))/(2*G176)</f>
        <v>3.4082284707879023</v>
      </c>
      <c r="K176" s="1">
        <f>(a_2*SIN(B176-F176))/(a_3*SIN(F176-D176))</f>
        <v>0.10978977658200384</v>
      </c>
      <c r="L176" s="1">
        <f>(a_2*SIN(B176-D176))/(a_4*SIN(F176-D176))</f>
        <v>0.34974244814865346</v>
      </c>
      <c r="M176" s="1">
        <f>K176*W_12</f>
        <v>1.0978977658200384</v>
      </c>
      <c r="N176" s="1">
        <f>L176*W_12</f>
        <v>3.4974244814865347</v>
      </c>
      <c r="O176" s="1">
        <f>(a_2/a_3*W_12^2*COS(B176-F176)-a_4/a_3*N176^2+a_2/a_3*A_12*SIN(B176-F176)+M176^2*COS(D176-F176))/SIN(F176-D176)</f>
        <v>27.563930086529748</v>
      </c>
      <c r="P176" s="1">
        <f>(a_2/a_4*W_12^2*COS(B176-D176)+a_3/a_4*M176^2+a_2/a_4*A_12*SIN(B176-D176)-N176^2*COS(D176-F176))/SIN(F176-D176)</f>
        <v>-11.731298208754231</v>
      </c>
    </row>
    <row r="177" spans="1:16">
      <c r="A177" s="1">
        <v>163</v>
      </c>
      <c r="B177" s="1">
        <f t="shared" si="10"/>
        <v>2.8448866807507569</v>
      </c>
      <c r="C177" s="1">
        <f t="shared" si="11"/>
        <v>49.485967613562835</v>
      </c>
      <c r="D177" s="1">
        <f>ATAN2((a_1+a_4*COS(F177)-a_2*COS(B177))/a_3,(a_4*SIN(F177)-a_2*COS(B177))/a_3)</f>
        <v>0.86369306839195237</v>
      </c>
      <c r="E177" s="1">
        <f t="shared" si="12"/>
        <v>147.60537512603699</v>
      </c>
      <c r="F177" s="1">
        <f t="shared" si="13"/>
        <v>2.5761997895906856</v>
      </c>
      <c r="G177" s="1">
        <f>(1-K_2)*COS(B177)+K_3-K_1</f>
        <v>-0.51092381100924111</v>
      </c>
      <c r="H177" s="1">
        <f t="shared" si="14"/>
        <v>-0.58474340944547409</v>
      </c>
      <c r="I177" s="1">
        <f>-(1+K_2)*COS(B177)+K_1+K_3</f>
        <v>8.0683523675834969</v>
      </c>
      <c r="J177" s="1">
        <f>(-H177+Clo*SQRT(H177^2-4*G177*I177))/(2*G177)</f>
        <v>3.4426253103097482</v>
      </c>
      <c r="K177" s="1">
        <f>(a_2*SIN(B177-F177))/(a_3*SIN(F177-D177))</f>
        <v>0.11492300452240807</v>
      </c>
      <c r="L177" s="1">
        <f>(a_2*SIN(B177-D177))/(a_4*SIN(F177-D177))</f>
        <v>0.34734270273089263</v>
      </c>
      <c r="M177" s="1">
        <f>K177*W_12</f>
        <v>1.1492300452240807</v>
      </c>
      <c r="N177" s="1">
        <f>L177*W_12</f>
        <v>3.4734270273089263</v>
      </c>
      <c r="O177" s="1">
        <f>(a_2/a_3*W_12^2*COS(B177-F177)-a_4/a_3*N177^2+a_2/a_3*A_12*SIN(B177-F177)+M177^2*COS(D177-F177))/SIN(F177-D177)</f>
        <v>27.621565476869772</v>
      </c>
      <c r="P177" s="1">
        <f>(a_2/a_4*W_12^2*COS(B177-D177)+a_3/a_4*M177^2+a_2/a_4*A_12*SIN(B177-D177)-N177^2*COS(D177-F177))/SIN(F177-D177)</f>
        <v>-12.22443670448979</v>
      </c>
    </row>
    <row r="178" spans="1:16">
      <c r="A178" s="1">
        <v>164</v>
      </c>
      <c r="B178" s="1">
        <f t="shared" si="10"/>
        <v>2.8623399732707</v>
      </c>
      <c r="C178" s="1">
        <f t="shared" si="11"/>
        <v>49.438473802957532</v>
      </c>
      <c r="D178" s="1">
        <f>ATAN2((a_1+a_4*COS(F178)-a_2*COS(B178))/a_3,(a_4*SIN(F178)-a_2*COS(B178))/a_3)</f>
        <v>0.86286414502257136</v>
      </c>
      <c r="E178" s="1">
        <f t="shared" si="12"/>
        <v>147.91095298753604</v>
      </c>
      <c r="F178" s="1">
        <f t="shared" si="13"/>
        <v>2.581533129395047</v>
      </c>
      <c r="G178" s="1">
        <f>(1-K_2)*COS(B178)+K_3-K_1</f>
        <v>-0.50968457601542028</v>
      </c>
      <c r="H178" s="1">
        <f t="shared" si="14"/>
        <v>-0.55127471163399933</v>
      </c>
      <c r="I178" s="1">
        <f>-(1+K_2)*COS(B178)+K_1+K_3</f>
        <v>8.0795054825278836</v>
      </c>
      <c r="J178" s="1">
        <f>(-H178+Clo*SQRT(H178^2-4*G178*I178))/(2*G178)</f>
        <v>3.477214088210399</v>
      </c>
      <c r="K178" s="1">
        <f>(a_2*SIN(B178-F178))/(a_3*SIN(F178-D178))</f>
        <v>0.12008089333730239</v>
      </c>
      <c r="L178" s="1">
        <f>(a_2*SIN(B178-D178))/(a_4*SIN(F178-D178))</f>
        <v>0.34483152171660258</v>
      </c>
      <c r="M178" s="1">
        <f>K178*W_12</f>
        <v>1.2008089333730239</v>
      </c>
      <c r="N178" s="1">
        <f>L178*W_12</f>
        <v>3.4483152171660256</v>
      </c>
      <c r="O178" s="1">
        <f>(a_2/a_3*W_12^2*COS(B178-F178)-a_4/a_3*N178^2+a_2/a_3*A_12*SIN(B178-F178)+M178^2*COS(D178-F178))/SIN(F178-D178)</f>
        <v>27.678561602177279</v>
      </c>
      <c r="P178" s="1">
        <f>(a_2/a_4*W_12^2*COS(B178-D178)+a_3/a_4*M178^2+a_2/a_4*A_12*SIN(B178-D178)-N178^2*COS(D178-F178))/SIN(F178-D178)</f>
        <v>-12.712733980846144</v>
      </c>
    </row>
    <row r="179" spans="1:16">
      <c r="A179" s="1">
        <v>165</v>
      </c>
      <c r="B179" s="1">
        <f t="shared" si="10"/>
        <v>2.8797932657906435</v>
      </c>
      <c r="C179" s="1">
        <f t="shared" si="11"/>
        <v>49.39050044405343</v>
      </c>
      <c r="D179" s="1">
        <f>ATAN2((a_1+a_4*COS(F179)-a_2*COS(B179))/a_3,(a_4*SIN(F179)-a_2*COS(B179))/a_3)</f>
        <v>0.86202685195645379</v>
      </c>
      <c r="E179" s="1">
        <f t="shared" si="12"/>
        <v>148.21248026053601</v>
      </c>
      <c r="F179" s="1">
        <f t="shared" si="13"/>
        <v>2.5867957730934563</v>
      </c>
      <c r="G179" s="1">
        <f>(1-K_2)*COS(B179)+K_3-K_1</f>
        <v>-0.50851854342773306</v>
      </c>
      <c r="H179" s="1">
        <f t="shared" si="14"/>
        <v>-0.51763809020504203</v>
      </c>
      <c r="I179" s="1">
        <f>-(1+K_2)*COS(B179)+K_1+K_3</f>
        <v>8.0899997758170699</v>
      </c>
      <c r="J179" s="1">
        <f>(-H179+Clo*SQRT(H179^2-4*G179*I179))/(2*G179)</f>
        <v>3.5119789365205532</v>
      </c>
      <c r="K179" s="1">
        <f>(a_2*SIN(B179-F179))/(a_3*SIN(F179-D179))</f>
        <v>0.12526331191139053</v>
      </c>
      <c r="L179" s="1">
        <f>(a_2*SIN(B179-D179))/(a_4*SIN(F179-D179))</f>
        <v>0.34220878796593318</v>
      </c>
      <c r="M179" s="1">
        <f>K179*W_12</f>
        <v>1.2526331191139053</v>
      </c>
      <c r="N179" s="1">
        <f>L179*W_12</f>
        <v>3.4220878796593319</v>
      </c>
      <c r="O179" s="1">
        <f>(a_2/a_3*W_12^2*COS(B179-F179)-a_4/a_3*N179^2+a_2/a_3*A_12*SIN(B179-F179)+M179^2*COS(D179-F179))/SIN(F179-D179)</f>
        <v>27.734501492703849</v>
      </c>
      <c r="P179" s="1">
        <f>(a_2/a_4*W_12^2*COS(B179-D179)+a_3/a_4*M179^2+a_2/a_4*A_12*SIN(B179-D179)-N179^2*COS(D179-F179))/SIN(F179-D179)</f>
        <v>-13.195973870607089</v>
      </c>
    </row>
    <row r="180" spans="1:16">
      <c r="A180" s="1">
        <v>166</v>
      </c>
      <c r="B180" s="1">
        <f t="shared" si="10"/>
        <v>2.8972465583105871</v>
      </c>
      <c r="C180" s="1">
        <f t="shared" si="11"/>
        <v>49.342102644889664</v>
      </c>
      <c r="D180" s="1">
        <f>ATAN2((a_1+a_4*COS(F180)-a_2*COS(B180))/a_3,(a_4*SIN(F180)-a_2*COS(B180))/a_3)</f>
        <v>0.86118215101032702</v>
      </c>
      <c r="E180" s="1">
        <f t="shared" si="12"/>
        <v>148.50988092060649</v>
      </c>
      <c r="F180" s="1">
        <f t="shared" si="13"/>
        <v>2.5919863938092904</v>
      </c>
      <c r="G180" s="1">
        <f>(1-K_2)*COS(B180)+K_3-K_1</f>
        <v>-0.50742606843100102</v>
      </c>
      <c r="H180" s="1">
        <f t="shared" si="14"/>
        <v>-0.48384379119933546</v>
      </c>
      <c r="I180" s="1">
        <f>-(1+K_2)*COS(B180)+K_1+K_3</f>
        <v>8.0998320507876596</v>
      </c>
      <c r="J180" s="1">
        <f>(-H180+Clo*SQRT(H180^2-4*G180*I180))/(2*G180)</f>
        <v>3.5469031962836173</v>
      </c>
      <c r="K180" s="1">
        <f>(a_2*SIN(B180-F180))/(a_3*SIN(F180-D180))</f>
        <v>0.13047004524705647</v>
      </c>
      <c r="L180" s="1">
        <f>(a_2*SIN(B180-D180))/(a_4*SIN(F180-D180))</f>
        <v>0.33947443391847193</v>
      </c>
      <c r="M180" s="1">
        <f>K180*W_12</f>
        <v>1.3047004524705645</v>
      </c>
      <c r="N180" s="1">
        <f>L180*W_12</f>
        <v>3.3947443391847192</v>
      </c>
      <c r="O180" s="1">
        <f>(a_2/a_3*W_12^2*COS(B180-F180)-a_4/a_3*N180^2+a_2/a_3*A_12*SIN(B180-F180)+M180^2*COS(D180-F180))/SIN(F180-D180)</f>
        <v>27.788953162163132</v>
      </c>
      <c r="P180" s="1">
        <f>(a_2/a_4*W_12^2*COS(B180-D180)+a_3/a_4*M180^2+a_2/a_4*A_12*SIN(B180-D180)-N180^2*COS(D180-F180))/SIN(F180-D180)</f>
        <v>-13.673928515196362</v>
      </c>
    </row>
    <row r="181" spans="1:16">
      <c r="A181" s="1">
        <v>167</v>
      </c>
      <c r="B181" s="1">
        <f t="shared" si="10"/>
        <v>2.9146998508305306</v>
      </c>
      <c r="C181" s="1">
        <f t="shared" si="11"/>
        <v>49.293335952376843</v>
      </c>
      <c r="D181" s="1">
        <f>ATAN2((a_1+a_4*COS(F181)-a_2*COS(B181))/a_3,(a_4*SIN(F181)-a_2*COS(B181))/a_3)</f>
        <v>0.86033101166067072</v>
      </c>
      <c r="E181" s="1">
        <f t="shared" si="12"/>
        <v>148.80308151891609</v>
      </c>
      <c r="F181" s="1">
        <f t="shared" si="13"/>
        <v>2.5971037096186107</v>
      </c>
      <c r="G181" s="1">
        <f>(1-K_2)*COS(B181)+K_3-K_1</f>
        <v>-0.50640748380369116</v>
      </c>
      <c r="H181" s="1">
        <f t="shared" si="14"/>
        <v>-0.44990210868772956</v>
      </c>
      <c r="I181" s="1">
        <f>-(1+K_2)*COS(B181)+K_1+K_3</f>
        <v>8.108999312433447</v>
      </c>
      <c r="J181" s="1">
        <f>(-H181+Clo*SQRT(H181^2-4*G181*I181))/(2*G181)</f>
        <v>3.5819694204187518</v>
      </c>
      <c r="K181" s="1">
        <f>(a_2*SIN(B181-F181))/(a_3*SIN(F181-D181))</f>
        <v>0.13570079168383645</v>
      </c>
      <c r="L181" s="1">
        <f>(a_2*SIN(B181-D181))/(a_4*SIN(F181-D181))</f>
        <v>0.33662844452071011</v>
      </c>
      <c r="M181" s="1">
        <f>K181*W_12</f>
        <v>1.3570079168383644</v>
      </c>
      <c r="N181" s="1">
        <f>L181*W_12</f>
        <v>3.3662844452071012</v>
      </c>
      <c r="O181" s="1">
        <f>(a_2/a_3*W_12^2*COS(B181-F181)-a_4/a_3*N181^2+a_2/a_3*A_12*SIN(B181-F181)+M181^2*COS(D181-F181))/SIN(F181-D181)</f>
        <v>27.841469907808882</v>
      </c>
      <c r="P181" s="1">
        <f>(a_2/a_4*W_12^2*COS(B181-D181)+a_3/a_4*M181^2+a_2/a_4*A_12*SIN(B181-D181)-N181^2*COS(D181-F181))/SIN(F181-D181)</f>
        <v>-14.146358622988322</v>
      </c>
    </row>
    <row r="182" spans="1:16">
      <c r="A182" s="1">
        <v>168</v>
      </c>
      <c r="B182" s="1">
        <f t="shared" si="10"/>
        <v>2.9321531433504737</v>
      </c>
      <c r="C182" s="1">
        <f t="shared" si="11"/>
        <v>49.244256274574845</v>
      </c>
      <c r="D182" s="1">
        <f>ATAN2((a_1+a_4*COS(F182)-a_2*COS(B182))/a_3,(a_4*SIN(F182)-a_2*COS(B182))/a_3)</f>
        <v>0.8594744096872079</v>
      </c>
      <c r="E182" s="1">
        <f t="shared" si="12"/>
        <v>149.09201126831888</v>
      </c>
      <c r="F182" s="1">
        <f t="shared" si="13"/>
        <v>2.6021464850526517</v>
      </c>
      <c r="G182" s="1">
        <f>(1-K_2)*COS(B182)+K_3-K_1</f>
        <v>-0.50546309981654858</v>
      </c>
      <c r="H182" s="1">
        <f t="shared" si="14"/>
        <v>-0.41582338163551863</v>
      </c>
      <c r="I182" s="1">
        <f>-(1+K_2)*COS(B182)+K_1+K_3</f>
        <v>8.1174987683177307</v>
      </c>
      <c r="J182" s="1">
        <f>(-H182+Clo*SQRT(H182^2-4*G182*I182))/(2*G182)</f>
        <v>3.6171593795403458</v>
      </c>
      <c r="K182" s="1">
        <f>(a_2*SIN(B182-F182))/(a_3*SIN(F182-D182))</f>
        <v>0.14095516025066926</v>
      </c>
      <c r="L182" s="1">
        <f>(a_2*SIN(B182-D182))/(a_4*SIN(F182-D182))</f>
        <v>0.33367086011676367</v>
      </c>
      <c r="M182" s="1">
        <f>K182*W_12</f>
        <v>1.4095516025066925</v>
      </c>
      <c r="N182" s="1">
        <f>L182*W_12</f>
        <v>3.3367086011676368</v>
      </c>
      <c r="O182" s="1">
        <f>(a_2/a_3*W_12^2*COS(B182-F182)-a_4/a_3*N182^2+a_2/a_3*A_12*SIN(B182-F182)+M182^2*COS(D182-F182))/SIN(F182-D182)</f>
        <v>27.891590682206104</v>
      </c>
      <c r="P182" s="1">
        <f>(a_2/a_4*W_12^2*COS(B182-D182)+a_3/a_4*M182^2+a_2/a_4*A_12*SIN(B182-D182)-N182^2*COS(D182-F182))/SIN(F182-D182)</f>
        <v>-14.613013792944821</v>
      </c>
    </row>
    <row r="183" spans="1:16">
      <c r="A183" s="1">
        <v>169</v>
      </c>
      <c r="B183" s="1">
        <f t="shared" si="10"/>
        <v>2.9496064358704168</v>
      </c>
      <c r="C183" s="1">
        <f t="shared" si="11"/>
        <v>49.194919801960417</v>
      </c>
      <c r="D183" s="1">
        <f>ATAN2((a_1+a_4*COS(F183)-a_2*COS(B183))/a_3,(a_4*SIN(F183)-a_2*COS(B183))/a_3)</f>
        <v>0.85861332579876615</v>
      </c>
      <c r="E183" s="1">
        <f t="shared" si="12"/>
        <v>149.37660212559936</v>
      </c>
      <c r="F183" s="1">
        <f t="shared" si="13"/>
        <v>2.6071135325332691</v>
      </c>
      <c r="G183" s="1">
        <f>(1-K_2)*COS(B183)+K_3-K_1</f>
        <v>-0.50459320413808406</v>
      </c>
      <c r="H183" s="1">
        <f t="shared" si="14"/>
        <v>-0.38161799075308994</v>
      </c>
      <c r="I183" s="1">
        <f>-(1+K_2)*COS(B183)+K_1+K_3</f>
        <v>8.1253278294239113</v>
      </c>
      <c r="J183" s="1">
        <f>(-H183+Clo*SQRT(H183^2-4*G183*I183))/(2*G183)</f>
        <v>3.6524540708521127</v>
      </c>
      <c r="K183" s="1">
        <f>(a_2*SIN(B183-F183))/(a_3*SIN(F183-D183))</f>
        <v>0.14623266816676148</v>
      </c>
      <c r="L183" s="1">
        <f>(a_2*SIN(B183-D183))/(a_4*SIN(F183-D183))</f>
        <v>0.33060177928831713</v>
      </c>
      <c r="M183" s="1">
        <f>K183*W_12</f>
        <v>1.4623266816676148</v>
      </c>
      <c r="N183" s="1">
        <f>L183*W_12</f>
        <v>3.3060177928831713</v>
      </c>
      <c r="O183" s="1">
        <f>(a_2/a_3*W_12^2*COS(B183-F183)-a_4/a_3*N183^2+a_2/a_3*A_12*SIN(B183-F183)+M183^2*COS(D183-F183))/SIN(F183-D183)</f>
        <v>27.938840539680594</v>
      </c>
      <c r="P183" s="1">
        <f>(a_2/a_4*W_12^2*COS(B183-D183)+a_3/a_4*M183^2+a_2/a_4*A_12*SIN(B183-D183)-N183^2*COS(D183-F183))/SIN(F183-D183)</f>
        <v>-15.07363290549419</v>
      </c>
    </row>
    <row r="184" spans="1:16">
      <c r="A184" s="1">
        <v>170</v>
      </c>
      <c r="B184" s="1">
        <f t="shared" si="10"/>
        <v>2.9670597283903604</v>
      </c>
      <c r="C184" s="1">
        <f t="shared" si="11"/>
        <v>49.145382928024318</v>
      </c>
      <c r="D184" s="1">
        <f>ATAN2((a_1+a_4*COS(F184)-a_2*COS(B184))/a_3,(a_4*SIN(F184)-a_2*COS(B184))/a_3)</f>
        <v>0.85774874424743586</v>
      </c>
      <c r="E184" s="1">
        <f t="shared" si="12"/>
        <v>149.65678886935467</v>
      </c>
      <c r="F184" s="1">
        <f t="shared" si="13"/>
        <v>2.6120037137322409</v>
      </c>
      <c r="G184" s="1">
        <f>(1-K_2)*COS(B184)+K_3-K_1</f>
        <v>-0.50379806174694819</v>
      </c>
      <c r="H184" s="1">
        <f t="shared" si="14"/>
        <v>-0.34729635533386055</v>
      </c>
      <c r="I184" s="1">
        <f>-(1+K_2)*COS(B184)+K_1+K_3</f>
        <v>8.1324841109441355</v>
      </c>
      <c r="J184" s="1">
        <f>(-H184+Clo*SQRT(H184^2-4*G184*I184))/(2*G184)</f>
        <v>3.6878337302185518</v>
      </c>
      <c r="K184" s="1">
        <f>(a_2*SIN(B184-F184))/(a_3*SIN(F184-D184))</f>
        <v>0.15153273850676868</v>
      </c>
      <c r="L184" s="1">
        <f>(a_2*SIN(B184-D184))/(a_4*SIN(F184-D184))</f>
        <v>0.32742136162958935</v>
      </c>
      <c r="M184" s="1">
        <f>K184*W_12</f>
        <v>1.5153273850676867</v>
      </c>
      <c r="N184" s="1">
        <f>L184*W_12</f>
        <v>3.2742136162958935</v>
      </c>
      <c r="O184" s="1">
        <f>(a_2/a_3*W_12^2*COS(B184-F184)-a_4/a_3*N184^2+a_2/a_3*A_12*SIN(B184-F184)+M184^2*COS(D184-F184))/SIN(F184-D184)</f>
        <v>27.982731160039112</v>
      </c>
      <c r="P184" s="1">
        <f>(a_2/a_4*W_12^2*COS(B184-D184)+a_3/a_4*M184^2+a_2/a_4*A_12*SIN(B184-D184)-N184^2*COS(D184-F184))/SIN(F184-D184)</f>
        <v>-15.527944582210262</v>
      </c>
    </row>
    <row r="185" spans="1:16">
      <c r="A185" s="1">
        <v>171</v>
      </c>
      <c r="B185" s="1">
        <f t="shared" si="10"/>
        <v>2.9845130209103035</v>
      </c>
      <c r="C185" s="1">
        <f t="shared" si="11"/>
        <v>49.095702169555111</v>
      </c>
      <c r="D185" s="1">
        <f>ATAN2((a_1+a_4*COS(F185)-a_2*COS(B185))/a_3,(a_4*SIN(F185)-a_2*COS(B185))/a_3)</f>
        <v>0.85688165143725992</v>
      </c>
      <c r="E185" s="1">
        <f t="shared" si="12"/>
        <v>149.93250917300651</v>
      </c>
      <c r="F185" s="1">
        <f t="shared" si="13"/>
        <v>2.616815940845564</v>
      </c>
      <c r="G185" s="1">
        <f>(1-K_2)*COS(B185)+K_3-K_1</f>
        <v>-0.50307791485121545</v>
      </c>
      <c r="H185" s="1">
        <f t="shared" si="14"/>
        <v>-0.31286893008046196</v>
      </c>
      <c r="I185" s="1">
        <f>-(1+K_2)*COS(B185)+K_1+K_3</f>
        <v>8.1389654330057262</v>
      </c>
      <c r="J185" s="1">
        <f>(-H185+Clo*SQRT(H185^2-4*G185*I185))/(2*G185)</f>
        <v>3.7232778474992179</v>
      </c>
      <c r="K185" s="1">
        <f>(a_2*SIN(B185-F185))/(a_3*SIN(F185-D185))</f>
        <v>0.15685469804569316</v>
      </c>
      <c r="L185" s="1">
        <f>(a_2*SIN(B185-D185))/(a_4*SIN(F185-D185))</f>
        <v>0.32412983044305449</v>
      </c>
      <c r="M185" s="1">
        <f>K185*W_12</f>
        <v>1.5685469804569316</v>
      </c>
      <c r="N185" s="1">
        <f>L185*W_12</f>
        <v>3.2412983044305448</v>
      </c>
      <c r="O185" s="1">
        <f>(a_2/a_3*W_12^2*COS(B185-F185)-a_4/a_3*N185^2+a_2/a_3*A_12*SIN(B185-F185)+M185^2*COS(D185-F185))/SIN(F185-D185)</f>
        <v>28.022761451711329</v>
      </c>
      <c r="P185" s="1">
        <f>(a_2/a_4*W_12^2*COS(B185-D185)+a_3/a_4*M185^2+a_2/a_4*A_12*SIN(B185-D185)-N185^2*COS(D185-F185))/SIN(F185-D185)</f>
        <v>-15.975667715453671</v>
      </c>
    </row>
    <row r="186" spans="1:16">
      <c r="A186" s="1">
        <v>172</v>
      </c>
      <c r="B186" s="1">
        <f t="shared" si="10"/>
        <v>3.0019663134302466</v>
      </c>
      <c r="C186" s="1">
        <f t="shared" si="11"/>
        <v>49.045934086982676</v>
      </c>
      <c r="D186" s="1">
        <f>ATAN2((a_1+a_4*COS(F186)-a_2*COS(B186))/a_3,(a_4*SIN(F186)-a_2*COS(B186))/a_3)</f>
        <v>0.8560130345339666</v>
      </c>
      <c r="E186" s="1">
        <f t="shared" si="12"/>
        <v>150.20370367245118</v>
      </c>
      <c r="F186" s="1">
        <f t="shared" si="13"/>
        <v>2.6215491777741713</v>
      </c>
      <c r="G186" s="1">
        <f>(1-K_2)*COS(B186)+K_3-K_1</f>
        <v>-0.50243298281460724</v>
      </c>
      <c r="H186" s="1">
        <f t="shared" si="14"/>
        <v>-0.27834620192013149</v>
      </c>
      <c r="I186" s="1">
        <f>-(1+K_2)*COS(B186)+K_1+K_3</f>
        <v>8.1447698213352009</v>
      </c>
      <c r="J186" s="1">
        <f>(-H186+Clo*SQRT(H186^2-4*G186*I186))/(2*G186)</f>
        <v>3.7587651852121846</v>
      </c>
      <c r="K186" s="1">
        <f>(a_2*SIN(B186-F186))/(a_3*SIN(F186-D186))</f>
        <v>0.1621977752984709</v>
      </c>
      <c r="L186" s="1">
        <f>(a_2*SIN(B186-D186))/(a_4*SIN(F186-D186))</f>
        <v>0.32072747534170859</v>
      </c>
      <c r="M186" s="1">
        <f>K186*W_12</f>
        <v>1.621977752984709</v>
      </c>
      <c r="N186" s="1">
        <f>L186*W_12</f>
        <v>3.207274753417086</v>
      </c>
      <c r="O186" s="1">
        <f>(a_2/a_3*W_12^2*COS(B186-F186)-a_4/a_3*N186^2+a_2/a_3*A_12*SIN(B186-F186)+M186^2*COS(D186-F186))/SIN(F186-D186)</f>
        <v>28.058418235976262</v>
      </c>
      <c r="P186" s="1">
        <f>(a_2/a_4*W_12^2*COS(B186-D186)+a_3/a_4*M186^2+a_2/a_4*A_12*SIN(B186-D186)-N186^2*COS(D186-F186))/SIN(F186-D186)</f>
        <v>-16.416512068701895</v>
      </c>
    </row>
    <row r="187" spans="1:16">
      <c r="A187" s="1">
        <v>173</v>
      </c>
      <c r="B187" s="1">
        <f t="shared" si="10"/>
        <v>3.0194196059501901</v>
      </c>
      <c r="C187" s="1">
        <f t="shared" si="11"/>
        <v>48.996135205166141</v>
      </c>
      <c r="D187" s="1">
        <f>ATAN2((a_1+a_4*COS(F187)-a_2*COS(B187))/a_3,(a_4*SIN(F187)-a_2*COS(B187))/a_3)</f>
        <v>0.85514388008245656</v>
      </c>
      <c r="E187" s="1">
        <f t="shared" si="12"/>
        <v>150.47031602788064</v>
      </c>
      <c r="F187" s="1">
        <f t="shared" si="13"/>
        <v>2.626202441202913</v>
      </c>
      <c r="G187" s="1">
        <f>(1-K_2)*COS(B187)+K_3-K_1</f>
        <v>-0.50186346208966937</v>
      </c>
      <c r="H187" s="1">
        <f t="shared" si="14"/>
        <v>-0.24373868681029509</v>
      </c>
      <c r="I187" s="1">
        <f>-(1+K_2)*COS(B187)+K_1+K_3</f>
        <v>8.1498955078596413</v>
      </c>
      <c r="J187" s="1">
        <f>(-H187+Clo*SQRT(H187^2-4*G187*I187))/(2*G187)</f>
        <v>3.7942738005723968</v>
      </c>
      <c r="K187" s="1">
        <f>(a_2*SIN(B187-F187))/(a_3*SIN(F187-D187))</f>
        <v>0.16756109876861644</v>
      </c>
      <c r="L187" s="1">
        <f>(a_2*SIN(B187-D187))/(a_4*SIN(F187-D187))</f>
        <v>0.31721465474384841</v>
      </c>
      <c r="M187" s="1">
        <f>K187*W_12</f>
        <v>1.6756109876861645</v>
      </c>
      <c r="N187" s="1">
        <f>L187*W_12</f>
        <v>3.172146547438484</v>
      </c>
      <c r="O187" s="1">
        <f>(a_2/a_3*W_12^2*COS(B187-F187)-a_4/a_3*N187^2+a_2/a_3*A_12*SIN(B187-F187)+M187^2*COS(D187-F187))/SIN(F187-D187)</f>
        <v>28.089177013405831</v>
      </c>
      <c r="P187" s="1">
        <f>(a_2/a_4*W_12^2*COS(B187-D187)+a_3/a_4*M187^2+a_2/a_4*A_12*SIN(B187-D187)-N187^2*COS(D187-F187))/SIN(F187-D187)</f>
        <v>-16.85017894782408</v>
      </c>
    </row>
    <row r="188" spans="1:16">
      <c r="A188" s="1">
        <v>174</v>
      </c>
      <c r="B188" s="1">
        <f t="shared" si="10"/>
        <v>3.0368728984701332</v>
      </c>
      <c r="C188" s="1">
        <f t="shared" si="11"/>
        <v>48.946361935019681</v>
      </c>
      <c r="D188" s="1">
        <f>ATAN2((a_1+a_4*COS(F188)-a_2*COS(B188))/a_3,(a_4*SIN(F188)-a_2*COS(B188))/a_3)</f>
        <v>0.85427517263891628</v>
      </c>
      <c r="E188" s="1">
        <f t="shared" si="12"/>
        <v>150.73229297933315</v>
      </c>
      <c r="F188" s="1">
        <f t="shared" si="13"/>
        <v>2.6307748015700967</v>
      </c>
      <c r="G188" s="1">
        <f>(1-K_2)*COS(B188)+K_3-K_1</f>
        <v>-0.50136952615793184</v>
      </c>
      <c r="H188" s="1">
        <f t="shared" si="14"/>
        <v>-0.20905692653530747</v>
      </c>
      <c r="I188" s="1">
        <f>-(1+K_2)*COS(B188)+K_1+K_3</f>
        <v>8.1543409312452813</v>
      </c>
      <c r="J188" s="1">
        <f>(-H188+Clo*SQRT(H188^2-4*G188*I188))/(2*G188)</f>
        <v>3.8297810709284628</v>
      </c>
      <c r="K188" s="1">
        <f>(a_2*SIN(B188-F188))/(a_3*SIN(F188-D188))</f>
        <v>0.17294369541956922</v>
      </c>
      <c r="L188" s="1">
        <f>(a_2*SIN(B188-D188))/(a_4*SIN(F188-D188))</f>
        <v>0.31359179824662953</v>
      </c>
      <c r="M188" s="1">
        <f>K188*W_12</f>
        <v>1.7294369541956922</v>
      </c>
      <c r="N188" s="1">
        <f>L188*W_12</f>
        <v>3.1359179824662951</v>
      </c>
      <c r="O188" s="1">
        <f>(a_2/a_3*W_12^2*COS(B188-F188)-a_4/a_3*N188^2+a_2/a_3*A_12*SIN(B188-F188)+M188^2*COS(D188-F188))/SIN(F188-D188)</f>
        <v>28.114502813086673</v>
      </c>
      <c r="P188" s="1">
        <f>(a_2/a_4*W_12^2*COS(B188-D188)+a_3/a_4*M188^2+a_2/a_4*A_12*SIN(B188-D188)-N188^2*COS(D188-F188))/SIN(F188-D188)</f>
        <v>-17.276361943054717</v>
      </c>
    </row>
    <row r="189" spans="1:16">
      <c r="A189" s="1">
        <v>175</v>
      </c>
      <c r="B189" s="1">
        <f t="shared" si="10"/>
        <v>3.0543261909900763</v>
      </c>
      <c r="C189" s="1">
        <f t="shared" si="11"/>
        <v>48.896670496375641</v>
      </c>
      <c r="D189" s="1">
        <f>ATAN2((a_1+a_4*COS(F189)-a_2*COS(B189))/a_3,(a_4*SIN(F189)-a_2*COS(B189))/a_3)</f>
        <v>0.85340789342452505</v>
      </c>
      <c r="E189" s="1">
        <f t="shared" si="12"/>
        <v>150.98958439556435</v>
      </c>
      <c r="F189" s="1">
        <f t="shared" si="13"/>
        <v>2.6352653839204501</v>
      </c>
      <c r="G189" s="1">
        <f>(1-K_2)*COS(B189)+K_3-K_1</f>
        <v>-0.50095132547706367</v>
      </c>
      <c r="H189" s="1">
        <f t="shared" si="14"/>
        <v>-0.17431148549531728</v>
      </c>
      <c r="I189" s="1">
        <f>-(1+K_2)*COS(B189)+K_1+K_3</f>
        <v>8.1581047373730939</v>
      </c>
      <c r="J189" s="1">
        <f>(-H189+Clo*SQRT(H189^2-4*G189*I189))/(2*G189)</f>
        <v>3.8652637225980109</v>
      </c>
      <c r="K189" s="1">
        <f>(a_2*SIN(B189-F189))/(a_3*SIN(F189-D189))</f>
        <v>0.17834448938149605</v>
      </c>
      <c r="L189" s="1">
        <f>(a_2*SIN(B189-D189))/(a_4*SIN(F189-D189))</f>
        <v>0.30985940886509533</v>
      </c>
      <c r="M189" s="1">
        <f>K189*W_12</f>
        <v>1.7834448938149605</v>
      </c>
      <c r="N189" s="1">
        <f>L189*W_12</f>
        <v>3.0985940886509535</v>
      </c>
      <c r="O189" s="1">
        <f>(a_2/a_3*W_12^2*COS(B189-F189)-a_4/a_3*N189^2+a_2/a_3*A_12*SIN(B189-F189)+M189^2*COS(D189-F189))/SIN(F189-D189)</f>
        <v>28.133851124576779</v>
      </c>
      <c r="P189" s="1">
        <f>(a_2/a_4*W_12^2*COS(B189-D189)+a_3/a_4*M189^2+a_2/a_4*A_12*SIN(B189-D189)-N189^2*COS(D189-F189))/SIN(F189-D189)</f>
        <v>-17.694747740890676</v>
      </c>
    </row>
    <row r="190" spans="1:16">
      <c r="A190" s="1">
        <v>176</v>
      </c>
      <c r="B190" s="1">
        <f t="shared" si="10"/>
        <v>3.0717794835100198</v>
      </c>
      <c r="C190" s="1">
        <f t="shared" si="11"/>
        <v>48.847116842485107</v>
      </c>
      <c r="D190" s="1">
        <f>ATAN2((a_1+a_4*COS(F190)-a_2*COS(B190))/a_3,(a_4*SIN(F190)-a_2*COS(B190))/a_3)</f>
        <v>0.85254301900774154</v>
      </c>
      <c r="E190" s="1">
        <f t="shared" si="12"/>
        <v>151.24214331586634</v>
      </c>
      <c r="F190" s="1">
        <f t="shared" si="13"/>
        <v>2.6396733686350022</v>
      </c>
      <c r="G190" s="1">
        <f>(1-K_2)*COS(B190)+K_3-K_1</f>
        <v>-0.50060898743504412</v>
      </c>
      <c r="H190" s="1">
        <f t="shared" si="14"/>
        <v>-0.13951294748825105</v>
      </c>
      <c r="I190" s="1">
        <f>-(1+K_2)*COS(B190)+K_1+K_3</f>
        <v>8.1611857797512712</v>
      </c>
      <c r="J190" s="1">
        <f>(-H190+Clo*SQRT(H190^2-4*G190*I190))/(2*G190)</f>
        <v>3.9006978630772817</v>
      </c>
      <c r="K190" s="1">
        <f>(a_2*SIN(B190-F190))/(a_3*SIN(F190-D190))</f>
        <v>0.18376230090527582</v>
      </c>
      <c r="L190" s="1">
        <f>(a_2*SIN(B190-D190))/(a_4*SIN(F190-D190))</f>
        <v>0.30601806512392149</v>
      </c>
      <c r="M190" s="1">
        <f>K190*W_12</f>
        <v>1.8376230090527581</v>
      </c>
      <c r="N190" s="1">
        <f>L190*W_12</f>
        <v>3.0601806512392149</v>
      </c>
      <c r="O190" s="1">
        <f>(a_2/a_3*W_12^2*COS(B190-F190)-a_4/a_3*N190^2+a_2/a_3*A_12*SIN(B190-F190)+M190^2*COS(D190-F190))/SIN(F190-D190)</f>
        <v>28.14666891191894</v>
      </c>
      <c r="P190" s="1">
        <f>(a_2/a_4*W_12^2*COS(B190-D190)+a_3/a_4*M190^2+a_2/a_4*A_12*SIN(B190-D190)-N190^2*COS(D190-F190))/SIN(F190-D190)</f>
        <v>-18.105017004584852</v>
      </c>
    </row>
    <row r="191" spans="1:16">
      <c r="A191" s="1">
        <v>177</v>
      </c>
      <c r="B191" s="1">
        <f t="shared" si="10"/>
        <v>3.0892327760299634</v>
      </c>
      <c r="C191" s="1">
        <f t="shared" si="11"/>
        <v>48.797756586554819</v>
      </c>
      <c r="D191" s="1">
        <f>ATAN2((a_1+a_4*COS(F191)-a_2*COS(B191))/a_3,(a_4*SIN(F191)-a_2*COS(B191))/a_3)</f>
        <v>0.85168152002213082</v>
      </c>
      <c r="E191" s="1">
        <f t="shared" si="12"/>
        <v>151.48992598450198</v>
      </c>
      <c r="F191" s="1">
        <f t="shared" si="13"/>
        <v>2.6439979920320722</v>
      </c>
      <c r="G191" s="1">
        <f>(1-K_2)*COS(B191)+K_3-K_1</f>
        <v>-0.50034261631135646</v>
      </c>
      <c r="H191" s="1">
        <f t="shared" si="14"/>
        <v>-0.10467191248588761</v>
      </c>
      <c r="I191" s="1">
        <f>-(1+K_2)*COS(B191)+K_1+K_3</f>
        <v>8.1635831198644588</v>
      </c>
      <c r="J191" s="1">
        <f>(-H191+Clo*SQRT(H191^2-4*G191*I191))/(2*G191)</f>
        <v>3.9360590165753702</v>
      </c>
      <c r="K191" s="1">
        <f>(a_2*SIN(B191-F191))/(a_3*SIN(F191-D191))</f>
        <v>0.18919584557424335</v>
      </c>
      <c r="L191" s="1">
        <f>(a_2*SIN(B191-D191))/(a_4*SIN(F191-D191))</f>
        <v>0.30206842298978187</v>
      </c>
      <c r="M191" s="1">
        <f>K191*W_12</f>
        <v>1.8919584557424334</v>
      </c>
      <c r="N191" s="1">
        <f>L191*W_12</f>
        <v>3.0206842298978187</v>
      </c>
      <c r="O191" s="1">
        <f>(a_2/a_3*W_12^2*COS(B191-F191)-a_4/a_3*N191^2+a_2/a_3*A_12*SIN(B191-F191)+M191^2*COS(D191-F191))/SIN(F191-D191)</f>
        <v>28.152395708375526</v>
      </c>
      <c r="P191" s="1">
        <f>(a_2/a_4*W_12^2*COS(B191-D191)+a_3/a_4*M191^2+a_2/a_4*A_12*SIN(B191-D191)-N191^2*COS(D191-F191))/SIN(F191-D191)</f>
        <v>-18.50684532134159</v>
      </c>
    </row>
    <row r="192" spans="1:16">
      <c r="A192" s="1">
        <v>178</v>
      </c>
      <c r="B192" s="1">
        <f t="shared" si="10"/>
        <v>3.1066860685499069</v>
      </c>
      <c r="C192" s="1">
        <f t="shared" si="11"/>
        <v>48.748644930712771</v>
      </c>
      <c r="D192" s="1">
        <f>ATAN2((a_1+a_4*COS(F192)-a_2*COS(B192))/a_3,(a_4*SIN(F192)-a_2*COS(B192))/a_3)</f>
        <v>0.8508243599265809</v>
      </c>
      <c r="E192" s="1">
        <f t="shared" si="12"/>
        <v>151.73289187746536</v>
      </c>
      <c r="F192" s="1">
        <f t="shared" si="13"/>
        <v>2.6482385468343308</v>
      </c>
      <c r="G192" s="1">
        <f>(1-K_2)*COS(B192)+K_3-K_1</f>
        <v>-0.50015229324522625</v>
      </c>
      <c r="H192" s="1">
        <f t="shared" si="14"/>
        <v>-6.9798993405001397E-2</v>
      </c>
      <c r="I192" s="1">
        <f>-(1+K_2)*COS(B192)+K_1+K_3</f>
        <v>8.1652960274596325</v>
      </c>
      <c r="J192" s="1">
        <f>(-H192+Clo*SQRT(H192^2-4*G192*I192))/(2*G192)</f>
        <v>3.9713221627977124</v>
      </c>
      <c r="K192" s="1">
        <f>(a_2*SIN(B192-F192))/(a_3*SIN(F192-D192))</f>
        <v>0.19464373378298544</v>
      </c>
      <c r="L192" s="1">
        <f>(a_2*SIN(B192-D192))/(a_4*SIN(F192-D192))</f>
        <v>0.29801121763303567</v>
      </c>
      <c r="M192" s="1">
        <f>K192*W_12</f>
        <v>1.9464373378298543</v>
      </c>
      <c r="N192" s="1">
        <f>L192*W_12</f>
        <v>2.9801121763303566</v>
      </c>
      <c r="O192" s="1">
        <f>(a_2/a_3*W_12^2*COS(B192-F192)-a_4/a_3*N192^2+a_2/a_3*A_12*SIN(B192-F192)+M192^2*COS(D192-F192))/SIN(F192-D192)</f>
        <v>28.150464789875699</v>
      </c>
      <c r="P192" s="1">
        <f>(a_2/a_4*W_12^2*COS(B192-D192)+a_3/a_4*M192^2+a_2/a_4*A_12*SIN(B192-D192)-N192^2*COS(D192-F192))/SIN(F192-D192)</f>
        <v>-18.899904213740982</v>
      </c>
    </row>
    <row r="193" spans="1:16">
      <c r="A193" s="1">
        <v>179</v>
      </c>
      <c r="B193" s="1">
        <f t="shared" si="10"/>
        <v>3.12413936106985</v>
      </c>
      <c r="C193" s="1">
        <f t="shared" si="11"/>
        <v>48.699836597785975</v>
      </c>
      <c r="D193" s="1">
        <f>ATAN2((a_1+a_4*COS(F193)-a_2*COS(B193))/a_3,(a_4*SIN(F193)-a_2*COS(B193))/a_3)</f>
        <v>0.84997249381459861</v>
      </c>
      <c r="E193" s="1">
        <f t="shared" si="12"/>
        <v>151.97100372132698</v>
      </c>
      <c r="F193" s="1">
        <f t="shared" si="13"/>
        <v>2.652394382497711</v>
      </c>
      <c r="G193" s="1">
        <f>(1-K_2)*COS(B193)+K_3-K_1</f>
        <v>-0.50003807621090202</v>
      </c>
      <c r="H193" s="1">
        <f t="shared" si="14"/>
        <v>-3.4904812874566878E-2</v>
      </c>
      <c r="I193" s="1">
        <f>-(1+K_2)*COS(B193)+K_1+K_3</f>
        <v>8.1663239807685475</v>
      </c>
      <c r="J193" s="1">
        <f>(-H193+Clo*SQRT(H193^2-4*G193*I193))/(2*G193)</f>
        <v>4.0064617788774655</v>
      </c>
      <c r="K193" s="1">
        <f>(a_2*SIN(B193-F193))/(a_3*SIN(F193-D193))</f>
        <v>0.20010447049109406</v>
      </c>
      <c r="L193" s="1">
        <f>(a_2*SIN(B193-D193))/(a_4*SIN(F193-D193))</f>
        <v>0.29384726500832353</v>
      </c>
      <c r="M193" s="1">
        <f>K193*W_12</f>
        <v>2.0010447049109406</v>
      </c>
      <c r="N193" s="1">
        <f>L193*W_12</f>
        <v>2.9384726500832352</v>
      </c>
      <c r="O193" s="1">
        <f>(a_2/a_3*W_12^2*COS(B193-F193)-a_4/a_3*N193^2+a_2/a_3*A_12*SIN(B193-F193)+M193^2*COS(D193-F193))/SIN(F193-D193)</f>
        <v>28.140304424483375</v>
      </c>
      <c r="P193" s="1">
        <f>(a_2/a_4*W_12^2*COS(B193-D193)+a_3/a_4*M193^2+a_2/a_4*A_12*SIN(B193-D193)-N193^2*COS(D193-F193))/SIN(F193-D193)</f>
        <v>-19.283862212337095</v>
      </c>
    </row>
    <row r="194" spans="1:16">
      <c r="A194" s="1">
        <v>180</v>
      </c>
      <c r="B194" s="1">
        <f t="shared" si="10"/>
        <v>3.1415926535897931</v>
      </c>
      <c r="C194" s="1">
        <f t="shared" si="11"/>
        <v>48.651385766259438</v>
      </c>
      <c r="D194" s="1">
        <f>ATAN2((a_1+a_4*COS(F194)-a_2*COS(B194))/a_3,(a_4*SIN(F194)-a_2*COS(B194))/a_3)</f>
        <v>0.84912686727913156</v>
      </c>
      <c r="E194" s="1">
        <f t="shared" si="12"/>
        <v>152.20422750397205</v>
      </c>
      <c r="F194" s="1">
        <f t="shared" si="13"/>
        <v>2.6564649053988227</v>
      </c>
      <c r="G194" s="1">
        <f>(1-K_2)*COS(B194)+K_3-K_1</f>
        <v>-0.5</v>
      </c>
      <c r="H194" s="1">
        <f t="shared" si="14"/>
        <v>-2.45029690981724E-16</v>
      </c>
      <c r="I194" s="1">
        <f>-(1+K_2)*COS(B194)+K_1+K_3</f>
        <v>8.1666666666666679</v>
      </c>
      <c r="J194" s="1">
        <f>(-H194+Clo*SQRT(H194^2-4*G194*I194))/(2*G194)</f>
        <v>4.0414518843273806</v>
      </c>
      <c r="K194" s="1">
        <f>(a_2*SIN(B194-F194))/(a_3*SIN(F194-D194))</f>
        <v>0.2055764552582964</v>
      </c>
      <c r="L194" s="1">
        <f>(a_2*SIN(B194-D194))/(a_4*SIN(F194-D194))</f>
        <v>0.28957746324465483</v>
      </c>
      <c r="M194" s="1">
        <f>K194*W_12</f>
        <v>2.0557645525829642</v>
      </c>
      <c r="N194" s="1">
        <f>L194*W_12</f>
        <v>2.8957746324465483</v>
      </c>
      <c r="O194" s="1">
        <f>(a_2/a_3*W_12^2*COS(B194-F194)-a_4/a_3*N194^2+a_2/a_3*A_12*SIN(B194-F194)+M194^2*COS(D194-F194))/SIN(F194-D194)</f>
        <v>28.121339194511652</v>
      </c>
      <c r="P194" s="1">
        <f>(a_2/a_4*W_12^2*COS(B194-D194)+a_3/a_4*M194^2+a_2/a_4*A_12*SIN(B194-D194)-N194^2*COS(D194-F194))/SIN(F194-D194)</f>
        <v>-19.658385985796897</v>
      </c>
    </row>
    <row r="195" spans="1:16">
      <c r="A195" s="1">
        <v>181</v>
      </c>
      <c r="B195" s="1">
        <f t="shared" si="10"/>
        <v>3.1590459461097362</v>
      </c>
      <c r="C195" s="1">
        <f t="shared" si="11"/>
        <v>48.603346008769876</v>
      </c>
      <c r="D195" s="1">
        <f>ATAN2((a_1+a_4*COS(F195)-a_2*COS(B195))/a_3,(a_4*SIN(F195)-a_2*COS(B195))/a_3)</f>
        <v>0.84828841533907906</v>
      </c>
      <c r="E195" s="1">
        <f t="shared" si="12"/>
        <v>152.432532477091</v>
      </c>
      <c r="F195" s="1">
        <f t="shared" si="13"/>
        <v>2.6604495788784259</v>
      </c>
      <c r="G195" s="1">
        <f>(1-K_2)*COS(B195)+K_3-K_1</f>
        <v>-0.50003807621090202</v>
      </c>
      <c r="H195" s="1">
        <f t="shared" si="14"/>
        <v>3.4904812874566385E-2</v>
      </c>
      <c r="I195" s="1">
        <f>-(1+K_2)*COS(B195)+K_1+K_3</f>
        <v>8.1663239807685475</v>
      </c>
      <c r="J195" s="1">
        <f>(-H195+Clo*SQRT(H195^2-4*G195*I195))/(2*G195)</f>
        <v>4.0762660888593416</v>
      </c>
      <c r="K195" s="1">
        <f>(a_2*SIN(B195-F195))/(a_3*SIN(F195-D195))</f>
        <v>0.21105798256581229</v>
      </c>
      <c r="L195" s="1">
        <f>(a_2*SIN(B195-D195))/(a_4*SIN(F195-D195))</f>
        <v>0.2852027938366567</v>
      </c>
      <c r="M195" s="1">
        <f>K195*W_12</f>
        <v>2.1105798256581227</v>
      </c>
      <c r="N195" s="1">
        <f>L195*W_12</f>
        <v>2.8520279383665672</v>
      </c>
      <c r="O195" s="1">
        <f>(a_2/a_3*W_12^2*COS(B195-F195)-a_4/a_3*N195^2+a_2/a_3*A_12*SIN(B195-F195)+M195^2*COS(D195-F195))/SIN(F195-D195)</f>
        <v>28.092991387232644</v>
      </c>
      <c r="P195" s="1">
        <f>(a_2/a_4*W_12^2*COS(B195-D195)+a_3/a_4*M195^2+a_2/a_4*A_12*SIN(B195-D195)-N195^2*COS(D195-F195))/SIN(F195-D195)</f>
        <v>-20.023141524378296</v>
      </c>
    </row>
    <row r="196" spans="1:16">
      <c r="A196" s="1">
        <v>182</v>
      </c>
      <c r="B196" s="1">
        <f t="shared" si="10"/>
        <v>3.1764992386296798</v>
      </c>
      <c r="C196" s="1">
        <f t="shared" si="11"/>
        <v>48.555770234466301</v>
      </c>
      <c r="D196" s="1">
        <f>ATAN2((a_1+a_4*COS(F196)-a_2*COS(B196))/a_3,(a_4*SIN(F196)-a_2*COS(B196))/a_3)</f>
        <v>0.84745806143329605</v>
      </c>
      <c r="E196" s="1">
        <f t="shared" si="12"/>
        <v>152.65589115033691</v>
      </c>
      <c r="F196" s="1">
        <f t="shared" si="13"/>
        <v>2.6643479231394531</v>
      </c>
      <c r="G196" s="1">
        <f>(1-K_2)*COS(B196)+K_3-K_1</f>
        <v>-0.50015229324522625</v>
      </c>
      <c r="H196" s="1">
        <f t="shared" si="14"/>
        <v>6.97989934050018E-2</v>
      </c>
      <c r="I196" s="1">
        <f>-(1+K_2)*COS(B196)+K_1+K_3</f>
        <v>8.1652960274596325</v>
      </c>
      <c r="J196" s="1">
        <f>(-H196+Clo*SQRT(H196^2-4*G196*I196))/(2*G196)</f>
        <v>4.1108776428938096</v>
      </c>
      <c r="K196" s="1">
        <f>(a_2*SIN(B196-F196))/(a_3*SIN(F196-D196))</f>
        <v>0.21654724242716392</v>
      </c>
      <c r="L196" s="1">
        <f>(a_2*SIN(B196-D196))/(a_4*SIN(F196-D196))</f>
        <v>0.28072432262981373</v>
      </c>
      <c r="M196" s="1">
        <f>K196*W_12</f>
        <v>2.165472424271639</v>
      </c>
      <c r="N196" s="1">
        <f>L196*W_12</f>
        <v>2.8072432262981373</v>
      </c>
      <c r="O196" s="1">
        <f>(a_2/a_3*W_12^2*COS(B196-F196)-a_4/a_3*N196^2+a_2/a_3*A_12*SIN(B196-F196)+M196^2*COS(D196-F196))/SIN(F196-D196)</f>
        <v>28.05468244947096</v>
      </c>
      <c r="P196" s="1">
        <f>(a_2/a_4*W_12^2*COS(B196-D196)+a_3/a_4*M196^2+a_2/a_4*A_12*SIN(B196-D196)-N196^2*COS(D196-F196))/SIN(F196-D196)</f>
        <v>-20.377795371995663</v>
      </c>
    </row>
    <row r="197" spans="1:16">
      <c r="A197" s="1">
        <v>183</v>
      </c>
      <c r="B197" s="1">
        <f t="shared" si="10"/>
        <v>3.1939525311496229</v>
      </c>
      <c r="C197" s="1">
        <f t="shared" si="11"/>
        <v>48.508710635547047</v>
      </c>
      <c r="D197" s="1">
        <f>ATAN2((a_1+a_4*COS(F197)-a_2*COS(B197))/a_3,(a_4*SIN(F197)-a_2*COS(B197))/a_3)</f>
        <v>0.84663671648748706</v>
      </c>
      <c r="E197" s="1">
        <f t="shared" si="12"/>
        <v>152.8742792771169</v>
      </c>
      <c r="F197" s="1">
        <f t="shared" si="13"/>
        <v>2.6681595149990267</v>
      </c>
      <c r="G197" s="1">
        <f>(1-K_2)*COS(B197)+K_3-K_1</f>
        <v>-0.50034261631135646</v>
      </c>
      <c r="H197" s="1">
        <f t="shared" si="14"/>
        <v>0.10467191248588711</v>
      </c>
      <c r="I197" s="1">
        <f>-(1+K_2)*COS(B197)+K_1+K_3</f>
        <v>8.1635831198644588</v>
      </c>
      <c r="J197" s="1">
        <f>(-H197+Clo*SQRT(H197^2-4*G197*I197))/(2*G197)</f>
        <v>4.1452594905576854</v>
      </c>
      <c r="K197" s="1">
        <f>(a_2*SIN(B197-F197))/(a_3*SIN(F197-D197))</f>
        <v>0.22204232128998072</v>
      </c>
      <c r="L197" s="1">
        <f>(a_2*SIN(B197-D197))/(a_4*SIN(F197-D197))</f>
        <v>0.27614320059375624</v>
      </c>
      <c r="M197" s="1">
        <f>K197*W_12</f>
        <v>2.2204232128998074</v>
      </c>
      <c r="N197" s="1">
        <f>L197*W_12</f>
        <v>2.7614320059375626</v>
      </c>
      <c r="O197" s="1">
        <f>(a_2/a_3*W_12^2*COS(B197-F197)-a_4/a_3*N197^2+a_2/a_3*A_12*SIN(B197-F197)+M197^2*COS(D197-F197))/SIN(F197-D197)</f>
        <v>28.005834500732753</v>
      </c>
      <c r="P197" s="1">
        <f>(a_2/a_4*W_12^2*COS(B197-D197)+a_3/a_4*M197^2+a_2/a_4*A_12*SIN(B197-D197)-N197^2*COS(D197-F197))/SIN(F197-D197)</f>
        <v>-20.722015901595864</v>
      </c>
    </row>
    <row r="198" spans="1:16">
      <c r="A198" s="1">
        <v>184</v>
      </c>
      <c r="B198" s="1">
        <f t="shared" si="10"/>
        <v>3.211405823669566</v>
      </c>
      <c r="C198" s="1">
        <f t="shared" si="11"/>
        <v>48.462218638256367</v>
      </c>
      <c r="D198" s="1">
        <f>ATAN2((a_1+a_4*COS(F198)-a_2*COS(B198))/a_3,(a_4*SIN(F198)-a_2*COS(B198))/a_3)</f>
        <v>0.84582527805893637</v>
      </c>
      <c r="E198" s="1">
        <f t="shared" si="12"/>
        <v>153.08767583204101</v>
      </c>
      <c r="F198" s="1">
        <f t="shared" si="13"/>
        <v>2.6718839874948652</v>
      </c>
      <c r="G198" s="1">
        <f>(1-K_2)*COS(B198)+K_3-K_1</f>
        <v>-0.50060898743504412</v>
      </c>
      <c r="H198" s="1">
        <f t="shared" si="14"/>
        <v>0.13951294748824966</v>
      </c>
      <c r="I198" s="1">
        <f>-(1+K_2)*COS(B198)+K_1+K_3</f>
        <v>8.1611857797512712</v>
      </c>
      <c r="J198" s="1">
        <f>(-H198+Clo*SQRT(H198^2-4*G198*I198))/(2*G198)</f>
        <v>4.1793843249465921</v>
      </c>
      <c r="K198" s="1">
        <f>(a_2*SIN(B198-F198))/(a_3*SIN(F198-D198))</f>
        <v>0.22754120322864849</v>
      </c>
      <c r="L198" s="1">
        <f>(a_2*SIN(B198-D198))/(a_4*SIN(F198-D198))</f>
        <v>0.27146066437893734</v>
      </c>
      <c r="M198" s="1">
        <f>K198*W_12</f>
        <v>2.2754120322864848</v>
      </c>
      <c r="N198" s="1">
        <f>L198*W_12</f>
        <v>2.7146066437893737</v>
      </c>
      <c r="O198" s="1">
        <f>(a_2/a_3*W_12^2*COS(B198-F198)-a_4/a_3*N198^2+a_2/a_3*A_12*SIN(B198-F198)+M198^2*COS(D198-F198))/SIN(F198-D198)</f>
        <v>27.945871898915684</v>
      </c>
      <c r="P198" s="1">
        <f>(a_2/a_4*W_12^2*COS(B198-D198)+a_3/a_4*M198^2+a_2/a_4*A_12*SIN(B198-D198)-N198^2*COS(D198-F198))/SIN(F198-D198)</f>
        <v>-21.055474628074279</v>
      </c>
    </row>
    <row r="199" spans="1:16">
      <c r="A199" s="1">
        <v>185</v>
      </c>
      <c r="B199" s="1">
        <f t="shared" si="10"/>
        <v>3.2288591161895095</v>
      </c>
      <c r="C199" s="1">
        <f t="shared" si="11"/>
        <v>48.416344858595131</v>
      </c>
      <c r="D199" s="1">
        <f>ATAN2((a_1+a_4*COS(F199)-a_2*COS(B199))/a_3,(a_4*SIN(F199)-a_2*COS(B199))/a_3)</f>
        <v>0.84502462956351354</v>
      </c>
      <c r="E199" s="1">
        <f t="shared" si="12"/>
        <v>153.29606298010546</v>
      </c>
      <c r="F199" s="1">
        <f t="shared" si="13"/>
        <v>2.675521029347431</v>
      </c>
      <c r="G199" s="1">
        <f>(1-K_2)*COS(B199)+K_3-K_1</f>
        <v>-0.50095132547706367</v>
      </c>
      <c r="H199" s="1">
        <f t="shared" si="14"/>
        <v>0.17431148549531589</v>
      </c>
      <c r="I199" s="1">
        <f>-(1+K_2)*COS(B199)+K_1+K_3</f>
        <v>8.1581047373730939</v>
      </c>
      <c r="J199" s="1">
        <f>(-H199+Clo*SQRT(H199^2-4*G199*I199))/(2*G199)</f>
        <v>4.2132246454068625</v>
      </c>
      <c r="K199" s="1">
        <f>(a_2*SIN(B199-F199))/(a_3*SIN(F199-D199))</f>
        <v>0.23304177142593477</v>
      </c>
      <c r="L199" s="1">
        <f>(a_2*SIN(B199-D199))/(a_4*SIN(F199-D199))</f>
        <v>0.26667803665335277</v>
      </c>
      <c r="M199" s="1">
        <f>K199*W_12</f>
        <v>2.3304177142593479</v>
      </c>
      <c r="N199" s="1">
        <f>L199*W_12</f>
        <v>2.6667803665335277</v>
      </c>
      <c r="O199" s="1">
        <f>(a_2/a_3*W_12^2*COS(B199-F199)-a_4/a_3*N199^2+a_2/a_3*A_12*SIN(B199-F199)+M199^2*COS(D199-F199))/SIN(F199-D199)</f>
        <v>27.874222852081026</v>
      </c>
      <c r="P199" s="1">
        <f>(a_2/a_4*W_12^2*COS(B199-D199)+a_3/a_4*M199^2+a_2/a_4*A_12*SIN(B199-D199)-N199^2*COS(D199-F199))/SIN(F199-D199)</f>
        <v>-21.377847552505813</v>
      </c>
    </row>
    <row r="200" spans="1:16">
      <c r="A200" s="1">
        <v>186</v>
      </c>
      <c r="B200" s="1">
        <f t="shared" si="10"/>
        <v>3.2463124087094526</v>
      </c>
      <c r="C200" s="1">
        <f t="shared" si="11"/>
        <v>48.371139062969696</v>
      </c>
      <c r="D200" s="1">
        <f>ATAN2((a_1+a_4*COS(F200)-a_2*COS(B200))/a_3,(a_4*SIN(F200)-a_2*COS(B200))/a_3)</f>
        <v>0.84423563958886594</v>
      </c>
      <c r="E200" s="1">
        <f t="shared" si="12"/>
        <v>153.4994260377413</v>
      </c>
      <c r="F200" s="1">
        <f t="shared" si="13"/>
        <v>2.6790703842800991</v>
      </c>
      <c r="G200" s="1">
        <f>(1-K_2)*COS(B200)+K_3-K_1</f>
        <v>-0.50136952615793184</v>
      </c>
      <c r="H200" s="1">
        <f t="shared" si="14"/>
        <v>0.20905692653530611</v>
      </c>
      <c r="I200" s="1">
        <f>-(1+K_2)*COS(B200)+K_1+K_3</f>
        <v>8.154340931245283</v>
      </c>
      <c r="J200" s="1">
        <f>(-H200+Clo*SQRT(H200^2-4*G200*I200))/(2*G200)</f>
        <v>4.246752816573518</v>
      </c>
      <c r="K200" s="1">
        <f>(a_2*SIN(B200-F200))/(a_3*SIN(F200-D200))</f>
        <v>0.23854180994003482</v>
      </c>
      <c r="L200" s="1">
        <f>(a_2*SIN(B200-D200))/(a_4*SIN(F200-D200))</f>
        <v>0.26179672621729694</v>
      </c>
      <c r="M200" s="1">
        <f>K200*W_12</f>
        <v>2.385418099400348</v>
      </c>
      <c r="N200" s="1">
        <f>L200*W_12</f>
        <v>2.6179672621729693</v>
      </c>
      <c r="O200" s="1">
        <f>(a_2/a_3*W_12^2*COS(B200-F200)-a_4/a_3*N200^2+a_2/a_3*A_12*SIN(B200-F200)+M200^2*COS(D200-F200))/SIN(F200-D200)</f>
        <v>27.790321069249217</v>
      </c>
      <c r="P200" s="1">
        <f>(a_2/a_4*W_12^2*COS(B200-D200)+a_3/a_4*M200^2+a_2/a_4*A_12*SIN(B200-D200)-N200^2*COS(D200-F200))/SIN(F200-D200)</f>
        <v>-21.688816531056201</v>
      </c>
    </row>
    <row r="201" spans="1:16">
      <c r="A201" s="1">
        <v>187</v>
      </c>
      <c r="B201" s="1">
        <f t="shared" si="10"/>
        <v>3.2637657012293966</v>
      </c>
      <c r="C201" s="1">
        <f t="shared" si="11"/>
        <v>48.326650133969977</v>
      </c>
      <c r="D201" s="1">
        <f>ATAN2((a_1+a_4*COS(F201)-a_2*COS(B201))/a_3,(a_4*SIN(F201)-a_2*COS(B201))/a_3)</f>
        <v>0.84345916129713494</v>
      </c>
      <c r="E201" s="1">
        <f t="shared" si="12"/>
        <v>153.69775342591103</v>
      </c>
      <c r="F201" s="1">
        <f t="shared" si="13"/>
        <v>2.682531850200542</v>
      </c>
      <c r="G201" s="1">
        <f>(1-K_2)*COS(B201)+K_3-K_1</f>
        <v>-0.50186346208966937</v>
      </c>
      <c r="H201" s="1">
        <f t="shared" si="14"/>
        <v>0.24373868681029548</v>
      </c>
      <c r="I201" s="1">
        <f>-(1+K_2)*COS(B201)+K_1+K_3</f>
        <v>8.1498955078596413</v>
      </c>
      <c r="J201" s="1">
        <f>(-H201+Clo*SQRT(H201^2-4*G201*I201))/(2*G201)</f>
        <v>4.2799411288839879</v>
      </c>
      <c r="K201" s="1">
        <f>(a_2*SIN(B201-F201))/(a_3*SIN(F201-D201))</f>
        <v>0.24403900575181747</v>
      </c>
      <c r="L201" s="1">
        <f>(a_2*SIN(B201-D201))/(a_4*SIN(F201-D201))</f>
        <v>0.25681822789548908</v>
      </c>
      <c r="M201" s="1">
        <f>K201*W_12</f>
        <v>2.4403900575181749</v>
      </c>
      <c r="N201" s="1">
        <f>L201*W_12</f>
        <v>2.5681822789548909</v>
      </c>
      <c r="O201" s="1">
        <f>(a_2/a_3*W_12^2*COS(B201-F201)-a_4/a_3*N201^2+a_2/a_3*A_12*SIN(B201-F201)+M201^2*COS(D201-F201))/SIN(F201-D201)</f>
        <v>27.693607442716125</v>
      </c>
      <c r="P201" s="1">
        <f>(a_2/a_4*W_12^2*COS(B201-D201)+a_3/a_4*M201^2+a_2/a_4*A_12*SIN(B201-D201)-N201^2*COS(D201-F201))/SIN(F201-D201)</f>
        <v>-21.988070661580092</v>
      </c>
    </row>
    <row r="202" spans="1:16">
      <c r="A202" s="1">
        <v>188</v>
      </c>
      <c r="B202" s="1">
        <f t="shared" si="10"/>
        <v>3.2812189937493397</v>
      </c>
      <c r="C202" s="1">
        <f t="shared" si="11"/>
        <v>48.282926041434941</v>
      </c>
      <c r="D202" s="1">
        <f>ATAN2((a_1+a_4*COS(F202)-a_2*COS(B202))/a_3,(a_4*SIN(F202)-a_2*COS(B202))/a_3)</f>
        <v>0.84269603191995179</v>
      </c>
      <c r="E202" s="1">
        <f t="shared" si="12"/>
        <v>153.89103661548634</v>
      </c>
      <c r="F202" s="1">
        <f t="shared" si="13"/>
        <v>2.6859052782473873</v>
      </c>
      <c r="G202" s="1">
        <f>(1-K_2)*COS(B202)+K_3-K_1</f>
        <v>-0.50243298281460724</v>
      </c>
      <c r="H202" s="1">
        <f t="shared" si="14"/>
        <v>0.27834620192013104</v>
      </c>
      <c r="I202" s="1">
        <f>-(1+K_2)*COS(B202)+K_1+K_3</f>
        <v>8.1447698213352009</v>
      </c>
      <c r="J202" s="1">
        <f>(-H202+Clo*SQRT(H202^2-4*G202*I202))/(2*G202)</f>
        <v>4.3127618602729028</v>
      </c>
      <c r="K202" s="1">
        <f>(a_2*SIN(B202-F202))/(a_3*SIN(F202-D202))</f>
        <v>0.24953095108543538</v>
      </c>
      <c r="L202" s="1">
        <f>(a_2*SIN(B202-D202))/(a_4*SIN(F202-D202))</f>
        <v>0.25174412220723935</v>
      </c>
      <c r="M202" s="1">
        <f>K202*W_12</f>
        <v>2.4953095108543537</v>
      </c>
      <c r="N202" s="1">
        <f>L202*W_12</f>
        <v>2.5174412220723936</v>
      </c>
      <c r="O202" s="1">
        <f>(a_2/a_3*W_12^2*COS(B202-F202)-a_4/a_3*N202^2+a_2/a_3*A_12*SIN(B202-F202)+M202^2*COS(D202-F202))/SIN(F202-D202)</f>
        <v>27.583531753982438</v>
      </c>
      <c r="P202" s="1">
        <f>(a_2/a_4*W_12^2*COS(B202-D202)+a_3/a_4*M202^2+a_2/a_4*A_12*SIN(B202-D202)-N202^2*COS(D202-F202))/SIN(F202-D202)</f>
        <v>-22.275307680609263</v>
      </c>
    </row>
    <row r="203" spans="1:16">
      <c r="A203" s="1">
        <v>189</v>
      </c>
      <c r="B203" s="1">
        <f t="shared" si="10"/>
        <v>3.2986722862692828</v>
      </c>
      <c r="C203" s="1">
        <f t="shared" si="11"/>
        <v>48.240013818928247</v>
      </c>
      <c r="D203" s="1">
        <f>ATAN2((a_1+a_4*COS(F203)-a_2*COS(B203))/a_3,(a_4*SIN(F203)-a_2*COS(B203))/a_3)</f>
        <v>0.84194707234786148</v>
      </c>
      <c r="E203" s="1">
        <f t="shared" si="12"/>
        <v>154.07927006518568</v>
      </c>
      <c r="F203" s="1">
        <f t="shared" si="13"/>
        <v>2.6891905717070279</v>
      </c>
      <c r="G203" s="1">
        <f>(1-K_2)*COS(B203)+K_3-K_1</f>
        <v>-0.50307791485121545</v>
      </c>
      <c r="H203" s="1">
        <f t="shared" si="14"/>
        <v>0.31286893008046146</v>
      </c>
      <c r="I203" s="1">
        <f>-(1+K_2)*COS(B203)+K_1+K_3</f>
        <v>8.1389654330057279</v>
      </c>
      <c r="J203" s="1">
        <f>(-H203+Clo*SQRT(H203^2-4*G203*I203))/(2*G203)</f>
        <v>4.3451873387417272</v>
      </c>
      <c r="K203" s="1">
        <f>(a_2*SIN(B203-F203))/(a_3*SIN(F203-D203))</f>
        <v>0.25501514599393532</v>
      </c>
      <c r="L203" s="1">
        <f>(a_2*SIN(B203-D203))/(a_4*SIN(F203-D203))</f>
        <v>0.24657607481662899</v>
      </c>
      <c r="M203" s="1">
        <f>K203*W_12</f>
        <v>2.5501514599393533</v>
      </c>
      <c r="N203" s="1">
        <f>L203*W_12</f>
        <v>2.4657607481662898</v>
      </c>
      <c r="O203" s="1">
        <f>(a_2/a_3*W_12^2*COS(B203-F203)-a_4/a_3*N203^2+a_2/a_3*A_12*SIN(B203-F203)+M203^2*COS(D203-F203))/SIN(F203-D203)</f>
        <v>27.459554395047629</v>
      </c>
      <c r="P203" s="1">
        <f>(a_2/a_4*W_12^2*COS(B203-D203)+a_3/a_4*M203^2+a_2/a_4*A_12*SIN(B203-D203)-N203^2*COS(D203-F203))/SIN(F203-D203)</f>
        <v>-22.550235363190723</v>
      </c>
    </row>
    <row r="204" spans="1:16">
      <c r="A204" s="1">
        <v>190</v>
      </c>
      <c r="B204" s="1">
        <f t="shared" si="10"/>
        <v>3.3161255787892263</v>
      </c>
      <c r="C204" s="1">
        <f t="shared" si="11"/>
        <v>48.19795954571233</v>
      </c>
      <c r="D204" s="1">
        <f>ATAN2((a_1+a_4*COS(F204)-a_2*COS(B204))/a_3,(a_4*SIN(F204)-a_2*COS(B204))/a_3)</f>
        <v>0.8412130868157105</v>
      </c>
      <c r="E204" s="1">
        <f t="shared" si="12"/>
        <v>154.26245115239635</v>
      </c>
      <c r="F204" s="1">
        <f t="shared" si="13"/>
        <v>2.6923876848062371</v>
      </c>
      <c r="G204" s="1">
        <f>(1-K_2)*COS(B204)+K_3-K_1</f>
        <v>-0.50379806174694819</v>
      </c>
      <c r="H204" s="1">
        <f t="shared" si="14"/>
        <v>0.34729635533386094</v>
      </c>
      <c r="I204" s="1">
        <f>-(1+K_2)*COS(B204)+K_1+K_3</f>
        <v>8.1324841109441355</v>
      </c>
      <c r="J204" s="1">
        <f>(-H204+Clo*SQRT(H204^2-4*G204*I204))/(2*G204)</f>
        <v>4.3771900054880337</v>
      </c>
      <c r="K204" s="1">
        <f>(a_2*SIN(B204-F204))/(a_3*SIN(F204-D204))</f>
        <v>0.26048900120003432</v>
      </c>
      <c r="L204" s="1">
        <f>(a_2*SIN(B204-D204))/(a_4*SIN(F204-D204))</f>
        <v>0.24131583576594937</v>
      </c>
      <c r="M204" s="1">
        <f>K204*W_12</f>
        <v>2.6048900120003431</v>
      </c>
      <c r="N204" s="1">
        <f>L204*W_12</f>
        <v>2.4131583576594937</v>
      </c>
      <c r="O204" s="1">
        <f>(a_2/a_3*W_12^2*COS(B204-F204)-a_4/a_3*N204^2+a_2/a_3*A_12*SIN(B204-F204)+M204^2*COS(D204-F204))/SIN(F204-D204)</f>
        <v>27.321148096551049</v>
      </c>
      <c r="P204" s="1">
        <f>(a_2/a_4*W_12^2*COS(B204-D204)+a_3/a_4*M204^2+a_2/a_4*A_12*SIN(B204-D204)-N204^2*COS(D204-F204))/SIN(F204-D204)</f>
        <v>-22.812572917855494</v>
      </c>
    </row>
    <row r="205" spans="1:16">
      <c r="A205" s="1">
        <v>191</v>
      </c>
      <c r="B205" s="1">
        <f t="shared" si="10"/>
        <v>3.3335788713091694</v>
      </c>
      <c r="C205" s="1">
        <f t="shared" si="11"/>
        <v>48.156808334274167</v>
      </c>
      <c r="D205" s="1">
        <f>ATAN2((a_1+a_4*COS(F205)-a_2*COS(B205))/a_3,(a_4*SIN(F205)-a_2*COS(B205))/a_3)</f>
        <v>0.84049486268493023</v>
      </c>
      <c r="E205" s="1">
        <f t="shared" si="12"/>
        <v>154.44058009724404</v>
      </c>
      <c r="F205" s="1">
        <f t="shared" si="13"/>
        <v>2.6954966213869329</v>
      </c>
      <c r="G205" s="1">
        <f>(1-K_2)*COS(B205)+K_3-K_1</f>
        <v>-0.50459320413808406</v>
      </c>
      <c r="H205" s="1">
        <f t="shared" si="14"/>
        <v>0.38161799075308944</v>
      </c>
      <c r="I205" s="1">
        <f>-(1+K_2)*COS(B205)+K_1+K_3</f>
        <v>8.1253278294239113</v>
      </c>
      <c r="J205" s="1">
        <f>(-H205+Clo*SQRT(H205^2-4*G205*I205))/(2*G205)</f>
        <v>4.4087424782731892</v>
      </c>
      <c r="K205" s="1">
        <f>(a_2*SIN(B205-F205))/(a_3*SIN(F205-D205))</f>
        <v>0.26594984118088882</v>
      </c>
      <c r="L205" s="1">
        <f>(a_2*SIN(B205-D205))/(a_4*SIN(F205-D205))</f>
        <v>0.2359652384968535</v>
      </c>
      <c r="M205" s="1">
        <f>K205*W_12</f>
        <v>2.6594984118088885</v>
      </c>
      <c r="N205" s="1">
        <f>L205*W_12</f>
        <v>2.3596523849685349</v>
      </c>
      <c r="O205" s="1">
        <f>(a_2/a_3*W_12^2*COS(B205-F205)-a_4/a_3*N205^2+a_2/a_3*A_12*SIN(B205-F205)+M205^2*COS(D205-F205))/SIN(F205-D205)</f>
        <v>27.167799654043634</v>
      </c>
      <c r="P205" s="1">
        <f>(a_2/a_4*W_12^2*COS(B205-D205)+a_3/a_4*M205^2+a_2/a_4*A_12*SIN(B205-D205)-N205^2*COS(D205-F205))/SIN(F205-D205)</f>
        <v>-23.062052368884476</v>
      </c>
    </row>
    <row r="206" spans="1:16">
      <c r="A206" s="1">
        <v>192</v>
      </c>
      <c r="B206" s="1">
        <f t="shared" si="10"/>
        <v>3.3510321638291125</v>
      </c>
      <c r="C206" s="1">
        <f t="shared" si="11"/>
        <v>48.116604323420951</v>
      </c>
      <c r="D206" s="1">
        <f>ATAN2((a_1+a_4*COS(F206)-a_2*COS(B206))/a_3,(a_4*SIN(F206)-a_2*COS(B206))/a_3)</f>
        <v>0.83979317032303413</v>
      </c>
      <c r="E206" s="1">
        <f t="shared" si="12"/>
        <v>154.61365988031042</v>
      </c>
      <c r="F206" s="1">
        <f t="shared" si="13"/>
        <v>2.6985174334700788</v>
      </c>
      <c r="G206" s="1">
        <f>(1-K_2)*COS(B206)+K_3-K_1</f>
        <v>-0.50546309981654858</v>
      </c>
      <c r="H206" s="1">
        <f t="shared" si="14"/>
        <v>0.41582338163551813</v>
      </c>
      <c r="I206" s="1">
        <f>-(1+K_2)*COS(B206)+K_1+K_3</f>
        <v>8.1174987683177307</v>
      </c>
      <c r="J206" s="1">
        <f>(-H206+Clo*SQRT(H206^2-4*G206*I206))/(2*G206)</f>
        <v>4.4398176147041717</v>
      </c>
      <c r="K206" s="1">
        <f>(a_2*SIN(B206-F206))/(a_3*SIN(F206-D206))</f>
        <v>0.27139490748444173</v>
      </c>
      <c r="L206" s="1">
        <f>(a_2*SIN(B206-D206))/(a_4*SIN(F206-D206))</f>
        <v>0.2305261986648203</v>
      </c>
      <c r="M206" s="1">
        <f>K206*W_12</f>
        <v>2.7139490748444173</v>
      </c>
      <c r="N206" s="1">
        <f>L206*W_12</f>
        <v>2.3052619866482029</v>
      </c>
      <c r="O206" s="1">
        <f>(a_2/a_3*W_12^2*COS(B206-F206)-a_4/a_3*N206^2+a_2/a_3*A_12*SIN(B206-F206)+M206^2*COS(D206-F206))/SIN(F206-D206)</f>
        <v>26.999011643551412</v>
      </c>
      <c r="P206" s="1">
        <f>(a_2/a_4*W_12^2*COS(B206-D206)+a_3/a_4*M206^2+a_2/a_4*A_12*SIN(B206-D206)-N206^2*COS(D206-F206))/SIN(F206-D206)</f>
        <v>-23.298419917992181</v>
      </c>
    </row>
    <row r="207" spans="1:16">
      <c r="A207" s="1">
        <v>193</v>
      </c>
      <c r="B207" s="1">
        <f t="shared" ref="B207:B270" si="15">A207*PI()/180</f>
        <v>3.3684854563490561</v>
      </c>
      <c r="C207" s="1">
        <f t="shared" ref="C207:C270" si="16">180*D207/PI()</f>
        <v>48.07739067693084</v>
      </c>
      <c r="D207" s="1">
        <f>ATAN2((a_1+a_4*COS(F207)-a_2*COS(B207))/a_3,(a_4*SIN(F207)-a_2*COS(B207))/a_3)</f>
        <v>0.83910876308006843</v>
      </c>
      <c r="E207" s="1">
        <f t="shared" ref="E207:E270" si="17">180*F207/PI()</f>
        <v>154.78169615443028</v>
      </c>
      <c r="F207" s="1">
        <f t="shared" ref="F207:F270" si="18">2*ATAN(J207)</f>
        <v>2.701450219716254</v>
      </c>
      <c r="G207" s="1">
        <f>(1-K_2)*COS(B207)+K_3-K_1</f>
        <v>-0.50640748380369116</v>
      </c>
      <c r="H207" s="1">
        <f t="shared" ref="H207:H270" si="19">-2*SIN(B207)</f>
        <v>0.44990210868772995</v>
      </c>
      <c r="I207" s="1">
        <f>-(1+K_2)*COS(B207)+K_1+K_3</f>
        <v>8.108999312433447</v>
      </c>
      <c r="J207" s="1">
        <f>(-H207+Clo*SQRT(H207^2-4*G207*I207))/(2*G207)</f>
        <v>4.4703885751051278</v>
      </c>
      <c r="K207" s="1">
        <f>(a_2*SIN(B207-F207))/(a_3*SIN(F207-D207))</f>
        <v>0.27682136226382248</v>
      </c>
      <c r="L207" s="1">
        <f>(a_2*SIN(B207-D207))/(a_4*SIN(F207-D207))</f>
        <v>0.22500071275360148</v>
      </c>
      <c r="M207" s="1">
        <f>K207*W_12</f>
        <v>2.7682136226382248</v>
      </c>
      <c r="N207" s="1">
        <f>L207*W_12</f>
        <v>2.2500071275360147</v>
      </c>
      <c r="O207" s="1">
        <f>(a_2/a_3*W_12^2*COS(B207-F207)-a_4/a_3*N207^2+a_2/a_3*A_12*SIN(B207-F207)+M207^2*COS(D207-F207))/SIN(F207-D207)</f>
        <v>26.814304117545529</v>
      </c>
      <c r="P207" s="1">
        <f>(a_2/a_4*W_12^2*COS(B207-D207)+a_3/a_4*M207^2+a_2/a_4*A_12*SIN(B207-D207)-N207^2*COS(D207-F207))/SIN(F207-D207)</f>
        <v>-23.521437277570499</v>
      </c>
    </row>
    <row r="208" spans="1:16">
      <c r="A208" s="1">
        <v>194</v>
      </c>
      <c r="B208" s="1">
        <f t="shared" si="15"/>
        <v>3.3859387488689991</v>
      </c>
      <c r="C208" s="1">
        <f t="shared" si="16"/>
        <v>48.039209587710545</v>
      </c>
      <c r="D208" s="1">
        <f>ATAN2((a_1+a_4*COS(F208)-a_2*COS(B208))/a_3,(a_4*SIN(F208)-a_2*COS(B208))/a_3)</f>
        <v>0.83844237736117666</v>
      </c>
      <c r="E208" s="1">
        <f t="shared" si="17"/>
        <v>154.94469715102787</v>
      </c>
      <c r="F208" s="1">
        <f t="shared" si="18"/>
        <v>2.7042951237909141</v>
      </c>
      <c r="G208" s="1">
        <f>(1-K_2)*COS(B208)+K_3-K_1</f>
        <v>-0.50742606843100102</v>
      </c>
      <c r="H208" s="1">
        <f t="shared" si="19"/>
        <v>0.48384379119933502</v>
      </c>
      <c r="I208" s="1">
        <f>-(1+K_2)*COS(B208)+K_1+K_3</f>
        <v>8.0998320507876596</v>
      </c>
      <c r="J208" s="1">
        <f>(-H208+Clo*SQRT(H208^2-4*G208*I208))/(2*G208)</f>
        <v>4.5004288846571283</v>
      </c>
      <c r="K208" s="1">
        <f>(a_2*SIN(B208-F208))/(a_3*SIN(F208-D208))</f>
        <v>0.28222629201530275</v>
      </c>
      <c r="L208" s="1">
        <f>(a_2*SIN(B208-D208))/(a_4*SIN(F208-D208))</f>
        <v>0.21939085649729342</v>
      </c>
      <c r="M208" s="1">
        <f>K208*W_12</f>
        <v>2.8222629201530274</v>
      </c>
      <c r="N208" s="1">
        <f>L208*W_12</f>
        <v>2.1939085649729342</v>
      </c>
      <c r="O208" s="1">
        <f>(a_2/a_3*W_12^2*COS(B208-F208)-a_4/a_3*N208^2+a_2/a_3*A_12*SIN(B208-F208)+M208^2*COS(D208-F208))/SIN(F208-D208)</f>
        <v>26.613216272462569</v>
      </c>
      <c r="P208" s="1">
        <f>(a_2/a_4*W_12^2*COS(B208-D208)+a_3/a_4*M208^2+a_2/a_4*A_12*SIN(B208-D208)-N208^2*COS(D208-F208))/SIN(F208-D208)</f>
        <v>-23.730882967725222</v>
      </c>
    </row>
    <row r="209" spans="1:16">
      <c r="A209" s="1">
        <v>195</v>
      </c>
      <c r="B209" s="1">
        <f t="shared" si="15"/>
        <v>3.4033920413889422</v>
      </c>
      <c r="C209" s="1">
        <f t="shared" si="16"/>
        <v>48.002102287381419</v>
      </c>
      <c r="D209" s="1">
        <f>ATAN2((a_1+a_4*COS(F209)-a_2*COS(B209))/a_3,(a_4*SIN(F209)-a_2*COS(B209))/a_3)</f>
        <v>0.83779473279390704</v>
      </c>
      <c r="E209" s="1">
        <f t="shared" si="17"/>
        <v>155.10267358147374</v>
      </c>
      <c r="F209" s="1">
        <f t="shared" si="18"/>
        <v>2.7070523326427423</v>
      </c>
      <c r="G209" s="1">
        <f>(1-K_2)*COS(B209)+K_3-K_1</f>
        <v>-0.50851854342773306</v>
      </c>
      <c r="H209" s="1">
        <f t="shared" si="19"/>
        <v>0.5176380902050407</v>
      </c>
      <c r="I209" s="1">
        <f>-(1+K_2)*COS(B209)+K_1+K_3</f>
        <v>8.0899997758170716</v>
      </c>
      <c r="J209" s="1">
        <f>(-H209+Clo*SQRT(H209^2-4*G209*I209))/(2*G209)</f>
        <v>4.5299124944904099</v>
      </c>
      <c r="K209" s="1">
        <f>(a_2*SIN(B209-F209))/(a_3*SIN(F209-D209))</f>
        <v>0.28760671150448719</v>
      </c>
      <c r="L209" s="1">
        <f>(a_2*SIN(B209-D209))/(a_4*SIN(F209-D209))</f>
        <v>0.21369878311855975</v>
      </c>
      <c r="M209" s="1">
        <f>K209*W_12</f>
        <v>2.8760671150448718</v>
      </c>
      <c r="N209" s="1">
        <f>L209*W_12</f>
        <v>2.1369878311855977</v>
      </c>
      <c r="O209" s="1">
        <f>(a_2/a_3*W_12^2*COS(B209-F209)-a_4/a_3*N209^2+a_2/a_3*A_12*SIN(B209-F209)+M209^2*COS(D209-F209))/SIN(F209-D209)</f>
        <v>26.395308079023835</v>
      </c>
      <c r="P209" s="1">
        <f>(a_2/a_4*W_12^2*COS(B209-D209)+a_3/a_4*M209^2+a_2/a_4*A_12*SIN(B209-D209)-N209^2*COS(D209-F209))/SIN(F209-D209)</f>
        <v>-23.926553569493453</v>
      </c>
    </row>
    <row r="210" spans="1:16">
      <c r="A210" s="1">
        <v>196</v>
      </c>
      <c r="B210" s="1">
        <f t="shared" si="15"/>
        <v>3.4208453339088858</v>
      </c>
      <c r="C210" s="1">
        <f t="shared" si="16"/>
        <v>47.966109061185605</v>
      </c>
      <c r="D210" s="1">
        <f>ATAN2((a_1+a_4*COS(F210)-a_2*COS(B210))/a_3,(a_4*SIN(F210)-a_2*COS(B210))/a_3)</f>
        <v>0.83716653248837503</v>
      </c>
      <c r="E210" s="1">
        <f t="shared" si="17"/>
        <v>155.25563853396164</v>
      </c>
      <c r="F210" s="1">
        <f t="shared" si="18"/>
        <v>2.7097220747038131</v>
      </c>
      <c r="G210" s="1">
        <f>(1-K_2)*COS(B210)+K_3-K_1</f>
        <v>-0.50968457601542028</v>
      </c>
      <c r="H210" s="1">
        <f t="shared" si="19"/>
        <v>0.55127471163399799</v>
      </c>
      <c r="I210" s="1">
        <f>-(1+K_2)*COS(B210)+K_1+K_3</f>
        <v>8.0795054825278854</v>
      </c>
      <c r="J210" s="1">
        <f>(-H210+Clo*SQRT(H210^2-4*G210*I210))/(2*G210)</f>
        <v>4.558813841421923</v>
      </c>
      <c r="K210" s="1">
        <f>(a_2*SIN(B210-F210))/(a_3*SIN(F210-D210))</f>
        <v>0.2929595678647286</v>
      </c>
      <c r="L210" s="1">
        <f>(a_2*SIN(B210-D210))/(a_4*SIN(F210-D210))</f>
        <v>0.20792672139230686</v>
      </c>
      <c r="M210" s="1">
        <f>K210*W_12</f>
        <v>2.9295956786472859</v>
      </c>
      <c r="N210" s="1">
        <f>L210*W_12</f>
        <v>2.0792672139230688</v>
      </c>
      <c r="O210" s="1">
        <f>(a_2/a_3*W_12^2*COS(B210-F210)-a_4/a_3*N210^2+a_2/a_3*A_12*SIN(B210-F210)+M210^2*COS(D210-F210))/SIN(F210-D210)</f>
        <v>26.160161866780257</v>
      </c>
      <c r="P210" s="1">
        <f>(a_2/a_4*W_12^2*COS(B210-D210)+a_3/a_4*M210^2+a_2/a_4*A_12*SIN(B210-D210)-N210^2*COS(D210-F210))/SIN(F210-D210)</f>
        <v>-24.10826492685128</v>
      </c>
    </row>
    <row r="211" spans="1:16">
      <c r="A211" s="1">
        <v>197</v>
      </c>
      <c r="B211" s="1">
        <f t="shared" si="15"/>
        <v>3.4382986264288289</v>
      </c>
      <c r="C211" s="1">
        <f t="shared" si="16"/>
        <v>47.931269268077244</v>
      </c>
      <c r="D211" s="1">
        <f>ATAN2((a_1+a_4*COS(F211)-a_2*COS(B211))/a_3,(a_4*SIN(F211)-a_2*COS(B211))/a_3)</f>
        <v>0.8365584633879205</v>
      </c>
      <c r="E211" s="1">
        <f t="shared" si="17"/>
        <v>155.40360736641804</v>
      </c>
      <c r="F211" s="1">
        <f t="shared" si="18"/>
        <v>2.712304618020509</v>
      </c>
      <c r="G211" s="1">
        <f>(1-K_2)*COS(B211)+K_3-K_1</f>
        <v>-0.51092381100924111</v>
      </c>
      <c r="H211" s="1">
        <f t="shared" si="19"/>
        <v>0.58474340944547276</v>
      </c>
      <c r="I211" s="1">
        <f>-(1+K_2)*COS(B211)+K_1+K_3</f>
        <v>8.0683523675834969</v>
      </c>
      <c r="J211" s="1">
        <f>(-H211+Clo*SQRT(H211^2-4*G211*I211))/(2*G211)</f>
        <v>4.5871079060423954</v>
      </c>
      <c r="K211" s="1">
        <f>(a_2*SIN(B211-F211))/(a_3*SIN(F211-D211))</f>
        <v>0.29828174485123637</v>
      </c>
      <c r="L211" s="1">
        <f>(a_2*SIN(B211-D211))/(a_4*SIN(F211-D211))</f>
        <v>0.20207697354477724</v>
      </c>
      <c r="M211" s="1">
        <f>K211*W_12</f>
        <v>2.982817448512364</v>
      </c>
      <c r="N211" s="1">
        <f>L211*W_12</f>
        <v>2.0207697354477725</v>
      </c>
      <c r="O211" s="1">
        <f>(a_2/a_3*W_12^2*COS(B211-F211)-a_4/a_3*N211^2+a_2/a_3*A_12*SIN(B211-F211)+M211^2*COS(D211-F211))/SIN(F211-D211)</f>
        <v>25.907383854557818</v>
      </c>
      <c r="P211" s="1">
        <f>(a_2/a_4*W_12^2*COS(B211-D211)+a_3/a_4*M211^2+a_2/a_4*A_12*SIN(B211-D211)-N211^2*COS(D211-F211))/SIN(F211-D211)</f>
        <v>-24.275853290402733</v>
      </c>
    </row>
    <row r="212" spans="1:16">
      <c r="A212" s="1">
        <v>198</v>
      </c>
      <c r="B212" s="1">
        <f t="shared" si="15"/>
        <v>3.4557519189487729</v>
      </c>
      <c r="C212" s="1">
        <f t="shared" si="16"/>
        <v>47.897621365838802</v>
      </c>
      <c r="D212" s="1">
        <f>ATAN2((a_1+a_4*COS(F212)-a_2*COS(B212))/a_3,(a_4*SIN(F212)-a_2*COS(B212))/a_3)</f>
        <v>0.83597119670747044</v>
      </c>
      <c r="E212" s="1">
        <f t="shared" si="17"/>
        <v>155.54659759596385</v>
      </c>
      <c r="F212" s="1">
        <f t="shared" si="18"/>
        <v>2.7148002683242654</v>
      </c>
      <c r="G212" s="1">
        <f>(1-K_2)*COS(B212)+K_3-K_1</f>
        <v>-0.51223587092621159</v>
      </c>
      <c r="H212" s="1">
        <f t="shared" si="19"/>
        <v>0.61803398874989546</v>
      </c>
      <c r="I212" s="1">
        <f>-(1+K_2)*COS(B212)+K_1+K_3</f>
        <v>8.0565438283307618</v>
      </c>
      <c r="J212" s="1">
        <f>(-H212+Clo*SQRT(H212^2-4*G212*I212))/(2*G212)</f>
        <v>4.6147702688708483</v>
      </c>
      <c r="K212" s="1">
        <f>(a_2*SIN(B212-F212))/(a_3*SIN(F212-D212))</f>
        <v>0.30357006723397117</v>
      </c>
      <c r="L212" s="1">
        <f>(a_2*SIN(B212-D212))/(a_4*SIN(F212-D212))</f>
        <v>0.19615191299857854</v>
      </c>
      <c r="M212" s="1">
        <f>K212*W_12</f>
        <v>3.0357006723397117</v>
      </c>
      <c r="N212" s="1">
        <f>L212*W_12</f>
        <v>1.9615191299857853</v>
      </c>
      <c r="O212" s="1">
        <f>(a_2/a_3*W_12^2*COS(B212-F212)-a_4/a_3*N212^2+a_2/a_3*A_12*SIN(B212-F212)+M212^2*COS(D212-F212))/SIN(F212-D212)</f>
        <v>25.636605618792128</v>
      </c>
      <c r="P212" s="1">
        <f>(a_2/a_4*W_12^2*COS(B212-D212)+a_3/a_4*M212^2+a_2/a_4*A_12*SIN(B212-D212)-N212^2*COS(D212-F212))/SIN(F212-D212)</f>
        <v>-24.4291763959801</v>
      </c>
    </row>
    <row r="213" spans="1:16">
      <c r="A213" s="1">
        <v>199</v>
      </c>
      <c r="B213" s="1">
        <f t="shared" si="15"/>
        <v>3.473205211468716</v>
      </c>
      <c r="C213" s="1">
        <f t="shared" si="16"/>
        <v>47.865202941040053</v>
      </c>
      <c r="D213" s="1">
        <f>ATAN2((a_1+a_4*COS(F213)-a_2*COS(B213))/a_3,(a_4*SIN(F213)-a_2*COS(B213))/a_3)</f>
        <v>0.83540538845642209</v>
      </c>
      <c r="E213" s="1">
        <f t="shared" si="17"/>
        <v>155.68462878545256</v>
      </c>
      <c r="F213" s="1">
        <f t="shared" si="18"/>
        <v>2.717209367051288</v>
      </c>
      <c r="G213" s="1">
        <f>(1-K_2)*COS(B213)+K_3-K_1</f>
        <v>-0.51362035610017065</v>
      </c>
      <c r="H213" s="1">
        <f t="shared" si="19"/>
        <v>0.65113630891431351</v>
      </c>
      <c r="I213" s="1">
        <f>-(1+K_2)*COS(B213)+K_1+K_3</f>
        <v>8.0440834617651298</v>
      </c>
      <c r="J213" s="1">
        <f>(-H213+Clo*SQRT(H213^2-4*G213*I213))/(2*G213)</f>
        <v>4.6417771643105956</v>
      </c>
      <c r="K213" s="1">
        <f>(a_2*SIN(B213-F213))/(a_3*SIN(F213-D213))</f>
        <v>0.30882130531218338</v>
      </c>
      <c r="L213" s="1">
        <f>(a_2*SIN(B213-D213))/(a_4*SIN(F213-D213))</f>
        <v>0.19015398197461014</v>
      </c>
      <c r="M213" s="1">
        <f>K213*W_12</f>
        <v>3.0882130531218337</v>
      </c>
      <c r="N213" s="1">
        <f>L213*W_12</f>
        <v>1.9015398197461013</v>
      </c>
      <c r="O213" s="1">
        <f>(a_2/a_3*W_12^2*COS(B213-F213)-a_4/a_3*N213^2+a_2/a_3*A_12*SIN(B213-F213)+M213^2*COS(D213-F213))/SIN(F213-D213)</f>
        <v>25.347485492118132</v>
      </c>
      <c r="P213" s="1">
        <f>(a_2/a_4*W_12^2*COS(B213-D213)+a_3/a_4*M213^2+a_2/a_4*A_12*SIN(B213-D213)-N213^2*COS(D213-F213))/SIN(F213-D213)</f>
        <v>-24.568114471778454</v>
      </c>
    </row>
    <row r="214" spans="1:16">
      <c r="A214" s="1">
        <v>200</v>
      </c>
      <c r="B214" s="1">
        <f t="shared" si="15"/>
        <v>3.4906585039886591</v>
      </c>
      <c r="C214" s="1">
        <f t="shared" si="16"/>
        <v>47.834050743637818</v>
      </c>
      <c r="D214" s="1">
        <f>ATAN2((a_1+a_4*COS(F214)-a_2*COS(B214))/a_3,(a_4*SIN(F214)-a_2*COS(B214))/a_3)</f>
        <v>0.83486168004252193</v>
      </c>
      <c r="E214" s="1">
        <f t="shared" si="17"/>
        <v>155.81772242760712</v>
      </c>
      <c r="F214" s="1">
        <f t="shared" si="18"/>
        <v>2.7195322893203562</v>
      </c>
      <c r="G214" s="1">
        <f>(1-K_2)*COS(B214)+K_3-K_1</f>
        <v>-0.51507684480352278</v>
      </c>
      <c r="H214" s="1">
        <f t="shared" si="19"/>
        <v>0.68404028665133731</v>
      </c>
      <c r="I214" s="1">
        <f>-(1+K_2)*COS(B214)+K_1+K_3</f>
        <v>8.0309750634349619</v>
      </c>
      <c r="J214" s="1">
        <f>(-H214+Clo*SQRT(H214^2-4*G214*I214))/(2*G214)</f>
        <v>4.668105532159073</v>
      </c>
      <c r="K214" s="1">
        <f>(a_2*SIN(B214-F214))/(a_3*SIN(F214-D214))</f>
        <v>0.31403217953339058</v>
      </c>
      <c r="L214" s="1">
        <f>(a_2*SIN(B214-D214))/(a_4*SIN(F214-D214))</f>
        <v>0.18408568896215965</v>
      </c>
      <c r="M214" s="1">
        <f>K214*W_12</f>
        <v>3.1403217953339055</v>
      </c>
      <c r="N214" s="1">
        <f>L214*W_12</f>
        <v>1.8408568896215964</v>
      </c>
      <c r="O214" s="1">
        <f>(a_2/a_3*W_12^2*COS(B214-F214)-a_4/a_3*N214^2+a_2/a_3*A_12*SIN(B214-F214)+M214^2*COS(D214-F214))/SIN(F214-D214)</f>
        <v>25.039709885011781</v>
      </c>
      <c r="P214" s="1">
        <f>(a_2/a_4*W_12^2*COS(B214-D214)+a_3/a_4*M214^2+a_2/a_4*A_12*SIN(B214-D214)-N214^2*COS(D214-F214))/SIN(F214-D214)</f>
        <v>-24.692571168086772</v>
      </c>
    </row>
    <row r="215" spans="1:16">
      <c r="A215" s="1">
        <v>201</v>
      </c>
      <c r="B215" s="1">
        <f t="shared" si="15"/>
        <v>3.5081117965086026</v>
      </c>
      <c r="C215" s="1">
        <f t="shared" si="16"/>
        <v>47.80420072599707</v>
      </c>
      <c r="D215" s="1">
        <f>ATAN2((a_1+a_4*COS(F215)-a_2*COS(B215))/a_3,(a_4*SIN(F215)-a_2*COS(B215))/a_3)</f>
        <v>0.83434069895291252</v>
      </c>
      <c r="E215" s="1">
        <f t="shared" si="17"/>
        <v>155.94590182727154</v>
      </c>
      <c r="F215" s="1">
        <f t="shared" si="18"/>
        <v>2.7217694418777301</v>
      </c>
      <c r="G215" s="1">
        <f>(1-K_2)*COS(B215)+K_3-K_1</f>
        <v>-0.5166048933756997</v>
      </c>
      <c r="H215" s="1">
        <f t="shared" si="19"/>
        <v>0.71673589909060087</v>
      </c>
      <c r="I215" s="1">
        <f>-(1+K_2)*COS(B215)+K_1+K_3</f>
        <v>8.0172226262853705</v>
      </c>
      <c r="J215" s="1">
        <f>(-H215+Clo*SQRT(H215^2-4*G215*I215))/(2*G215)</f>
        <v>4.6937330664437429</v>
      </c>
      <c r="K215" s="1">
        <f>(a_2*SIN(B215-F215))/(a_3*SIN(F215-D215))</f>
        <v>0.31919936519963227</v>
      </c>
      <c r="L215" s="1">
        <f>(a_2*SIN(B215-D215))/(a_4*SIN(F215-D215))</f>
        <v>0.17794960606866328</v>
      </c>
      <c r="M215" s="1">
        <f>K215*W_12</f>
        <v>3.1919936519963228</v>
      </c>
      <c r="N215" s="1">
        <f>L215*W_12</f>
        <v>1.7794960606866328</v>
      </c>
      <c r="O215" s="1">
        <f>(a_2/a_3*W_12^2*COS(B215-F215)-a_4/a_3*N215^2+a_2/a_3*A_12*SIN(B215-F215)+M215^2*COS(D215-F215))/SIN(F215-D215)</f>
        <v>24.712994523764756</v>
      </c>
      <c r="P215" s="1">
        <f>(a_2/a_4*W_12^2*COS(B215-D215)+a_3/a_4*M215^2+a_2/a_4*A_12*SIN(B215-D215)-N215^2*COS(D215-F215))/SIN(F215-D215)</f>
        <v>-24.802474404161707</v>
      </c>
    </row>
    <row r="216" spans="1:16">
      <c r="A216" s="1">
        <v>202</v>
      </c>
      <c r="B216" s="1">
        <f t="shared" si="15"/>
        <v>3.5255650890285457</v>
      </c>
      <c r="C216" s="1">
        <f t="shared" si="16"/>
        <v>47.775688086100104</v>
      </c>
      <c r="D216" s="1">
        <f>ATAN2((a_1+a_4*COS(F216)-a_2*COS(B216))/a_3,(a_4*SIN(F216)-a_2*COS(B216))/a_3)</f>
        <v>0.83384305950827486</v>
      </c>
      <c r="E216" s="1">
        <f t="shared" si="17"/>
        <v>156.06919198228576</v>
      </c>
      <c r="F216" s="1">
        <f t="shared" si="18"/>
        <v>2.7239212610180221</v>
      </c>
      <c r="G216" s="1">
        <f>(1-K_2)*COS(B216)+K_3-K_1</f>
        <v>-0.51820403635830337</v>
      </c>
      <c r="H216" s="1">
        <f t="shared" si="19"/>
        <v>0.74921318683182403</v>
      </c>
      <c r="I216" s="1">
        <f>-(1+K_2)*COS(B216)+K_1+K_3</f>
        <v>8.0028303394419389</v>
      </c>
      <c r="J216" s="1">
        <f>(-H216+Clo*SQRT(H216^2-4*G216*I216))/(2*G216)</f>
        <v>4.7186382613779934</v>
      </c>
      <c r="K216" s="1">
        <f>(a_2*SIN(B216-F216))/(a_3*SIN(F216-D216))</f>
        <v>0.32431949724405168</v>
      </c>
      <c r="L216" s="1">
        <f>(a_2*SIN(B216-D216))/(a_4*SIN(F216-D216))</f>
        <v>0.17174836626071785</v>
      </c>
      <c r="M216" s="1">
        <f>K216*W_12</f>
        <v>3.2431949724405169</v>
      </c>
      <c r="N216" s="1">
        <f>L216*W_12</f>
        <v>1.7174836626071786</v>
      </c>
      <c r="O216" s="1">
        <f>(a_2/a_3*W_12^2*COS(B216-F216)-a_4/a_3*N216^2+a_2/a_3*A_12*SIN(B216-F216)+M216^2*COS(D216-F216))/SIN(F216-D216)</f>
        <v>24.367085598599115</v>
      </c>
      <c r="P216" s="1">
        <f>(a_2/a_4*W_12^2*COS(B216-D216)+a_3/a_4*M216^2+a_2/a_4*A_12*SIN(B216-D216)-N216^2*COS(D216-F216))/SIN(F216-D216)</f>
        <v>-24.897777127307783</v>
      </c>
    </row>
    <row r="217" spans="1:16">
      <c r="A217" s="1">
        <v>203</v>
      </c>
      <c r="B217" s="1">
        <f t="shared" si="15"/>
        <v>3.5430183815484888</v>
      </c>
      <c r="C217" s="1">
        <f t="shared" si="16"/>
        <v>47.748547314698271</v>
      </c>
      <c r="D217" s="1">
        <f>ATAN2((a_1+a_4*COS(F217)-a_2*COS(B217))/a_3,(a_4*SIN(F217)-a_2*COS(B217))/a_3)</f>
        <v>0.83336936368578174</v>
      </c>
      <c r="E217" s="1">
        <f t="shared" si="17"/>
        <v>156.18761946347664</v>
      </c>
      <c r="F217" s="1">
        <f t="shared" si="18"/>
        <v>2.7259882104896467</v>
      </c>
      <c r="G217" s="1">
        <f>(1-K_2)*COS(B217)+K_3-K_1</f>
        <v>-0.51987378663688988</v>
      </c>
      <c r="H217" s="1">
        <f t="shared" si="19"/>
        <v>0.7814622569785471</v>
      </c>
      <c r="I217" s="1">
        <f>-(1+K_2)*COS(B217)+K_1+K_3</f>
        <v>7.9878025869346576</v>
      </c>
      <c r="J217" s="1">
        <f>(-H217+Clo*SQRT(H217^2-4*G217*I217))/(2*G217)</f>
        <v>4.742800454253838</v>
      </c>
      <c r="K217" s="1">
        <f>(a_2*SIN(B217-F217))/(a_3*SIN(F217-D217))</f>
        <v>0.32938917506117121</v>
      </c>
      <c r="L217" s="1">
        <f>(a_2*SIN(B217-D217))/(a_4*SIN(F217-D217))</f>
        <v>0.16548466050791991</v>
      </c>
      <c r="M217" s="1">
        <f>K217*W_12</f>
        <v>3.2938917506117122</v>
      </c>
      <c r="N217" s="1">
        <f>L217*W_12</f>
        <v>1.654846605079199</v>
      </c>
      <c r="O217" s="1">
        <f>(a_2/a_3*W_12^2*COS(B217-F217)-a_4/a_3*N217^2+a_2/a_3*A_12*SIN(B217-F217)+M217^2*COS(D217-F217))/SIN(F217-D217)</f>
        <v>24.001760816293082</v>
      </c>
      <c r="P217" s="1">
        <f>(a_2/a_4*W_12^2*COS(B217-D217)+a_3/a_4*M217^2+a_2/a_4*A_12*SIN(B217-D217)-N217^2*COS(D217-F217))/SIN(F217-D217)</f>
        <v>-24.978457979778646</v>
      </c>
    </row>
    <row r="218" spans="1:16">
      <c r="A218" s="1">
        <v>204</v>
      </c>
      <c r="B218" s="1">
        <f t="shared" si="15"/>
        <v>3.5604716740684319</v>
      </c>
      <c r="C218" s="1">
        <f t="shared" si="16"/>
        <v>47.722812246151953</v>
      </c>
      <c r="D218" s="1">
        <f>ATAN2((a_1+a_4*COS(F218)-a_2*COS(B218))/a_3,(a_4*SIN(F218)-a_2*COS(B218))/a_3)</f>
        <v>0.83292020200642214</v>
      </c>
      <c r="E218" s="1">
        <f t="shared" si="17"/>
        <v>156.30121229424344</v>
      </c>
      <c r="F218" s="1">
        <f t="shared" si="18"/>
        <v>2.7279707793931882</v>
      </c>
      <c r="G218" s="1">
        <f>(1-K_2)*COS(B218)+K_3-K_1</f>
        <v>-0.52161363558934992</v>
      </c>
      <c r="H218" s="1">
        <f t="shared" si="19"/>
        <v>0.81347328615159964</v>
      </c>
      <c r="I218" s="1">
        <f>-(1+K_2)*COS(B218)+K_1+K_3</f>
        <v>7.9721439463625199</v>
      </c>
      <c r="J218" s="1">
        <f>(-H218+Clo*SQRT(H218^2-4*G218*I218))/(2*G218)</f>
        <v>4.7661998651120445</v>
      </c>
      <c r="K218" s="1">
        <f>(a_2*SIN(B218-F218))/(a_3*SIN(F218-D218))</f>
        <v>0.33440496737466174</v>
      </c>
      <c r="L218" s="1">
        <f>(a_2*SIN(B218-D218))/(a_4*SIN(F218-D218))</f>
        <v>0.15916123484100672</v>
      </c>
      <c r="M218" s="1">
        <f>K218*W_12</f>
        <v>3.3440496737466177</v>
      </c>
      <c r="N218" s="1">
        <f>L218*W_12</f>
        <v>1.5916123484100673</v>
      </c>
      <c r="O218" s="1">
        <f>(a_2/a_3*W_12^2*COS(B218-F218)-a_4/a_3*N218^2+a_2/a_3*A_12*SIN(B218-F218)+M218^2*COS(D218-F218))/SIN(F218-D218)</f>
        <v>23.616830352284179</v>
      </c>
      <c r="P218" s="1">
        <f>(a_2/a_4*W_12^2*COS(B218-D218)+a_3/a_4*M218^2+a_2/a_4*A_12*SIN(B218-D218)-N218^2*COS(D218-F218))/SIN(F218-D218)</f>
        <v>-25.044521869686999</v>
      </c>
    </row>
    <row r="219" spans="1:16">
      <c r="A219" s="1">
        <v>205</v>
      </c>
      <c r="B219" s="1">
        <f t="shared" si="15"/>
        <v>3.5779249665883754</v>
      </c>
      <c r="C219" s="1">
        <f t="shared" si="16"/>
        <v>47.698516112698009</v>
      </c>
      <c r="D219" s="1">
        <f>ATAN2((a_1+a_4*COS(F219)-a_2*COS(B219))/a_3,(a_4*SIN(F219)-a_2*COS(B219))/a_3)</f>
        <v>0.83249615448214687</v>
      </c>
      <c r="E219" s="1">
        <f t="shared" si="17"/>
        <v>156.40999983019489</v>
      </c>
      <c r="F219" s="1">
        <f t="shared" si="18"/>
        <v>2.7298694800806724</v>
      </c>
      <c r="G219" s="1">
        <f>(1-K_2)*COS(B219)+K_3-K_1</f>
        <v>-0.52342305324083727</v>
      </c>
      <c r="H219" s="1">
        <f t="shared" si="19"/>
        <v>0.84523652348139855</v>
      </c>
      <c r="I219" s="1">
        <f>-(1+K_2)*COS(B219)+K_1+K_3</f>
        <v>7.9558591874991293</v>
      </c>
      <c r="J219" s="1">
        <f>(-H219+Clo*SQRT(H219^2-4*G219*I219))/(2*G219)</f>
        <v>4.7888176330549941</v>
      </c>
      <c r="K219" s="1">
        <f>(a_2*SIN(B219-F219))/(a_3*SIN(F219-D219))</f>
        <v>0.33936341712695589</v>
      </c>
      <c r="L219" s="1">
        <f>(a_2*SIN(B219-D219))/(a_4*SIN(F219-D219))</f>
        <v>0.15278088733556885</v>
      </c>
      <c r="M219" s="1">
        <f>K219*W_12</f>
        <v>3.393634171269559</v>
      </c>
      <c r="N219" s="1">
        <f>L219*W_12</f>
        <v>1.5278088733556885</v>
      </c>
      <c r="O219" s="1">
        <f>(a_2/a_3*W_12^2*COS(B219-F219)-a_4/a_3*N219^2+a_2/a_3*A_12*SIN(B219-F219)+M219^2*COS(D219-F219))/SIN(F219-D219)</f>
        <v>23.21213769783337</v>
      </c>
      <c r="P219" s="1">
        <f>(a_2/a_4*W_12^2*COS(B219-D219)+a_3/a_4*M219^2+a_2/a_4*A_12*SIN(B219-D219)-N219^2*COS(D219-F219))/SIN(F219-D219)</f>
        <v>-25.09600044270222</v>
      </c>
    </row>
    <row r="220" spans="1:16">
      <c r="A220" s="1">
        <v>206</v>
      </c>
      <c r="B220" s="1">
        <f t="shared" si="15"/>
        <v>3.5953782591083185</v>
      </c>
      <c r="C220" s="1">
        <f t="shared" si="16"/>
        <v>47.675691601879258</v>
      </c>
      <c r="D220" s="1">
        <f>ATAN2((a_1+a_4*COS(F220)-a_2*COS(B220))/a_3,(a_4*SIN(F220)-a_2*COS(B220))/a_3)</f>
        <v>0.83209779161820263</v>
      </c>
      <c r="E220" s="1">
        <f t="shared" si="17"/>
        <v>156.5140126392734</v>
      </c>
      <c r="F220" s="1">
        <f t="shared" si="18"/>
        <v>2.7316848460633412</v>
      </c>
      <c r="G220" s="1">
        <f>(1-K_2)*COS(B220)+K_3-K_1</f>
        <v>-0.52530148842520807</v>
      </c>
      <c r="H220" s="1">
        <f t="shared" si="19"/>
        <v>0.87674229357815414</v>
      </c>
      <c r="I220" s="1">
        <f>-(1+K_2)*COS(B220)+K_1+K_3</f>
        <v>7.938953270839793</v>
      </c>
      <c r="J220" s="1">
        <f>(-H220+Clo*SQRT(H220^2-4*G220*I220))/(2*G220)</f>
        <v>4.8106358490924528</v>
      </c>
      <c r="K220" s="1">
        <f>(a_2*SIN(B220-F220))/(a_3*SIN(F220-D220))</f>
        <v>0.34426104637568683</v>
      </c>
      <c r="L220" s="1">
        <f>(a_2*SIN(B220-D220))/(a_4*SIN(F220-D220))</f>
        <v>0.14634646503230919</v>
      </c>
      <c r="M220" s="1">
        <f>K220*W_12</f>
        <v>3.4426104637568682</v>
      </c>
      <c r="N220" s="1">
        <f>L220*W_12</f>
        <v>1.4634646503230919</v>
      </c>
      <c r="O220" s="1">
        <f>(a_2/a_3*W_12^2*COS(B220-F220)-a_4/a_3*N220^2+a_2/a_3*A_12*SIN(B220-F220)+M220^2*COS(D220-F220))/SIN(F220-D220)</f>
        <v>22.787560398468816</v>
      </c>
      <c r="P220" s="1">
        <f>(a_2/a_4*W_12^2*COS(B220-D220)+a_3/a_4*M220^2+a_2/a_4*A_12*SIN(B220-D220)-N220^2*COS(D220-F220))/SIN(F220-D220)</f>
        <v>-25.132952451918086</v>
      </c>
    </row>
    <row r="221" spans="1:16">
      <c r="A221" s="1">
        <v>207</v>
      </c>
      <c r="B221" s="1">
        <f t="shared" si="15"/>
        <v>3.6128315516282616</v>
      </c>
      <c r="C221" s="1">
        <f t="shared" si="16"/>
        <v>47.654370916869212</v>
      </c>
      <c r="D221" s="1">
        <f>ATAN2((a_1+a_4*COS(F221)-a_2*COS(B221))/a_3,(a_4*SIN(F221)-a_2*COS(B221))/a_3)</f>
        <v>0.83172567546599663</v>
      </c>
      <c r="E221" s="1">
        <f t="shared" si="17"/>
        <v>156.61328238277846</v>
      </c>
      <c r="F221" s="1">
        <f t="shared" si="18"/>
        <v>2.7334174299351144</v>
      </c>
      <c r="G221" s="1">
        <f>(1-K_2)*COS(B221)+K_3-K_1</f>
        <v>-0.52724836895290794</v>
      </c>
      <c r="H221" s="1">
        <f t="shared" si="19"/>
        <v>0.9079809994790925</v>
      </c>
      <c r="I221" s="1">
        <f>-(1+K_2)*COS(B221)+K_1+K_3</f>
        <v>7.921431346090495</v>
      </c>
      <c r="J221" s="1">
        <f>(-H221+Clo*SQRT(H221^2-4*G221*I221))/(2*G221)</f>
        <v>4.8316375854357281</v>
      </c>
      <c r="K221" s="1">
        <f>(a_2*SIN(B221-F221))/(a_3*SIN(F221-D221))</f>
        <v>0.34909436118265408</v>
      </c>
      <c r="L221" s="1">
        <f>(a_2*SIN(B221-D221))/(a_4*SIN(F221-D221))</f>
        <v>0.13986086080446136</v>
      </c>
      <c r="M221" s="1">
        <f>K221*W_12</f>
        <v>3.4909436118265407</v>
      </c>
      <c r="N221" s="1">
        <f>L221*W_12</f>
        <v>1.3986086080446136</v>
      </c>
      <c r="O221" s="1">
        <f>(a_2/a_3*W_12^2*COS(B221-F221)-a_4/a_3*N221^2+a_2/a_3*A_12*SIN(B221-F221)+M221^2*COS(D221-F221))/SIN(F221-D221)</f>
        <v>22.343010680572288</v>
      </c>
      <c r="P221" s="1">
        <f>(a_2/a_4*W_12^2*COS(B221-D221)+a_3/a_4*M221^2+a_2/a_4*A_12*SIN(B221-D221)-N221^2*COS(D221-F221))/SIN(F221-D221)</f>
        <v>-25.1554640238815</v>
      </c>
    </row>
    <row r="222" spans="1:16">
      <c r="A222" s="1">
        <v>208</v>
      </c>
      <c r="B222" s="1">
        <f t="shared" si="15"/>
        <v>3.6302848441482056</v>
      </c>
      <c r="C222" s="1">
        <f t="shared" si="16"/>
        <v>47.634585839425021</v>
      </c>
      <c r="D222" s="1">
        <f>ATAN2((a_1+a_4*COS(F222)-a_2*COS(B222))/a_3,(a_4*SIN(F222)-a_2*COS(B222))/a_3)</f>
        <v>0.83138036072183363</v>
      </c>
      <c r="E222" s="1">
        <f t="shared" si="17"/>
        <v>156.70784169767248</v>
      </c>
      <c r="F222" s="1">
        <f t="shared" si="18"/>
        <v>2.7350678013184453</v>
      </c>
      <c r="G222" s="1">
        <f>(1-K_2)*COS(B222)+K_3-K_1</f>
        <v>-0.52926310178526847</v>
      </c>
      <c r="H222" s="1">
        <f t="shared" si="19"/>
        <v>0.93894312557178172</v>
      </c>
      <c r="I222" s="1">
        <f>-(1+K_2)*COS(B222)+K_1+K_3</f>
        <v>7.9032987505992534</v>
      </c>
      <c r="J222" s="1">
        <f>(-H222+Clo*SQRT(H222^2-4*G222*I222))/(2*G222)</f>
        <v>4.8518069211805273</v>
      </c>
      <c r="K222" s="1">
        <f>(a_2*SIN(B222-F222))/(a_3*SIN(F222-D222))</f>
        <v>0.35385985648180313</v>
      </c>
      <c r="L222" s="1">
        <f>(a_2*SIN(B222-D222))/(a_4*SIN(F222-D222))</f>
        <v>0.13332701018253662</v>
      </c>
      <c r="M222" s="1">
        <f>K222*W_12</f>
        <v>3.5385985648180314</v>
      </c>
      <c r="N222" s="1">
        <f>L222*W_12</f>
        <v>1.3332701018253661</v>
      </c>
      <c r="O222" s="1">
        <f>(a_2/a_3*W_12^2*COS(B222-F222)-a_4/a_3*N222^2+a_2/a_3*A_12*SIN(B222-F222)+M222^2*COS(D222-F222))/SIN(F222-D222)</f>
        <v>21.878435963618909</v>
      </c>
      <c r="P222" s="1">
        <f>(a_2/a_4*W_12^2*COS(B222-D222)+a_3/a_4*M222^2+a_2/a_4*A_12*SIN(B222-D222)-N222^2*COS(D222-F222))/SIN(F222-D222)</f>
        <v>-25.163648819381326</v>
      </c>
    </row>
    <row r="223" spans="1:16">
      <c r="A223" s="1">
        <v>209</v>
      </c>
      <c r="B223" s="1">
        <f t="shared" si="15"/>
        <v>3.6477381366681487</v>
      </c>
      <c r="C223" s="1">
        <f t="shared" si="16"/>
        <v>47.616367795203637</v>
      </c>
      <c r="D223" s="1">
        <f>ATAN2((a_1+a_4*COS(F223)-a_2*COS(B223))/a_3,(a_4*SIN(F223)-a_2*COS(B223))/a_3)</f>
        <v>0.83106239586689656</v>
      </c>
      <c r="E223" s="1">
        <f t="shared" si="17"/>
        <v>156.79772408052801</v>
      </c>
      <c r="F223" s="1">
        <f t="shared" si="18"/>
        <v>2.7366365448388126</v>
      </c>
      <c r="G223" s="1">
        <f>(1-K_2)*COS(B223)+K_3-K_1</f>
        <v>-0.53134507321515123</v>
      </c>
      <c r="H223" s="1">
        <f t="shared" si="19"/>
        <v>0.9696192404926739</v>
      </c>
      <c r="I223" s="1">
        <f>-(1+K_2)*COS(B223)+K_1+K_3</f>
        <v>7.8845610077303085</v>
      </c>
      <c r="J223" s="1">
        <f>(-H223+Clo*SQRT(H223^2-4*G223*I223))/(2*G223)</f>
        <v>4.8711289643435887</v>
      </c>
      <c r="K223" s="1">
        <f>(a_2*SIN(B223-F223))/(a_3*SIN(F223-D223))</f>
        <v>0.35855402091354771</v>
      </c>
      <c r="L223" s="1">
        <f>(a_2*SIN(B223-D223))/(a_4*SIN(F223-D223))</f>
        <v>0.12674788814606638</v>
      </c>
      <c r="M223" s="1">
        <f>K223*W_12</f>
        <v>3.5855402091354769</v>
      </c>
      <c r="N223" s="1">
        <f>L223*W_12</f>
        <v>1.2674788814606639</v>
      </c>
      <c r="O223" s="1">
        <f>(a_2/a_3*W_12^2*COS(B223-F223)-a_4/a_3*N223^2+a_2/a_3*A_12*SIN(B223-F223)+M223^2*COS(D223-F223))/SIN(F223-D223)</f>
        <v>21.393819256226223</v>
      </c>
      <c r="P223" s="1">
        <f>(a_2/a_4*W_12^2*COS(B223-D223)+a_3/a_4*M223^2+a_2/a_4*A_12*SIN(B223-D223)-N223^2*COS(D223-F223))/SIN(F223-D223)</f>
        <v>-25.157648088199451</v>
      </c>
    </row>
    <row r="224" spans="1:16">
      <c r="A224" s="1">
        <v>210</v>
      </c>
      <c r="B224" s="1">
        <f t="shared" si="15"/>
        <v>3.6651914291880923</v>
      </c>
      <c r="C224" s="1">
        <f t="shared" si="16"/>
        <v>47.599747921179841</v>
      </c>
      <c r="D224" s="1">
        <f>ATAN2((a_1+a_4*COS(F224)-a_2*COS(B224))/a_3,(a_4*SIN(F224)-a_2*COS(B224))/a_3)</f>
        <v>0.83077232434391446</v>
      </c>
      <c r="E224" s="1">
        <f t="shared" si="17"/>
        <v>156.88296377344309</v>
      </c>
      <c r="F224" s="1">
        <f t="shared" si="18"/>
        <v>2.7381242581335696</v>
      </c>
      <c r="G224" s="1">
        <f>(1-K_2)*COS(B224)+K_3-K_1</f>
        <v>-0.53349364905389018</v>
      </c>
      <c r="H224" s="1">
        <f t="shared" si="19"/>
        <v>1.0000000000000002</v>
      </c>
      <c r="I224" s="1">
        <f>-(1+K_2)*COS(B224)+K_1+K_3</f>
        <v>7.8652238251816531</v>
      </c>
      <c r="J224" s="1">
        <f>(-H224+Clo*SQRT(H224^2-4*G224*I224))/(2*G224)</f>
        <v>4.8895898702420526</v>
      </c>
      <c r="K224" s="1">
        <f>(a_2*SIN(B224-F224))/(a_3*SIN(F224-D224))</f>
        <v>0.36317334161366244</v>
      </c>
      <c r="L224" s="1">
        <f>(a_2*SIN(B224-D224))/(a_4*SIN(F224-D224))</f>
        <v>0.12012650589145137</v>
      </c>
      <c r="M224" s="1">
        <f>K224*W_12</f>
        <v>3.6317334161366244</v>
      </c>
      <c r="N224" s="1">
        <f>L224*W_12</f>
        <v>1.2012650589145137</v>
      </c>
      <c r="O224" s="1">
        <f>(a_2/a_3*W_12^2*COS(B224-F224)-a_4/a_3*N224^2+a_2/a_3*A_12*SIN(B224-F224)+M224^2*COS(D224-F224))/SIN(F224-D224)</f>
        <v>20.88917943480353</v>
      </c>
      <c r="P224" s="1">
        <f>(a_2/a_4*W_12^2*COS(B224-D224)+a_3/a_4*M224^2+a_2/a_4*A_12*SIN(B224-D224)-N224^2*COS(D224-F224))/SIN(F224-D224)</f>
        <v>-25.137630617617074</v>
      </c>
    </row>
    <row r="225" spans="1:16">
      <c r="A225" s="1">
        <v>211</v>
      </c>
      <c r="B225" s="1">
        <f t="shared" si="15"/>
        <v>3.6826447217080354</v>
      </c>
      <c r="C225" s="1">
        <f t="shared" si="16"/>
        <v>47.584757134909736</v>
      </c>
      <c r="D225" s="1">
        <f>ATAN2((a_1+a_4*COS(F225)-a_2*COS(B225))/a_3,(a_4*SIN(F225)-a_2*COS(B225))/a_3)</f>
        <v>0.83051068576603848</v>
      </c>
      <c r="E225" s="1">
        <f t="shared" si="17"/>
        <v>156.96359565222508</v>
      </c>
      <c r="F225" s="1">
        <f t="shared" si="18"/>
        <v>2.7395315499003838</v>
      </c>
      <c r="G225" s="1">
        <f>(1-K_2)*COS(B225)+K_3-K_1</f>
        <v>-0.53570817482447186</v>
      </c>
      <c r="H225" s="1">
        <f t="shared" si="19"/>
        <v>1.0300761498201083</v>
      </c>
      <c r="I225" s="1">
        <f>-(1+K_2)*COS(B225)+K_1+K_3</f>
        <v>7.8452930932464202</v>
      </c>
      <c r="J225" s="1">
        <f>(-H225+Clo*SQRT(H225^2-4*G225*I225))/(2*G225)</f>
        <v>4.9071768562277205</v>
      </c>
      <c r="K225" s="1">
        <f>(a_2*SIN(B225-F225))/(a_3*SIN(F225-D225))</f>
        <v>0.36771430894587304</v>
      </c>
      <c r="L225" s="1">
        <f>(a_2*SIN(B225-D225))/(a_4*SIN(F225-D225))</f>
        <v>0.11346590758443294</v>
      </c>
      <c r="M225" s="1">
        <f>K225*W_12</f>
        <v>3.6771430894587303</v>
      </c>
      <c r="N225" s="1">
        <f>L225*W_12</f>
        <v>1.1346590758443293</v>
      </c>
      <c r="O225" s="1">
        <f>(a_2/a_3*W_12^2*COS(B225-F225)-a_4/a_3*N225^2+a_2/a_3*A_12*SIN(B225-F225)+M225^2*COS(D225-F225))/SIN(F225-D225)</f>
        <v>20.364571404217116</v>
      </c>
      <c r="P225" s="1">
        <f>(a_2/a_4*W_12^2*COS(B225-D225)+a_3/a_4*M225^2+a_2/a_4*A_12*SIN(B225-D225)-N225^2*COS(D225-F225))/SIN(F225-D225)</f>
        <v>-25.103792575047006</v>
      </c>
    </row>
    <row r="226" spans="1:16">
      <c r="A226" s="1">
        <v>212</v>
      </c>
      <c r="B226" s="1">
        <f t="shared" si="15"/>
        <v>3.7000980142279785</v>
      </c>
      <c r="C226" s="1">
        <f t="shared" si="16"/>
        <v>47.571426205389642</v>
      </c>
      <c r="D226" s="1">
        <f>ATAN2((a_1+a_4*COS(F226)-a_2*COS(B226))/a_3,(a_4*SIN(F226)-a_2*COS(B226))/a_3)</f>
        <v>0.83027801715356142</v>
      </c>
      <c r="E226" s="1">
        <f t="shared" si="17"/>
        <v>157.03965511711112</v>
      </c>
      <c r="F226" s="1">
        <f t="shared" si="18"/>
        <v>2.7408590379899502</v>
      </c>
      <c r="G226" s="1">
        <f>(1-K_2)*COS(B226)+K_3-K_1</f>
        <v>-0.53798797596089365</v>
      </c>
      <c r="H226" s="1">
        <f t="shared" si="19"/>
        <v>1.0598385284664096</v>
      </c>
      <c r="I226" s="1">
        <f>-(1+K_2)*COS(B226)+K_1+K_3</f>
        <v>7.824774883018625</v>
      </c>
      <c r="J226" s="1">
        <f>(-H226+Clo*SQRT(H226^2-4*G226*I226))/(2*G226)</f>
        <v>4.9238782128104885</v>
      </c>
      <c r="K226" s="1">
        <f>(a_2*SIN(B226-F226))/(a_3*SIN(F226-D226))</f>
        <v>0.37217342116823959</v>
      </c>
      <c r="L226" s="1">
        <f>(a_2*SIN(B226-D226))/(a_4*SIN(F226-D226))</f>
        <v>0.10676916710505956</v>
      </c>
      <c r="M226" s="1">
        <f>K226*W_12</f>
        <v>3.7217342116823957</v>
      </c>
      <c r="N226" s="1">
        <f>L226*W_12</f>
        <v>1.0676916710505955</v>
      </c>
      <c r="O226" s="1">
        <f>(a_2/a_3*W_12^2*COS(B226-F226)-a_4/a_3*N226^2+a_2/a_3*A_12*SIN(B226-F226)+M226^2*COS(D226-F226))/SIN(F226-D226)</f>
        <v>19.820086140487643</v>
      </c>
      <c r="P226" s="1">
        <f>(a_2/a_4*W_12^2*COS(B226-D226)+a_3/a_4*M226^2+a_2/a_4*A_12*SIN(B226-D226)-N226^2*COS(D226-F226))/SIN(F226-D226)</f>
        <v>-25.056357245717603</v>
      </c>
    </row>
    <row r="227" spans="1:16">
      <c r="A227" s="1">
        <v>213</v>
      </c>
      <c r="B227" s="1">
        <f t="shared" si="15"/>
        <v>3.717551306747922</v>
      </c>
      <c r="C227" s="1">
        <f t="shared" si="16"/>
        <v>47.559785825266793</v>
      </c>
      <c r="D227" s="1">
        <f>ATAN2((a_1+a_4*COS(F227)-a_2*COS(B227))/a_3,(a_4*SIN(F227)-a_2*COS(B227))/a_3)</f>
        <v>0.83007485419423399</v>
      </c>
      <c r="E227" s="1">
        <f t="shared" si="17"/>
        <v>157.11117798626577</v>
      </c>
      <c r="F227" s="1">
        <f t="shared" si="18"/>
        <v>2.7421073475471722</v>
      </c>
      <c r="G227" s="1">
        <f>(1-K_2)*COS(B227)+K_3-K_1</f>
        <v>-0.54033235801364388</v>
      </c>
      <c r="H227" s="1">
        <f t="shared" si="19"/>
        <v>1.0892780700300542</v>
      </c>
      <c r="I227" s="1">
        <f>-(1+K_2)*COS(B227)+K_1+K_3</f>
        <v>7.8036754445438721</v>
      </c>
      <c r="J227" s="1">
        <f>(-H227+Clo*SQRT(H227^2-4*G227*I227))/(2*G227)</f>
        <v>4.9396833112260516</v>
      </c>
      <c r="K227" s="1">
        <f>(a_2*SIN(B227-F227))/(a_3*SIN(F227-D227))</f>
        <v>0.3765471890243583</v>
      </c>
      <c r="L227" s="1">
        <f>(a_2*SIN(B227-D227))/(a_4*SIN(F227-D227))</f>
        <v>0.10003938479236271</v>
      </c>
      <c r="M227" s="1">
        <f>K227*W_12</f>
        <v>3.7654718902435831</v>
      </c>
      <c r="N227" s="1">
        <f>L227*W_12</f>
        <v>1.0003938479236272</v>
      </c>
      <c r="O227" s="1">
        <f>(a_2/a_3*W_12^2*COS(B227-F227)-a_4/a_3*N227^2+a_2/a_3*A_12*SIN(B227-F227)+M227^2*COS(D227-F227))/SIN(F227-D227)</f>
        <v>19.255850616119165</v>
      </c>
      <c r="P227" s="1">
        <f>(a_2/a_4*W_12^2*COS(B227-D227)+a_3/a_4*M227^2+a_2/a_4*A_12*SIN(B227-D227)-N227^2*COS(D227-F227))/SIN(F227-D227)</f>
        <v>-24.995574666868688</v>
      </c>
    </row>
    <row r="228" spans="1:16">
      <c r="A228" s="1">
        <v>214</v>
      </c>
      <c r="B228" s="1">
        <f t="shared" si="15"/>
        <v>3.7350045992678651</v>
      </c>
      <c r="C228" s="1">
        <f t="shared" si="16"/>
        <v>47.549866684166872</v>
      </c>
      <c r="D228" s="1">
        <f>ATAN2((a_1+a_4*COS(F228)-a_2*COS(B228))/a_3,(a_4*SIN(F228)-a_2*COS(B228))/a_3)</f>
        <v>0.82990173252307053</v>
      </c>
      <c r="E228" s="1">
        <f t="shared" si="17"/>
        <v>157.17820039226444</v>
      </c>
      <c r="F228" s="1">
        <f t="shared" si="18"/>
        <v>2.743277109204457</v>
      </c>
      <c r="G228" s="1">
        <f>(1-K_2)*COS(B228)+K_3-K_1</f>
        <v>-0.5427406068612397</v>
      </c>
      <c r="H228" s="1">
        <f t="shared" si="19"/>
        <v>1.1183858069414934</v>
      </c>
      <c r="I228" s="1">
        <f>-(1+K_2)*COS(B228)+K_1+K_3</f>
        <v>7.7820012049155114</v>
      </c>
      <c r="J228" s="1">
        <f>(-H228+Clo*SQRT(H228^2-4*G228*I228))/(2*G228)</f>
        <v>4.9545826075225827</v>
      </c>
      <c r="K228" s="1">
        <f>(a_2*SIN(B228-F228))/(a_3*SIN(F228-D228))</f>
        <v>0.38083214025137413</v>
      </c>
      <c r="L228" s="1">
        <f>(a_2*SIN(B228-D228))/(a_4*SIN(F228-D228))</f>
        <v>9.3279684195273577E-2</v>
      </c>
      <c r="M228" s="1">
        <f>K228*W_12</f>
        <v>3.8083214025137413</v>
      </c>
      <c r="N228" s="1">
        <f>L228*W_12</f>
        <v>0.93279684195273571</v>
      </c>
      <c r="O228" s="1">
        <f>(a_2/a_3*W_12^2*COS(B228-F228)-a_4/a_3*N228^2+a_2/a_3*A_12*SIN(B228-F228)+M228^2*COS(D228-F228))/SIN(F228-D228)</f>
        <v>18.67202760921111</v>
      </c>
      <c r="P228" s="1">
        <f>(a_2/a_4*W_12^2*COS(B228-D228)+a_3/a_4*M228^2+a_2/a_4*A_12*SIN(B228-D228)-N228^2*COS(D228-F228))/SIN(F228-D228)</f>
        <v>-24.92172116042531</v>
      </c>
    </row>
    <row r="229" spans="1:16">
      <c r="A229" s="1">
        <v>215</v>
      </c>
      <c r="B229" s="1">
        <f t="shared" si="15"/>
        <v>3.7524578917878082</v>
      </c>
      <c r="C229" s="1">
        <f t="shared" si="16"/>
        <v>47.541699542910521</v>
      </c>
      <c r="D229" s="1">
        <f>ATAN2((a_1+a_4*COS(F229)-a_2*COS(B229))/a_3,(a_4*SIN(F229)-a_2*COS(B229))/a_3)</f>
        <v>0.82975918901767165</v>
      </c>
      <c r="E229" s="1">
        <f t="shared" si="17"/>
        <v>157.24075868174464</v>
      </c>
      <c r="F229" s="1">
        <f t="shared" si="18"/>
        <v>2.7443689573303027</v>
      </c>
      <c r="G229" s="1">
        <f>(1-K_2)*COS(B229)+K_3-K_1</f>
        <v>-0.5452119889277518</v>
      </c>
      <c r="H229" s="1">
        <f t="shared" si="19"/>
        <v>1.1471528727020917</v>
      </c>
      <c r="I229" s="1">
        <f>-(1+K_2)*COS(B229)+K_1+K_3</f>
        <v>7.7597587663168994</v>
      </c>
      <c r="J229" s="1">
        <f>(-H229+Clo*SQRT(H229^2-4*G229*I229))/(2*G229)</f>
        <v>4.9685676432591874</v>
      </c>
      <c r="K229" s="1">
        <f>(a_2*SIN(B229-F229))/(a_3*SIN(F229-D229))</f>
        <v>0.38502482399773458</v>
      </c>
      <c r="L229" s="1">
        <f>(a_2*SIN(B229-D229))/(a_4*SIN(F229-D229))</f>
        <v>8.6493208835609403E-2</v>
      </c>
      <c r="M229" s="1">
        <f>K229*W_12</f>
        <v>3.8502482399773457</v>
      </c>
      <c r="N229" s="1">
        <f>L229*W_12</f>
        <v>0.86493208835609403</v>
      </c>
      <c r="O229" s="1">
        <f>(a_2/a_3*W_12^2*COS(B229-F229)-a_4/a_3*N229^2+a_2/a_3*A_12*SIN(B229-F229)+M229^2*COS(D229-F229))/SIN(F229-D229)</f>
        <v>18.068815398030051</v>
      </c>
      <c r="P229" s="1">
        <f>(a_2/a_4*W_12^2*COS(B229-D229)+a_3/a_4*M229^2+a_2/a_4*A_12*SIN(B229-D229)-N229^2*COS(D229-F229))/SIN(F229-D229)</f>
        <v>-24.835098766593738</v>
      </c>
    </row>
    <row r="230" spans="1:16">
      <c r="A230" s="1">
        <v>216</v>
      </c>
      <c r="B230" s="1">
        <f t="shared" si="15"/>
        <v>3.7699111843077517</v>
      </c>
      <c r="C230" s="1">
        <f t="shared" si="16"/>
        <v>47.535315308399952</v>
      </c>
      <c r="D230" s="1">
        <f>ATAN2((a_1+a_4*COS(F230)-a_2*COS(B230))/a_3,(a_4*SIN(F230)-a_2*COS(B230))/a_3)</f>
        <v>0.82964776310524291</v>
      </c>
      <c r="E230" s="1">
        <f t="shared" si="17"/>
        <v>157.29888931837746</v>
      </c>
      <c r="F230" s="1">
        <f t="shared" si="18"/>
        <v>2.7453835283358257</v>
      </c>
      <c r="G230" s="1">
        <f>(1-K_2)*COS(B230)+K_3-K_1</f>
        <v>-0.54774575140626292</v>
      </c>
      <c r="H230" s="1">
        <f t="shared" si="19"/>
        <v>1.1755705045849461</v>
      </c>
      <c r="I230" s="1">
        <f>-(1+K_2)*COS(B230)+K_1+K_3</f>
        <v>7.7369549040102985</v>
      </c>
      <c r="J230" s="1">
        <f>(-H230+Clo*SQRT(H230^2-4*G230*I230))/(2*G230)</f>
        <v>4.9816310429252812</v>
      </c>
      <c r="K230" s="1">
        <f>(a_2*SIN(B230-F230))/(a_3*SIN(F230-D230))</f>
        <v>0.38912181514453914</v>
      </c>
      <c r="L230" s="1">
        <f>(a_2*SIN(B230-D230))/(a_4*SIN(F230-D230))</f>
        <v>7.9683118988273668E-2</v>
      </c>
      <c r="M230" s="1">
        <f>K230*W_12</f>
        <v>3.8912181514453916</v>
      </c>
      <c r="N230" s="1">
        <f>L230*W_12</f>
        <v>0.79683118988273671</v>
      </c>
      <c r="O230" s="1">
        <f>(a_2/a_3*W_12^2*COS(B230-F230)-a_4/a_3*N230^2+a_2/a_3*A_12*SIN(B230-F230)+M230^2*COS(D230-F230))/SIN(F230-D230)</f>
        <v>17.446447343208948</v>
      </c>
      <c r="P230" s="1">
        <f>(a_2/a_4*W_12^2*COS(B230-D230)+a_3/a_4*M230^2+a_2/a_4*A_12*SIN(B230-D230)-N230^2*COS(D230-F230))/SIN(F230-D230)</f>
        <v>-24.736034581269163</v>
      </c>
    </row>
    <row r="231" spans="1:16">
      <c r="A231" s="1">
        <v>217</v>
      </c>
      <c r="B231" s="1">
        <f t="shared" si="15"/>
        <v>3.7873644768276948</v>
      </c>
      <c r="C231" s="1">
        <f t="shared" si="16"/>
        <v>47.530745108964808</v>
      </c>
      <c r="D231" s="1">
        <f>ATAN2((a_1+a_4*COS(F231)-a_2*COS(B231))/a_3,(a_4*SIN(F231)-a_2*COS(B231))/a_3)</f>
        <v>0.82956799807762693</v>
      </c>
      <c r="E231" s="1">
        <f t="shared" si="17"/>
        <v>157.35262878928449</v>
      </c>
      <c r="F231" s="1">
        <f t="shared" si="18"/>
        <v>2.7463214590414333</v>
      </c>
      <c r="G231" s="1">
        <f>(1-K_2)*COS(B231)+K_3-K_1</f>
        <v>-0.5503411224881769</v>
      </c>
      <c r="H231" s="1">
        <f t="shared" si="19"/>
        <v>1.2036300463040961</v>
      </c>
      <c r="I231" s="1">
        <f>-(1+K_2)*COS(B231)+K_1+K_3</f>
        <v>7.713596564273077</v>
      </c>
      <c r="J231" s="1">
        <f>(-H231+Clo*SQRT(H231^2-4*G231*I231))/(2*G231)</f>
        <v>4.9937665082050744</v>
      </c>
      <c r="K231" s="1">
        <f>(a_2*SIN(B231-F231))/(a_3*SIN(F231-D231))</f>
        <v>0.39311971852524141</v>
      </c>
      <c r="L231" s="1">
        <f>(a_2*SIN(B231-D231))/(a_4*SIN(F231-D231))</f>
        <v>7.2852588483097558E-2</v>
      </c>
      <c r="M231" s="1">
        <f>K231*W_12</f>
        <v>3.9311971852524144</v>
      </c>
      <c r="N231" s="1">
        <f>L231*W_12</f>
        <v>0.72852588483097558</v>
      </c>
      <c r="O231" s="1">
        <f>(a_2/a_3*W_12^2*COS(B231-F231)-a_4/a_3*N231^2+a_2/a_3*A_12*SIN(B231-F231)+M231^2*COS(D231-F231))/SIN(F231-D231)</f>
        <v>16.805191360199913</v>
      </c>
      <c r="P231" s="1">
        <f>(a_2/a_4*W_12^2*COS(B231-D231)+a_3/a_4*M231^2+a_2/a_4*A_12*SIN(B231-D231)-N231^2*COS(D231-F231))/SIN(F231-D231)</f>
        <v>-24.624880000559038</v>
      </c>
    </row>
    <row r="232" spans="1:16">
      <c r="A232" s="1">
        <v>218</v>
      </c>
      <c r="B232" s="1">
        <f t="shared" si="15"/>
        <v>3.8048177693476379</v>
      </c>
      <c r="C232" s="1">
        <f t="shared" si="16"/>
        <v>47.528020369963905</v>
      </c>
      <c r="D232" s="1">
        <f>ATAN2((a_1+a_4*COS(F232)-a_2*COS(B232))/a_3,(a_4*SIN(F232)-a_2*COS(B232))/a_3)</f>
        <v>0.82952044241080358</v>
      </c>
      <c r="E232" s="1">
        <f t="shared" si="17"/>
        <v>157.40201351500028</v>
      </c>
      <c r="F232" s="1">
        <f t="shared" si="18"/>
        <v>2.7471833851053677</v>
      </c>
      <c r="G232" s="1">
        <f>(1-K_2)*COS(B232)+K_3-K_1</f>
        <v>-0.55299731159831955</v>
      </c>
      <c r="H232" s="1">
        <f t="shared" si="19"/>
        <v>1.2313229506513157</v>
      </c>
      <c r="I232" s="1">
        <f>-(1+K_2)*COS(B232)+K_1+K_3</f>
        <v>7.6896908622817914</v>
      </c>
      <c r="J232" s="1">
        <f>(-H232+Clo*SQRT(H232^2-4*G232*I232))/(2*G232)</f>
        <v>5.0049688092243487</v>
      </c>
      <c r="K232" s="1">
        <f>(a_2*SIN(B232-F232))/(a_3*SIN(F232-D232))</f>
        <v>0.39701517303932993</v>
      </c>
      <c r="L232" s="1">
        <f>(a_2*SIN(B232-D232))/(a_4*SIN(F232-D232))</f>
        <v>6.6004801532073845E-2</v>
      </c>
      <c r="M232" s="1">
        <f>K232*W_12</f>
        <v>3.9701517303932992</v>
      </c>
      <c r="N232" s="1">
        <f>L232*W_12</f>
        <v>0.66004801532073842</v>
      </c>
      <c r="O232" s="1">
        <f>(a_2/a_3*W_12^2*COS(B232-F232)-a_4/a_3*N232^2+a_2/a_3*A_12*SIN(B232-F232)+M232^2*COS(D232-F232))/SIN(F232-D232)</f>
        <v>16.145349285027073</v>
      </c>
      <c r="P232" s="1">
        <f>(a_2/a_4*W_12^2*COS(B232-D232)+a_3/a_4*M232^2+a_2/a_4*A_12*SIN(B232-D232)-N232^2*COS(D232-F232))/SIN(F232-D232)</f>
        <v>-24.502009876103493</v>
      </c>
    </row>
    <row r="233" spans="1:16">
      <c r="A233" s="1">
        <v>219</v>
      </c>
      <c r="B233" s="1">
        <f t="shared" si="15"/>
        <v>3.8222710618675819</v>
      </c>
      <c r="C233" s="1">
        <f t="shared" si="16"/>
        <v>47.52717288944735</v>
      </c>
      <c r="D233" s="1">
        <f>ATAN2((a_1+a_4*COS(F233)-a_2*COS(B233))/a_3,(a_4*SIN(F233)-a_2*COS(B233))/a_3)</f>
        <v>0.82950565108544327</v>
      </c>
      <c r="E233" s="1">
        <f t="shared" si="17"/>
        <v>157.44707976305443</v>
      </c>
      <c r="F233" s="1">
        <f t="shared" si="18"/>
        <v>2.7479699395154333</v>
      </c>
      <c r="G233" s="1">
        <f>(1-K_2)*COS(B233)+K_3-K_1</f>
        <v>-0.5557135096357575</v>
      </c>
      <c r="H233" s="1">
        <f t="shared" si="19"/>
        <v>1.2586407820996752</v>
      </c>
      <c r="I233" s="1">
        <f>-(1+K_2)*COS(B233)+K_1+K_3</f>
        <v>7.6652450799448513</v>
      </c>
      <c r="J233" s="1">
        <f>(-H233+Clo*SQRT(H233^2-4*G233*I233))/(2*G233)</f>
        <v>5.015233772928247</v>
      </c>
      <c r="K233" s="1">
        <f>(a_2*SIN(B233-F233))/(a_3*SIN(F233-D233))</f>
        <v>0.40080485565643764</v>
      </c>
      <c r="L233" s="1">
        <f>(a_2*SIN(B233-D233))/(a_4*SIN(F233-D233))</f>
        <v>5.9142949585045262E-2</v>
      </c>
      <c r="M233" s="1">
        <f>K233*W_12</f>
        <v>4.0080485565643764</v>
      </c>
      <c r="N233" s="1">
        <f>L233*W_12</f>
        <v>0.59142949585045268</v>
      </c>
      <c r="O233" s="1">
        <f>(a_2/a_3*W_12^2*COS(B233-F233)-a_4/a_3*N233^2+a_2/a_3*A_12*SIN(B233-F233)+M233^2*COS(D233-F233))/SIN(F233-D233)</f>
        <v>15.467256136772637</v>
      </c>
      <c r="P233" s="1">
        <f>(a_2/a_4*W_12^2*COS(B233-D233)+a_3/a_4*M233^2+a_2/a_4*A_12*SIN(B233-D233)-N233^2*COS(D233-F233))/SIN(F233-D233)</f>
        <v>-24.367821585220181</v>
      </c>
    </row>
    <row r="234" spans="1:16">
      <c r="A234" s="1">
        <v>220</v>
      </c>
      <c r="B234" s="1">
        <f t="shared" si="15"/>
        <v>3.839724354387525</v>
      </c>
      <c r="C234" s="1">
        <f t="shared" si="16"/>
        <v>47.528234913690063</v>
      </c>
      <c r="D234" s="1">
        <f>ATAN2((a_1+a_4*COS(F234)-a_2*COS(B234))/a_3,(a_4*SIN(F234)-a_2*COS(B234))/a_3)</f>
        <v>0.82952418690521457</v>
      </c>
      <c r="E234" s="1">
        <f t="shared" si="17"/>
        <v>157.48786356522541</v>
      </c>
      <c r="F234" s="1">
        <f t="shared" si="18"/>
        <v>2.7486817511447992</v>
      </c>
      <c r="G234" s="1">
        <f>(1-K_2)*COS(B234)+K_3-K_1</f>
        <v>-0.5584888892202553</v>
      </c>
      <c r="H234" s="1">
        <f t="shared" si="19"/>
        <v>1.2855752193730785</v>
      </c>
      <c r="I234" s="1">
        <f>-(1+K_2)*COS(B234)+K_1+K_3</f>
        <v>7.6402666636843684</v>
      </c>
      <c r="J234" s="1">
        <f>(-H234+Clo*SQRT(H234^2-4*G234*I234))/(2*G234)</f>
        <v>5.0245582687484971</v>
      </c>
      <c r="K234" s="1">
        <f>(a_2*SIN(B234-F234))/(a_3*SIN(F234-D234))</f>
        <v>0.40448548530811934</v>
      </c>
      <c r="L234" s="1">
        <f>(a_2*SIN(B234-D234))/(a_4*SIN(F234-D234))</f>
        <v>5.2270228216259373E-2</v>
      </c>
      <c r="M234" s="1">
        <f>K234*W_12</f>
        <v>4.0448548530811932</v>
      </c>
      <c r="N234" s="1">
        <f>L234*W_12</f>
        <v>0.52270228216259373</v>
      </c>
      <c r="O234" s="1">
        <f>(a_2/a_3*W_12^2*COS(B234-F234)-a_4/a_3*N234^2+a_2/a_3*A_12*SIN(B234-F234)+M234^2*COS(D234-F234))/SIN(F234-D234)</f>
        <v>14.771279280576364</v>
      </c>
      <c r="P234" s="1">
        <f>(a_2/a_4*W_12^2*COS(B234-D234)+a_3/a_4*M234^2+a_2/a_4*A_12*SIN(B234-D234)-N234^2*COS(D234-F234))/SIN(F234-D234)</f>
        <v>-24.222734020208534</v>
      </c>
    </row>
    <row r="235" spans="1:16">
      <c r="A235" s="1">
        <v>221</v>
      </c>
      <c r="B235" s="1">
        <f t="shared" si="15"/>
        <v>3.8571776469074686</v>
      </c>
      <c r="C235" s="1">
        <f t="shared" si="16"/>
        <v>47.531239212412849</v>
      </c>
      <c r="D235" s="1">
        <f>ATAN2((a_1+a_4*COS(F235)-a_2*COS(B235))/a_3,(a_4*SIN(F235)-a_2*COS(B235))/a_3)</f>
        <v>0.82957662180964065</v>
      </c>
      <c r="E235" s="1">
        <f t="shared" si="17"/>
        <v>157.524400638495</v>
      </c>
      <c r="F235" s="1">
        <f t="shared" si="18"/>
        <v>2.7493194433723955</v>
      </c>
      <c r="G235" s="1">
        <f>(1-K_2)*COS(B235)+K_3-K_1</f>
        <v>-0.56132260494430719</v>
      </c>
      <c r="H235" s="1">
        <f t="shared" si="19"/>
        <v>1.3121180579810148</v>
      </c>
      <c r="I235" s="1">
        <f>-(1+K_2)*COS(B235)+K_1+K_3</f>
        <v>7.6147632221679036</v>
      </c>
      <c r="J235" s="1">
        <f>(-H235+Clo*SQRT(H235^2-4*G235*I235))/(2*G235)</f>
        <v>5.0329401917265164</v>
      </c>
      <c r="K235" s="1">
        <f>(a_2*SIN(B235-F235))/(a_3*SIN(F235-D235))</f>
        <v>0.40805382666527756</v>
      </c>
      <c r="L235" s="1">
        <f>(a_2*SIN(B235-D235))/(a_4*SIN(F235-D235))</f>
        <v>4.5389834043546434E-2</v>
      </c>
      <c r="M235" s="1">
        <f>K235*W_12</f>
        <v>4.0805382666527752</v>
      </c>
      <c r="N235" s="1">
        <f>L235*W_12</f>
        <v>0.45389834043546434</v>
      </c>
      <c r="O235" s="1">
        <f>(a_2/a_3*W_12^2*COS(B235-F235)-a_4/a_3*N235^2+a_2/a_3*A_12*SIN(B235-F235)+M235^2*COS(D235-F235))/SIN(F235-D235)</f>
        <v>14.057817495239231</v>
      </c>
      <c r="P235" s="1">
        <f>(a_2/a_4*W_12^2*COS(B235-D235)+a_3/a_4*M235^2+a_2/a_4*A_12*SIN(B235-D235)-N235^2*COS(D235-F235))/SIN(F235-D235)</f>
        <v>-24.067186501423109</v>
      </c>
    </row>
    <row r="236" spans="1:16">
      <c r="A236" s="1">
        <v>222</v>
      </c>
      <c r="B236" s="1">
        <f t="shared" si="15"/>
        <v>3.8746309394274117</v>
      </c>
      <c r="C236" s="1">
        <f t="shared" si="16"/>
        <v>47.536219153512128</v>
      </c>
      <c r="D236" s="1">
        <f>ATAN2((a_1+a_4*COS(F236)-a_2*COS(B236))/a_3,(a_4*SIN(F236)-a_2*COS(B236))/a_3)</f>
        <v>0.82966353817837835</v>
      </c>
      <c r="E236" s="1">
        <f t="shared" si="17"/>
        <v>157.55672630971333</v>
      </c>
      <c r="F236" s="1">
        <f t="shared" si="18"/>
        <v>2.7498836327680722</v>
      </c>
      <c r="G236" s="1">
        <f>(1-K_2)*COS(B236)+K_3-K_1</f>
        <v>-0.56421379363065149</v>
      </c>
      <c r="H236" s="1">
        <f t="shared" si="19"/>
        <v>1.3382612127177165</v>
      </c>
      <c r="I236" s="1">
        <f>-(1+K_2)*COS(B236)+K_1+K_3</f>
        <v>7.5887425239908044</v>
      </c>
      <c r="J236" s="1">
        <f>(-H236+Clo*SQRT(H236^2-4*G236*I236))/(2*G236)</f>
        <v>5.0403784432652712</v>
      </c>
      <c r="K236" s="1">
        <f>(a_2*SIN(B236-F236))/(a_3*SIN(F236-D236))</f>
        <v>0.4115066937998948</v>
      </c>
      <c r="L236" s="1">
        <f>(a_2*SIN(B236-D236))/(a_4*SIN(F236-D236))</f>
        <v>3.8504961681276678E-2</v>
      </c>
      <c r="M236" s="1">
        <f>K236*W_12</f>
        <v>4.1150669379989484</v>
      </c>
      <c r="N236" s="1">
        <f>L236*W_12</f>
        <v>0.38504961681276678</v>
      </c>
      <c r="O236" s="1">
        <f>(a_2/a_3*W_12^2*COS(B236-F236)-a_4/a_3*N236^2+a_2/a_3*A_12*SIN(B236-F236)+M236^2*COS(D236-F236))/SIN(F236-D236)</f>
        <v>13.327299949797872</v>
      </c>
      <c r="P236" s="1">
        <f>(a_2/a_4*W_12^2*COS(B236-D236)+a_3/a_4*M236^2+a_2/a_4*A_12*SIN(B236-D236)-N236^2*COS(D236-F236))/SIN(F236-D236)</f>
        <v>-23.901637618965569</v>
      </c>
    </row>
    <row r="237" spans="1:16">
      <c r="A237" s="1">
        <v>223</v>
      </c>
      <c r="B237" s="1">
        <f t="shared" si="15"/>
        <v>3.8920842319473548</v>
      </c>
      <c r="C237" s="1">
        <f t="shared" si="16"/>
        <v>47.543208777122715</v>
      </c>
      <c r="D237" s="1">
        <f>ATAN2((a_1+a_4*COS(F237)-a_2*COS(B237))/a_3,(a_4*SIN(F237)-a_2*COS(B237))/a_3)</f>
        <v>0.82978553012385836</v>
      </c>
      <c r="E237" s="1">
        <f t="shared" si="17"/>
        <v>157.58487544396493</v>
      </c>
      <c r="F237" s="1">
        <f t="shared" si="18"/>
        <v>2.750374927842349</v>
      </c>
      <c r="G237" s="1">
        <f>(1-K_2)*COS(B237)+K_3-K_1</f>
        <v>-0.56716157459520744</v>
      </c>
      <c r="H237" s="1">
        <f t="shared" si="19"/>
        <v>1.3639967201249967</v>
      </c>
      <c r="I237" s="1">
        <f>-(1+K_2)*COS(B237)+K_1+K_3</f>
        <v>7.5622124953098009</v>
      </c>
      <c r="J237" s="1">
        <f>(-H237+Clo*SQRT(H237^2-4*G237*I237))/(2*G237)</f>
        <v>5.0468729096873925</v>
      </c>
      <c r="K237" s="1">
        <f>(a_2*SIN(B237-F237))/(a_3*SIN(F237-D237))</f>
        <v>0.41484095373037472</v>
      </c>
      <c r="L237" s="1">
        <f>(a_2*SIN(B237-D237))/(a_4*SIN(F237-D237))</f>
        <v>3.1618800727654946E-2</v>
      </c>
      <c r="M237" s="1">
        <f>K237*W_12</f>
        <v>4.1484095373037473</v>
      </c>
      <c r="N237" s="1">
        <f>L237*W_12</f>
        <v>0.31618800727654944</v>
      </c>
      <c r="O237" s="1">
        <f>(a_2/a_3*W_12^2*COS(B237-F237)-a_4/a_3*N237^2+a_2/a_3*A_12*SIN(B237-F237)+M237^2*COS(D237-F237))/SIN(F237-D237)</f>
        <v>12.580185093672387</v>
      </c>
      <c r="P237" s="1">
        <f>(a_2/a_4*W_12^2*COS(B237-D237)+a_3/a_4*M237^2+a_2/a_4*A_12*SIN(B237-D237)-N237^2*COS(D237-F237))/SIN(F237-D237)</f>
        <v>-23.726564008049195</v>
      </c>
    </row>
    <row r="238" spans="1:16">
      <c r="A238" s="1">
        <v>224</v>
      </c>
      <c r="B238" s="1">
        <f t="shared" si="15"/>
        <v>3.9095375244672983</v>
      </c>
      <c r="C238" s="1">
        <f t="shared" si="16"/>
        <v>47.55224286883918</v>
      </c>
      <c r="D238" s="1">
        <f>ATAN2((a_1+a_4*COS(F238)-a_2*COS(B238))/a_3,(a_4*SIN(F238)-a_2*COS(B238))/a_3)</f>
        <v>0.82994320476923777</v>
      </c>
      <c r="E238" s="1">
        <f t="shared" si="17"/>
        <v>157.6088823766097</v>
      </c>
      <c r="F238" s="1">
        <f t="shared" si="18"/>
        <v>2.7507939278603044</v>
      </c>
      <c r="G238" s="1">
        <f>(1-K_2)*COS(B238)+K_3-K_1</f>
        <v>-0.57016504991533745</v>
      </c>
      <c r="H238" s="1">
        <f t="shared" si="19"/>
        <v>1.3893167409179947</v>
      </c>
      <c r="I238" s="1">
        <f>-(1+K_2)*COS(B238)+K_1+K_3</f>
        <v>7.5351812174286312</v>
      </c>
      <c r="J238" s="1">
        <f>(-H238+Clo*SQRT(H238^2-4*G238*I238))/(2*G238)</f>
        <v>5.0524244387804469</v>
      </c>
      <c r="K238" s="1">
        <f>(a_2*SIN(B238-F238))/(a_3*SIN(F238-D238))</f>
        <v>0.41805352985036176</v>
      </c>
      <c r="L238" s="1">
        <f>(a_2*SIN(B238-D238))/(a_4*SIN(F238-D238))</f>
        <v>2.4734532786357663E-2</v>
      </c>
      <c r="M238" s="1">
        <f>K238*W_12</f>
        <v>4.1805352985036173</v>
      </c>
      <c r="N238" s="1">
        <f>L238*W_12</f>
        <v>0.24734532786357663</v>
      </c>
      <c r="O238" s="1">
        <f>(a_2/a_3*W_12^2*COS(B238-F238)-a_4/a_3*N238^2+a_2/a_3*A_12*SIN(B238-F238)+M238^2*COS(D238-F238))/SIN(F238-D238)</f>
        <v>11.816959465195321</v>
      </c>
      <c r="P238" s="1">
        <f>(a_2/a_4*W_12^2*COS(B238-D238)+a_3/a_4*M238^2+a_2/a_4*A_12*SIN(B238-D238)-N238^2*COS(D238-F238))/SIN(F238-D238)</f>
        <v>-23.542459063263557</v>
      </c>
    </row>
    <row r="239" spans="1:16">
      <c r="A239" s="1">
        <v>225</v>
      </c>
      <c r="B239" s="1">
        <f t="shared" si="15"/>
        <v>3.9269908169872414</v>
      </c>
      <c r="C239" s="1">
        <f t="shared" si="16"/>
        <v>47.563357031921093</v>
      </c>
      <c r="D239" s="1">
        <f>ATAN2((a_1+a_4*COS(F239)-a_2*COS(B239))/a_3,(a_4*SIN(F239)-a_2*COS(B239))/a_3)</f>
        <v>0.83013718350862065</v>
      </c>
      <c r="E239" s="1">
        <f t="shared" si="17"/>
        <v>157.62878084895709</v>
      </c>
      <c r="F239" s="1">
        <f t="shared" si="18"/>
        <v>2.7511412217188838</v>
      </c>
      <c r="G239" s="1">
        <f>(1-K_2)*COS(B239)+K_3-K_1</f>
        <v>-0.57322330470336302</v>
      </c>
      <c r="H239" s="1">
        <f t="shared" si="19"/>
        <v>1.4142135623730949</v>
      </c>
      <c r="I239" s="1">
        <f>-(1+K_2)*COS(B239)+K_1+K_3</f>
        <v>7.5076569243364002</v>
      </c>
      <c r="J239" s="1">
        <f>(-H239+Clo*SQRT(H239^2-4*G239*I239))/(2*G239)</f>
        <v>5.0570348145118649</v>
      </c>
      <c r="K239" s="1">
        <f>(a_2*SIN(B239-F239))/(a_3*SIN(F239-D239))</f>
        <v>0.4211414052414364</v>
      </c>
      <c r="L239" s="1">
        <f>(a_2*SIN(B239-D239))/(a_4*SIN(F239-D239))</f>
        <v>1.7855328521985247E-2</v>
      </c>
      <c r="M239" s="1">
        <f>K239*W_12</f>
        <v>4.211414052414364</v>
      </c>
      <c r="N239" s="1">
        <f>L239*W_12</f>
        <v>0.17855328521985248</v>
      </c>
      <c r="O239" s="1">
        <f>(a_2/a_3*W_12^2*COS(B239-F239)-a_4/a_3*N239^2+a_2/a_3*A_12*SIN(B239-F239)+M239^2*COS(D239-F239))/SIN(F239-D239)</f>
        <v>11.038136423498583</v>
      </c>
      <c r="P239" s="1">
        <f>(a_2/a_4*W_12^2*COS(B239-D239)+a_3/a_4*M239^2+a_2/a_4*A_12*SIN(B239-D239)-N239^2*COS(D239-F239))/SIN(F239-D239)</f>
        <v>-23.349831597107634</v>
      </c>
    </row>
    <row r="240" spans="1:16">
      <c r="A240" s="1">
        <v>226</v>
      </c>
      <c r="B240" s="1">
        <f t="shared" si="15"/>
        <v>3.9444441095071845</v>
      </c>
      <c r="C240" s="1">
        <f t="shared" si="16"/>
        <v>47.576587758306808</v>
      </c>
      <c r="D240" s="1">
        <f>ATAN2((a_1+a_4*COS(F240)-a_2*COS(B240))/a_3,(a_4*SIN(F240)-a_2*COS(B240))/a_3)</f>
        <v>0.83036810324648191</v>
      </c>
      <c r="E240" s="1">
        <f t="shared" si="17"/>
        <v>157.6446039475185</v>
      </c>
      <c r="F240" s="1">
        <f t="shared" si="18"/>
        <v>2.7514173868866481</v>
      </c>
      <c r="G240" s="1">
        <f>(1-K_2)*COS(B240)+K_3-K_1</f>
        <v>-0.57633540738525069</v>
      </c>
      <c r="H240" s="1">
        <f t="shared" si="19"/>
        <v>1.4386796006773017</v>
      </c>
      <c r="I240" s="1">
        <f>-(1+K_2)*COS(B240)+K_1+K_3</f>
        <v>7.4796480001994112</v>
      </c>
      <c r="J240" s="1">
        <f>(-H240+Clo*SQRT(H240^2-4*G240*I240))/(2*G240)</f>
        <v>5.0607067300964239</v>
      </c>
      <c r="K240" s="1">
        <f>(a_2*SIN(B240-F240))/(a_3*SIN(F240-D240))</f>
        <v>0.42410162587053751</v>
      </c>
      <c r="L240" s="1">
        <f>(a_2*SIN(B240-D240))/(a_4*SIN(F240-D240))</f>
        <v>1.0984344748314848E-2</v>
      </c>
      <c r="M240" s="1">
        <f>K240*W_12</f>
        <v>4.2410162587053755</v>
      </c>
      <c r="N240" s="1">
        <f>L240*W_12</f>
        <v>0.10984344748314848</v>
      </c>
      <c r="O240" s="1">
        <f>(a_2/a_3*W_12^2*COS(B240-F240)-a_4/a_3*N240^2+a_2/a_3*A_12*SIN(B240-F240)+M240^2*COS(D240-F240))/SIN(F240-D240)</f>
        <v>10.244254808872517</v>
      </c>
      <c r="P240" s="1">
        <f>(a_2/a_4*W_12^2*COS(B240-D240)+a_3/a_4*M240^2+a_2/a_4*A_12*SIN(B240-D240)-N240^2*COS(D240-F240))/SIN(F240-D240)</f>
        <v>-23.149204448270183</v>
      </c>
    </row>
    <row r="241" spans="1:16">
      <c r="A241" s="1">
        <v>227</v>
      </c>
      <c r="B241" s="1">
        <f t="shared" si="15"/>
        <v>3.9618974020271276</v>
      </c>
      <c r="C241" s="1">
        <f t="shared" si="16"/>
        <v>47.59197249825452</v>
      </c>
      <c r="D241" s="1">
        <f>ATAN2((a_1+a_4*COS(F241)-a_2*COS(B241))/a_3,(a_4*SIN(F241)-a_2*COS(B241))/a_3)</f>
        <v>0.83063661761313257</v>
      </c>
      <c r="E241" s="1">
        <f t="shared" si="17"/>
        <v>157.65638404677037</v>
      </c>
      <c r="F241" s="1">
        <f t="shared" si="18"/>
        <v>2.7516229884048049</v>
      </c>
      <c r="G241" s="1">
        <f>(1-K_2)*COS(B241)+K_3-K_1</f>
        <v>-0.57950040998437524</v>
      </c>
      <c r="H241" s="1">
        <f t="shared" si="19"/>
        <v>1.4627074032383403</v>
      </c>
      <c r="I241" s="1">
        <f>-(1+K_2)*COS(B241)+K_1+K_3</f>
        <v>7.4511629768072893</v>
      </c>
      <c r="J241" s="1">
        <f>(-H241+Clo*SQRT(H241^2-4*G241*I241))/(2*G241)</f>
        <v>5.0634437595983481</v>
      </c>
      <c r="K241" s="1">
        <f>(a_2*SIN(B241-F241))/(a_3*SIN(F241-D241))</f>
        <v>0.42693130367337184</v>
      </c>
      <c r="L241" s="1">
        <f>(a_2*SIN(B241-D241))/(a_4*SIN(F241-D241))</f>
        <v>4.1247215478716157E-3</v>
      </c>
      <c r="M241" s="1">
        <f>K241*W_12</f>
        <v>4.2693130367337186</v>
      </c>
      <c r="N241" s="1">
        <f>L241*W_12</f>
        <v>4.1247215478716154E-2</v>
      </c>
      <c r="O241" s="1">
        <f>(a_2/a_3*W_12^2*COS(B241-F241)-a_4/a_3*N241^2+a_2/a_3*A_12*SIN(B241-F241)+M241^2*COS(D241-F241))/SIN(F241-D241)</f>
        <v>9.4358775368200281</v>
      </c>
      <c r="P241" s="1">
        <f>(a_2/a_4*W_12^2*COS(B241-D241)+a_3/a_4*M241^2+a_2/a_4*A_12*SIN(B241-D241)-N241^2*COS(D241-F241))/SIN(F241-D241)</f>
        <v>-22.941113045218444</v>
      </c>
    </row>
    <row r="242" spans="1:16">
      <c r="A242" s="1">
        <v>228</v>
      </c>
      <c r="B242" s="1">
        <f t="shared" si="15"/>
        <v>3.9793506945470711</v>
      </c>
      <c r="C242" s="1">
        <f t="shared" si="16"/>
        <v>47.609549728424888</v>
      </c>
      <c r="D242" s="1">
        <f>ATAN2((a_1+a_4*COS(F242)-a_2*COS(B242))/a_3,(a_4*SIN(F242)-a_2*COS(B242))/a_3)</f>
        <v>0.83094339815298635</v>
      </c>
      <c r="E242" s="1">
        <f t="shared" si="17"/>
        <v>157.66415275534993</v>
      </c>
      <c r="F242" s="1">
        <f t="shared" si="18"/>
        <v>2.7517585779481459</v>
      </c>
      <c r="G242" s="1">
        <f>(1-K_2)*COS(B242)+K_3-K_1</f>
        <v>-0.58271734841028522</v>
      </c>
      <c r="H242" s="1">
        <f t="shared" si="19"/>
        <v>1.486289650954788</v>
      </c>
      <c r="I242" s="1">
        <f>-(1+K_2)*COS(B242)+K_1+K_3</f>
        <v>7.4222105309740982</v>
      </c>
      <c r="J242" s="1">
        <f>(-H242+Clo*SQRT(H242^2-4*G242*I242))/(2*G242)</f>
        <v>5.0652503282478447</v>
      </c>
      <c r="K242" s="1">
        <f>(a_2*SIN(B242-F242))/(a_3*SIN(F242-D242))</f>
        <v>0.42962761952540968</v>
      </c>
      <c r="L242" s="1">
        <f>(a_2*SIN(B242-D242))/(a_4*SIN(F242-D242))</f>
        <v>-2.7204205790801773E-3</v>
      </c>
      <c r="M242" s="1">
        <f>K242*W_12</f>
        <v>4.2962761952540971</v>
      </c>
      <c r="N242" s="1">
        <f>L242*W_12</f>
        <v>-2.7204205790801773E-2</v>
      </c>
      <c r="O242" s="1">
        <f>(a_2/a_3*W_12^2*COS(B242-F242)-a_4/a_3*N242^2+a_2/a_3*A_12*SIN(B242-F242)+M242^2*COS(D242-F242))/SIN(F242-D242)</f>
        <v>8.6135901311064575</v>
      </c>
      <c r="P242" s="1">
        <f>(a_2/a_4*W_12^2*COS(B242-D242)+a_3/a_4*M242^2+a_2/a_4*A_12*SIN(B242-D242)-N242^2*COS(D242-F242))/SIN(F242-D242)</f>
        <v>-22.726103930710966</v>
      </c>
    </row>
    <row r="243" spans="1:16">
      <c r="A243" s="1">
        <v>229</v>
      </c>
      <c r="B243" s="1">
        <f t="shared" si="15"/>
        <v>3.9968039870670142</v>
      </c>
      <c r="C243" s="1">
        <f t="shared" si="16"/>
        <v>47.629359018210089</v>
      </c>
      <c r="D243" s="1">
        <f>ATAN2((a_1+a_4*COS(F243)-a_2*COS(B243))/a_3,(a_4*SIN(F243)-a_2*COS(B243))/a_3)</f>
        <v>0.83128913548221983</v>
      </c>
      <c r="E243" s="1">
        <f t="shared" si="17"/>
        <v>157.66794086559676</v>
      </c>
      <c r="F243" s="1">
        <f t="shared" si="18"/>
        <v>2.7518246929443815</v>
      </c>
      <c r="G243" s="1">
        <f>(1-K_2)*COS(B243)+K_3-K_1</f>
        <v>-0.58598524275237329</v>
      </c>
      <c r="H243" s="1">
        <f t="shared" si="19"/>
        <v>1.5094191604455434</v>
      </c>
      <c r="I243" s="1">
        <f>-(1+K_2)*COS(B243)+K_1+K_3</f>
        <v>7.3927994818953096</v>
      </c>
      <c r="J243" s="1">
        <f>(-H243+Clo*SQRT(H243^2-4*G243*I243))/(2*G243)</f>
        <v>5.0661316816488222</v>
      </c>
      <c r="K243" s="1">
        <f>(a_2*SIN(B243-F243))/(a_3*SIN(F243-D243))</f>
        <v>0.43218782610235212</v>
      </c>
      <c r="L243" s="1">
        <f>(a_2*SIN(B243-D243))/(a_4*SIN(F243-D243))</f>
        <v>-9.5479835384261504E-3</v>
      </c>
      <c r="M243" s="1">
        <f>K243*W_12</f>
        <v>4.3218782610235209</v>
      </c>
      <c r="N243" s="1">
        <f>L243*W_12</f>
        <v>-9.5479835384261497E-2</v>
      </c>
      <c r="O243" s="1">
        <f>(a_2/a_3*W_12^2*COS(B243-F243)-a_4/a_3*N243^2+a_2/a_3*A_12*SIN(B243-F243)+M243^2*COS(D243-F243))/SIN(F243-D243)</f>
        <v>7.7779992011598829</v>
      </c>
      <c r="P243" s="1">
        <f>(a_2/a_4*W_12^2*COS(B243-D243)+a_3/a_4*M243^2+a_2/a_4*A_12*SIN(B243-D243)-N243^2*COS(D243-F243))/SIN(F243-D243)</f>
        <v>-22.504733252880101</v>
      </c>
    </row>
    <row r="244" spans="1:16">
      <c r="A244" s="1">
        <v>230</v>
      </c>
      <c r="B244" s="1">
        <f t="shared" si="15"/>
        <v>4.0142572795869578</v>
      </c>
      <c r="C244" s="1">
        <f t="shared" si="16"/>
        <v>47.651441094103689</v>
      </c>
      <c r="D244" s="1">
        <f>ATAN2((a_1+a_4*COS(F244)-a_2*COS(B244))/a_3,(a_4*SIN(F244)-a_2*COS(B244))/a_3)</f>
        <v>0.83167454041223843</v>
      </c>
      <c r="E244" s="1">
        <f t="shared" si="17"/>
        <v>157.66777830634538</v>
      </c>
      <c r="F244" s="1">
        <f t="shared" si="18"/>
        <v>2.7518218557502157</v>
      </c>
      <c r="G244" s="1">
        <f>(1-K_2)*COS(B244)+K_3-K_1</f>
        <v>-0.58930309757836508</v>
      </c>
      <c r="H244" s="1">
        <f t="shared" si="19"/>
        <v>1.5320888862379558</v>
      </c>
      <c r="I244" s="1">
        <f>-(1+K_2)*COS(B244)+K_1+K_3</f>
        <v>7.3629387884613813</v>
      </c>
      <c r="J244" s="1">
        <f>(-H244+Clo*SQRT(H244^2-4*G244*I244))/(2*G244)</f>
        <v>5.066093854050326</v>
      </c>
      <c r="K244" s="1">
        <f>(a_2*SIN(B244-F244))/(a_3*SIN(F244-D244))</f>
        <v>0.43460925063218342</v>
      </c>
      <c r="L244" s="1">
        <f>(a_2*SIN(B244-D244))/(a_4*SIN(F244-D244))</f>
        <v>-1.6354894441616752E-2</v>
      </c>
      <c r="M244" s="1">
        <f>K244*W_12</f>
        <v>4.3460925063218339</v>
      </c>
      <c r="N244" s="1">
        <f>L244*W_12</f>
        <v>-0.16354894441616752</v>
      </c>
      <c r="O244" s="1">
        <f>(a_2/a_3*W_12^2*COS(B244-F244)-a_4/a_3*N244^2+a_2/a_3*A_12*SIN(B244-F244)+M244^2*COS(D244-F244))/SIN(F244-D244)</f>
        <v>6.9297308692040058</v>
      </c>
      <c r="P244" s="1">
        <f>(a_2/a_4*W_12^2*COS(B244-D244)+a_3/a_4*M244^2+a_2/a_4*A_12*SIN(B244-D244)-N244^2*COS(D244-F244))/SIN(F244-D244)</f>
        <v>-22.277565228535135</v>
      </c>
    </row>
    <row r="245" spans="1:16">
      <c r="A245" s="1">
        <v>231</v>
      </c>
      <c r="B245" s="1">
        <f t="shared" si="15"/>
        <v>4.0317105721069018</v>
      </c>
      <c r="C245" s="1">
        <f t="shared" si="16"/>
        <v>47.67583790189174</v>
      </c>
      <c r="D245" s="1">
        <f>ATAN2((a_1+a_4*COS(F245)-a_2*COS(B245))/a_3,(a_4*SIN(F245)-a_2*COS(B245))/a_3)</f>
        <v>0.8321003450351161</v>
      </c>
      <c r="E245" s="1">
        <f t="shared" si="17"/>
        <v>157.66369409886804</v>
      </c>
      <c r="F245" s="1">
        <f t="shared" si="18"/>
        <v>2.7517505728824014</v>
      </c>
      <c r="G245" s="1">
        <f>(1-K_2)*COS(B245)+K_3-K_1</f>
        <v>-0.59266990223754057</v>
      </c>
      <c r="H245" s="1">
        <f t="shared" si="19"/>
        <v>1.5542919229139422</v>
      </c>
      <c r="I245" s="1">
        <f>-(1+K_2)*COS(B245)+K_1+K_3</f>
        <v>7.332637546528801</v>
      </c>
      <c r="J245" s="1">
        <f>(-H245+Clo*SQRT(H245^2-4*G245*I245))/(2*G245)</f>
        <v>5.0651436358491857</v>
      </c>
      <c r="K245" s="1">
        <f>(a_2*SIN(B245-F245))/(a_3*SIN(F245-D245))</f>
        <v>0.43688929754108868</v>
      </c>
      <c r="L245" s="1">
        <f>(a_2*SIN(B245-D245))/(a_4*SIN(F245-D245))</f>
        <v>-2.3138108383578413E-2</v>
      </c>
      <c r="M245" s="1">
        <f>K245*W_12</f>
        <v>4.3688929754108869</v>
      </c>
      <c r="N245" s="1">
        <f>L245*W_12</f>
        <v>-0.23138108383578412</v>
      </c>
      <c r="O245" s="1">
        <f>(a_2/a_3*W_12^2*COS(B245-F245)-a_4/a_3*N245^2+a_2/a_3*A_12*SIN(B245-F245)+M245^2*COS(D245-F245))/SIN(F245-D245)</f>
        <v>6.0694291525130222</v>
      </c>
      <c r="P245" s="1">
        <f>(a_2/a_4*W_12^2*COS(B245-D245)+a_3/a_4*M245^2+a_2/a_4*A_12*SIN(B245-D245)-N245^2*COS(D245-F245))/SIN(F245-D245)</f>
        <v>-22.045170584321379</v>
      </c>
    </row>
    <row r="246" spans="1:16">
      <c r="A246" s="1">
        <v>232</v>
      </c>
      <c r="B246" s="1">
        <f t="shared" si="15"/>
        <v>4.0491638646268449</v>
      </c>
      <c r="C246" s="1">
        <f t="shared" si="16"/>
        <v>47.702592666429481</v>
      </c>
      <c r="D246" s="1">
        <f>ATAN2((a_1+a_4*COS(F246)-a_2*COS(B246))/a_3,(a_4*SIN(F246)-a_2*COS(B246))/a_3)</f>
        <v>0.83256730376689547</v>
      </c>
      <c r="E246" s="1">
        <f t="shared" si="17"/>
        <v>157.65571631586153</v>
      </c>
      <c r="F246" s="1">
        <f t="shared" si="18"/>
        <v>2.7516113343019279</v>
      </c>
      <c r="G246" s="1">
        <f>(1-K_2)*COS(B246)+K_3-K_1</f>
        <v>-0.59608463116858568</v>
      </c>
      <c r="H246" s="1">
        <f t="shared" si="19"/>
        <v>1.5760215072134443</v>
      </c>
      <c r="I246" s="1">
        <f>-(1+K_2)*COS(B246)+K_1+K_3</f>
        <v>7.3019049861493972</v>
      </c>
      <c r="J246" s="1">
        <f>(-H246+Clo*SQRT(H246^2-4*G246*I246))/(2*G246)</f>
        <v>5.0632885404856438</v>
      </c>
      <c r="K246" s="1">
        <f>(a_2*SIN(B246-F246))/(a_3*SIN(F246-D246))</f>
        <v>0.43902545099563051</v>
      </c>
      <c r="L246" s="1">
        <f>(a_2*SIN(B246-D246))/(a_4*SIN(F246-D246))</f>
        <v>-2.9894611202374872E-2</v>
      </c>
      <c r="M246" s="1">
        <f>K246*W_12</f>
        <v>4.3902545099563053</v>
      </c>
      <c r="N246" s="1">
        <f>L246*W_12</f>
        <v>-0.29894611202374871</v>
      </c>
      <c r="O246" s="1">
        <f>(a_2/a_3*W_12^2*COS(B246-F246)-a_4/a_3*N246^2+a_2/a_3*A_12*SIN(B246-F246)+M246^2*COS(D246-F246))/SIN(F246-D246)</f>
        <v>5.1977543061634774</v>
      </c>
      <c r="P246" s="1">
        <f>(a_2/a_4*W_12^2*COS(B246-D246)+a_3/a_4*M246^2+a_2/a_4*A_12*SIN(B246-D246)-N246^2*COS(D246-F246))/SIN(F246-D246)</f>
        <v>-21.808124981334188</v>
      </c>
    </row>
    <row r="247" spans="1:16">
      <c r="A247" s="1">
        <v>233</v>
      </c>
      <c r="B247" s="1">
        <f t="shared" si="15"/>
        <v>4.066617157146788</v>
      </c>
      <c r="C247" s="1">
        <f t="shared" si="16"/>
        <v>47.731749948748707</v>
      </c>
      <c r="D247" s="1">
        <f>ATAN2((a_1+a_4*COS(F247)-a_2*COS(B247))/a_3,(a_4*SIN(F247)-a_2*COS(B247))/a_3)</f>
        <v>0.83307619434429947</v>
      </c>
      <c r="E247" s="1">
        <f t="shared" si="17"/>
        <v>157.64387204336845</v>
      </c>
      <c r="F247" s="1">
        <f t="shared" si="18"/>
        <v>2.7514046127494205</v>
      </c>
      <c r="G247" s="1">
        <f>(1-K_2)*COS(B247)+K_3-K_1</f>
        <v>-0.5995462442119881</v>
      </c>
      <c r="H247" s="1">
        <f t="shared" si="19"/>
        <v>1.5972710200945857</v>
      </c>
      <c r="I247" s="1">
        <f>-(1+K_2)*COS(B247)+K_1+K_3</f>
        <v>7.2707504687587754</v>
      </c>
      <c r="J247" s="1">
        <f>(-H247+Clo*SQRT(H247^2-4*G247*I247))/(2*G247)</f>
        <v>5.060536770887258</v>
      </c>
      <c r="K247" s="1">
        <f>(a_2*SIN(B247-F247))/(a_3*SIN(F247-D247))</f>
        <v>0.4410152773436371</v>
      </c>
      <c r="L247" s="1">
        <f>(a_2*SIN(B247-D247))/(a_4*SIN(F247-D247))</f>
        <v>-3.6621422224125372E-2</v>
      </c>
      <c r="M247" s="1">
        <f>K247*W_12</f>
        <v>4.410152773436371</v>
      </c>
      <c r="N247" s="1">
        <f>L247*W_12</f>
        <v>-0.36621422224125372</v>
      </c>
      <c r="O247" s="1">
        <f>(a_2/a_3*W_12^2*COS(B247-F247)-a_4/a_3*N247^2+a_2/a_3*A_12*SIN(B247-F247)+M247^2*COS(D247-F247))/SIN(F247-D247)</f>
        <v>4.3153811316261761</v>
      </c>
      <c r="P247" s="1">
        <f>(a_2/a_4*W_12^2*COS(B247-D247)+a_3/a_4*M247^2+a_2/a_4*A_12*SIN(B247-D247)-N247^2*COS(D247-F247))/SIN(F247-D247)</f>
        <v>-21.567007428731714</v>
      </c>
    </row>
    <row r="248" spans="1:16">
      <c r="A248" s="1">
        <v>234</v>
      </c>
      <c r="B248" s="1">
        <f t="shared" si="15"/>
        <v>4.0840704496667311</v>
      </c>
      <c r="C248" s="1">
        <f t="shared" si="16"/>
        <v>47.763355700218156</v>
      </c>
      <c r="D248" s="1">
        <f>ATAN2((a_1+a_4*COS(F248)-a_2*COS(B248))/a_3,(a_4*SIN(F248)-a_2*COS(B248))/a_3)</f>
        <v>0.83362781877000847</v>
      </c>
      <c r="E248" s="1">
        <f t="shared" si="17"/>
        <v>157.62818734552062</v>
      </c>
      <c r="F248" s="1">
        <f t="shared" si="18"/>
        <v>2.7511308631297955</v>
      </c>
      <c r="G248" s="1">
        <f>(1-K_2)*COS(B248)+K_3-K_1</f>
        <v>-0.60305368692688166</v>
      </c>
      <c r="H248" s="1">
        <f t="shared" si="19"/>
        <v>1.6180339887498947</v>
      </c>
      <c r="I248" s="1">
        <f>-(1+K_2)*COS(B248)+K_1+K_3</f>
        <v>7.239183484324732</v>
      </c>
      <c r="J248" s="1">
        <f>(-H248+Clo*SQRT(H248^2-4*G248*I248))/(2*G248)</f>
        <v>5.0568971856093503</v>
      </c>
      <c r="K248" s="1">
        <f>(a_2*SIN(B248-F248))/(a_3*SIN(F248-D248))</f>
        <v>0.44285642745625181</v>
      </c>
      <c r="L248" s="1">
        <f>(a_2*SIN(B248-D248))/(a_4*SIN(F248-D248))</f>
        <v>-4.3315596996894766E-2</v>
      </c>
      <c r="M248" s="1">
        <f>K248*W_12</f>
        <v>4.4285642745625182</v>
      </c>
      <c r="N248" s="1">
        <f>L248*W_12</f>
        <v>-0.43315596996894767</v>
      </c>
      <c r="O248" s="1">
        <f>(a_2/a_3*W_12^2*COS(B248-F248)-a_4/a_3*N248^2+a_2/a_3*A_12*SIN(B248-F248)+M248^2*COS(D248-F248))/SIN(F248-D248)</f>
        <v>3.4229972564946909</v>
      </c>
      <c r="P248" s="1">
        <f>(a_2/a_4*W_12^2*COS(B248-D248)+a_3/a_4*M248^2+a_2/a_4*A_12*SIN(B248-D248)-N248^2*COS(D248-F248))/SIN(F248-D248)</f>
        <v>-21.322398691819163</v>
      </c>
    </row>
    <row r="249" spans="1:16">
      <c r="A249" s="1">
        <v>235</v>
      </c>
      <c r="B249" s="1">
        <f t="shared" si="15"/>
        <v>4.1015237421866741</v>
      </c>
      <c r="C249" s="1">
        <f t="shared" si="16"/>
        <v>47.797457313454281</v>
      </c>
      <c r="D249" s="1">
        <f>ATAN2((a_1+a_4*COS(F249)-a_2*COS(B249))/a_3,(a_4*SIN(F249)-a_2*COS(B249))/a_3)</f>
        <v>0.83422300420122053</v>
      </c>
      <c r="E249" s="1">
        <f t="shared" si="17"/>
        <v>157.60868723199007</v>
      </c>
      <c r="F249" s="1">
        <f t="shared" si="18"/>
        <v>2.7507905219441744</v>
      </c>
      <c r="G249" s="1">
        <f>(1-K_2)*COS(B249)+K_3-K_1</f>
        <v>-0.60660589091223827</v>
      </c>
      <c r="H249" s="1">
        <f t="shared" si="19"/>
        <v>1.6383040885779832</v>
      </c>
      <c r="I249" s="1">
        <f>-(1+K_2)*COS(B249)+K_1+K_3</f>
        <v>7.2072136484565217</v>
      </c>
      <c r="J249" s="1">
        <f>(-H249+Clo*SQRT(H249^2-4*G249*I249))/(2*G249)</f>
        <v>5.0523792648129513</v>
      </c>
      <c r="K249" s="1">
        <f>(a_2*SIN(B249-F249))/(a_3*SIN(F249-D249))</f>
        <v>0.44454663897354652</v>
      </c>
      <c r="L249" s="1">
        <f>(a_2*SIN(B249-D249))/(a_4*SIN(F249-D249))</f>
        <v>-4.9974230017454407E-2</v>
      </c>
      <c r="M249" s="1">
        <f>K249*W_12</f>
        <v>4.4454663897354649</v>
      </c>
      <c r="N249" s="1">
        <f>L249*W_12</f>
        <v>-0.49974230017454407</v>
      </c>
      <c r="O249" s="1">
        <f>(a_2/a_3*W_12^2*COS(B249-F249)-a_4/a_3*N249^2+a_2/a_3*A_12*SIN(B249-F249)+M249^2*COS(D249-F249))/SIN(F249-D249)</f>
        <v>2.5213013905843513</v>
      </c>
      <c r="P249" s="1">
        <f>(a_2/a_4*W_12^2*COS(B249-D249)+a_3/a_4*M249^2+a_2/a_4*A_12*SIN(B249-D249)-N249^2*COS(D249-F249))/SIN(F249-D249)</f>
        <v>-21.074879699989967</v>
      </c>
    </row>
    <row r="250" spans="1:16">
      <c r="A250" s="1">
        <v>236</v>
      </c>
      <c r="B250" s="1">
        <f t="shared" si="15"/>
        <v>4.1189770347066172</v>
      </c>
      <c r="C250" s="1">
        <f t="shared" si="16"/>
        <v>47.834103669649892</v>
      </c>
      <c r="D250" s="1">
        <f>ATAN2((a_1+a_4*COS(F250)-a_2*COS(B250))/a_3,(a_4*SIN(F250)-a_2*COS(B250))/a_3)</f>
        <v>0.83486260377569266</v>
      </c>
      <c r="E250" s="1">
        <f t="shared" si="17"/>
        <v>157.58539562803352</v>
      </c>
      <c r="F250" s="1">
        <f t="shared" si="18"/>
        <v>2.7503840067670624</v>
      </c>
      <c r="G250" s="1">
        <f>(1-K_2)*COS(B250)+K_3-K_1</f>
        <v>-0.61020177413231336</v>
      </c>
      <c r="H250" s="1">
        <f t="shared" si="19"/>
        <v>1.6580751451100828</v>
      </c>
      <c r="I250" s="1">
        <f>-(1+K_2)*COS(B250)+K_1+K_3</f>
        <v>7.174850699475849</v>
      </c>
      <c r="J250" s="1">
        <f>(-H250+Clo*SQRT(H250^2-4*G250*I250))/(2*G250)</f>
        <v>5.0469930762132993</v>
      </c>
      <c r="K250" s="1">
        <f>(a_2*SIN(B250-F250))/(a_3*SIN(F250-D250))</f>
        <v>0.44608373845599436</v>
      </c>
      <c r="L250" s="1">
        <f>(a_2*SIN(B250-D250))/(a_4*SIN(F250-D250))</f>
        <v>-5.6594457454959265E-2</v>
      </c>
      <c r="M250" s="1">
        <f>K250*W_12</f>
        <v>4.4608373845599436</v>
      </c>
      <c r="N250" s="1">
        <f>L250*W_12</f>
        <v>-0.56594457454959268</v>
      </c>
      <c r="O250" s="1">
        <f>(a_2/a_3*W_12^2*COS(B250-F250)-a_4/a_3*N250^2+a_2/a_3*A_12*SIN(B250-F250)+M250^2*COS(D250-F250))/SIN(F250-D250)</f>
        <v>1.611001563563059</v>
      </c>
      <c r="P250" s="1">
        <f>(a_2/a_4*W_12^2*COS(B250-D250)+a_3/a_4*M250^2+a_2/a_4*A_12*SIN(B250-D250)-N250^2*COS(D250-F250))/SIN(F250-D250)</f>
        <v>-20.825029959807839</v>
      </c>
    </row>
    <row r="251" spans="1:16">
      <c r="A251" s="1">
        <v>237</v>
      </c>
      <c r="B251" s="1">
        <f t="shared" si="15"/>
        <v>4.1364303272265612</v>
      </c>
      <c r="C251" s="1">
        <f t="shared" si="16"/>
        <v>47.873345181956694</v>
      </c>
      <c r="D251" s="1">
        <f>ATAN2((a_1+a_4*COS(F251)-a_2*COS(B251))/a_3,(a_4*SIN(F251)-a_2*COS(B251))/a_3)</f>
        <v>0.8355474973689081</v>
      </c>
      <c r="E251" s="1">
        <f t="shared" si="17"/>
        <v>157.5583353470156</v>
      </c>
      <c r="F251" s="1">
        <f t="shared" si="18"/>
        <v>2.7499117157667845</v>
      </c>
      <c r="G251" s="1">
        <f>(1-K_2)*COS(B251)+K_3-K_1</f>
        <v>-0.61384024124624315</v>
      </c>
      <c r="H251" s="1">
        <f t="shared" si="19"/>
        <v>1.6773411358908481</v>
      </c>
      <c r="I251" s="1">
        <f>-(1+K_2)*COS(B251)+K_1+K_3</f>
        <v>7.1421044954504787</v>
      </c>
      <c r="J251" s="1">
        <f>(-H251+Clo*SQRT(H251^2-4*G251*I251))/(2*G251)</f>
        <v>5.0407492411239474</v>
      </c>
      <c r="K251" s="1">
        <f>(a_2*SIN(B251-F251))/(a_3*SIN(F251-D251))</f>
        <v>0.44746564344393941</v>
      </c>
      <c r="L251" s="1">
        <f>(a_2*SIN(B251-D251))/(a_4*SIN(F251-D251))</f>
        <v>-6.317345987569202E-2</v>
      </c>
      <c r="M251" s="1">
        <f>K251*W_12</f>
        <v>4.4746564344393942</v>
      </c>
      <c r="N251" s="1">
        <f>L251*W_12</f>
        <v>-0.63173459875692017</v>
      </c>
      <c r="O251" s="1">
        <f>(a_2/a_3*W_12^2*COS(B251-F251)-a_4/a_3*N251^2+a_2/a_3*A_12*SIN(B251-F251)+M251^2*COS(D251-F251))/SIN(F251-D251)</f>
        <v>0.69281334919167548</v>
      </c>
      <c r="P251" s="1">
        <f>(a_2/a_4*W_12^2*COS(B251-D251)+a_3/a_4*M251^2+a_2/a_4*A_12*SIN(B251-D251)-N251^2*COS(D251-F251))/SIN(F251-D251)</f>
        <v>-20.573425978400913</v>
      </c>
    </row>
    <row r="252" spans="1:16">
      <c r="A252" s="1">
        <v>238</v>
      </c>
      <c r="B252" s="1">
        <f t="shared" si="15"/>
        <v>4.1538836197465043</v>
      </c>
      <c r="C252" s="1">
        <f t="shared" si="16"/>
        <v>47.915233834520663</v>
      </c>
      <c r="D252" s="1">
        <f>ATAN2((a_1+a_4*COS(F252)-a_2*COS(B252))/a_3,(a_4*SIN(F252)-a_2*COS(B252))/a_3)</f>
        <v>0.83627859227537338</v>
      </c>
      <c r="E252" s="1">
        <f t="shared" si="17"/>
        <v>157.52752806529685</v>
      </c>
      <c r="F252" s="1">
        <f t="shared" si="18"/>
        <v>2.7493740272672031</v>
      </c>
      <c r="G252" s="1">
        <f>(1-K_2)*COS(B252)+K_3-K_1</f>
        <v>-0.61752018394169861</v>
      </c>
      <c r="H252" s="1">
        <f t="shared" si="19"/>
        <v>1.6960961923128519</v>
      </c>
      <c r="I252" s="1">
        <f>-(1+K_2)*COS(B252)+K_1+K_3</f>
        <v>7.108985011191379</v>
      </c>
      <c r="J252" s="1">
        <f>(-H252+Clo*SQRT(H252^2-4*G252*I252))/(2*G252)</f>
        <v>5.0336589007132559</v>
      </c>
      <c r="K252" s="1">
        <f>(a_2*SIN(B252-F252))/(a_3*SIN(F252-D252))</f>
        <v>0.44869036442699084</v>
      </c>
      <c r="L252" s="1">
        <f>(a_2*SIN(B252-D252))/(a_4*SIN(F252-D252))</f>
        <v>-6.9708464973093853E-2</v>
      </c>
      <c r="M252" s="1">
        <f>K252*W_12</f>
        <v>4.4869036442699084</v>
      </c>
      <c r="N252" s="1">
        <f>L252*W_12</f>
        <v>-0.69708464973093853</v>
      </c>
      <c r="O252" s="1">
        <f>(a_2/a_3*W_12^2*COS(B252-F252)-a_4/a_3*N252^2+a_2/a_3*A_12*SIN(B252-F252)+M252^2*COS(D252-F252))/SIN(F252-D252)</f>
        <v>-0.23254191883885247</v>
      </c>
      <c r="P252" s="1">
        <f>(a_2/a_4*W_12^2*COS(B252-D252)+a_3/a_4*M252^2+a_2/a_4*A_12*SIN(B252-D252)-N252^2*COS(D252-F252))/SIN(F252-D252)</f>
        <v>-20.320639702213203</v>
      </c>
    </row>
    <row r="253" spans="1:16">
      <c r="A253" s="1">
        <v>239</v>
      </c>
      <c r="B253" s="1">
        <f t="shared" si="15"/>
        <v>4.1713369122664474</v>
      </c>
      <c r="C253" s="1">
        <f t="shared" si="16"/>
        <v>47.959823216729319</v>
      </c>
      <c r="D253" s="1">
        <f>ATAN2((a_1+a_4*COS(F253)-a_2*COS(B253))/a_3,(a_4*SIN(F253)-a_2*COS(B253))/a_3)</f>
        <v>0.83705682380634461</v>
      </c>
      <c r="E253" s="1">
        <f t="shared" si="17"/>
        <v>157.49299429937599</v>
      </c>
      <c r="F253" s="1">
        <f t="shared" si="18"/>
        <v>2.7487712993487712</v>
      </c>
      <c r="G253" s="1">
        <f>(1-K_2)*COS(B253)+K_3-K_1</f>
        <v>-0.62124048127248654</v>
      </c>
      <c r="H253" s="1">
        <f t="shared" si="19"/>
        <v>1.7143346014042242</v>
      </c>
      <c r="I253" s="1">
        <f>-(1+K_2)*COS(B253)+K_1+K_3</f>
        <v>7.0755023352142903</v>
      </c>
      <c r="J253" s="1">
        <f>(-H253+Clo*SQRT(H253^2-4*G253*I253))/(2*G253)</f>
        <v>5.0257336825818104</v>
      </c>
      <c r="K253" s="1">
        <f>(a_2*SIN(B253-F253))/(a_3*SIN(F253-D253))</f>
        <v>0.44975600672501648</v>
      </c>
      <c r="L253" s="1">
        <f>(a_2*SIN(B253-D253))/(a_4*SIN(F253-D253))</f>
        <v>-7.6196750307358091E-2</v>
      </c>
      <c r="M253" s="1">
        <f>K253*W_12</f>
        <v>4.4975600672501646</v>
      </c>
      <c r="N253" s="1">
        <f>L253*W_12</f>
        <v>-0.76196750307358085</v>
      </c>
      <c r="O253" s="1">
        <f>(a_2/a_3*W_12^2*COS(B253-F253)-a_4/a_3*N253^2+a_2/a_3*A_12*SIN(B253-F253)+M253^2*COS(D253-F253))/SIN(F253-D253)</f>
        <v>-1.164338934586006</v>
      </c>
      <c r="P253" s="1">
        <f>(a_2/a_4*W_12^2*COS(B253-D253)+a_3/a_4*M253^2+a_2/a_4*A_12*SIN(B253-D253)-N253^2*COS(D253-F253))/SIN(F253-D253)</f>
        <v>-20.067236976022997</v>
      </c>
    </row>
    <row r="254" spans="1:16">
      <c r="A254" s="1">
        <v>240</v>
      </c>
      <c r="B254" s="1">
        <f t="shared" si="15"/>
        <v>4.1887902047863905</v>
      </c>
      <c r="C254" s="1">
        <f t="shared" si="16"/>
        <v>48.007168552186322</v>
      </c>
      <c r="D254" s="1">
        <f>ATAN2((a_1+a_4*COS(F254)-a_2*COS(B254))/a_3,(a_4*SIN(F254)-a_2*COS(B254))/a_3)</f>
        <v>0.83788315579553052</v>
      </c>
      <c r="E254" s="1">
        <f t="shared" si="17"/>
        <v>157.45475338517571</v>
      </c>
      <c r="F254" s="1">
        <f t="shared" si="18"/>
        <v>2.7481038694870032</v>
      </c>
      <c r="G254" s="1">
        <f>(1-K_2)*COS(B254)+K_3-K_1</f>
        <v>-0.625</v>
      </c>
      <c r="H254" s="1">
        <f t="shared" si="19"/>
        <v>1.7320508075688767</v>
      </c>
      <c r="I254" s="1">
        <f>-(1+K_2)*COS(B254)+K_1+K_3</f>
        <v>7.0416666666666679</v>
      </c>
      <c r="J254" s="1">
        <f>(-H254+Clo*SQRT(H254^2-4*G254*I254))/(2*G254)</f>
        <v>5.0169856677607871</v>
      </c>
      <c r="K254" s="1">
        <f>(a_2*SIN(B254-F254))/(a_3*SIN(F254-D254))</f>
        <v>0.45066077228208634</v>
      </c>
      <c r="L254" s="1">
        <f>(a_2*SIN(B254-D254))/(a_4*SIN(F254-D254))</f>
        <v>-8.2635646058830739E-2</v>
      </c>
      <c r="M254" s="1">
        <f>K254*W_12</f>
        <v>4.5066077228208634</v>
      </c>
      <c r="N254" s="1">
        <f>L254*W_12</f>
        <v>-0.82635646058830736</v>
      </c>
      <c r="O254" s="1">
        <f>(a_2/a_3*W_12^2*COS(B254-F254)-a_4/a_3*N254^2+a_2/a_3*A_12*SIN(B254-F254)+M254^2*COS(D254-F254))/SIN(F254-D254)</f>
        <v>-2.1018502062621822</v>
      </c>
      <c r="P254" s="1">
        <f>(a_2/a_4*W_12^2*COS(B254-D254)+a_3/a_4*M254^2+a_2/a_4*A_12*SIN(B254-D254)-N254^2*COS(D254-F254))/SIN(F254-D254)</f>
        <v>-19.813776026993168</v>
      </c>
    </row>
    <row r="255" spans="1:16">
      <c r="A255" s="1">
        <v>241</v>
      </c>
      <c r="B255" s="1">
        <f t="shared" si="15"/>
        <v>4.2062434973063345</v>
      </c>
      <c r="C255" s="1">
        <f t="shared" si="16"/>
        <v>48.057326721880038</v>
      </c>
      <c r="D255" s="1">
        <f>ATAN2((a_1+a_4*COS(F255)-a_2*COS(B255))/a_3,(a_4*SIN(F255)-a_2*COS(B255))/a_3)</f>
        <v>0.83875858100345979</v>
      </c>
      <c r="E255" s="1">
        <f t="shared" si="17"/>
        <v>157.41282345936662</v>
      </c>
      <c r="F255" s="1">
        <f t="shared" si="18"/>
        <v>2.7473720542265179</v>
      </c>
      <c r="G255" s="1">
        <f>(1-K_2)*COS(B255)+K_3-K_1</f>
        <v>-0.62879759493841592</v>
      </c>
      <c r="H255" s="1">
        <f t="shared" si="19"/>
        <v>1.7492394142787919</v>
      </c>
      <c r="I255" s="1">
        <f>-(1+K_2)*COS(B255)+K_1+K_3</f>
        <v>7.0074883122209251</v>
      </c>
      <c r="J255" s="1">
        <f>(-H255+Clo*SQRT(H255^2-4*G255*I255))/(2*G255)</f>
        <v>5.0074273582230635</v>
      </c>
      <c r="K255" s="1">
        <f>(a_2*SIN(B255-F255))/(a_3*SIN(F255-D255))</f>
        <v>0.45140296137436825</v>
      </c>
      <c r="L255" s="1">
        <f>(a_2*SIN(B255-D255))/(a_4*SIN(F255-D255))</f>
        <v>-8.9022537799451851E-2</v>
      </c>
      <c r="M255" s="1">
        <f>K255*W_12</f>
        <v>4.5140296137436824</v>
      </c>
      <c r="N255" s="1">
        <f>L255*W_12</f>
        <v>-0.89022537799451851</v>
      </c>
      <c r="O255" s="1">
        <f>(a_2/a_3*W_12^2*COS(B255-F255)-a_4/a_3*N255^2+a_2/a_3*A_12*SIN(B255-F255)+M255^2*COS(D255-F255))/SIN(F255-D255)</f>
        <v>-3.0443478366894952</v>
      </c>
      <c r="P255" s="1">
        <f>(a_2/a_4*W_12^2*COS(B255-D255)+a_3/a_4*M255^2+a_2/a_4*A_12*SIN(B255-D255)-N255^2*COS(D255-F255))/SIN(F255-D255)</f>
        <v>-19.560805978363749</v>
      </c>
    </row>
    <row r="256" spans="1:16">
      <c r="A256" s="1">
        <v>242</v>
      </c>
      <c r="B256" s="1">
        <f t="shared" si="15"/>
        <v>4.2236967898262776</v>
      </c>
      <c r="C256" s="1">
        <f t="shared" si="16"/>
        <v>48.110356280960396</v>
      </c>
      <c r="D256" s="1">
        <f>ATAN2((a_1+a_4*COS(F256)-a_2*COS(B256))/a_3,(a_4*SIN(F256)-a_2*COS(B256))/a_3)</f>
        <v>0.83968412141029303</v>
      </c>
      <c r="E256" s="1">
        <f t="shared" si="17"/>
        <v>157.36722144262677</v>
      </c>
      <c r="F256" s="1">
        <f t="shared" si="18"/>
        <v>2.7465761488888578</v>
      </c>
      <c r="G256" s="1">
        <f>(1-K_2)*COS(B256)+K_3-K_1</f>
        <v>-0.6326321093035272</v>
      </c>
      <c r="H256" s="1">
        <f t="shared" si="19"/>
        <v>1.765895185717854</v>
      </c>
      <c r="I256" s="1">
        <f>-(1+K_2)*COS(B256)+K_1+K_3</f>
        <v>6.9729776829349213</v>
      </c>
      <c r="J256" s="1">
        <f>(-H256+Clo*SQRT(H256^2-4*G256*I256))/(2*G256)</f>
        <v>4.9970716449905872</v>
      </c>
      <c r="K256" s="1">
        <f>(a_2*SIN(B256-F256))/(a_3*SIN(F256-D256))</f>
        <v>0.45198097423256128</v>
      </c>
      <c r="L256" s="1">
        <f>(a_2*SIN(B256-D256))/(a_4*SIN(F256-D256))</f>
        <v>-9.5354869286374017E-2</v>
      </c>
      <c r="M256" s="1">
        <f>K256*W_12</f>
        <v>4.5198097423256129</v>
      </c>
      <c r="N256" s="1">
        <f>L256*W_12</f>
        <v>-0.95354869286374022</v>
      </c>
      <c r="O256" s="1">
        <f>(a_2/a_3*W_12^2*COS(B256-F256)-a_4/a_3*N256^2+a_2/a_3*A_12*SIN(B256-F256)+M256^2*COS(D256-F256))/SIN(F256-D256)</f>
        <v>-3.9911052932293103</v>
      </c>
      <c r="P256" s="1">
        <f>(a_2/a_4*W_12^2*COS(B256-D256)+a_3/a_4*M256^2+a_2/a_4*A_12*SIN(B256-D256)-N256^2*COS(D256-F256))/SIN(F256-D256)</f>
        <v>-19.308865397234609</v>
      </c>
    </row>
    <row r="257" spans="1:16">
      <c r="A257" s="1">
        <v>243</v>
      </c>
      <c r="B257" s="1">
        <f t="shared" si="15"/>
        <v>4.2411500823462207</v>
      </c>
      <c r="C257" s="1">
        <f t="shared" si="16"/>
        <v>48.166317468481829</v>
      </c>
      <c r="D257" s="1">
        <f>ATAN2((a_1+a_4*COS(F257)-a_2*COS(B257))/a_3,(a_4*SIN(F257)-a_2*COS(B257))/a_3)</f>
        <v>0.84066082838586798</v>
      </c>
      <c r="E257" s="1">
        <f t="shared" si="17"/>
        <v>157.31796302473708</v>
      </c>
      <c r="F257" s="1">
        <f t="shared" si="18"/>
        <v>2.7457164273123595</v>
      </c>
      <c r="G257" s="1">
        <f>(1-K_2)*COS(B257)+K_3-K_1</f>
        <v>-0.63650237506511331</v>
      </c>
      <c r="H257" s="1">
        <f t="shared" si="19"/>
        <v>1.7820130483767356</v>
      </c>
      <c r="I257" s="1">
        <f>-(1+K_2)*COS(B257)+K_1+K_3</f>
        <v>6.938145291080648</v>
      </c>
      <c r="J257" s="1">
        <f>(-H257+Clo*SQRT(H257^2-4*G257*I257))/(2*G257)</f>
        <v>4.985931776913386</v>
      </c>
      <c r="K257" s="1">
        <f>(a_2*SIN(B257-F257))/(a_3*SIN(F257-D257))</f>
        <v>0.45239331257898879</v>
      </c>
      <c r="L257" s="1">
        <f>(a_2*SIN(B257-D257))/(a_4*SIN(F257-D257))</f>
        <v>-0.10163014528177858</v>
      </c>
      <c r="M257" s="1">
        <f>K257*W_12</f>
        <v>4.5239331257898883</v>
      </c>
      <c r="N257" s="1">
        <f>L257*W_12</f>
        <v>-1.0163014528177858</v>
      </c>
      <c r="O257" s="1">
        <f>(a_2/a_3*W_12^2*COS(B257-F257)-a_4/a_3*N257^2+a_2/a_3*A_12*SIN(B257-F257)+M257^2*COS(D257-F257))/SIN(F257-D257)</f>
        <v>-4.9413991627218614</v>
      </c>
      <c r="P257" s="1">
        <f>(a_2/a_4*W_12^2*COS(B257-D257)+a_3/a_4*M257^2+a_2/a_4*A_12*SIN(B257-D257)-N257^2*COS(D257-F257))/SIN(F257-D257)</f>
        <v>-19.058480880716303</v>
      </c>
    </row>
    <row r="258" spans="1:16">
      <c r="A258" s="1">
        <v>244</v>
      </c>
      <c r="B258" s="1">
        <f t="shared" si="15"/>
        <v>4.2586033748661638</v>
      </c>
      <c r="C258" s="1">
        <f t="shared" si="16"/>
        <v>48.225272209408082</v>
      </c>
      <c r="D258" s="1">
        <f>ATAN2((a_1+a_4*COS(F258)-a_2*COS(B258))/a_3,(a_4*SIN(F258)-a_2*COS(B258))/a_3)</f>
        <v>0.8416897827246913</v>
      </c>
      <c r="E258" s="1">
        <f t="shared" si="17"/>
        <v>157.26506265141936</v>
      </c>
      <c r="F258" s="1">
        <f t="shared" si="18"/>
        <v>2.7447931416224307</v>
      </c>
      <c r="G258" s="1">
        <f>(1-K_2)*COS(B258)+K_3-K_1</f>
        <v>-0.64040721330273076</v>
      </c>
      <c r="H258" s="1">
        <f t="shared" si="19"/>
        <v>1.7975880925983336</v>
      </c>
      <c r="I258" s="1">
        <f>-(1+K_2)*COS(B258)+K_1+K_3</f>
        <v>6.9030017469420919</v>
      </c>
      <c r="J258" s="1">
        <f>(-H258+Clo*SQRT(H258^2-4*G258*I258))/(2*G258)</f>
        <v>4.974021330187739</v>
      </c>
      <c r="K258" s="1">
        <f>(a_2*SIN(B258-F258))/(a_3*SIN(F258-D258))</f>
        <v>0.45263858107896471</v>
      </c>
      <c r="L258" s="1">
        <f>(a_2*SIN(B258-D258))/(a_4*SIN(F258-D258))</f>
        <v>-0.10784593440273642</v>
      </c>
      <c r="M258" s="1">
        <f>K258*W_12</f>
        <v>4.5263858107896473</v>
      </c>
      <c r="N258" s="1">
        <f>L258*W_12</f>
        <v>-1.0784593440273642</v>
      </c>
      <c r="O258" s="1">
        <f>(a_2/a_3*W_12^2*COS(B258-F258)-a_4/a_3*N258^2+a_2/a_3*A_12*SIN(B258-F258)+M258^2*COS(D258-F258))/SIN(F258-D258)</f>
        <v>-5.8945108870770708</v>
      </c>
      <c r="P258" s="1">
        <f>(a_2/a_4*W_12^2*COS(B258-D258)+a_3/a_4*M258^2+a_2/a_4*A_12*SIN(B258-D258)-N258^2*COS(D258-F258))/SIN(F258-D258)</f>
        <v>-18.810165684548807</v>
      </c>
    </row>
    <row r="259" spans="1:16">
      <c r="A259" s="1">
        <v>245</v>
      </c>
      <c r="B259" s="1">
        <f t="shared" si="15"/>
        <v>4.2760566673861069</v>
      </c>
      <c r="C259" s="1">
        <f t="shared" si="16"/>
        <v>48.287284108109276</v>
      </c>
      <c r="D259" s="1">
        <f>ATAN2((a_1+a_4*COS(F259)-a_2*COS(B259))/a_3,(a_4*SIN(F259)-a_2*COS(B259))/a_3)</f>
        <v>0.8427720945324404</v>
      </c>
      <c r="E259" s="1">
        <f t="shared" si="17"/>
        <v>157.20853351282688</v>
      </c>
      <c r="F259" s="1">
        <f t="shared" si="18"/>
        <v>2.7438065220306762</v>
      </c>
      <c r="G259" s="1">
        <f>(1-K_2)*COS(B259)+K_3-K_1</f>
        <v>-0.64434543456482496</v>
      </c>
      <c r="H259" s="1">
        <f t="shared" si="19"/>
        <v>1.8126155740732994</v>
      </c>
      <c r="I259" s="1">
        <f>-(1+K_2)*COS(B259)+K_1+K_3</f>
        <v>6.8675577555832419</v>
      </c>
      <c r="J259" s="1">
        <f>(-H259+Clo*SQRT(H259^2-4*G259*I259))/(2*G259)</f>
        <v>4.9613541786732842</v>
      </c>
      <c r="K259" s="1">
        <f>(a_2*SIN(B259-F259))/(a_3*SIN(F259-D259))</f>
        <v>0.45271548870548345</v>
      </c>
      <c r="L259" s="1">
        <f>(a_2*SIN(B259-D259))/(a_4*SIN(F259-D259))</f>
        <v>-0.1139998720047488</v>
      </c>
      <c r="M259" s="1">
        <f>K259*W_12</f>
        <v>4.5271548870548344</v>
      </c>
      <c r="N259" s="1">
        <f>L259*W_12</f>
        <v>-1.1399987200474879</v>
      </c>
      <c r="O259" s="1">
        <f>(a_2/a_3*W_12^2*COS(B259-F259)-a_4/a_3*N259^2+a_2/a_3*A_12*SIN(B259-F259)+M259^2*COS(D259-F259))/SIN(F259-D259)</f>
        <v>-6.8497284752638103</v>
      </c>
      <c r="P259" s="1">
        <f>(a_2/a_4*W_12^2*COS(B259-D259)+a_3/a_4*M259^2+a_2/a_4*A_12*SIN(B259-D259)-N259^2*COS(D259-F259))/SIN(F259-D259)</f>
        <v>-18.564418398102589</v>
      </c>
    </row>
    <row r="260" spans="1:16">
      <c r="A260" s="1">
        <v>246</v>
      </c>
      <c r="B260" s="1">
        <f t="shared" si="15"/>
        <v>4.2935099599060509</v>
      </c>
      <c r="C260" s="1">
        <f t="shared" si="16"/>
        <v>48.352418432510717</v>
      </c>
      <c r="D260" s="1">
        <f>ATAN2((a_1+a_4*COS(F260)-a_2*COS(B260))/a_3,(a_4*SIN(F260)-a_2*COS(B260))/a_3)</f>
        <v>0.84390890294930754</v>
      </c>
      <c r="E260" s="1">
        <f t="shared" si="17"/>
        <v>157.14838753360354</v>
      </c>
      <c r="F260" s="1">
        <f t="shared" si="18"/>
        <v>2.7427567766613929</v>
      </c>
      <c r="G260" s="1">
        <f>(1-K_2)*COS(B260)+K_3-K_1</f>
        <v>-0.64831583923105018</v>
      </c>
      <c r="H260" s="1">
        <f t="shared" si="19"/>
        <v>1.827090915285202</v>
      </c>
      <c r="I260" s="1">
        <f>-(1+K_2)*COS(B260)+K_1+K_3</f>
        <v>6.8318241135872171</v>
      </c>
      <c r="J260" s="1">
        <f>(-H260+Clo*SQRT(H260^2-4*G260*I260))/(2*G260)</f>
        <v>4.9479444650614477</v>
      </c>
      <c r="K260" s="1">
        <f>(a_2*SIN(B260-F260))/(a_3*SIN(F260-D260))</f>
        <v>0.45262285001567198</v>
      </c>
      <c r="L260" s="1">
        <f>(a_2*SIN(B260-D260))/(a_4*SIN(F260-D260))</f>
        <v>-0.12008966310233254</v>
      </c>
      <c r="M260" s="1">
        <f>K260*W_12</f>
        <v>4.5262285001567202</v>
      </c>
      <c r="N260" s="1">
        <f>L260*W_12</f>
        <v>-1.2008966310233253</v>
      </c>
      <c r="O260" s="1">
        <f>(a_2/a_3*W_12^2*COS(B260-F260)-a_4/a_3*N260^2+a_2/a_3*A_12*SIN(B260-F260)+M260^2*COS(D260-F260))/SIN(F260-D260)</f>
        <v>-7.8063481875463347</v>
      </c>
      <c r="P260" s="1">
        <f>(a_2/a_4*W_12^2*COS(B260-D260)+a_3/a_4*M260^2+a_2/a_4*A_12*SIN(B260-D260)-N260^2*COS(D260-F260))/SIN(F260-D260)</f>
        <v>-18.321721669482738</v>
      </c>
    </row>
    <row r="261" spans="1:16">
      <c r="A261" s="1">
        <v>247</v>
      </c>
      <c r="B261" s="1">
        <f t="shared" si="15"/>
        <v>4.310963252425994</v>
      </c>
      <c r="C261" s="1">
        <f t="shared" si="16"/>
        <v>48.420742087978027</v>
      </c>
      <c r="D261" s="1">
        <f>ATAN2((a_1+a_4*COS(F261)-a_2*COS(B261))/a_3,(a_4*SIN(F261)-a_2*COS(B261))/a_3)</f>
        <v>0.8451013756942104</v>
      </c>
      <c r="E261" s="1">
        <f t="shared" si="17"/>
        <v>157.08463536443219</v>
      </c>
      <c r="F261" s="1">
        <f t="shared" si="18"/>
        <v>2.7416440914040643</v>
      </c>
      <c r="G261" s="1">
        <f>(1-K_2)*COS(B261)+K_3-K_1</f>
        <v>-0.65231721787768171</v>
      </c>
      <c r="H261" s="1">
        <f t="shared" si="19"/>
        <v>1.8410097069048805</v>
      </c>
      <c r="I261" s="1">
        <f>-(1+K_2)*COS(B261)+K_1+K_3</f>
        <v>6.7958117057675338</v>
      </c>
      <c r="J261" s="1">
        <f>(-H261+Clo*SQRT(H261^2-4*G261*I261))/(2*G261)</f>
        <v>4.9338065729404601</v>
      </c>
      <c r="K261" s="1">
        <f>(a_2*SIN(B261-F261))/(a_3*SIN(F261-D261))</f>
        <v>0.45235958633677636</v>
      </c>
      <c r="L261" s="1">
        <f>(a_2*SIN(B261-D261))/(a_4*SIN(F261-D261))</f>
        <v>-0.12611308532968452</v>
      </c>
      <c r="M261" s="1">
        <f>K261*W_12</f>
        <v>4.5235958633677633</v>
      </c>
      <c r="N261" s="1">
        <f>L261*W_12</f>
        <v>-1.2611308532968453</v>
      </c>
      <c r="O261" s="1">
        <f>(a_2/a_3*W_12^2*COS(B261-F261)-a_4/a_3*N261^2+a_2/a_3*A_12*SIN(B261-F261)+M261^2*COS(D261-F261))/SIN(F261-D261)</f>
        <v>-8.7636761879133989</v>
      </c>
      <c r="P261" s="1">
        <f>(a_2/a_4*W_12^2*COS(B261-D261)+a_3/a_4*M261^2+a_2/a_4*A_12*SIN(B261-D261)-N261^2*COS(D261-F261))/SIN(F261-D261)</f>
        <v>-18.082540984256863</v>
      </c>
    </row>
    <row r="262" spans="1:16">
      <c r="A262" s="1">
        <v>248</v>
      </c>
      <c r="B262" s="1">
        <f t="shared" si="15"/>
        <v>4.3284165449459371</v>
      </c>
      <c r="C262" s="1">
        <f t="shared" si="16"/>
        <v>48.492323579943097</v>
      </c>
      <c r="D262" s="1">
        <f>ATAN2((a_1+a_4*COS(F262)-a_2*COS(B262))/a_3,(a_4*SIN(F262)-a_2*COS(B262))/a_3)</f>
        <v>0.84635070841249072</v>
      </c>
      <c r="E262" s="1">
        <f t="shared" si="17"/>
        <v>157.01728637499943</v>
      </c>
      <c r="F262" s="1">
        <f t="shared" si="18"/>
        <v>2.7404686297905716</v>
      </c>
      <c r="G262" s="1">
        <f>(1-K_2)*COS(B262)+K_3-K_1</f>
        <v>-0.65634835164602201</v>
      </c>
      <c r="H262" s="1">
        <f t="shared" si="19"/>
        <v>1.8543677091335746</v>
      </c>
      <c r="I262" s="1">
        <f>-(1+K_2)*COS(B262)+K_1+K_3</f>
        <v>6.7595315018524698</v>
      </c>
      <c r="J262" s="1">
        <f>(-H262+Clo*SQRT(H262^2-4*G262*I262))/(2*G262)</f>
        <v>4.9189550997953404</v>
      </c>
      <c r="K262" s="1">
        <f>(a_2*SIN(B262-F262))/(a_3*SIN(F262-D262))</f>
        <v>0.45192472685875029</v>
      </c>
      <c r="L262" s="1">
        <f>(a_2*SIN(B262-D262))/(a_4*SIN(F262-D262))</f>
        <v>-0.13206799194408875</v>
      </c>
      <c r="M262" s="1">
        <f>K262*W_12</f>
        <v>4.5192472685875025</v>
      </c>
      <c r="N262" s="1">
        <f>L262*W_12</f>
        <v>-1.3206799194408876</v>
      </c>
      <c r="O262" s="1">
        <f>(a_2/a_3*W_12^2*COS(B262-F262)-a_4/a_3*N262^2+a_2/a_3*A_12*SIN(B262-F262)+M262^2*COS(D262-F262))/SIN(F262-D262)</f>
        <v>-9.72103016074003</v>
      </c>
      <c r="P262" s="1">
        <f>(a_2/a_4*W_12^2*COS(B262-D262)+a_3/a_4*M262^2+a_2/a_4*A_12*SIN(B262-D262)-N262^2*COS(D262-F262))/SIN(F262-D262)</f>
        <v>-17.847323501115916</v>
      </c>
    </row>
    <row r="263" spans="1:16">
      <c r="A263" s="1">
        <v>249</v>
      </c>
      <c r="B263" s="1">
        <f t="shared" si="15"/>
        <v>4.3458698374658802</v>
      </c>
      <c r="C263" s="1">
        <f t="shared" si="16"/>
        <v>48.567232964191575</v>
      </c>
      <c r="D263" s="1">
        <f>ATAN2((a_1+a_4*COS(F263)-a_2*COS(B263))/a_3,(a_4*SIN(F263)-a_2*COS(B263))/a_3)</f>
        <v>0.84765812380826822</v>
      </c>
      <c r="E263" s="1">
        <f t="shared" si="17"/>
        <v>156.946348648309</v>
      </c>
      <c r="F263" s="1">
        <f t="shared" si="18"/>
        <v>2.7392305328959439</v>
      </c>
      <c r="G263" s="1">
        <f>(1-K_2)*COS(B263)+K_3-K_1</f>
        <v>-0.66040801261367488</v>
      </c>
      <c r="H263" s="1">
        <f t="shared" si="19"/>
        <v>1.8671608529944033</v>
      </c>
      <c r="I263" s="1">
        <f>-(1+K_2)*COS(B263)+K_1+K_3</f>
        <v>6.7229945531435931</v>
      </c>
      <c r="J263" s="1">
        <f>(-H263+Clo*SQRT(H263^2-4*G263*I263))/(2*G263)</f>
        <v>4.9034048309748277</v>
      </c>
      <c r="K263" s="1">
        <f>(a_2*SIN(B263-F263))/(a_3*SIN(F263-D263))</f>
        <v>0.45131740962974098</v>
      </c>
      <c r="L263" s="1">
        <f>(a_2*SIN(B263-D263))/(a_4*SIN(F263-D263))</f>
        <v>-0.13795231487425655</v>
      </c>
      <c r="M263" s="1">
        <f>K263*W_12</f>
        <v>4.5131740962974103</v>
      </c>
      <c r="N263" s="1">
        <f>L263*W_12</f>
        <v>-1.3795231487425654</v>
      </c>
      <c r="O263" s="1">
        <f>(a_2/a_3*W_12^2*COS(B263-F263)-a_4/a_3*N263^2+a_2/a_3*A_12*SIN(B263-F263)+M263^2*COS(D263-F263))/SIN(F263-D263)</f>
        <v>-10.677740887805617</v>
      </c>
      <c r="P263" s="1">
        <f>(a_2/a_4*W_12^2*COS(B263-D263)+a_3/a_4*M263^2+a_2/a_4*A_12*SIN(B263-D263)-N263^2*COS(D263-F263))/SIN(F263-D263)</f>
        <v>-17.61649694756095</v>
      </c>
    </row>
    <row r="264" spans="1:16">
      <c r="A264" s="1">
        <v>250</v>
      </c>
      <c r="B264" s="1">
        <f t="shared" si="15"/>
        <v>4.3633231299858233</v>
      </c>
      <c r="C264" s="1">
        <f t="shared" si="16"/>
        <v>48.645541783643935</v>
      </c>
      <c r="D264" s="1">
        <f>ATAN2((a_1+a_4*COS(F264)-a_2*COS(B264))/a_3,(a_4*SIN(F264)-a_2*COS(B264))/a_3)</f>
        <v>0.84902487054106168</v>
      </c>
      <c r="E264" s="1">
        <f t="shared" si="17"/>
        <v>156.8718289762829</v>
      </c>
      <c r="F264" s="1">
        <f t="shared" si="18"/>
        <v>2.7379299192615822</v>
      </c>
      <c r="G264" s="1">
        <f>(1-K_2)*COS(B264)+K_3-K_1</f>
        <v>-0.66449496416858267</v>
      </c>
      <c r="H264" s="1">
        <f t="shared" si="19"/>
        <v>1.8793852415718164</v>
      </c>
      <c r="I264" s="1">
        <f>-(1+K_2)*COS(B264)+K_1+K_3</f>
        <v>6.6862119891494238</v>
      </c>
      <c r="J264" s="1">
        <f>(-H264+Clo*SQRT(H264^2-4*G264*I264))/(2*G264)</f>
        <v>4.8871707146510257</v>
      </c>
      <c r="K264" s="1">
        <f>(a_2*SIN(B264-F264))/(a_3*SIN(F264-D264))</f>
        <v>0.45053688244996554</v>
      </c>
      <c r="L264" s="1">
        <f>(a_2*SIN(B264-D264))/(a_4*SIN(F264-D264))</f>
        <v>-0.14376406781528858</v>
      </c>
      <c r="M264" s="1">
        <f>K264*W_12</f>
        <v>4.505368824499655</v>
      </c>
      <c r="N264" s="1">
        <f>L264*W_12</f>
        <v>-1.4376406781528859</v>
      </c>
      <c r="O264" s="1">
        <f>(a_2/a_3*W_12^2*COS(B264-F264)-a_4/a_3*N264^2+a_2/a_3*A_12*SIN(B264-F264)+M264^2*COS(D264-F264))/SIN(F264-D264)</f>
        <v>-11.633153781873895</v>
      </c>
      <c r="P264" s="1">
        <f>(a_2/a_4*W_12^2*COS(B264-D264)+a_3/a_4*M264^2+a_2/a_4*A_12*SIN(B264-D264)-N264^2*COS(D264-F264))/SIN(F264-D264)</f>
        <v>-17.390468578478309</v>
      </c>
    </row>
    <row r="265" spans="1:16">
      <c r="A265" s="1">
        <v>251</v>
      </c>
      <c r="B265" s="1">
        <f t="shared" si="15"/>
        <v>4.3807764225057673</v>
      </c>
      <c r="C265" s="1">
        <f t="shared" si="16"/>
        <v>48.727322990370091</v>
      </c>
      <c r="D265" s="1">
        <f>ATAN2((a_1+a_4*COS(F265)-a_2*COS(B265))/a_3,(a_4*SIN(F265)-a_2*COS(B265))/a_3)</f>
        <v>0.85045222186468727</v>
      </c>
      <c r="E265" s="1">
        <f t="shared" si="17"/>
        <v>156.79373285659472</v>
      </c>
      <c r="F265" s="1">
        <f t="shared" si="18"/>
        <v>2.7365668848399918</v>
      </c>
      <c r="G265" s="1">
        <f>(1-K_2)*COS(B265)+K_3-K_1</f>
        <v>-0.66860796138571077</v>
      </c>
      <c r="H265" s="1">
        <f t="shared" si="19"/>
        <v>1.8910371511986337</v>
      </c>
      <c r="I265" s="1">
        <f>-(1+K_2)*COS(B265)+K_1+K_3</f>
        <v>6.6491950141952696</v>
      </c>
      <c r="J265" s="1">
        <f>(-H265+Clo*SQRT(H265^2-4*G265*I265))/(2*G265)</f>
        <v>4.8702678377917721</v>
      </c>
      <c r="K265" s="1">
        <f>(a_2*SIN(B265-F265))/(a_3*SIN(F265-D265))</f>
        <v>0.44958250365860458</v>
      </c>
      <c r="L265" s="1">
        <f>(a_2*SIN(B265-D265))/(a_4*SIN(F265-D265))</f>
        <v>-0.14950134937133036</v>
      </c>
      <c r="M265" s="1">
        <f>K265*W_12</f>
        <v>4.4958250365860462</v>
      </c>
      <c r="N265" s="1">
        <f>L265*W_12</f>
        <v>-1.4950134937133037</v>
      </c>
      <c r="O265" s="1">
        <f>(a_2/a_3*W_12^2*COS(B265-F265)-a_4/a_3*N265^2+a_2/a_3*A_12*SIN(B265-F265)+M265^2*COS(D265-F265))/SIN(F265-D265)</f>
        <v>-12.586630373110459</v>
      </c>
      <c r="P265" s="1">
        <f>(a_2/a_4*W_12^2*COS(B265-D265)+a_3/a_4*M265^2+a_2/a_4*A_12*SIN(B265-D265)-N265^2*COS(D265-F265))/SIN(F265-D265)</f>
        <v>-17.169624200228082</v>
      </c>
    </row>
    <row r="266" spans="1:16">
      <c r="A266" s="1">
        <v>252</v>
      </c>
      <c r="B266" s="1">
        <f t="shared" si="15"/>
        <v>4.3982297150257104</v>
      </c>
      <c r="C266" s="1">
        <f t="shared" si="16"/>
        <v>48.812650851481308</v>
      </c>
      <c r="D266" s="1">
        <f>ATAN2((a_1+a_4*COS(F266)-a_2*COS(B266))/a_3,(a_4*SIN(F266)-a_2*COS(B266))/a_3)</f>
        <v>0.85194147398476239</v>
      </c>
      <c r="E266" s="1">
        <f t="shared" si="17"/>
        <v>156.71206449068666</v>
      </c>
      <c r="F266" s="1">
        <f t="shared" si="18"/>
        <v>2.7351415029601727</v>
      </c>
      <c r="G266" s="1">
        <f>(1-K_2)*COS(B266)+K_3-K_1</f>
        <v>-0.67274575140626292</v>
      </c>
      <c r="H266" s="1">
        <f t="shared" si="19"/>
        <v>1.9021130325903071</v>
      </c>
      <c r="I266" s="1">
        <f>-(1+K_2)*COS(B266)+K_1+K_3</f>
        <v>6.6119549040102985</v>
      </c>
      <c r="J266" s="1">
        <f>(-H266+Clo*SQRT(H266^2-4*G266*I266))/(2*G266)</f>
        <v>4.8527114031603187</v>
      </c>
      <c r="K266" s="1">
        <f>(a_2*SIN(B266-F266))/(a_3*SIN(F266-D266))</f>
        <v>0.44845374280744238</v>
      </c>
      <c r="L266" s="1">
        <f>(a_2*SIN(B266-D266))/(a_4*SIN(F266-D266))</f>
        <v>-0.15516234624631464</v>
      </c>
      <c r="M266" s="1">
        <f>K266*W_12</f>
        <v>4.4845374280744235</v>
      </c>
      <c r="N266" s="1">
        <f>L266*W_12</f>
        <v>-1.5516234624631464</v>
      </c>
      <c r="O266" s="1">
        <f>(a_2/a_3*W_12^2*COS(B266-F266)-a_4/a_3*N266^2+a_2/a_3*A_12*SIN(B266-F266)+M266^2*COS(D266-F266))/SIN(F266-D266)</f>
        <v>-13.537549744677031</v>
      </c>
      <c r="P266" s="1">
        <f>(a_2/a_4*W_12^2*COS(B266-D266)+a_3/a_4*M266^2+a_2/a_4*A_12*SIN(B266-D266)-N266^2*COS(D266-F266))/SIN(F266-D266)</f>
        <v>-16.954327262619294</v>
      </c>
    </row>
    <row r="267" spans="1:16">
      <c r="A267" s="1">
        <v>253</v>
      </c>
      <c r="B267" s="1">
        <f t="shared" si="15"/>
        <v>4.4156830075456535</v>
      </c>
      <c r="C267" s="1">
        <f t="shared" si="16"/>
        <v>48.901600837444519</v>
      </c>
      <c r="D267" s="1">
        <f>ATAN2((a_1+a_4*COS(F267)-a_2*COS(B267))/a_3,(a_4*SIN(F267)-a_2*COS(B267))/a_3)</f>
        <v>0.85349394410942325</v>
      </c>
      <c r="E267" s="1">
        <f t="shared" si="17"/>
        <v>156.62682678292839</v>
      </c>
      <c r="F267" s="1">
        <f t="shared" si="18"/>
        <v>2.7336538243129382</v>
      </c>
      <c r="G267" s="1">
        <f>(1-K_2)*COS(B267)+K_3-K_1</f>
        <v>-0.67690707381931592</v>
      </c>
      <c r="H267" s="1">
        <f t="shared" si="19"/>
        <v>1.9126095119260706</v>
      </c>
      <c r="I267" s="1">
        <f>-(1+K_2)*COS(B267)+K_1+K_3</f>
        <v>6.5745030022928255</v>
      </c>
      <c r="J267" s="1">
        <f>(-H267+Clo*SQRT(H267^2-4*G267*I267))/(2*G267)</f>
        <v>4.8345167073518205</v>
      </c>
      <c r="K267" s="1">
        <f>(a_2*SIN(B267-F267))/(a_3*SIN(F267-D267))</f>
        <v>0.44715018121402955</v>
      </c>
      <c r="L267" s="1">
        <f>(a_2*SIN(B267-D267))/(a_4*SIN(F267-D267))</f>
        <v>-0.16074533648240494</v>
      </c>
      <c r="M267" s="1">
        <f>K267*W_12</f>
        <v>4.4715018121402954</v>
      </c>
      <c r="N267" s="1">
        <f>L267*W_12</f>
        <v>-1.6074533648240494</v>
      </c>
      <c r="O267" s="1">
        <f>(a_2/a_3*W_12^2*COS(B267-F267)-a_4/a_3*N267^2+a_2/a_3*A_12*SIN(B267-F267)+M267^2*COS(D267-F267))/SIN(F267-D267)</f>
        <v>-14.48530991389611</v>
      </c>
      <c r="P267" s="1">
        <f>(a_2/a_4*W_12^2*COS(B267-D267)+a_3/a_4*M267^2+a_2/a_4*A_12*SIN(B267-D267)-N267^2*COS(D267-F267))/SIN(F267-D267)</f>
        <v>-16.744918020881368</v>
      </c>
    </row>
    <row r="268" spans="1:16">
      <c r="A268" s="1">
        <v>254</v>
      </c>
      <c r="B268" s="1">
        <f t="shared" si="15"/>
        <v>4.4331363000655974</v>
      </c>
      <c r="C268" s="1">
        <f t="shared" si="16"/>
        <v>48.994249491263169</v>
      </c>
      <c r="D268" s="1">
        <f>ATAN2((a_1+a_4*COS(F268)-a_2*COS(B268))/a_3,(a_4*SIN(F268)-a_2*COS(B268))/a_3)</f>
        <v>0.85511096816609911</v>
      </c>
      <c r="E268" s="1">
        <f t="shared" si="17"/>
        <v>156.53802134088147</v>
      </c>
      <c r="F268" s="1">
        <f t="shared" si="18"/>
        <v>2.7321038769555304</v>
      </c>
      <c r="G268" s="1">
        <f>(1-K_2)*COS(B268)+K_3-K_1</f>
        <v>-0.68109066104575033</v>
      </c>
      <c r="H268" s="1">
        <f t="shared" si="19"/>
        <v>1.922523391876638</v>
      </c>
      <c r="I268" s="1">
        <f>-(1+K_2)*COS(B268)+K_1+K_3</f>
        <v>6.5368507172549144</v>
      </c>
      <c r="J268" s="1">
        <f>(-H268+Clo*SQRT(H268^2-4*G268*I268))/(2*G268)</f>
        <v>4.815699119871474</v>
      </c>
      <c r="K268" s="1">
        <f>(a_2*SIN(B268-F268))/(a_3*SIN(F268-D268))</f>
        <v>0.44567151238616004</v>
      </c>
      <c r="L268" s="1">
        <f>(a_2*SIN(B268-D268))/(a_4*SIN(F268-D268))</f>
        <v>-0.16624869274486592</v>
      </c>
      <c r="M268" s="1">
        <f>K268*W_12</f>
        <v>4.4567151238616001</v>
      </c>
      <c r="N268" s="1">
        <f>L268*W_12</f>
        <v>-1.6624869274486591</v>
      </c>
      <c r="O268" s="1">
        <f>(a_2/a_3*W_12^2*COS(B268-F268)-a_4/a_3*N268^2+a_2/a_3*A_12*SIN(B268-F268)+M268^2*COS(D268-F268))/SIN(F268-D268)</f>
        <v>-15.429329155421589</v>
      </c>
      <c r="P268" s="1">
        <f>(a_2/a_4*W_12^2*COS(B268-D268)+a_3/a_4*M268^2+a_2/a_4*A_12*SIN(B268-D268)-N268^2*COS(D268-F268))/SIN(F268-D268)</f>
        <v>-16.541712769464247</v>
      </c>
    </row>
    <row r="269" spans="1:16">
      <c r="A269" s="1">
        <v>255</v>
      </c>
      <c r="B269" s="1">
        <f t="shared" si="15"/>
        <v>4.4505895925855405</v>
      </c>
      <c r="C269" s="1">
        <f t="shared" si="16"/>
        <v>49.090674276865819</v>
      </c>
      <c r="D269" s="1">
        <f>ATAN2((a_1+a_4*COS(F269)-a_2*COS(B269))/a_3,(a_4*SIN(F269)-a_2*COS(B269))/a_3)</f>
        <v>0.85679389815539497</v>
      </c>
      <c r="E269" s="1">
        <f t="shared" si="17"/>
        <v>156.44564847664111</v>
      </c>
      <c r="F269" s="1">
        <f t="shared" si="18"/>
        <v>2.7304916663350385</v>
      </c>
      <c r="G269" s="1">
        <f>(1-K_2)*COS(B269)+K_3-K_1</f>
        <v>-0.68529523872437004</v>
      </c>
      <c r="H269" s="1">
        <f t="shared" si="19"/>
        <v>1.9318516525781366</v>
      </c>
      <c r="I269" s="1">
        <f>-(1+K_2)*COS(B269)+K_1+K_3</f>
        <v>6.4990095181473384</v>
      </c>
      <c r="J269" s="1">
        <f>(-H269+Clo*SQRT(H269^2-4*G269*I269))/(2*G269)</f>
        <v>4.796274063254728</v>
      </c>
      <c r="K269" s="1">
        <f>(a_2*SIN(B269-F269))/(a_3*SIN(F269-D269))</f>
        <v>0.44401754230843254</v>
      </c>
      <c r="L269" s="1">
        <f>(a_2*SIN(B269-D269))/(a_4*SIN(F269-D269))</f>
        <v>-0.17167088565110583</v>
      </c>
      <c r="M269" s="1">
        <f>K269*W_12</f>
        <v>4.4401754230843258</v>
      </c>
      <c r="N269" s="1">
        <f>L269*W_12</f>
        <v>-1.7167088565110582</v>
      </c>
      <c r="O269" s="1">
        <f>(a_2/a_3*W_12^2*COS(B269-F269)-a_4/a_3*N269^2+a_2/a_3*A_12*SIN(B269-F269)+M269^2*COS(D269-F269))/SIN(F269-D269)</f>
        <v>-16.369047262884855</v>
      </c>
      <c r="P269" s="1">
        <f>(a_2/a_4*W_12^2*COS(B269-D269)+a_3/a_4*M269^2+a_2/a_4*A_12*SIN(B269-D269)-N269^2*COS(D269-F269))/SIN(F269-D269)</f>
        <v>-16.345003149204562</v>
      </c>
    </row>
    <row r="270" spans="1:16">
      <c r="A270" s="1">
        <v>256</v>
      </c>
      <c r="B270" s="1">
        <f t="shared" si="15"/>
        <v>4.4680428851054836</v>
      </c>
      <c r="C270" s="1">
        <f t="shared" si="16"/>
        <v>49.190953404941212</v>
      </c>
      <c r="D270" s="1">
        <f>ATAN2((a_1+a_4*COS(F270)-a_2*COS(B270))/a_3,(a_4*SIN(F270)-a_2*COS(B270))/a_3)</f>
        <v>0.85854409911133966</v>
      </c>
      <c r="E270" s="1">
        <f t="shared" si="17"/>
        <v>156.34970720923306</v>
      </c>
      <c r="F270" s="1">
        <f t="shared" si="18"/>
        <v>2.7288171753302319</v>
      </c>
      <c r="G270" s="1">
        <f>(1-K_2)*COS(B270)+K_3-K_1</f>
        <v>-0.68951952610008327</v>
      </c>
      <c r="H270" s="1">
        <f t="shared" si="19"/>
        <v>1.9405914525519929</v>
      </c>
      <c r="I270" s="1">
        <f>-(1+K_2)*COS(B270)+K_1+K_3</f>
        <v>6.4609909317659193</v>
      </c>
      <c r="J270" s="1">
        <f>(-H270+Clo*SQRT(H270^2-4*G270*I270))/(2*G270)</f>
        <v>4.7762569942260784</v>
      </c>
      <c r="K270" s="1">
        <f>(a_2*SIN(B270-F270))/(a_3*SIN(F270-D270))</f>
        <v>0.44218818958061445</v>
      </c>
      <c r="L270" s="1">
        <f>(a_2*SIN(B270-D270))/(a_4*SIN(F270-D270))</f>
        <v>-0.17701048714052664</v>
      </c>
      <c r="M270" s="1">
        <f>K270*W_12</f>
        <v>4.4218818958061448</v>
      </c>
      <c r="N270" s="1">
        <f>L270*W_12</f>
        <v>-1.7701048714052665</v>
      </c>
      <c r="O270" s="1">
        <f>(a_2/a_3*W_12^2*COS(B270-F270)-a_4/a_3*N270^2+a_2/a_3*A_12*SIN(B270-F270)+M270^2*COS(D270-F270))/SIN(F270-D270)</f>
        <v>-17.303926745507162</v>
      </c>
      <c r="P270" s="1">
        <f>(a_2/a_4*W_12^2*COS(B270-D270)+a_3/a_4*M270^2+a_2/a_4*A_12*SIN(B270-D270)-N270^2*COS(D270-F270))/SIN(F270-D270)</f>
        <v>-16.155055529085342</v>
      </c>
    </row>
    <row r="271" spans="1:16">
      <c r="A271" s="1">
        <v>257</v>
      </c>
      <c r="B271" s="1">
        <f t="shared" ref="B271:B334" si="20">A271*PI()/180</f>
        <v>4.4854961776254267</v>
      </c>
      <c r="C271" s="1">
        <f t="shared" ref="C271:C334" si="21">180*D271/PI()</f>
        <v>49.295165634356572</v>
      </c>
      <c r="D271" s="1">
        <f>ATAN2((a_1+a_4*COS(F271)-a_2*COS(B271))/a_3,(a_4*SIN(F271)-a_2*COS(B271))/a_3)</f>
        <v>0.86036294563548132</v>
      </c>
      <c r="E271" s="1">
        <f t="shared" ref="E271:E334" si="22">180*F271/PI()</f>
        <v>156.25019526805062</v>
      </c>
      <c r="F271" s="1">
        <f t="shared" ref="F271:F334" si="23">2*ATAN(J271)</f>
        <v>2.7270803643115471</v>
      </c>
      <c r="G271" s="1">
        <f>(1-K_2)*COS(B271)+K_3-K_1</f>
        <v>-0.69376223641403367</v>
      </c>
      <c r="H271" s="1">
        <f t="shared" ref="H271:H334" si="24">-2*SIN(B271)</f>
        <v>1.9487401295704703</v>
      </c>
      <c r="I271" s="1">
        <f>-(1+K_2)*COS(B271)+K_1+K_3</f>
        <v>6.4228065389403639</v>
      </c>
      <c r="J271" s="1">
        <f>(-H271+Clo*SQRT(H271^2-4*G271*I271))/(2*G271)</f>
        <v>4.7556633858892523</v>
      </c>
      <c r="K271" s="1">
        <f>(a_2*SIN(B271-F271))/(a_3*SIN(F271-D271))</f>
        <v>0.44018348539645863</v>
      </c>
      <c r="L271" s="1">
        <f>(a_2*SIN(B271-D271))/(a_4*SIN(F271-D271))</f>
        <v>-0.18226617388057165</v>
      </c>
      <c r="M271" s="1">
        <f>K271*W_12</f>
        <v>4.4018348539645862</v>
      </c>
      <c r="N271" s="1">
        <f>L271*W_12</f>
        <v>-1.8226617388057165</v>
      </c>
      <c r="O271" s="1">
        <f>(a_2/a_3*W_12^2*COS(B271-F271)-a_4/a_3*N271^2+a_2/a_3*A_12*SIN(B271-F271)+M271^2*COS(D271-F271))/SIN(F271-D271)</f>
        <v>-18.233453956175556</v>
      </c>
      <c r="P271" s="1">
        <f>(a_2/a_4*W_12^2*COS(B271-D271)+a_3/a_4*M271^2+a_2/a_4*A_12*SIN(B271-D271)-N271^2*COS(D271-F271))/SIN(F271-D271)</f>
        <v>-15.972110463486162</v>
      </c>
    </row>
    <row r="272" spans="1:16">
      <c r="A272" s="1">
        <v>258</v>
      </c>
      <c r="B272" s="1">
        <f t="shared" si="20"/>
        <v>4.5029494701453698</v>
      </c>
      <c r="C272" s="1">
        <f t="shared" si="21"/>
        <v>49.403390047196979</v>
      </c>
      <c r="D272" s="1">
        <f>ATAN2((a_1+a_4*COS(F272)-a_2*COS(B272))/a_3,(a_4*SIN(F272)-a_2*COS(B272))/a_3)</f>
        <v>0.86225181797058403</v>
      </c>
      <c r="E272" s="1">
        <f t="shared" si="22"/>
        <v>156.14710909732335</v>
      </c>
      <c r="F272" s="1">
        <f t="shared" si="23"/>
        <v>2.7252811712190832</v>
      </c>
      <c r="G272" s="1">
        <f>(1-K_2)*COS(B272)+K_3-K_1</f>
        <v>-0.69802207729556009</v>
      </c>
      <c r="H272" s="1">
        <f t="shared" si="24"/>
        <v>1.9562952014676112</v>
      </c>
      <c r="I272" s="1">
        <f>-(1+K_2)*COS(B272)+K_1+K_3</f>
        <v>6.384467971006627</v>
      </c>
      <c r="J272" s="1">
        <f>(-H272+Clo*SQRT(H272^2-4*G272*I272))/(2*G272)</f>
        <v>4.7345087109382744</v>
      </c>
      <c r="K272" s="1">
        <f>(a_2*SIN(B272-F272))/(a_3*SIN(F272-D272))</f>
        <v>0.43800357335053769</v>
      </c>
      <c r="L272" s="1">
        <f>(a_2*SIN(B272-D272))/(a_4*SIN(F272-D272))</f>
        <v>-0.18743673070299605</v>
      </c>
      <c r="M272" s="1">
        <f>K272*W_12</f>
        <v>4.3800357335053768</v>
      </c>
      <c r="N272" s="1">
        <f>L272*W_12</f>
        <v>-1.8743673070299605</v>
      </c>
      <c r="O272" s="1">
        <f>(a_2/a_3*W_12^2*COS(B272-F272)-a_4/a_3*N272^2+a_2/a_3*A_12*SIN(B272-F272)+M272^2*COS(D272-F272))/SIN(F272-D272)</f>
        <v>-19.157140147476994</v>
      </c>
      <c r="P272" s="1">
        <f>(a_2/a_4*W_12^2*COS(B272-D272)+a_3/a_4*M272^2+a_2/a_4*A_12*SIN(B272-D272)-N272^2*COS(D272-F272))/SIN(F272-D272)</f>
        <v>-15.796382225471062</v>
      </c>
    </row>
    <row r="273" spans="1:16">
      <c r="A273" s="1">
        <v>259</v>
      </c>
      <c r="B273" s="1">
        <f t="shared" si="20"/>
        <v>4.5204027626653129</v>
      </c>
      <c r="C273" s="1">
        <f t="shared" si="21"/>
        <v>49.515705795368817</v>
      </c>
      <c r="D273" s="1">
        <f>ATAN2((a_1+a_4*COS(F273)-a_2*COS(B273))/a_3,(a_4*SIN(F273)-a_2*COS(B273))/a_3)</f>
        <v>0.86421209757802353</v>
      </c>
      <c r="E273" s="1">
        <f t="shared" si="22"/>
        <v>156.04044386161743</v>
      </c>
      <c r="F273" s="1">
        <f t="shared" si="23"/>
        <v>2.7234195116585993</v>
      </c>
      <c r="G273" s="1">
        <f>(1-K_2)*COS(B273)+K_3-K_1</f>
        <v>-0.70229775115586346</v>
      </c>
      <c r="H273" s="1">
        <f t="shared" si="24"/>
        <v>1.9632543668953277</v>
      </c>
      <c r="I273" s="1">
        <f>-(1+K_2)*COS(B273)+K_1+K_3</f>
        <v>6.3459869062638941</v>
      </c>
      <c r="J273" s="1">
        <f>(-H273+Clo*SQRT(H273^2-4*G273*I273))/(2*G273)</f>
        <v>4.7128084258759584</v>
      </c>
      <c r="K273" s="1">
        <f>(a_2*SIN(B273-F273))/(a_3*SIN(F273-D273))</f>
        <v>0.43564870905958408</v>
      </c>
      <c r="L273" s="1">
        <f>(a_2*SIN(B273-D273))/(a_4*SIN(F273-D273))</f>
        <v>-0.19252105406285872</v>
      </c>
      <c r="M273" s="1">
        <f>K273*W_12</f>
        <v>4.3564870905958406</v>
      </c>
      <c r="N273" s="1">
        <f>L273*W_12</f>
        <v>-1.9252105406285871</v>
      </c>
      <c r="O273" s="1">
        <f>(a_2/a_3*W_12^2*COS(B273-F273)-a_4/a_3*N273^2+a_2/a_3*A_12*SIN(B273-F273)+M273^2*COS(D273-F273))/SIN(F273-D273)</f>
        <v>-20.074522452164718</v>
      </c>
      <c r="P273" s="1">
        <f>(a_2/a_4*W_12^2*COS(B273-D273)+a_3/a_4*M273^2+a_2/a_4*A_12*SIN(B273-D273)-N273^2*COS(D273-F273))/SIN(F273-D273)</f>
        <v>-15.628058416288503</v>
      </c>
    </row>
    <row r="274" spans="1:16">
      <c r="A274" s="1">
        <v>260</v>
      </c>
      <c r="B274" s="1">
        <f t="shared" si="20"/>
        <v>4.5378560551852569</v>
      </c>
      <c r="C274" s="1">
        <f t="shared" si="21"/>
        <v>49.63219181662339</v>
      </c>
      <c r="D274" s="1">
        <f>ATAN2((a_1+a_4*COS(F274)-a_2*COS(B274))/a_3,(a_4*SIN(F274)-a_2*COS(B274))/a_3)</f>
        <v>0.86624516218146386</v>
      </c>
      <c r="E274" s="1">
        <f t="shared" si="22"/>
        <v>155.93019345237286</v>
      </c>
      <c r="F274" s="1">
        <f t="shared" si="23"/>
        <v>2.7214952790156102</v>
      </c>
      <c r="G274" s="1">
        <f>(1-K_2)*COS(B274)+K_3-K_1</f>
        <v>-0.70658795558326748</v>
      </c>
      <c r="H274" s="1">
        <f t="shared" si="24"/>
        <v>1.969615506024416</v>
      </c>
      <c r="I274" s="1">
        <f>-(1+K_2)*COS(B274)+K_1+K_3</f>
        <v>6.3073750664172596</v>
      </c>
      <c r="J274" s="1">
        <f>(-H274+Clo*SQRT(H274^2-4*G274*I274))/(2*G274)</f>
        <v>4.6905779562235983</v>
      </c>
      <c r="K274" s="1">
        <f>(a_2*SIN(B274-F274))/(a_3*SIN(F274-D274))</f>
        <v>0.43311925958375586</v>
      </c>
      <c r="L274" s="1">
        <f>(a_2*SIN(B274-D274))/(a_4*SIN(F274-D274))</f>
        <v>-0.19751815551104676</v>
      </c>
      <c r="M274" s="1">
        <f>K274*W_12</f>
        <v>4.3311925958375586</v>
      </c>
      <c r="N274" s="1">
        <f>L274*W_12</f>
        <v>-1.9751815551104677</v>
      </c>
      <c r="O274" s="1">
        <f>(a_2/a_3*W_12^2*COS(B274-F274)-a_4/a_3*N274^2+a_2/a_3*A_12*SIN(B274-F274)+M274^2*COS(D274-F274))/SIN(F274-D274)</f>
        <v>-20.985164784497218</v>
      </c>
      <c r="P274" s="1">
        <f>(a_2/a_4*W_12^2*COS(B274-D274)+a_3/a_4*M274^2+a_2/a_4*A_12*SIN(B274-D274)-N274^2*COS(D274-F274))/SIN(F274-D274)</f>
        <v>-15.467299650862605</v>
      </c>
    </row>
    <row r="275" spans="1:16">
      <c r="A275" s="1">
        <v>261</v>
      </c>
      <c r="B275" s="1">
        <f t="shared" si="20"/>
        <v>4.5553093477052</v>
      </c>
      <c r="C275" s="1">
        <f t="shared" si="21"/>
        <v>49.752926517777553</v>
      </c>
      <c r="D275" s="1">
        <f>ATAN2((a_1+a_4*COS(F275)-a_2*COS(B275))/a_3,(a_4*SIN(F275)-a_2*COS(B275))/a_3)</f>
        <v>0.86835238023801542</v>
      </c>
      <c r="E275" s="1">
        <f t="shared" si="22"/>
        <v>155.81635049549197</v>
      </c>
      <c r="F275" s="1">
        <f t="shared" si="23"/>
        <v>2.7195083445878327</v>
      </c>
      <c r="G275" s="1">
        <f>(1-K_2)*COS(B275)+K_3-K_1</f>
        <v>-0.71089138373994221</v>
      </c>
      <c r="H275" s="1">
        <f t="shared" si="24"/>
        <v>1.9753766811902753</v>
      </c>
      <c r="I275" s="1">
        <f>-(1+K_2)*COS(B275)+K_1+K_3</f>
        <v>6.2686442130071871</v>
      </c>
      <c r="J275" s="1">
        <f>(-H275+Clo*SQRT(H275^2-4*G275*I275))/(2*G275)</f>
        <v>4.6678326827033434</v>
      </c>
      <c r="K275" s="1">
        <f>(a_2*SIN(B275-F275))/(a_3*SIN(F275-D275))</f>
        <v>0.43041570263222051</v>
      </c>
      <c r="L275" s="1">
        <f>(a_2*SIN(B275-D275))/(a_4*SIN(F275-D275))</f>
        <v>-0.20242716516930451</v>
      </c>
      <c r="M275" s="1">
        <f>K275*W_12</f>
        <v>4.3041570263222049</v>
      </c>
      <c r="N275" s="1">
        <f>L275*W_12</f>
        <v>-2.024271651693045</v>
      </c>
      <c r="O275" s="1">
        <f>(a_2/a_3*W_12^2*COS(B275-F275)-a_4/a_3*N275^2+a_2/a_3*A_12*SIN(B275-F275)+M275^2*COS(D275-F275))/SIN(F275-D275)</f>
        <v>-21.888658658839645</v>
      </c>
      <c r="P275" s="1">
        <f>(a_2/a_4*W_12^2*COS(B275-D275)+a_3/a_4*M275^2+a_2/a_4*A_12*SIN(B275-D275)-N275^2*COS(D275-F275))/SIN(F275-D275)</f>
        <v>-15.314239318633179</v>
      </c>
    </row>
    <row r="276" spans="1:16">
      <c r="A276" s="1">
        <v>262</v>
      </c>
      <c r="B276" s="1">
        <f t="shared" si="20"/>
        <v>4.572762640225144</v>
      </c>
      <c r="C276" s="1">
        <f t="shared" si="21"/>
        <v>49.87798742284442</v>
      </c>
      <c r="D276" s="1">
        <f>ATAN2((a_1+a_4*COS(F276)-a_2*COS(B276))/a_3,(a_4*SIN(F276)-a_2*COS(B276))/a_3)</f>
        <v>0.87053510479695628</v>
      </c>
      <c r="E276" s="1">
        <f t="shared" si="22"/>
        <v>155.69890635999965</v>
      </c>
      <c r="F276" s="1">
        <f t="shared" si="23"/>
        <v>2.7174585577363337</v>
      </c>
      <c r="G276" s="1">
        <f>(1-K_2)*COS(B276)+K_3-K_1</f>
        <v>-0.71520672475998381</v>
      </c>
      <c r="H276" s="1">
        <f t="shared" si="24"/>
        <v>1.9805361374831407</v>
      </c>
      <c r="I276" s="1">
        <f>-(1+K_2)*COS(B276)+K_1+K_3</f>
        <v>6.2298061438268135</v>
      </c>
      <c r="J276" s="1">
        <f>(-H276+Clo*SQRT(H276^2-4*G276*I276))/(2*G276)</f>
        <v>4.6445879283725171</v>
      </c>
      <c r="K276" s="1">
        <f>(a_2*SIN(B276-F276))/(a_3*SIN(F276-D276))</f>
        <v>0.42753862553646532</v>
      </c>
      <c r="L276" s="1">
        <f>(a_2*SIN(B276-D276))/(a_4*SIN(F276-D276))</f>
        <v>-0.20724733519470281</v>
      </c>
      <c r="M276" s="1">
        <f>K276*W_12</f>
        <v>4.2753862553646531</v>
      </c>
      <c r="N276" s="1">
        <f>L276*W_12</f>
        <v>-2.072473351947028</v>
      </c>
      <c r="O276" s="1">
        <f>(a_2/a_3*W_12^2*COS(B276-F276)-a_4/a_3*N276^2+a_2/a_3*A_12*SIN(B276-F276)+M276^2*COS(D276-F276))/SIN(F276-D276)</f>
        <v>-22.784623921851185</v>
      </c>
      <c r="P276" s="1">
        <f>(a_2/a_4*W_12^2*COS(B276-D276)+a_3/a_4*M276^2+a_2/a_4*A_12*SIN(B276-D276)-N276^2*COS(D276-F276))/SIN(F276-D276)</f>
        <v>-15.168983418655268</v>
      </c>
    </row>
    <row r="277" spans="1:16">
      <c r="A277" s="1">
        <v>263</v>
      </c>
      <c r="B277" s="1">
        <f t="shared" si="20"/>
        <v>4.5902159327450871</v>
      </c>
      <c r="C277" s="1">
        <f t="shared" si="21"/>
        <v>50.007450783736147</v>
      </c>
      <c r="D277" s="1">
        <f>ATAN2((a_1+a_4*COS(F277)-a_2*COS(B277))/a_3,(a_4*SIN(F277)-a_2*COS(B277))/a_3)</f>
        <v>0.87279466670521444</v>
      </c>
      <c r="E277" s="1">
        <f t="shared" si="22"/>
        <v>155.57785116780425</v>
      </c>
      <c r="F277" s="1">
        <f t="shared" si="23"/>
        <v>2.7153457460558892</v>
      </c>
      <c r="G277" s="1">
        <f>(1-K_2)*COS(B277)+K_3-K_1</f>
        <v>-0.71953266414871342</v>
      </c>
      <c r="H277" s="1">
        <f t="shared" si="24"/>
        <v>1.9850923032826442</v>
      </c>
      <c r="I277" s="1">
        <f>-(1+K_2)*COS(B277)+K_1+K_3</f>
        <v>6.1908726893282484</v>
      </c>
      <c r="J277" s="1">
        <f>(-H277+Clo*SQRT(H277^2-4*G277*I277))/(2*G277)</f>
        <v>4.6208589466874113</v>
      </c>
      <c r="K277" s="1">
        <f>(a_2*SIN(B277-F277))/(a_3*SIN(F277-D277))</f>
        <v>0.42448872397385312</v>
      </c>
      <c r="L277" s="1">
        <f>(a_2*SIN(B277-D277))/(a_4*SIN(F277-D277))</f>
        <v>-0.21197804321827288</v>
      </c>
      <c r="M277" s="1">
        <f>K277*W_12</f>
        <v>4.2448872397385315</v>
      </c>
      <c r="N277" s="1">
        <f>L277*W_12</f>
        <v>-2.1197804321827287</v>
      </c>
      <c r="O277" s="1">
        <f>(a_2/a_3*W_12^2*COS(B277-F277)-a_4/a_3*N277^2+a_2/a_3*A_12*SIN(B277-F277)+M277^2*COS(D277-F277))/SIN(F277-D277)</f>
        <v>-23.672709394494923</v>
      </c>
      <c r="P277" s="1">
        <f>(a_2/a_4*W_12^2*COS(B277-D277)+a_3/a_4*M277^2+a_2/a_4*A_12*SIN(B277-D277)-N277^2*COS(D277-F277))/SIN(F277-D277)</f>
        <v>-15.031610467394138</v>
      </c>
    </row>
    <row r="278" spans="1:16">
      <c r="A278" s="1">
        <v>264</v>
      </c>
      <c r="B278" s="1">
        <f t="shared" si="20"/>
        <v>4.6076692252650302</v>
      </c>
      <c r="C278" s="1">
        <f t="shared" si="21"/>
        <v>50.141391151173366</v>
      </c>
      <c r="D278" s="1">
        <f>ATAN2((a_1+a_4*COS(F278)-a_2*COS(B278))/a_3,(a_4*SIN(F278)-a_2*COS(B278))/a_3)</f>
        <v>0.87513236711832498</v>
      </c>
      <c r="E278" s="1">
        <f t="shared" si="22"/>
        <v>155.45317380459488</v>
      </c>
      <c r="F278" s="1">
        <f t="shared" si="23"/>
        <v>2.7131697155651806</v>
      </c>
      <c r="G278" s="1">
        <f>(1-K_2)*COS(B278)+K_3-K_1</f>
        <v>-0.72386788418308656</v>
      </c>
      <c r="H278" s="1">
        <f t="shared" si="24"/>
        <v>1.9890437907365468</v>
      </c>
      <c r="I278" s="1">
        <f>-(1+K_2)*COS(B278)+K_1+K_3</f>
        <v>6.1518557090188875</v>
      </c>
      <c r="J278" s="1">
        <f>(-H278+Clo*SQRT(H278^2-4*G278*I278))/(2*G278)</f>
        <v>4.5966609104723855</v>
      </c>
      <c r="K278" s="1">
        <f>(a_2*SIN(B278-F278))/(a_3*SIN(F278-D278))</f>
        <v>0.42126680042313902</v>
      </c>
      <c r="L278" s="1">
        <f>(a_2*SIN(B278-D278))/(a_4*SIN(F278-D278))</f>
        <v>-0.21661879574012585</v>
      </c>
      <c r="M278" s="1">
        <f>K278*W_12</f>
        <v>4.2126680042313902</v>
      </c>
      <c r="N278" s="1">
        <f>L278*W_12</f>
        <v>-2.1661879574012586</v>
      </c>
      <c r="O278" s="1">
        <f>(a_2/a_3*W_12^2*COS(B278-F278)-a_4/a_3*N278^2+a_2/a_3*A_12*SIN(B278-F278)+M278^2*COS(D278-F278))/SIN(F278-D278)</f>
        <v>-24.552593420005234</v>
      </c>
      <c r="P278" s="1">
        <f>(a_2/a_4*W_12^2*COS(B278-D278)+a_3/a_4*M278^2+a_2/a_4*A_12*SIN(B278-D278)-N278^2*COS(D278-F278))/SIN(F278-D278)</f>
        <v>-14.902171477148485</v>
      </c>
    </row>
    <row r="279" spans="1:16">
      <c r="A279" s="1">
        <v>265</v>
      </c>
      <c r="B279" s="1">
        <f t="shared" si="20"/>
        <v>4.6251225177849733</v>
      </c>
      <c r="C279" s="1">
        <f t="shared" si="21"/>
        <v>50.27988090343063</v>
      </c>
      <c r="D279" s="1">
        <f>ATAN2((a_1+a_4*COS(F279)-a_2*COS(B279))/a_3,(a_4*SIN(F279)-a_2*COS(B279))/a_3)</f>
        <v>0.87754946927548561</v>
      </c>
      <c r="E279" s="1">
        <f t="shared" si="22"/>
        <v>155.32486193191932</v>
      </c>
      <c r="F279" s="1">
        <f t="shared" si="23"/>
        <v>2.7109302509175923</v>
      </c>
      <c r="G279" s="1">
        <f>(1-K_2)*COS(B279)+K_3-K_1</f>
        <v>-0.72821106431308547</v>
      </c>
      <c r="H279" s="1">
        <f t="shared" si="24"/>
        <v>1.9923893961834911</v>
      </c>
      <c r="I279" s="1">
        <f>-(1+K_2)*COS(B279)+K_1+K_3</f>
        <v>6.1127670878488978</v>
      </c>
      <c r="J279" s="1">
        <f>(-H279+Clo*SQRT(H279^2-4*G279*I279))/(2*G279)</f>
        <v>4.572008901768811</v>
      </c>
      <c r="K279" s="1">
        <f>(a_2*SIN(B279-F279))/(a_3*SIN(F279-D279))</f>
        <v>0.41787376233301748</v>
      </c>
      <c r="L279" s="1">
        <f>(a_2*SIN(B279-D279))/(a_4*SIN(F279-D279))</f>
        <v>-0.22116923146076042</v>
      </c>
      <c r="M279" s="1">
        <f>K279*W_12</f>
        <v>4.178737623330175</v>
      </c>
      <c r="N279" s="1">
        <f>L279*W_12</f>
        <v>-2.2116923146076042</v>
      </c>
      <c r="O279" s="1">
        <f>(a_2/a_3*W_12^2*COS(B279-F279)-a_4/a_3*N279^2+a_2/a_3*A_12*SIN(B279-F279)+M279^2*COS(D279-F279))/SIN(F279-D279)</f>
        <v>-25.4239843138213</v>
      </c>
      <c r="P279" s="1">
        <f>(a_2/a_4*W_12^2*COS(B279-D279)+a_3/a_4*M279^2+a_2/a_4*A_12*SIN(B279-D279)-N279^2*COS(D279-F279))/SIN(F279-D279)</f>
        <v>-14.780690002503793</v>
      </c>
    </row>
    <row r="280" spans="1:16">
      <c r="A280" s="1">
        <v>266</v>
      </c>
      <c r="B280" s="1">
        <f t="shared" si="20"/>
        <v>4.6425758103049164</v>
      </c>
      <c r="C280" s="1">
        <f t="shared" si="21"/>
        <v>50.422989730573306</v>
      </c>
      <c r="D280" s="1">
        <f>ATAN2((a_1+a_4*COS(F280)-a_2*COS(B280))/a_3,(a_4*SIN(F280)-a_2*COS(B280))/a_3)</f>
        <v>0.8800471894977927</v>
      </c>
      <c r="E280" s="1">
        <f t="shared" si="22"/>
        <v>155.1929020004942</v>
      </c>
      <c r="F280" s="1">
        <f t="shared" si="23"/>
        <v>2.7086271156335182</v>
      </c>
      <c r="G280" s="1">
        <f>(1-K_2)*COS(B280)+K_3-K_1</f>
        <v>-0.73256088156396881</v>
      </c>
      <c r="H280" s="1">
        <f t="shared" si="24"/>
        <v>1.9951281005196484</v>
      </c>
      <c r="I280" s="1">
        <f>-(1+K_2)*COS(B280)+K_1+K_3</f>
        <v>6.0736187325909494</v>
      </c>
      <c r="J280" s="1">
        <f>(-H280+Clo*SQRT(H280^2-4*G280*I280))/(2*G280)</f>
        <v>4.5469179025372339</v>
      </c>
      <c r="K280" s="1">
        <f>(a_2*SIN(B280-F280))/(a_3*SIN(F280-D280))</f>
        <v>0.41431061998428975</v>
      </c>
      <c r="L280" s="1">
        <f>(a_2*SIN(B280-D280))/(a_4*SIN(F280-D280))</f>
        <v>-0.22562912452545872</v>
      </c>
      <c r="M280" s="1">
        <f>K280*W_12</f>
        <v>4.1431061998428973</v>
      </c>
      <c r="N280" s="1">
        <f>L280*W_12</f>
        <v>-2.2562912452545874</v>
      </c>
      <c r="O280" s="1">
        <f>(a_2/a_3*W_12^2*COS(B280-F280)-a_4/a_3*N280^2+a_2/a_3*A_12*SIN(B280-F280)+M280^2*COS(D280-F280))/SIN(F280-D280)</f>
        <v>-26.286620711353006</v>
      </c>
      <c r="P280" s="1">
        <f>(a_2/a_4*W_12^2*COS(B280-D280)+a_3/a_4*M280^2+a_2/a_4*A_12*SIN(B280-D280)-N280^2*COS(D280-F280))/SIN(F280-D280)</f>
        <v>-14.66716225165751</v>
      </c>
    </row>
    <row r="281" spans="1:16">
      <c r="A281" s="1">
        <v>267</v>
      </c>
      <c r="B281" s="1">
        <f t="shared" si="20"/>
        <v>4.6600291028248595</v>
      </c>
      <c r="C281" s="1">
        <f t="shared" si="21"/>
        <v>50.570784071902537</v>
      </c>
      <c r="D281" s="1">
        <f>ATAN2((a_1+a_4*COS(F281)-a_2*COS(B281))/a_3,(a_4*SIN(F281)-a_2*COS(B281))/a_3)</f>
        <v>0.8826266873698041</v>
      </c>
      <c r="E281" s="1">
        <f t="shared" si="22"/>
        <v>155.05727926480719</v>
      </c>
      <c r="F281" s="1">
        <f t="shared" si="23"/>
        <v>2.7062600523552178</v>
      </c>
      <c r="G281" s="1">
        <f>(1-K_2)*COS(B281)+K_3-K_1</f>
        <v>-0.73691601093926407</v>
      </c>
      <c r="H281" s="1">
        <f t="shared" si="24"/>
        <v>1.9972590695091477</v>
      </c>
      <c r="I281" s="1">
        <f>-(1+K_2)*COS(B281)+K_1+K_3</f>
        <v>6.0344225682132917</v>
      </c>
      <c r="J281" s="1">
        <f>(-H281+Clo*SQRT(H281^2-4*G281*I281))/(2*G281)</f>
        <v>4.5214027861851731</v>
      </c>
      <c r="K281" s="1">
        <f>(a_2*SIN(B281-F281))/(a_3*SIN(F281-D281))</f>
        <v>0.41057848402598146</v>
      </c>
      <c r="L281" s="1">
        <f>(a_2*SIN(B281-D281))/(a_4*SIN(F281-D281))</f>
        <v>-0.22999838765564085</v>
      </c>
      <c r="M281" s="1">
        <f>K281*W_12</f>
        <v>4.1057848402598145</v>
      </c>
      <c r="N281" s="1">
        <f>L281*W_12</f>
        <v>-2.2999838765564085</v>
      </c>
      <c r="O281" s="1">
        <f>(a_2/a_3*W_12^2*COS(B281-F281)-a_4/a_3*N281^2+a_2/a_3*A_12*SIN(B281-F281)+M281^2*COS(D281-F281))/SIN(F281-D281)</f>
        <v>-27.140271809277962</v>
      </c>
      <c r="P281" s="1">
        <f>(a_2/a_4*W_12^2*COS(B281-D281)+a_3/a_4*M281^2+a_2/a_4*A_12*SIN(B281-D281)-N281^2*COS(D281-F281))/SIN(F281-D281)</f>
        <v>-14.561557258870963</v>
      </c>
    </row>
    <row r="282" spans="1:16">
      <c r="A282" s="1">
        <v>268</v>
      </c>
      <c r="B282" s="1">
        <f t="shared" si="20"/>
        <v>4.6774823953448026</v>
      </c>
      <c r="C282" s="1">
        <f t="shared" si="21"/>
        <v>50.723326504428208</v>
      </c>
      <c r="D282" s="1">
        <f>ATAN2((a_1+a_4*COS(F282)-a_2*COS(B282))/a_3,(a_4*SIN(F282)-a_2*COS(B282))/a_3)</f>
        <v>0.88528905506637845</v>
      </c>
      <c r="E282" s="1">
        <f t="shared" si="22"/>
        <v>154.91797779907907</v>
      </c>
      <c r="F282" s="1">
        <f t="shared" si="23"/>
        <v>2.7038287831254082</v>
      </c>
      <c r="G282" s="1">
        <f>(1-K_2)*COS(B282)+K_3-K_1</f>
        <v>-0.74127512582437438</v>
      </c>
      <c r="H282" s="1">
        <f t="shared" si="24"/>
        <v>1.9987816540381913</v>
      </c>
      <c r="I282" s="1">
        <f>-(1+K_2)*COS(B282)+K_1+K_3</f>
        <v>5.9951905342472962</v>
      </c>
      <c r="J282" s="1">
        <f>(-H282+Clo*SQRT(H282^2-4*G282*I282))/(2*G282)</f>
        <v>4.4954783098922357</v>
      </c>
      <c r="K282" s="1">
        <f>(a_2*SIN(B282-F282))/(a_3*SIN(F282-D282))</f>
        <v>0.40667856266574609</v>
      </c>
      <c r="L282" s="1">
        <f>(a_2*SIN(B282-D282))/(a_4*SIN(F282-D282))</f>
        <v>-0.23427707513782692</v>
      </c>
      <c r="M282" s="1">
        <f>K282*W_12</f>
        <v>4.0667856266574613</v>
      </c>
      <c r="N282" s="1">
        <f>L282*W_12</f>
        <v>-2.3427707513782692</v>
      </c>
      <c r="O282" s="1">
        <f>(a_2/a_3*W_12^2*COS(B282-F282)-a_4/a_3*N282^2+a_2/a_3*A_12*SIN(B282-F282)+M282^2*COS(D282-F282))/SIN(F282-D282)</f>
        <v>-27.984737495881447</v>
      </c>
      <c r="P282" s="1">
        <f>(a_2/a_4*W_12^2*COS(B282-D282)+a_3/a_4*M282^2+a_2/a_4*A_12*SIN(B282-D282)-N282^2*COS(D282-F282))/SIN(F282-D282)</f>
        <v>-14.463817113689823</v>
      </c>
    </row>
    <row r="283" spans="1:16">
      <c r="A283" s="1">
        <v>269</v>
      </c>
      <c r="B283" s="1">
        <f t="shared" si="20"/>
        <v>4.6949356878647466</v>
      </c>
      <c r="C283" s="1">
        <f t="shared" si="21"/>
        <v>50.880675080340922</v>
      </c>
      <c r="D283" s="1">
        <f>ATAN2((a_1+a_4*COS(F283)-a_2*COS(B283))/a_3,(a_4*SIN(F283)-a_2*COS(B283))/a_3)</f>
        <v>0.8880353057893795</v>
      </c>
      <c r="E283" s="1">
        <f t="shared" si="22"/>
        <v>154.7749805146623</v>
      </c>
      <c r="F283" s="1">
        <f t="shared" si="23"/>
        <v>2.7013330096909245</v>
      </c>
      <c r="G283" s="1">
        <f>(1-K_2)*COS(B283)+K_3-K_1</f>
        <v>-0.74563689839067893</v>
      </c>
      <c r="H283" s="1">
        <f t="shared" si="24"/>
        <v>1.9996953903127825</v>
      </c>
      <c r="I283" s="1">
        <f>-(1+K_2)*COS(B283)+K_1+K_3</f>
        <v>5.9559345811505544</v>
      </c>
      <c r="J283" s="1">
        <f>(-H283+Clo*SQRT(H283^2-4*G283*I283))/(2*G283)</f>
        <v>4.4691591077036561</v>
      </c>
      <c r="K283" s="1">
        <f>(a_2*SIN(B283-F283))/(a_3*SIN(F283-D283))</f>
        <v>0.40261215849521764</v>
      </c>
      <c r="L283" s="1">
        <f>(a_2*SIN(B283-D283))/(a_4*SIN(F283-D283))</f>
        <v>-0.23846538563742917</v>
      </c>
      <c r="M283" s="1">
        <f>K283*W_12</f>
        <v>4.0261215849521763</v>
      </c>
      <c r="N283" s="1">
        <f>L283*W_12</f>
        <v>-2.3846538563742916</v>
      </c>
      <c r="O283" s="1">
        <f>(a_2/a_3*W_12^2*COS(B283-F283)-a_4/a_3*N283^2+a_2/a_3*A_12*SIN(B283-F283)+M283^2*COS(D283-F283))/SIN(F283-D283)</f>
        <v>-28.819848365740718</v>
      </c>
      <c r="P283" s="1">
        <f>(a_2/a_4*W_12^2*COS(B283-D283)+a_3/a_4*M283^2+a_2/a_4*A_12*SIN(B283-D283)-N283^2*COS(D283-F283))/SIN(F283-D283)</f>
        <v>-14.37385724193747</v>
      </c>
    </row>
    <row r="284" spans="1:16">
      <c r="A284" s="1">
        <v>270</v>
      </c>
      <c r="B284" s="1">
        <f t="shared" si="20"/>
        <v>4.7123889803846897</v>
      </c>
      <c r="C284" s="1">
        <f t="shared" si="21"/>
        <v>51.042882611662222</v>
      </c>
      <c r="D284" s="1">
        <f>ATAN2((a_1+a_4*COS(F284)-a_2*COS(B284))/a_3,(a_4*SIN(F284)-a_2*COS(B284))/a_3)</f>
        <v>0.89086636128246799</v>
      </c>
      <c r="E284" s="1">
        <f t="shared" si="22"/>
        <v>154.62826917896021</v>
      </c>
      <c r="F284" s="1">
        <f t="shared" si="23"/>
        <v>2.6987724138329243</v>
      </c>
      <c r="G284" s="1">
        <f>(1-K_2)*COS(B284)+K_3-K_1</f>
        <v>-0.75</v>
      </c>
      <c r="H284" s="1">
        <f t="shared" si="24"/>
        <v>2</v>
      </c>
      <c r="I284" s="1">
        <f>-(1+K_2)*COS(B284)+K_1+K_3</f>
        <v>5.9166666666666679</v>
      </c>
      <c r="J284" s="1">
        <f>(-H284+Clo*SQRT(H284^2-4*G284*I284))/(2*G284)</f>
        <v>4.4424596843629383</v>
      </c>
      <c r="K284" s="1">
        <f>(a_2*SIN(B284-F284))/(a_3*SIN(F284-D284))</f>
        <v>0.39838066493166724</v>
      </c>
      <c r="L284" s="1">
        <f>(a_2*SIN(B284-D284))/(a_4*SIN(F284-D284))</f>
        <v>-0.24256366480096825</v>
      </c>
      <c r="M284" s="1">
        <f>K284*W_12</f>
        <v>3.9838066493166724</v>
      </c>
      <c r="N284" s="1">
        <f>L284*W_12</f>
        <v>-2.4256366480096823</v>
      </c>
      <c r="O284" s="1">
        <f>(a_2/a_3*W_12^2*COS(B284-F284)-a_4/a_3*N284^2+a_2/a_3*A_12*SIN(B284-F284)+M284^2*COS(D284-F284))/SIN(F284-D284)</f>
        <v>-29.645465613822076</v>
      </c>
      <c r="P284" s="1">
        <f>(a_2/a_4*W_12^2*COS(B284-D284)+a_3/a_4*M284^2+a_2/a_4*A_12*SIN(B284-D284)-N284^2*COS(D284-F284))/SIN(F284-D284)</f>
        <v>-14.29156673283051</v>
      </c>
    </row>
    <row r="285" spans="1:16">
      <c r="A285" s="1">
        <v>271</v>
      </c>
      <c r="B285" s="1">
        <f t="shared" si="20"/>
        <v>4.7298422729046328</v>
      </c>
      <c r="C285" s="1">
        <f t="shared" si="21"/>
        <v>51.209995900522998</v>
      </c>
      <c r="D285" s="1">
        <f>ATAN2((a_1+a_4*COS(F285)-a_2*COS(B285))/a_3,(a_4*SIN(F285)-a_2*COS(B285))/a_3)</f>
        <v>0.89378303839692486</v>
      </c>
      <c r="E285" s="1">
        <f t="shared" si="22"/>
        <v>154.47782443596083</v>
      </c>
      <c r="F285" s="1">
        <f t="shared" si="23"/>
        <v>2.6961466577252686</v>
      </c>
      <c r="G285" s="1">
        <f>(1-K_2)*COS(B285)+K_3-K_1</f>
        <v>-0.75436310160932063</v>
      </c>
      <c r="H285" s="1">
        <f t="shared" si="24"/>
        <v>1.9996953903127825</v>
      </c>
      <c r="I285" s="1">
        <f>-(1+K_2)*COS(B285)+K_1+K_3</f>
        <v>5.8773987521827795</v>
      </c>
      <c r="J285" s="1">
        <f>(-H285+Clo*SQRT(H285^2-4*G285*I285))/(2*G285)</f>
        <v>4.4153944098539695</v>
      </c>
      <c r="K285" s="1">
        <f>(a_2*SIN(B285-F285))/(a_3*SIN(F285-D285))</f>
        <v>0.39398556225845532</v>
      </c>
      <c r="L285" s="1">
        <f>(a_2*SIN(B285-D285))/(a_4*SIN(F285-D285))</f>
        <v>-0.2465724076065243</v>
      </c>
      <c r="M285" s="1">
        <f>K285*W_12</f>
        <v>3.9398556225845534</v>
      </c>
      <c r="N285" s="1">
        <f>L285*W_12</f>
        <v>-2.4657240760652428</v>
      </c>
      <c r="O285" s="1">
        <f>(a_2/a_3*W_12^2*COS(B285-F285)-a_4/a_3*N285^2+a_2/a_3*A_12*SIN(B285-F285)+M285^2*COS(D285-F285))/SIN(F285-D285)</f>
        <v>-30.461480803806683</v>
      </c>
      <c r="P285" s="1">
        <f>(a_2/a_4*W_12^2*COS(B285-D285)+a_3/a_4*M285^2+a_2/a_4*A_12*SIN(B285-D285)-N285^2*COS(D285-F285))/SIN(F285-D285)</f>
        <v>-14.216808705892626</v>
      </c>
    </row>
    <row r="286" spans="1:16">
      <c r="A286" s="1">
        <v>272</v>
      </c>
      <c r="B286" s="1">
        <f t="shared" si="20"/>
        <v>4.7472955654245768</v>
      </c>
      <c r="C286" s="1">
        <f t="shared" si="21"/>
        <v>51.382054913862945</v>
      </c>
      <c r="D286" s="1">
        <f>ATAN2((a_1+a_4*COS(F286)-a_2*COS(B286))/a_3,(a_4*SIN(F286)-a_2*COS(B286))/a_3)</f>
        <v>0.89678603468743978</v>
      </c>
      <c r="E286" s="1">
        <f t="shared" si="22"/>
        <v>154.32362582848668</v>
      </c>
      <c r="F286" s="1">
        <f t="shared" si="23"/>
        <v>2.6934553843228546</v>
      </c>
      <c r="G286" s="1">
        <f>(1-K_2)*COS(B286)+K_3-K_1</f>
        <v>-0.75872487417562517</v>
      </c>
      <c r="H286" s="1">
        <f t="shared" si="24"/>
        <v>1.9987816540381915</v>
      </c>
      <c r="I286" s="1">
        <f>-(1+K_2)*COS(B286)+K_1+K_3</f>
        <v>5.8381427990860395</v>
      </c>
      <c r="J286" s="1">
        <f>(-H286+Clo*SQRT(H286^2-4*G286*I286))/(2*G286)</f>
        <v>4.3879775146228583</v>
      </c>
      <c r="K286" s="1">
        <f>(a_2*SIN(B286-F286))/(a_3*SIN(F286-D286))</f>
        <v>0.38942841324840693</v>
      </c>
      <c r="L286" s="1">
        <f>(a_2*SIN(B286-D286))/(a_4*SIN(F286-D286))</f>
        <v>-0.25049226041826639</v>
      </c>
      <c r="M286" s="1">
        <f>K286*W_12</f>
        <v>3.8942841324840693</v>
      </c>
      <c r="N286" s="1">
        <f>L286*W_12</f>
        <v>-2.504922604182664</v>
      </c>
      <c r="O286" s="1">
        <f>(a_2/a_3*W_12^2*COS(B286-F286)-a_4/a_3*N286^2+a_2/a_3*A_12*SIN(B286-F286)+M286^2*COS(D286-F286))/SIN(F286-D286)</f>
        <v>-31.267815505185151</v>
      </c>
      <c r="P286" s="1">
        <f>(a_2/a_4*W_12^2*COS(B286-D286)+a_3/a_4*M286^2+a_2/a_4*A_12*SIN(B286-D286)-N286^2*COS(D286-F286))/SIN(F286-D286)</f>
        <v>-14.149420710662961</v>
      </c>
    </row>
    <row r="287" spans="1:16">
      <c r="A287" s="1">
        <v>273</v>
      </c>
      <c r="B287" s="1">
        <f t="shared" si="20"/>
        <v>4.7647488579445199</v>
      </c>
      <c r="C287" s="1">
        <f t="shared" si="21"/>
        <v>51.559091901766124</v>
      </c>
      <c r="D287" s="1">
        <f>ATAN2((a_1+a_4*COS(F287)-a_2*COS(B287))/a_3,(a_4*SIN(F287)-a_2*COS(B287))/a_3)</f>
        <v>0.89987591302416359</v>
      </c>
      <c r="E287" s="1">
        <f t="shared" si="22"/>
        <v>154.16565182227262</v>
      </c>
      <c r="F287" s="1">
        <f t="shared" si="23"/>
        <v>2.6906982177818528</v>
      </c>
      <c r="G287" s="1">
        <f>(1-K_2)*COS(B287)+K_3-K_1</f>
        <v>-0.76308398906073593</v>
      </c>
      <c r="H287" s="1">
        <f t="shared" si="24"/>
        <v>1.9972590695091477</v>
      </c>
      <c r="I287" s="1">
        <f>-(1+K_2)*COS(B287)+K_1+K_3</f>
        <v>5.7989107651200431</v>
      </c>
      <c r="J287" s="1">
        <f>(-H287+Clo*SQRT(H287^2-4*G287*I287))/(2*G287)</f>
        <v>4.360223085449741</v>
      </c>
      <c r="K287" s="1">
        <f>(a_2*SIN(B287-F287))/(a_3*SIN(F287-D287))</f>
        <v>0.38471085835644636</v>
      </c>
      <c r="L287" s="1">
        <f>(a_2*SIN(B287-D287))/(a_4*SIN(F287-D287))</f>
        <v>-0.25432402269683374</v>
      </c>
      <c r="M287" s="1">
        <f>K287*W_12</f>
        <v>3.8471085835644638</v>
      </c>
      <c r="N287" s="1">
        <f>L287*W_12</f>
        <v>-2.5432402269683374</v>
      </c>
      <c r="O287" s="1">
        <f>(a_2/a_3*W_12^2*COS(B287-F287)-a_4/a_3*N287^2+a_2/a_3*A_12*SIN(B287-F287)+M287^2*COS(D287-F287))/SIN(F287-D287)</f>
        <v>-32.064420793369941</v>
      </c>
      <c r="P287" s="1">
        <f>(a_2/a_4*W_12^2*COS(B287-D287)+a_3/a_4*M287^2+a_2/a_4*A_12*SIN(B287-D287)-N287^2*COS(D287-F287))/SIN(F287-D287)</f>
        <v>-14.089215151512553</v>
      </c>
    </row>
    <row r="288" spans="1:16">
      <c r="A288" s="1">
        <v>274</v>
      </c>
      <c r="B288" s="1">
        <f t="shared" si="20"/>
        <v>4.782202150464463</v>
      </c>
      <c r="C288" s="1">
        <f t="shared" si="21"/>
        <v>51.741130459159997</v>
      </c>
      <c r="D288" s="1">
        <f>ATAN2((a_1+a_4*COS(F288)-a_2*COS(B288))/a_3,(a_4*SIN(F288)-a_2*COS(B288))/a_3)</f>
        <v>0.90305308521626726</v>
      </c>
      <c r="E288" s="1">
        <f t="shared" si="22"/>
        <v>154.00387983199045</v>
      </c>
      <c r="F288" s="1">
        <f t="shared" si="23"/>
        <v>2.6878747639139249</v>
      </c>
      <c r="G288" s="1">
        <f>(1-K_2)*COS(B288)+K_3-K_1</f>
        <v>-0.76743911843603119</v>
      </c>
      <c r="H288" s="1">
        <f t="shared" si="24"/>
        <v>1.9951281005196486</v>
      </c>
      <c r="I288" s="1">
        <f>-(1+K_2)*COS(B288)+K_1+K_3</f>
        <v>5.7597146007423854</v>
      </c>
      <c r="J288" s="1">
        <f>(-H288+Clo*SQRT(H288^2-4*G288*I288))/(2*G288)</f>
        <v>4.332145061940758</v>
      </c>
      <c r="K288" s="1">
        <f>(a_2*SIN(B288-F288))/(a_3*SIN(F288-D288))</f>
        <v>0.37983461047066774</v>
      </c>
      <c r="L288" s="1">
        <f>(a_2*SIN(B288-D288))/(a_4*SIN(F288-D288))</f>
        <v>-0.25806864831316007</v>
      </c>
      <c r="M288" s="1">
        <f>K288*W_12</f>
        <v>3.7983461047066776</v>
      </c>
      <c r="N288" s="1">
        <f>L288*W_12</f>
        <v>-2.5806864831316005</v>
      </c>
      <c r="O288" s="1">
        <f>(a_2/a_3*W_12^2*COS(B288-F288)-a_4/a_3*N288^2+a_2/a_3*A_12*SIN(B288-F288)+M288^2*COS(D288-F288))/SIN(F288-D288)</f>
        <v>-32.851276606766625</v>
      </c>
      <c r="P288" s="1">
        <f>(a_2/a_4*W_12^2*COS(B288-D288)+a_3/a_4*M288^2+a_2/a_4*A_12*SIN(B288-D288)-N288^2*COS(D288-F288))/SIN(F288-D288)</f>
        <v>-14.035979729209442</v>
      </c>
    </row>
    <row r="289" spans="1:16">
      <c r="A289" s="1">
        <v>275</v>
      </c>
      <c r="B289" s="1">
        <f t="shared" si="20"/>
        <v>4.7996554429844061</v>
      </c>
      <c r="C289" s="1">
        <f t="shared" si="21"/>
        <v>51.928184531210832</v>
      </c>
      <c r="D289" s="1">
        <f>ATAN2((a_1+a_4*COS(F289)-a_2*COS(B289))/a_3,(a_4*SIN(F289)-a_2*COS(B289))/a_3)</f>
        <v>0.90631779465281714</v>
      </c>
      <c r="E289" s="1">
        <f t="shared" si="22"/>
        <v>153.83828624935163</v>
      </c>
      <c r="F289" s="1">
        <f t="shared" si="23"/>
        <v>2.6849846106767039</v>
      </c>
      <c r="G289" s="1">
        <f>(1-K_2)*COS(B289)+K_3-K_1</f>
        <v>-0.77178893568691453</v>
      </c>
      <c r="H289" s="1">
        <f t="shared" si="24"/>
        <v>1.9923893961834911</v>
      </c>
      <c r="I289" s="1">
        <f>-(1+K_2)*COS(B289)+K_1+K_3</f>
        <v>5.7205662454844362</v>
      </c>
      <c r="J289" s="1">
        <f>(-H289+Clo*SQRT(H289^2-4*G289*I289))/(2*G289)</f>
        <v>4.3037572336106882</v>
      </c>
      <c r="K289" s="1">
        <f>(a_2*SIN(B289-F289))/(a_3*SIN(F289-D289))</f>
        <v>0.37480144921460229</v>
      </c>
      <c r="L289" s="1">
        <f>(a_2*SIN(B289-D289))/(a_4*SIN(F289-D289))</f>
        <v>-0.26172724640911926</v>
      </c>
      <c r="M289" s="1">
        <f>K289*W_12</f>
        <v>3.748014492146023</v>
      </c>
      <c r="N289" s="1">
        <f>L289*W_12</f>
        <v>-2.6172724640911929</v>
      </c>
      <c r="O289" s="1">
        <f>(a_2/a_3*W_12^2*COS(B289-F289)-a_4/a_3*N289^2+a_2/a_3*A_12*SIN(B289-F289)+M289^2*COS(D289-F289))/SIN(F289-D289)</f>
        <v>-33.6283909544266</v>
      </c>
      <c r="P289" s="1">
        <f>(a_2/a_4*W_12^2*COS(B289-D289)+a_3/a_4*M289^2+a_2/a_4*A_12*SIN(B289-D289)-N289^2*COS(D289-F289))/SIN(F289-D289)</f>
        <v>-13.989477890217366</v>
      </c>
    </row>
    <row r="290" spans="1:16">
      <c r="A290" s="1">
        <v>276</v>
      </c>
      <c r="B290" s="1">
        <f t="shared" si="20"/>
        <v>4.8171087355043491</v>
      </c>
      <c r="C290" s="1">
        <f t="shared" si="21"/>
        <v>52.120257363461576</v>
      </c>
      <c r="D290" s="1">
        <f>ATAN2((a_1+a_4*COS(F290)-a_2*COS(B290))/a_3,(a_4*SIN(F290)-a_2*COS(B290))/a_3)</f>
        <v>0.90967009797922327</v>
      </c>
      <c r="E290" s="1">
        <f t="shared" si="22"/>
        <v>153.66884647342494</v>
      </c>
      <c r="F290" s="1">
        <f t="shared" si="23"/>
        <v>2.6820273287029419</v>
      </c>
      <c r="G290" s="1">
        <f>(1-K_2)*COS(B290)+K_3-K_1</f>
        <v>-0.77613211581691344</v>
      </c>
      <c r="H290" s="1">
        <f t="shared" si="24"/>
        <v>1.9890437907365468</v>
      </c>
      <c r="I290" s="1">
        <f>-(1+K_2)*COS(B290)+K_1+K_3</f>
        <v>5.6814776243144482</v>
      </c>
      <c r="J290" s="1">
        <f>(-H290+Clo*SQRT(H290^2-4*G290*I290))/(2*G290)</f>
        <v>4.2750732375268994</v>
      </c>
      <c r="K290" s="1">
        <f>(a_2*SIN(B290-F290))/(a_3*SIN(F290-D290))</f>
        <v>0.36961321479778142</v>
      </c>
      <c r="L290" s="1">
        <f>(a_2*SIN(B290-D290))/(a_4*SIN(F290-D290))</f>
        <v>-0.26530108174415867</v>
      </c>
      <c r="M290" s="1">
        <f>K290*W_12</f>
        <v>3.6961321479778144</v>
      </c>
      <c r="N290" s="1">
        <f>L290*W_12</f>
        <v>-2.6530108174415865</v>
      </c>
      <c r="O290" s="1">
        <f>(a_2/a_3*W_12^2*COS(B290-F290)-a_4/a_3*N290^2+a_2/a_3*A_12*SIN(B290-F290)+M290^2*COS(D290-F290))/SIN(F290-D290)</f>
        <v>-34.395798967582181</v>
      </c>
      <c r="P290" s="1">
        <f>(a_2/a_4*W_12^2*COS(B290-D290)+a_3/a_4*M290^2+a_2/a_4*A_12*SIN(B290-D290)-N290^2*COS(D290-F290))/SIN(F290-D290)</f>
        <v>-13.949449274093148</v>
      </c>
    </row>
    <row r="291" spans="1:16">
      <c r="A291" s="1">
        <v>277</v>
      </c>
      <c r="B291" s="1">
        <f t="shared" si="20"/>
        <v>4.8345620280242931</v>
      </c>
      <c r="C291" s="1">
        <f t="shared" si="21"/>
        <v>52.317340398579489</v>
      </c>
      <c r="D291" s="1">
        <f>ATAN2((a_1+a_4*COS(F291)-a_2*COS(B291))/a_3,(a_4*SIN(F291)-a_2*COS(B291))/a_3)</f>
        <v>0.91310984584185462</v>
      </c>
      <c r="E291" s="1">
        <f t="shared" si="22"/>
        <v>153.4955349433192</v>
      </c>
      <c r="F291" s="1">
        <f t="shared" si="23"/>
        <v>2.6790024718709278</v>
      </c>
      <c r="G291" s="1">
        <f>(1-K_2)*COS(B291)+K_3-K_1</f>
        <v>-0.78046733585128703</v>
      </c>
      <c r="H291" s="1">
        <f t="shared" si="24"/>
        <v>1.985092303282644</v>
      </c>
      <c r="I291" s="1">
        <f>-(1+K_2)*COS(B291)+K_1+K_3</f>
        <v>5.6424606440050846</v>
      </c>
      <c r="J291" s="1">
        <f>(-H291+Clo*SQRT(H291^2-4*G291*I291))/(2*G291)</f>
        <v>4.2461065564855636</v>
      </c>
      <c r="K291" s="1">
        <f>(a_2*SIN(B291-F291))/(a_3*SIN(F291-D291))</f>
        <v>0.36427180141691951</v>
      </c>
      <c r="L291" s="1">
        <f>(a_2*SIN(B291-D291))/(a_4*SIN(F291-D291))</f>
        <v>-0.26879157446296176</v>
      </c>
      <c r="M291" s="1">
        <f>K291*W_12</f>
        <v>3.6427180141691951</v>
      </c>
      <c r="N291" s="1">
        <f>L291*W_12</f>
        <v>-2.6879157446296178</v>
      </c>
      <c r="O291" s="1">
        <f>(a_2/a_3*W_12^2*COS(B291-F291)-a_4/a_3*N291^2+a_2/a_3*A_12*SIN(B291-F291)+M291^2*COS(D291-F291))/SIN(F291-D291)</f>
        <v>-35.15356178804543</v>
      </c>
      <c r="P291" s="1">
        <f>(a_2/a_4*W_12^2*COS(B291-D291)+a_3/a_4*M291^2+a_2/a_4*A_12*SIN(B291-D291)-N291^2*COS(D291-F291))/SIN(F291-D291)</f>
        <v>-13.915610148774242</v>
      </c>
    </row>
    <row r="292" spans="1:16">
      <c r="A292" s="1">
        <v>278</v>
      </c>
      <c r="B292" s="1">
        <f t="shared" si="20"/>
        <v>4.8520153205442362</v>
      </c>
      <c r="C292" s="1">
        <f t="shared" si="21"/>
        <v>52.519412122520961</v>
      </c>
      <c r="D292" s="1">
        <f>ATAN2((a_1+a_4*COS(F292)-a_2*COS(B292))/a_3,(a_4*SIN(F292)-a_2*COS(B292))/a_3)</f>
        <v>0.91663666274981437</v>
      </c>
      <c r="E292" s="1">
        <f t="shared" si="22"/>
        <v>153.31832517338816</v>
      </c>
      <c r="F292" s="1">
        <f t="shared" si="23"/>
        <v>2.6759095779189295</v>
      </c>
      <c r="G292" s="1">
        <f>(1-K_2)*COS(B292)+K_3-K_1</f>
        <v>-0.78479327524001619</v>
      </c>
      <c r="H292" s="1">
        <f t="shared" si="24"/>
        <v>1.9805361374831407</v>
      </c>
      <c r="I292" s="1">
        <f>-(1+K_2)*COS(B292)+K_1+K_3</f>
        <v>5.6035271895065195</v>
      </c>
      <c r="J292" s="1">
        <f>(-H292+Clo*SQRT(H292^2-4*G292*I292))/(2*G292)</f>
        <v>4.2168705176914978</v>
      </c>
      <c r="K292" s="1">
        <f>(a_2*SIN(B292-F292))/(a_3*SIN(F292-D292))</f>
        <v>0.35877915021616785</v>
      </c>
      <c r="L292" s="1">
        <f>(a_2*SIN(B292-D292))/(a_4*SIN(F292-D292))</f>
        <v>-0.272200299215207</v>
      </c>
      <c r="M292" s="1">
        <f>K292*W_12</f>
        <v>3.5877915021616786</v>
      </c>
      <c r="N292" s="1">
        <f>L292*W_12</f>
        <v>-2.7220029921520701</v>
      </c>
      <c r="O292" s="1">
        <f>(a_2/a_3*W_12^2*COS(B292-F292)-a_4/a_3*N292^2+a_2/a_3*A_12*SIN(B292-F292)+M292^2*COS(D292-F292))/SIN(F292-D292)</f>
        <v>-35.901765286146322</v>
      </c>
      <c r="P292" s="1">
        <f>(a_2/a_4*W_12^2*COS(B292-D292)+a_3/a_4*M292^2+a_2/a_4*A_12*SIN(B292-D292)-N292^2*COS(D292-F292))/SIN(F292-D292)</f>
        <v>-13.887653823043248</v>
      </c>
    </row>
    <row r="293" spans="1:16">
      <c r="A293" s="1">
        <v>279</v>
      </c>
      <c r="B293" s="1">
        <f t="shared" si="20"/>
        <v>4.8694686130641793</v>
      </c>
      <c r="C293" s="1">
        <f t="shared" si="21"/>
        <v>52.726436863979913</v>
      </c>
      <c r="D293" s="1">
        <f>ATAN2((a_1+a_4*COS(F293)-a_2*COS(B293))/a_3,(a_4*SIN(F293)-a_2*COS(B293))/a_3)</f>
        <v>0.92024992612136303</v>
      </c>
      <c r="E293" s="1">
        <f t="shared" si="22"/>
        <v>153.13718979112551</v>
      </c>
      <c r="F293" s="1">
        <f t="shared" si="23"/>
        <v>2.6727481691065873</v>
      </c>
      <c r="G293" s="1">
        <f>(1-K_2)*COS(B293)+K_3-K_1</f>
        <v>-0.78910861626005779</v>
      </c>
      <c r="H293" s="1">
        <f t="shared" si="24"/>
        <v>1.9753766811902755</v>
      </c>
      <c r="I293" s="1">
        <f>-(1+K_2)*COS(B293)+K_1+K_3</f>
        <v>5.5646891203261486</v>
      </c>
      <c r="J293" s="1">
        <f>(-H293+Clo*SQRT(H293^2-4*G293*I293))/(2*G293)</f>
        <v>4.1873782919133467</v>
      </c>
      <c r="K293" s="1">
        <f>(a_2*SIN(B293-F293))/(a_3*SIN(F293-D293))</f>
        <v>0.35313724182199829</v>
      </c>
      <c r="L293" s="1">
        <f>(a_2*SIN(B293-D293))/(a_4*SIN(F293-D293))</f>
        <v>-0.27552898355478578</v>
      </c>
      <c r="M293" s="1">
        <f>K293*W_12</f>
        <v>3.5313724182199828</v>
      </c>
      <c r="N293" s="1">
        <f>L293*W_12</f>
        <v>-2.7552898355478579</v>
      </c>
      <c r="O293" s="1">
        <f>(a_2/a_3*W_12^2*COS(B293-F293)-a_4/a_3*N293^2+a_2/a_3*A_12*SIN(B293-F293)+M293^2*COS(D293-F293))/SIN(F293-D293)</f>
        <v>-36.64051860060826</v>
      </c>
      <c r="P293" s="1">
        <f>(a_2/a_4*W_12^2*COS(B293-D293)+a_3/a_4*M293^2+a_2/a_4*A_12*SIN(B293-D293)-N293^2*COS(D293-F293))/SIN(F293-D293)</f>
        <v>-13.865251025037404</v>
      </c>
    </row>
    <row r="294" spans="1:16">
      <c r="A294" s="1">
        <v>280</v>
      </c>
      <c r="B294" s="1">
        <f t="shared" si="20"/>
        <v>4.8869219055841224</v>
      </c>
      <c r="C294" s="1">
        <f t="shared" si="21"/>
        <v>52.938363552169164</v>
      </c>
      <c r="D294" s="1">
        <f>ATAN2((a_1+a_4*COS(F294)-a_2*COS(B294))/a_3,(a_4*SIN(F294)-a_2*COS(B294))/a_3)</f>
        <v>0.92394874460311283</v>
      </c>
      <c r="E294" s="1">
        <f t="shared" si="22"/>
        <v>152.95210057792852</v>
      </c>
      <c r="F294" s="1">
        <f t="shared" si="23"/>
        <v>2.6695177529263745</v>
      </c>
      <c r="G294" s="1">
        <f>(1-K_2)*COS(B294)+K_3-K_1</f>
        <v>-0.79341204441673252</v>
      </c>
      <c r="H294" s="1">
        <f t="shared" si="24"/>
        <v>1.9696155060244163</v>
      </c>
      <c r="I294" s="1">
        <f>-(1+K_2)*COS(B294)+K_1+K_3</f>
        <v>5.5259582669160743</v>
      </c>
      <c r="J294" s="1">
        <f>(-H294+Clo*SQRT(H294^2-4*G294*I294))/(2*G294)</f>
        <v>4.1576428930863401</v>
      </c>
      <c r="K294" s="1">
        <f>(a_2*SIN(B294-F294))/(a_3*SIN(F294-D294))</f>
        <v>0.34734808847640519</v>
      </c>
      <c r="L294" s="1">
        <f>(a_2*SIN(B294-D294))/(a_4*SIN(F294-D294))</f>
        <v>-0.27877950554248659</v>
      </c>
      <c r="M294" s="1">
        <f>K294*W_12</f>
        <v>3.4734808847640517</v>
      </c>
      <c r="N294" s="1">
        <f>L294*W_12</f>
        <v>-2.7877950554248661</v>
      </c>
      <c r="O294" s="1">
        <f>(a_2/a_3*W_12^2*COS(B294-F294)-a_4/a_3*N294^2+a_2/a_3*A_12*SIN(B294-F294)+M294^2*COS(D294-F294))/SIN(F294-D294)</f>
        <v>-37.369952492520348</v>
      </c>
      <c r="P294" s="1">
        <f>(a_2/a_4*W_12^2*COS(B294-D294)+a_3/a_4*M294^2+a_2/a_4*A_12*SIN(B294-D294)-N294^2*COS(D294-F294))/SIN(F294-D294)</f>
        <v>-13.848050235363061</v>
      </c>
    </row>
    <row r="295" spans="1:16">
      <c r="A295" s="1">
        <v>281</v>
      </c>
      <c r="B295" s="1">
        <f t="shared" si="20"/>
        <v>4.9043751981040655</v>
      </c>
      <c r="C295" s="1">
        <f t="shared" si="21"/>
        <v>53.155124439288031</v>
      </c>
      <c r="D295" s="1">
        <f>ATAN2((a_1+a_4*COS(F295)-a_2*COS(B295))/a_3,(a_4*SIN(F295)-a_2*COS(B295))/a_3)</f>
        <v>0.92773193577288082</v>
      </c>
      <c r="E295" s="1">
        <f t="shared" si="22"/>
        <v>152.76302851291726</v>
      </c>
      <c r="F295" s="1">
        <f t="shared" si="23"/>
        <v>2.6662178228683828</v>
      </c>
      <c r="G295" s="1">
        <f>(1-K_2)*COS(B295)+K_3-K_1</f>
        <v>-0.7977022488441361</v>
      </c>
      <c r="H295" s="1">
        <f t="shared" si="24"/>
        <v>1.9632543668953282</v>
      </c>
      <c r="I295" s="1">
        <f>-(1+K_2)*COS(B295)+K_1+K_3</f>
        <v>5.4873464270694425</v>
      </c>
      <c r="J295" s="1">
        <f>(-H295+Clo*SQRT(H295^2-4*G295*I295))/(2*G295)</f>
        <v>4.1276771783352579</v>
      </c>
      <c r="K295" s="1">
        <f>(a_2*SIN(B295-F295))/(a_3*SIN(F295-D295))</f>
        <v>0.34141372580125851</v>
      </c>
      <c r="L295" s="1">
        <f>(a_2*SIN(B295-D295))/(a_4*SIN(F295-D295))</f>
        <v>-0.28195389047329961</v>
      </c>
      <c r="M295" s="1">
        <f>K295*W_12</f>
        <v>3.4141372580125848</v>
      </c>
      <c r="N295" s="1">
        <f>L295*W_12</f>
        <v>-2.8195389047329962</v>
      </c>
      <c r="O295" s="1">
        <f>(a_2/a_3*W_12^2*COS(B295-F295)-a_4/a_3*N295^2+a_2/a_3*A_12*SIN(B295-F295)+M295^2*COS(D295-F295))/SIN(F295-D295)</f>
        <v>-38.09021750539241</v>
      </c>
      <c r="P295" s="1">
        <f>(a_2/a_4*W_12^2*COS(B295-D295)+a_3/a_4*M295^2+a_2/a_4*A_12*SIN(B295-D295)-N295^2*COS(D295-F295))/SIN(F295-D295)</f>
        <v>-13.835677963202917</v>
      </c>
    </row>
    <row r="296" spans="1:16">
      <c r="A296" s="1">
        <v>282</v>
      </c>
      <c r="B296" s="1">
        <f t="shared" si="20"/>
        <v>4.9218284906240086</v>
      </c>
      <c r="C296" s="1">
        <f t="shared" si="21"/>
        <v>53.376633795450481</v>
      </c>
      <c r="D296" s="1">
        <f>ATAN2((a_1+a_4*COS(F296)-a_2*COS(B296))/a_3,(a_4*SIN(F296)-a_2*COS(B296))/a_3)</f>
        <v>0.93159800336188836</v>
      </c>
      <c r="E296" s="1">
        <f t="shared" si="22"/>
        <v>152.56994382000721</v>
      </c>
      <c r="F296" s="1">
        <f t="shared" si="23"/>
        <v>2.6628478592419009</v>
      </c>
      <c r="G296" s="1">
        <f>(1-K_2)*COS(B296)+K_3-K_1</f>
        <v>-0.80197792270443946</v>
      </c>
      <c r="H296" s="1">
        <f t="shared" si="24"/>
        <v>1.9562952014676116</v>
      </c>
      <c r="I296" s="1">
        <f>-(1+K_2)*COS(B296)+K_1+K_3</f>
        <v>5.4488653623267105</v>
      </c>
      <c r="J296" s="1">
        <f>(-H296+Clo*SQRT(H296^2-4*G296*I296))/(2*G296)</f>
        <v>4.0974938483907906</v>
      </c>
      <c r="K296" s="1">
        <f>(a_2*SIN(B296-F296))/(a_3*SIN(F296-D296))</f>
        <v>0.33533620423684923</v>
      </c>
      <c r="L296" s="1">
        <f>(a_2*SIN(B296-D296))/(a_4*SIN(F296-D296))</f>
        <v>-0.28505430664727094</v>
      </c>
      <c r="M296" s="1">
        <f>K296*W_12</f>
        <v>3.3533620423684924</v>
      </c>
      <c r="N296" s="1">
        <f>L296*W_12</f>
        <v>-2.8505430664727092</v>
      </c>
      <c r="O296" s="1">
        <f>(a_2/a_3*W_12^2*COS(B296-F296)-a_4/a_3*N296^2+a_2/a_3*A_12*SIN(B296-F296)+M296^2*COS(D296-F296))/SIN(F296-D296)</f>
        <v>-38.801481923186614</v>
      </c>
      <c r="P296" s="1">
        <f>(a_2/a_4*W_12^2*COS(B296-D296)+a_3/a_4*M296^2+a_2/a_4*A_12*SIN(B296-D296)-N296^2*COS(D296-F296))/SIN(F296-D296)</f>
        <v>-13.827738953793704</v>
      </c>
    </row>
    <row r="297" spans="1:16">
      <c r="A297" s="1">
        <v>283</v>
      </c>
      <c r="B297" s="1">
        <f t="shared" si="20"/>
        <v>4.9392817831439526</v>
      </c>
      <c r="C297" s="1">
        <f t="shared" si="21"/>
        <v>53.602786585379391</v>
      </c>
      <c r="D297" s="1">
        <f>ATAN2((a_1+a_4*COS(F297)-a_2*COS(B297))/a_3,(a_4*SIN(F297)-a_2*COS(B297))/a_3)</f>
        <v>0.93554511415871888</v>
      </c>
      <c r="E297" s="1">
        <f t="shared" si="22"/>
        <v>152.37281601844342</v>
      </c>
      <c r="F297" s="1">
        <f t="shared" si="23"/>
        <v>2.6594073300573946</v>
      </c>
      <c r="G297" s="1">
        <f>(1-K_2)*COS(B297)+K_3-K_1</f>
        <v>-0.80623776358596633</v>
      </c>
      <c r="H297" s="1">
        <f t="shared" si="24"/>
        <v>1.9487401295704705</v>
      </c>
      <c r="I297" s="1">
        <f>-(1+K_2)*COS(B297)+K_1+K_3</f>
        <v>5.4105267943929709</v>
      </c>
      <c r="J297" s="1">
        <f>(-H297+Clo*SQRT(H297^2-4*G297*I297))/(2*G297)</f>
        <v>4.0671054483729892</v>
      </c>
      <c r="K297" s="1">
        <f>(a_2*SIN(B297-F297))/(a_3*SIN(F297-D297))</f>
        <v>0.32911758020885362</v>
      </c>
      <c r="L297" s="1">
        <f>(a_2*SIN(B297-D297))/(a_4*SIN(F297-D297))</f>
        <v>-0.28808306010138773</v>
      </c>
      <c r="M297" s="1">
        <f>K297*W_12</f>
        <v>3.291175802088536</v>
      </c>
      <c r="N297" s="1">
        <f>L297*W_12</f>
        <v>-2.8808306010138773</v>
      </c>
      <c r="O297" s="1">
        <f>(a_2/a_3*W_12^2*COS(B297-F297)-a_4/a_3*N297^2+a_2/a_3*A_12*SIN(B297-F297)+M297^2*COS(D297-F297))/SIN(F297-D297)</f>
        <v>-39.503929518239119</v>
      </c>
      <c r="P297" s="1">
        <f>(a_2/a_4*W_12^2*COS(B297-D297)+a_3/a_4*M297^2+a_2/a_4*A_12*SIN(B297-D297)-N297^2*COS(D297-F297))/SIN(F297-D297)</f>
        <v>-13.823816315836041</v>
      </c>
    </row>
    <row r="298" spans="1:16">
      <c r="A298" s="1">
        <v>284</v>
      </c>
      <c r="B298" s="1">
        <f t="shared" si="20"/>
        <v>4.9567350756638957</v>
      </c>
      <c r="C298" s="1">
        <f t="shared" si="21"/>
        <v>53.833457137797808</v>
      </c>
      <c r="D298" s="1">
        <f>ATAN2((a_1+a_4*COS(F298)-a_2*COS(B298))/a_3,(a_4*SIN(F298)-a_2*COS(B298))/a_3)</f>
        <v>0.93957107478581448</v>
      </c>
      <c r="E298" s="1">
        <f t="shared" si="22"/>
        <v>152.17161397701261</v>
      </c>
      <c r="F298" s="1">
        <f t="shared" si="23"/>
        <v>2.6558956919726926</v>
      </c>
      <c r="G298" s="1">
        <f>(1-K_2)*COS(B298)+K_3-K_1</f>
        <v>-0.81048047389991673</v>
      </c>
      <c r="H298" s="1">
        <f t="shared" si="24"/>
        <v>1.9405914525519932</v>
      </c>
      <c r="I298" s="1">
        <f>-(1+K_2)*COS(B298)+K_1+K_3</f>
        <v>5.3723424015674155</v>
      </c>
      <c r="J298" s="1">
        <f>(-H298+Clo*SQRT(H298^2-4*G298*I298))/(2*G298)</f>
        <v>4.0365243689160222</v>
      </c>
      <c r="K298" s="1">
        <f>(a_2*SIN(B298-F298))/(a_3*SIN(F298-D298))</f>
        <v>0.32275990709009894</v>
      </c>
      <c r="L298" s="1">
        <f>(a_2*SIN(B298-D298))/(a_4*SIN(F298-D298))</f>
        <v>-0.2910425882195059</v>
      </c>
      <c r="M298" s="1">
        <f>K298*W_12</f>
        <v>3.2275990709009896</v>
      </c>
      <c r="N298" s="1">
        <f>L298*W_12</f>
        <v>-2.9104258821950593</v>
      </c>
      <c r="O298" s="1">
        <f>(a_2/a_3*W_12^2*COS(B298-F298)-a_4/a_3*N298^2+a_2/a_3*A_12*SIN(B298-F298)+M298^2*COS(D298-F298))/SIN(F298-D298)</f>
        <v>-40.197757081147564</v>
      </c>
      <c r="P298" s="1">
        <f>(a_2/a_4*W_12^2*COS(B298-D298)+a_3/a_4*M298^2+a_2/a_4*A_12*SIN(B298-D298)-N298^2*COS(D298-F298))/SIN(F298-D298)</f>
        <v>-13.823471557803057</v>
      </c>
    </row>
    <row r="299" spans="1:16">
      <c r="A299" s="1">
        <v>285</v>
      </c>
      <c r="B299" s="1">
        <f t="shared" si="20"/>
        <v>4.9741883681838397</v>
      </c>
      <c r="C299" s="1">
        <f t="shared" si="21"/>
        <v>54.068497820153169</v>
      </c>
      <c r="D299" s="1">
        <f>ATAN2((a_1+a_4*COS(F299)-a_2*COS(B299))/a_3,(a_4*SIN(F299)-a_2*COS(B299))/a_3)</f>
        <v>0.94367330856904963</v>
      </c>
      <c r="E299" s="1">
        <f t="shared" si="22"/>
        <v>151.96630597216136</v>
      </c>
      <c r="F299" s="1">
        <f t="shared" si="23"/>
        <v>2.6523123913073379</v>
      </c>
      <c r="G299" s="1">
        <f>(1-K_2)*COS(B299)+K_3-K_1</f>
        <v>-0.81470476127563041</v>
      </c>
      <c r="H299" s="1">
        <f t="shared" si="24"/>
        <v>1.9318516525781364</v>
      </c>
      <c r="I299" s="1">
        <f>-(1+K_2)*COS(B299)+K_1+K_3</f>
        <v>5.3343238151859946</v>
      </c>
      <c r="J299" s="1">
        <f>(-H299+Clo*SQRT(H299^2-4*G299*I299))/(2*G299)</f>
        <v>4.0057628476089455</v>
      </c>
      <c r="K299" s="1">
        <f>(a_2*SIN(B299-F299))/(a_3*SIN(F299-D299))</f>
        <v>0.31626522603647811</v>
      </c>
      <c r="L299" s="1">
        <f>(a_2*SIN(B299-D299))/(a_4*SIN(F299-D299))</f>
        <v>-0.29393545213798211</v>
      </c>
      <c r="M299" s="1">
        <f>K299*W_12</f>
        <v>3.1626522603647809</v>
      </c>
      <c r="N299" s="1">
        <f>L299*W_12</f>
        <v>-2.9393545213798209</v>
      </c>
      <c r="O299" s="1">
        <f>(a_2/a_3*W_12^2*COS(B299-F299)-a_4/a_3*N299^2+a_2/a_3*A_12*SIN(B299-F299)+M299^2*COS(D299-F299))/SIN(F299-D299)</f>
        <v>-40.883171725038729</v>
      </c>
      <c r="P299" s="1">
        <f>(a_2/a_4*W_12^2*COS(B299-D299)+a_3/a_4*M299^2+a_2/a_4*A_12*SIN(B299-D299)-N299^2*COS(D299-F299))/SIN(F299-D299)</f>
        <v>-13.826244522778762</v>
      </c>
    </row>
    <row r="300" spans="1:16">
      <c r="A300" s="1">
        <v>286</v>
      </c>
      <c r="B300" s="1">
        <f t="shared" si="20"/>
        <v>4.9916416607037828</v>
      </c>
      <c r="C300" s="1">
        <f t="shared" si="21"/>
        <v>54.307737733067</v>
      </c>
      <c r="D300" s="1">
        <f>ATAN2((a_1+a_4*COS(F300)-a_2*COS(B300))/a_3,(a_4*SIN(F300)-a_2*COS(B300))/a_3)</f>
        <v>0.94784883275158049</v>
      </c>
      <c r="E300" s="1">
        <f t="shared" si="22"/>
        <v>151.75685975025652</v>
      </c>
      <c r="F300" s="1">
        <f t="shared" si="23"/>
        <v>2.6486568651292361</v>
      </c>
      <c r="G300" s="1">
        <f>(1-K_2)*COS(B300)+K_3-K_1</f>
        <v>-0.81890933895424967</v>
      </c>
      <c r="H300" s="1">
        <f t="shared" si="24"/>
        <v>1.9225233918766376</v>
      </c>
      <c r="I300" s="1">
        <f>-(1+K_2)*COS(B300)+K_1+K_3</f>
        <v>5.2964826160784177</v>
      </c>
      <c r="J300" s="1">
        <f>(-H300+Clo*SQRT(H300^2-4*G300*I300))/(2*G300)</f>
        <v>3.9748329707278178</v>
      </c>
      <c r="K300" s="1">
        <f>(a_2*SIN(B300-F300))/(a_3*SIN(F300-D300))</f>
        <v>0.30963555679004412</v>
      </c>
      <c r="L300" s="1">
        <f>(a_2*SIN(B300-D300))/(a_4*SIN(F300-D300))</f>
        <v>-0.29676432786667556</v>
      </c>
      <c r="M300" s="1">
        <f>K300*W_12</f>
        <v>3.0963555679004413</v>
      </c>
      <c r="N300" s="1">
        <f>L300*W_12</f>
        <v>-2.9676432786667557</v>
      </c>
      <c r="O300" s="1">
        <f>(a_2/a_3*W_12^2*COS(B300-F300)-a_4/a_3*N300^2+a_2/a_3*A_12*SIN(B300-F300)+M300^2*COS(D300-F300))/SIN(F300-D300)</f>
        <v>-41.56038795718478</v>
      </c>
      <c r="P300" s="1">
        <f>(a_2/a_4*W_12^2*COS(B300-D300)+a_3/a_4*M300^2+a_2/a_4*A_12*SIN(B300-D300)-N300^2*COS(D300-F300))/SIN(F300-D300)</f>
        <v>-13.831653212407032</v>
      </c>
    </row>
    <row r="301" spans="1:16">
      <c r="A301" s="1">
        <v>287</v>
      </c>
      <c r="B301" s="1">
        <f t="shared" si="20"/>
        <v>5.0090949532237259</v>
      </c>
      <c r="C301" s="1">
        <f t="shared" si="21"/>
        <v>54.550981440683231</v>
      </c>
      <c r="D301" s="1">
        <f>ATAN2((a_1+a_4*COS(F301)-a_2*COS(B301))/a_3,(a_4*SIN(F301)-a_2*COS(B301))/a_3)</f>
        <v>0.95209423633424217</v>
      </c>
      <c r="E301" s="1">
        <f t="shared" si="22"/>
        <v>151.54324259423333</v>
      </c>
      <c r="F301" s="1">
        <f t="shared" si="23"/>
        <v>2.644928542417885</v>
      </c>
      <c r="G301" s="1">
        <f>(1-K_2)*COS(B301)+K_3-K_1</f>
        <v>-0.82309292618068408</v>
      </c>
      <c r="H301" s="1">
        <f t="shared" si="24"/>
        <v>1.9126095119260709</v>
      </c>
      <c r="I301" s="1">
        <f>-(1+K_2)*COS(B301)+K_1+K_3</f>
        <v>5.2588303310405093</v>
      </c>
      <c r="J301" s="1">
        <f>(-H301+Clo*SQRT(H301^2-4*G301*I301))/(2*G301)</f>
        <v>3.9437466752348458</v>
      </c>
      <c r="K301" s="1">
        <f>(a_2*SIN(B301-F301))/(a_3*SIN(F301-D301))</f>
        <v>0.30287288855644939</v>
      </c>
      <c r="L301" s="1">
        <f>(a_2*SIN(B301-D301))/(a_4*SIN(F301-D301))</f>
        <v>-0.2995319960485307</v>
      </c>
      <c r="M301" s="1">
        <f>K301*W_12</f>
        <v>3.0287288855644938</v>
      </c>
      <c r="N301" s="1">
        <f>L301*W_12</f>
        <v>-2.9953199604853071</v>
      </c>
      <c r="O301" s="1">
        <f>(a_2/a_3*W_12^2*COS(B301-F301)-a_4/a_3*N301^2+a_2/a_3*A_12*SIN(B301-F301)+M301^2*COS(D301-F301))/SIN(F301-D301)</f>
        <v>-42.229624511753443</v>
      </c>
      <c r="P301" s="1">
        <f>(a_2/a_4*W_12^2*COS(B301-D301)+a_3/a_4*M301^2+a_2/a_4*A_12*SIN(B301-D301)-N301^2*COS(D301-F301))/SIN(F301-D301)</f>
        <v>-13.839193491804847</v>
      </c>
    </row>
    <row r="302" spans="1:16">
      <c r="A302" s="1">
        <v>288</v>
      </c>
      <c r="B302" s="1">
        <f t="shared" si="20"/>
        <v>5.026548245743669</v>
      </c>
      <c r="C302" s="1">
        <f t="shared" si="21"/>
        <v>54.79800775485257</v>
      </c>
      <c r="D302" s="1">
        <f>ATAN2((a_1+a_4*COS(F302)-a_2*COS(B302))/a_3,(a_4*SIN(F302)-a_2*COS(B302))/a_3)</f>
        <v>0.95640565885556306</v>
      </c>
      <c r="E302" s="1">
        <f t="shared" si="22"/>
        <v>151.3254213948866</v>
      </c>
      <c r="F302" s="1">
        <f t="shared" si="23"/>
        <v>2.6411268453086416</v>
      </c>
      <c r="G302" s="1">
        <f>(1-K_2)*COS(B302)+K_3-K_1</f>
        <v>-0.82725424859373664</v>
      </c>
      <c r="H302" s="1">
        <f t="shared" si="24"/>
        <v>1.9021130325903073</v>
      </c>
      <c r="I302" s="1">
        <f>-(1+K_2)*COS(B302)+K_1+K_3</f>
        <v>5.2213784293230354</v>
      </c>
      <c r="J302" s="1">
        <f>(-H302+Clo*SQRT(H302^2-4*G302*I302))/(2*G302)</f>
        <v>3.9125157510209401</v>
      </c>
      <c r="K302" s="1">
        <f>(a_2*SIN(B302-F302))/(a_3*SIN(F302-D302))</f>
        <v>0.29597917107829563</v>
      </c>
      <c r="L302" s="1">
        <f>(a_2*SIN(B302-D302))/(a_4*SIN(F302-D302))</f>
        <v>-0.30224133028625211</v>
      </c>
      <c r="M302" s="1">
        <f>K302*W_12</f>
        <v>2.9597917107829561</v>
      </c>
      <c r="N302" s="1">
        <f>L302*W_12</f>
        <v>-3.0224133028625211</v>
      </c>
      <c r="O302" s="1">
        <f>(a_2/a_3*W_12^2*COS(B302-F302)-a_4/a_3*N302^2+a_2/a_3*A_12*SIN(B302-F302)+M302^2*COS(D302-F302))/SIN(F302-D302)</f>
        <v>-42.891100938598413</v>
      </c>
      <c r="P302" s="1">
        <f>(a_2/a_4*W_12^2*COS(B302-D302)+a_3/a_4*M302^2+a_2/a_4*A_12*SIN(B302-D302)-N302^2*COS(D302-F302))/SIN(F302-D302)</f>
        <v>-13.84833866891662</v>
      </c>
    </row>
    <row r="303" spans="1:16">
      <c r="A303" s="1">
        <v>289</v>
      </c>
      <c r="B303" s="1">
        <f t="shared" si="20"/>
        <v>5.0440015382636121</v>
      </c>
      <c r="C303" s="1">
        <f t="shared" si="21"/>
        <v>55.048568592796691</v>
      </c>
      <c r="D303" s="1">
        <f>ATAN2((a_1+a_4*COS(F303)-a_2*COS(B303))/a_3,(a_4*SIN(F303)-a_2*COS(B303))/a_3)</f>
        <v>0.96077877045424398</v>
      </c>
      <c r="E303" s="1">
        <f t="shared" si="22"/>
        <v>151.10336272706721</v>
      </c>
      <c r="F303" s="1">
        <f t="shared" si="23"/>
        <v>2.6372511904226008</v>
      </c>
      <c r="G303" s="1">
        <f>(1-K_2)*COS(B303)+K_3-K_1</f>
        <v>-0.83139203861428923</v>
      </c>
      <c r="H303" s="1">
        <f t="shared" si="24"/>
        <v>1.8910371511986339</v>
      </c>
      <c r="I303" s="1">
        <f>-(1+K_2)*COS(B303)+K_1+K_3</f>
        <v>5.1841383191380652</v>
      </c>
      <c r="J303" s="1">
        <f>(-H303+Clo*SQRT(H303^2-4*G303*I303))/(2*G303)</f>
        <v>3.8811518433683716</v>
      </c>
      <c r="K303" s="1">
        <f>(a_2*SIN(B303-F303))/(a_3*SIN(F303-D303))</f>
        <v>0.28895630604022582</v>
      </c>
      <c r="L303" s="1">
        <f>(a_2*SIN(B303-D303))/(a_4*SIN(F303-D303))</f>
        <v>-0.3048952839718404</v>
      </c>
      <c r="M303" s="1">
        <f>K303*W_12</f>
        <v>2.8895630604022582</v>
      </c>
      <c r="N303" s="1">
        <f>L303*W_12</f>
        <v>-3.048952839718404</v>
      </c>
      <c r="O303" s="1">
        <f>(a_2/a_3*W_12^2*COS(B303-F303)-a_4/a_3*N303^2+a_2/a_3*A_12*SIN(B303-F303)+M303^2*COS(D303-F303))/SIN(F303-D303)</f>
        <v>-43.545033944475122</v>
      </c>
      <c r="P303" s="1">
        <f>(a_2/a_4*W_12^2*COS(B303-D303)+a_3/a_4*M303^2+a_2/a_4*A_12*SIN(B303-D303)-N303^2*COS(D303-F303))/SIN(F303-D303)</f>
        <v>-13.858538943792469</v>
      </c>
    </row>
    <row r="304" spans="1:16">
      <c r="A304" s="1">
        <v>290</v>
      </c>
      <c r="B304" s="1">
        <f t="shared" si="20"/>
        <v>5.0614548307835552</v>
      </c>
      <c r="C304" s="1">
        <f t="shared" si="21"/>
        <v>55.302387929490813</v>
      </c>
      <c r="D304" s="1">
        <f>ATAN2((a_1+a_4*COS(F304)-a_2*COS(B304))/a_3,(a_4*SIN(F304)-a_2*COS(B304))/a_3)</f>
        <v>0.96520875358478442</v>
      </c>
      <c r="E304" s="1">
        <f t="shared" si="22"/>
        <v>150.87703293105491</v>
      </c>
      <c r="F304" s="1">
        <f t="shared" si="23"/>
        <v>2.633300990286819</v>
      </c>
      <c r="G304" s="1">
        <f>(1-K_2)*COS(B304)+K_3-K_1</f>
        <v>-0.83550503583141689</v>
      </c>
      <c r="H304" s="1">
        <f t="shared" si="24"/>
        <v>1.8793852415718171</v>
      </c>
      <c r="I304" s="1">
        <f>-(1+K_2)*COS(B304)+K_1+K_3</f>
        <v>5.1471213441839136</v>
      </c>
      <c r="J304" s="1">
        <f>(-H304+Clo*SQRT(H304^2-4*G304*I304))/(2*G304)</f>
        <v>3.8496664556108033</v>
      </c>
      <c r="K304" s="1">
        <f>(a_2*SIN(B304-F304))/(a_3*SIN(F304-D304))</f>
        <v>0.28180613895541717</v>
      </c>
      <c r="L304" s="1">
        <f>(a_2*SIN(B304-D304))/(a_4*SIN(F304-D304))</f>
        <v>-0.3074968755642109</v>
      </c>
      <c r="M304" s="1">
        <f>K304*W_12</f>
        <v>2.8180613895541717</v>
      </c>
      <c r="N304" s="1">
        <f>L304*W_12</f>
        <v>-3.074968755642109</v>
      </c>
      <c r="O304" s="1">
        <f>(a_2/a_3*W_12^2*COS(B304-F304)-a_4/a_3*N304^2+a_2/a_3*A_12*SIN(B304-F304)+M304^2*COS(D304-F304))/SIN(F304-D304)</f>
        <v>-44.191633484954174</v>
      </c>
      <c r="P304" s="1">
        <f>(a_2/a_4*W_12^2*COS(B304-D304)+a_3/a_4*M304^2+a_2/a_4*A_12*SIN(B304-D304)-N304^2*COS(D304-F304))/SIN(F304-D304)</f>
        <v>-13.869220725679865</v>
      </c>
    </row>
    <row r="305" spans="1:16">
      <c r="A305" s="1">
        <v>291</v>
      </c>
      <c r="B305" s="1">
        <f t="shared" si="20"/>
        <v>5.0789081233034983</v>
      </c>
      <c r="C305" s="1">
        <f t="shared" si="21"/>
        <v>55.559160867430691</v>
      </c>
      <c r="D305" s="1">
        <f>ATAN2((a_1+a_4*COS(F305)-a_2*COS(B305))/a_3,(a_4*SIN(F305)-a_2*COS(B305))/a_3)</f>
        <v>0.96969028678185432</v>
      </c>
      <c r="E305" s="1">
        <f t="shared" si="22"/>
        <v>150.64639819938481</v>
      </c>
      <c r="F305" s="1">
        <f t="shared" si="23"/>
        <v>2.6292756548497218</v>
      </c>
      <c r="G305" s="1">
        <f>(1-K_2)*COS(B305)+K_3-K_1</f>
        <v>-0.83959198738632468</v>
      </c>
      <c r="H305" s="1">
        <f t="shared" si="24"/>
        <v>1.8671608529944042</v>
      </c>
      <c r="I305" s="1">
        <f>-(1+K_2)*COS(B305)+K_1+K_3</f>
        <v>5.1103387801897426</v>
      </c>
      <c r="J305" s="1">
        <f>(-H305+Clo*SQRT(H305^2-4*G305*I305))/(2*G305)</f>
        <v>3.818070951968338</v>
      </c>
      <c r="K305" s="1">
        <f>(a_2*SIN(B305-F305))/(a_3*SIN(F305-D305))</f>
        <v>0.27453045169602464</v>
      </c>
      <c r="L305" s="1">
        <f>(a_2*SIN(B305-D305))/(a_4*SIN(F305-D305))</f>
        <v>-0.31004917227190198</v>
      </c>
      <c r="M305" s="1">
        <f>K305*W_12</f>
        <v>2.7453045169602461</v>
      </c>
      <c r="N305" s="1">
        <f>L305*W_12</f>
        <v>-3.1004917227190196</v>
      </c>
      <c r="O305" s="1">
        <f>(a_2/a_3*W_12^2*COS(B305-F305)-a_4/a_3*N305^2+a_2/a_3*A_12*SIN(B305-F305)+M305^2*COS(D305-F305))/SIN(F305-D305)</f>
        <v>-44.831098607649423</v>
      </c>
      <c r="P305" s="1">
        <f>(a_2/a_4*W_12^2*COS(B305-D305)+a_3/a_4*M305^2+a_2/a_4*A_12*SIN(B305-D305)-N305^2*COS(D305-F305))/SIN(F305-D305)</f>
        <v>-13.879785818651847</v>
      </c>
    </row>
    <row r="306" spans="1:16">
      <c r="A306" s="1">
        <v>292</v>
      </c>
      <c r="B306" s="1">
        <f t="shared" si="20"/>
        <v>5.0963614158234423</v>
      </c>
      <c r="C306" s="1">
        <f t="shared" si="21"/>
        <v>55.818552847646416</v>
      </c>
      <c r="D306" s="1">
        <f>ATAN2((a_1+a_4*COS(F306)-a_2*COS(B306))/a_3,(a_4*SIN(F306)-a_2*COS(B306))/a_3)</f>
        <v>0.97421753088988672</v>
      </c>
      <c r="E306" s="1">
        <f t="shared" si="22"/>
        <v>150.41142466941125</v>
      </c>
      <c r="F306" s="1">
        <f t="shared" si="23"/>
        <v>2.6251745930966499</v>
      </c>
      <c r="G306" s="1">
        <f>(1-K_2)*COS(B306)+K_3-K_1</f>
        <v>-0.84365164835397799</v>
      </c>
      <c r="H306" s="1">
        <f t="shared" si="24"/>
        <v>1.8543677091335748</v>
      </c>
      <c r="I306" s="1">
        <f>-(1+K_2)*COS(B306)+K_1+K_3</f>
        <v>5.0738018314808651</v>
      </c>
      <c r="J306" s="1">
        <f>(-H306+Clo*SQRT(H306^2-4*G306*I306))/(2*G306)</f>
        <v>3.7863765605357043</v>
      </c>
      <c r="K306" s="1">
        <f>(a_2*SIN(B306-F306))/(a_3*SIN(F306-D306))</f>
        <v>0.26713095584160834</v>
      </c>
      <c r="L306" s="1">
        <f>(a_2*SIN(B306-D306))/(a_4*SIN(F306-D306))</f>
        <v>-0.3125552721122285</v>
      </c>
      <c r="M306" s="1">
        <f>K306*W_12</f>
        <v>2.6713095584160835</v>
      </c>
      <c r="N306" s="1">
        <f>L306*W_12</f>
        <v>-3.1255527211222849</v>
      </c>
      <c r="O306" s="1">
        <f>(a_2/a_3*W_12^2*COS(B306-F306)-a_4/a_3*N306^2+a_2/a_3*A_12*SIN(B306-F306)+M306^2*COS(D306-F306))/SIN(F306-D306)</f>
        <v>-45.463613050231658</v>
      </c>
      <c r="P306" s="1">
        <f>(a_2/a_4*W_12^2*COS(B306-D306)+a_3/a_4*M306^2+a_2/a_4*A_12*SIN(B306-D306)-N306^2*COS(D306-F306))/SIN(F306-D306)</f>
        <v>-13.889610479760286</v>
      </c>
    </row>
    <row r="307" spans="1:16">
      <c r="A307" s="1">
        <v>293</v>
      </c>
      <c r="B307" s="1">
        <f t="shared" si="20"/>
        <v>5.1138147083433854</v>
      </c>
      <c r="C307" s="1">
        <f t="shared" si="21"/>
        <v>56.080199026723676</v>
      </c>
      <c r="D307" s="1">
        <f>ATAN2((a_1+a_4*COS(F307)-a_2*COS(B307))/a_3,(a_4*SIN(F307)-a_2*COS(B307))/a_3)</f>
        <v>0.97878411819004751</v>
      </c>
      <c r="E307" s="1">
        <f t="shared" si="22"/>
        <v>150.17207852189816</v>
      </c>
      <c r="F307" s="1">
        <f t="shared" si="23"/>
        <v>2.6209972147705822</v>
      </c>
      <c r="G307" s="1">
        <f>(1-K_2)*COS(B307)+K_3-K_1</f>
        <v>-0.84768278212231829</v>
      </c>
      <c r="H307" s="1">
        <f t="shared" si="24"/>
        <v>1.841009706904881</v>
      </c>
      <c r="I307" s="1">
        <f>-(1+K_2)*COS(B307)+K_1+K_3</f>
        <v>5.0375216275658019</v>
      </c>
      <c r="J307" s="1">
        <f>(-H307+Clo*SQRT(H307^2-4*G307*I307))/(2*G307)</f>
        <v>3.7545943764020442</v>
      </c>
      <c r="K307" s="1">
        <f>(a_2*SIN(B307-F307))/(a_3*SIN(F307-D307))</f>
        <v>0.25960928702909264</v>
      </c>
      <c r="L307" s="1">
        <f>(a_2*SIN(B307-D307))/(a_4*SIN(F307-D307))</f>
        <v>-0.31501828433523749</v>
      </c>
      <c r="M307" s="1">
        <f>K307*W_12</f>
        <v>2.5960928702909265</v>
      </c>
      <c r="N307" s="1">
        <f>L307*W_12</f>
        <v>-3.1501828433523746</v>
      </c>
      <c r="O307" s="1">
        <f>(a_2/a_3*W_12^2*COS(B307-F307)-a_4/a_3*N307^2+a_2/a_3*A_12*SIN(B307-F307)+M307^2*COS(D307-F307))/SIN(F307-D307)</f>
        <v>-46.089340600104478</v>
      </c>
      <c r="P307" s="1">
        <f>(a_2/a_4*W_12^2*COS(B307-D307)+a_3/a_4*M307^2+a_2/a_4*A_12*SIN(B307-D307)-N307^2*COS(D307-F307))/SIN(F307-D307)</f>
        <v>-13.898044357404235</v>
      </c>
    </row>
    <row r="308" spans="1:16">
      <c r="A308" s="1">
        <v>294</v>
      </c>
      <c r="B308" s="1">
        <f t="shared" si="20"/>
        <v>5.1312680008633293</v>
      </c>
      <c r="C308" s="1">
        <f t="shared" si="21"/>
        <v>56.343703845123805</v>
      </c>
      <c r="D308" s="1">
        <f>ATAN2((a_1+a_4*COS(F308)-a_2*COS(B308))/a_3,(a_4*SIN(F308)-a_2*COS(B308))/a_3)</f>
        <v>0.98338314486599965</v>
      </c>
      <c r="E308" s="1">
        <f t="shared" si="22"/>
        <v>149.92832608592721</v>
      </c>
      <c r="F308" s="1">
        <f t="shared" si="23"/>
        <v>2.6167429322031324</v>
      </c>
      <c r="G308" s="1">
        <f>(1-K_2)*COS(B308)+K_3-K_1</f>
        <v>-0.85168416076895026</v>
      </c>
      <c r="H308" s="1">
        <f t="shared" si="24"/>
        <v>1.8270909152852015</v>
      </c>
      <c r="I308" s="1">
        <f>-(1+K_2)*COS(B308)+K_1+K_3</f>
        <v>5.0015092197461151</v>
      </c>
      <c r="J308" s="1">
        <f>(-H308+Clo*SQRT(H308^2-4*G308*I308))/(2*G308)</f>
        <v>3.7227353648811099</v>
      </c>
      <c r="K308" s="1">
        <f>(a_2*SIN(B308-F308))/(a_3*SIN(F308-D308))</f>
        <v>0.25196700049474491</v>
      </c>
      <c r="L308" s="1">
        <f>(a_2*SIN(B308-D308))/(a_4*SIN(F308-D308))</f>
        <v>-0.31744130822061045</v>
      </c>
      <c r="M308" s="1">
        <f>K308*W_12</f>
        <v>2.5196700049474492</v>
      </c>
      <c r="N308" s="1">
        <f>L308*W_12</f>
        <v>-3.1744130822061045</v>
      </c>
      <c r="O308" s="1">
        <f>(a_2/a_3*W_12^2*COS(B308-F308)-a_4/a_3*N308^2+a_2/a_3*A_12*SIN(B308-F308)+M308^2*COS(D308-F308))/SIN(F308-D308)</f>
        <v>-46.708420226616305</v>
      </c>
      <c r="P308" s="1">
        <f>(a_2/a_4*W_12^2*COS(B308-D308)+a_3/a_4*M308^2+a_2/a_4*A_12*SIN(B308-D308)-N308^2*COS(D308-F308))/SIN(F308-D308)</f>
        <v>-13.904409321731761</v>
      </c>
    </row>
    <row r="309" spans="1:16">
      <c r="A309" s="1">
        <v>295</v>
      </c>
      <c r="B309" s="1">
        <f t="shared" si="20"/>
        <v>5.1487212933832724</v>
      </c>
      <c r="C309" s="1">
        <f t="shared" si="21"/>
        <v>56.608640812187112</v>
      </c>
      <c r="D309" s="1">
        <f>ATAN2((a_1+a_4*COS(F309)-a_2*COS(B309))/a_3,(a_4*SIN(F309)-a_2*COS(B309))/a_3)</f>
        <v>0.98800716725150206</v>
      </c>
      <c r="E309" s="1">
        <f t="shared" si="22"/>
        <v>149.6801339504201</v>
      </c>
      <c r="F309" s="1">
        <f t="shared" si="23"/>
        <v>2.6124111622609774</v>
      </c>
      <c r="G309" s="1">
        <f>(1-K_2)*COS(B309)+K_3-K_1</f>
        <v>-0.85565456543517504</v>
      </c>
      <c r="H309" s="1">
        <f t="shared" si="24"/>
        <v>1.8126155740732999</v>
      </c>
      <c r="I309" s="1">
        <f>-(1+K_2)*COS(B309)+K_1+K_3</f>
        <v>4.9657755777500929</v>
      </c>
      <c r="J309" s="1">
        <f>(-H309+Clo*SQRT(H309^2-4*G309*I309))/(2*G309)</f>
        <v>3.6908103648311057</v>
      </c>
      <c r="K309" s="1">
        <f>(a_2*SIN(B309-F309))/(a_3*SIN(F309-D309))</f>
        <v>0.24420556800245255</v>
      </c>
      <c r="L309" s="1">
        <f>(a_2*SIN(B309-D309))/(a_4*SIN(F309-D309))</f>
        <v>-0.3198274102782519</v>
      </c>
      <c r="M309" s="1">
        <f>K309*W_12</f>
        <v>2.4420556800245254</v>
      </c>
      <c r="N309" s="1">
        <f>L309*W_12</f>
        <v>-3.198274102782519</v>
      </c>
      <c r="O309" s="1">
        <f>(a_2/a_3*W_12^2*COS(B309-F309)-a_4/a_3*N309^2+a_2/a_3*A_12*SIN(B309-F309)+M309^2*COS(D309-F309))/SIN(F309-D309)</f>
        <v>-47.320961001293327</v>
      </c>
      <c r="P309" s="1">
        <f>(a_2/a_4*W_12^2*COS(B309-D309)+a_3/a_4*M309^2+a_2/a_4*A_12*SIN(B309-D309)-N309^2*COS(D309-F309))/SIN(F309-D309)</f>
        <v>-13.90799820342165</v>
      </c>
    </row>
    <row r="310" spans="1:16">
      <c r="A310" s="1">
        <v>296</v>
      </c>
      <c r="B310" s="1">
        <f t="shared" si="20"/>
        <v>5.1661745859032155</v>
      </c>
      <c r="C310" s="1">
        <f t="shared" si="21"/>
        <v>56.87455253279137</v>
      </c>
      <c r="D310" s="1">
        <f>ATAN2((a_1+a_4*COS(F310)-a_2*COS(B310))/a_3,(a_4*SIN(F310)-a_2*COS(B310))/a_3)</f>
        <v>0.99264820229568962</v>
      </c>
      <c r="E310" s="1">
        <f t="shared" si="22"/>
        <v>149.42746908256899</v>
      </c>
      <c r="F310" s="1">
        <f t="shared" si="23"/>
        <v>2.6080013284128594</v>
      </c>
      <c r="G310" s="1">
        <f>(1-K_2)*COS(B310)+K_3-K_1</f>
        <v>-0.85959278669726924</v>
      </c>
      <c r="H310" s="1">
        <f t="shared" si="24"/>
        <v>1.7975880925983341</v>
      </c>
      <c r="I310" s="1">
        <f>-(1+K_2)*COS(B310)+K_1+K_3</f>
        <v>4.9303315863912429</v>
      </c>
      <c r="J310" s="1">
        <f>(-H310+Clo*SQRT(H310^2-4*G310*I310))/(2*G310)</f>
        <v>3.6588300920435546</v>
      </c>
      <c r="K310" s="1">
        <f>(a_2*SIN(B310-F310))/(a_3*SIN(F310-D310))</f>
        <v>0.23632637635251025</v>
      </c>
      <c r="L310" s="1">
        <f>(a_2*SIN(B310-D310))/(a_4*SIN(F310-D310))</f>
        <v>-0.32217959990869022</v>
      </c>
      <c r="M310" s="1">
        <f>K310*W_12</f>
        <v>2.3632637635251026</v>
      </c>
      <c r="N310" s="1">
        <f>L310*W_12</f>
        <v>-3.2217959990869023</v>
      </c>
      <c r="O310" s="1">
        <f>(a_2/a_3*W_12^2*COS(B310-F310)-a_4/a_3*N310^2+a_2/a_3*A_12*SIN(B310-F310)+M310^2*COS(D310-F310))/SIN(F310-D310)</f>
        <v>-47.927036826821436</v>
      </c>
      <c r="P310" s="1">
        <f>(a_2/a_4*W_12^2*COS(B310-D310)+a_3/a_4*M310^2+a_2/a_4*A_12*SIN(B310-D310)-N310^2*COS(D310-F310))/SIN(F310-D310)</f>
        <v>-13.908073462084417</v>
      </c>
    </row>
    <row r="311" spans="1:16">
      <c r="A311" s="1">
        <v>297</v>
      </c>
      <c r="B311" s="1">
        <f t="shared" si="20"/>
        <v>5.1836278784231586</v>
      </c>
      <c r="C311" s="1">
        <f t="shared" si="21"/>
        <v>57.140950999658024</v>
      </c>
      <c r="D311" s="1">
        <f>ATAN2((a_1+a_4*COS(F311)-a_2*COS(B311))/a_3,(a_4*SIN(F311)-a_2*COS(B311))/a_3)</f>
        <v>0.99729773266477773</v>
      </c>
      <c r="E311" s="1">
        <f t="shared" si="22"/>
        <v>149.17029895347065</v>
      </c>
      <c r="F311" s="1">
        <f t="shared" si="23"/>
        <v>2.6035128629223143</v>
      </c>
      <c r="G311" s="1">
        <f>(1-K_2)*COS(B311)+K_3-K_1</f>
        <v>-0.86349762493488669</v>
      </c>
      <c r="H311" s="1">
        <f t="shared" si="24"/>
        <v>1.7820130483767358</v>
      </c>
      <c r="I311" s="1">
        <f>-(1+K_2)*COS(B311)+K_1+K_3</f>
        <v>4.8951880422526877</v>
      </c>
      <c r="J311" s="1">
        <f>(-H311+Clo*SQRT(H311^2-4*G311*I311))/(2*G311)</f>
        <v>3.6268051426810075</v>
      </c>
      <c r="K311" s="1">
        <f>(a_2*SIN(B311-F311))/(a_3*SIN(F311-D311))</f>
        <v>0.22833072766070139</v>
      </c>
      <c r="L311" s="1">
        <f>(a_2*SIN(B311-D311))/(a_4*SIN(F311-D311))</f>
        <v>-0.32450080360750283</v>
      </c>
      <c r="M311" s="1">
        <f>K311*W_12</f>
        <v>2.2833072766070139</v>
      </c>
      <c r="N311" s="1">
        <f>L311*W_12</f>
        <v>-3.2450080360750282</v>
      </c>
      <c r="O311" s="1">
        <f>(a_2/a_3*W_12^2*COS(B311-F311)-a_4/a_3*N311^2+a_2/a_3*A_12*SIN(B311-F311)+M311^2*COS(D311-F311))/SIN(F311-D311)</f>
        <v>-48.526681001366775</v>
      </c>
      <c r="P311" s="1">
        <f>(a_2/a_4*W_12^2*COS(B311-D311)+a_3/a_4*M311^2+a_2/a_4*A_12*SIN(B311-D311)-N311^2*COS(D311-F311))/SIN(F311-D311)</f>
        <v>-13.903865810715608</v>
      </c>
    </row>
    <row r="312" spans="1:16">
      <c r="A312" s="1">
        <v>298</v>
      </c>
      <c r="B312" s="1">
        <f t="shared" si="20"/>
        <v>5.2010811709431017</v>
      </c>
      <c r="C312" s="1">
        <f t="shared" si="21"/>
        <v>57.4073181736984</v>
      </c>
      <c r="D312" s="1">
        <f>ATAN2((a_1+a_4*COS(F312)-a_2*COS(B312))/a_3,(a_4*SIN(F312)-a_2*COS(B312))/a_3)</f>
        <v>1.001946716871015</v>
      </c>
      <c r="E312" s="1">
        <f t="shared" si="22"/>
        <v>148.90859167125438</v>
      </c>
      <c r="F312" s="1">
        <f t="shared" si="23"/>
        <v>2.5989452091711946</v>
      </c>
      <c r="G312" s="1">
        <f>(1-K_2)*COS(B312)+K_3-K_1</f>
        <v>-0.8673678906964728</v>
      </c>
      <c r="H312" s="1">
        <f t="shared" si="24"/>
        <v>1.7658951857178542</v>
      </c>
      <c r="I312" s="1">
        <f>-(1+K_2)*COS(B312)+K_1+K_3</f>
        <v>4.8603556503984136</v>
      </c>
      <c r="J312" s="1">
        <f>(-H312+Clo*SQRT(H312^2-4*G312*I312))/(2*G312)</f>
        <v>3.5947459967435189</v>
      </c>
      <c r="K312" s="1">
        <f>(a_2*SIN(B312-F312))/(a_3*SIN(F312-D312))</f>
        <v>0.22021984158799099</v>
      </c>
      <c r="L312" s="1">
        <f>(a_2*SIN(B312-D312))/(a_4*SIN(F312-D312))</f>
        <v>-0.32679383782854948</v>
      </c>
      <c r="M312" s="1">
        <f>K312*W_12</f>
        <v>2.2021984158799097</v>
      </c>
      <c r="N312" s="1">
        <f>L312*W_12</f>
        <v>-3.2679383782854949</v>
      </c>
      <c r="O312" s="1">
        <f>(a_2/a_3*W_12^2*COS(B312-F312)-a_4/a_3*N312^2+a_2/a_3*A_12*SIN(B312-F312)+M312^2*COS(D312-F312))/SIN(F312-D312)</f>
        <v>-49.119880651281491</v>
      </c>
      <c r="P312" s="1">
        <f>(a_2/a_4*W_12^2*COS(B312-D312)+a_3/a_4*M312^2+a_2/a_4*A_12*SIN(B312-D312)-N312^2*COS(D312-F312))/SIN(F312-D312)</f>
        <v>-13.894572828058806</v>
      </c>
    </row>
    <row r="313" spans="1:16">
      <c r="A313" s="1">
        <v>299</v>
      </c>
      <c r="B313" s="1">
        <f t="shared" si="20"/>
        <v>5.2185344634630448</v>
      </c>
      <c r="C313" s="1">
        <f t="shared" si="21"/>
        <v>57.673106872529459</v>
      </c>
      <c r="D313" s="1">
        <f>ATAN2((a_1+a_4*COS(F313)-a_2*COS(B313))/a_3,(a_4*SIN(F313)-a_2*COS(B313))/a_3)</f>
        <v>1.0065856047802086</v>
      </c>
      <c r="E313" s="1">
        <f t="shared" si="22"/>
        <v>148.6423161219895</v>
      </c>
      <c r="F313" s="1">
        <f t="shared" si="23"/>
        <v>2.594297824118966</v>
      </c>
      <c r="G313" s="1">
        <f>(1-K_2)*COS(B313)+K_3-K_1</f>
        <v>-0.87120240506158408</v>
      </c>
      <c r="H313" s="1">
        <f t="shared" si="24"/>
        <v>1.7492394142787921</v>
      </c>
      <c r="I313" s="1">
        <f>-(1+K_2)*COS(B313)+K_1+K_3</f>
        <v>4.8258450211124098</v>
      </c>
      <c r="J313" s="1">
        <f>(-H313+Clo*SQRT(H313^2-4*G313*I313))/(2*G313)</f>
        <v>3.5626630215440924</v>
      </c>
      <c r="K313" s="1">
        <f>(a_2*SIN(B313-F313))/(a_3*SIN(F313-D313))</f>
        <v>0.21199485968624571</v>
      </c>
      <c r="L313" s="1">
        <f>(a_2*SIN(B313-D313))/(a_4*SIN(F313-D313))</f>
        <v>-0.32906138065358437</v>
      </c>
      <c r="M313" s="1">
        <f>K313*W_12</f>
        <v>2.1199485968624572</v>
      </c>
      <c r="N313" s="1">
        <f>L313*W_12</f>
        <v>-3.2906138065358439</v>
      </c>
      <c r="O313" s="1">
        <f>(a_2/a_3*W_12^2*COS(B313-F313)-a_4/a_3*N313^2+a_2/a_3*A_12*SIN(B313-F313)+M313^2*COS(D313-F313))/SIN(F313-D313)</f>
        <v>-49.706571072233814</v>
      </c>
      <c r="P313" s="1">
        <f>(a_2/a_4*W_12^2*COS(B313-D313)+a_3/a_4*M313^2+a_2/a_4*A_12*SIN(B313-D313)-N313^2*COS(D313-F313))/SIN(F313-D313)</f>
        <v>-13.87935759628356</v>
      </c>
    </row>
    <row r="314" spans="1:16">
      <c r="A314" s="1">
        <v>300</v>
      </c>
      <c r="B314" s="1">
        <f t="shared" si="20"/>
        <v>5.2359877559829888</v>
      </c>
      <c r="C314" s="1">
        <f t="shared" si="21"/>
        <v>57.93774198434059</v>
      </c>
      <c r="D314" s="1">
        <f>ATAN2((a_1+a_4*COS(F314)-a_2*COS(B314))/a_3,(a_4*SIN(F314)-a_2*COS(B314))/a_3)</f>
        <v>1.0112043587976962</v>
      </c>
      <c r="E314" s="1">
        <f t="shared" si="22"/>
        <v>148.37144211864896</v>
      </c>
      <c r="F314" s="1">
        <f t="shared" si="23"/>
        <v>2.5895701809026153</v>
      </c>
      <c r="G314" s="1">
        <f>(1-K_2)*COS(B314)+K_3-K_1</f>
        <v>-0.875</v>
      </c>
      <c r="H314" s="1">
        <f t="shared" si="24"/>
        <v>1.7320508075688772</v>
      </c>
      <c r="I314" s="1">
        <f>-(1+K_2)*COS(B314)+K_1+K_3</f>
        <v>4.7916666666666661</v>
      </c>
      <c r="J314" s="1">
        <f>(-H314+Clo*SQRT(H314^2-4*G314*I314))/(2*G314)</f>
        <v>3.5305664751734724</v>
      </c>
      <c r="K314" s="1">
        <f>(a_2*SIN(B314-F314))/(a_3*SIN(F314-D314))</f>
        <v>0.2036568520046228</v>
      </c>
      <c r="L314" s="1">
        <f>(a_2*SIN(B314-D314))/(a_4*SIN(F314-D314))</f>
        <v>-0.33130594245038775</v>
      </c>
      <c r="M314" s="1">
        <f>K314*W_12</f>
        <v>2.0365685200462282</v>
      </c>
      <c r="N314" s="1">
        <f>L314*W_12</f>
        <v>-3.3130594245038774</v>
      </c>
      <c r="O314" s="1">
        <f>(a_2/a_3*W_12^2*COS(B314-F314)-a_4/a_3*N314^2+a_2/a_3*A_12*SIN(B314-F314)+M314^2*COS(D314-F314))/SIN(F314-D314)</f>
        <v>-50.286630026244225</v>
      </c>
      <c r="P314" s="1">
        <f>(a_2/a_4*W_12^2*COS(B314-D314)+a_3/a_4*M314^2+a_2/a_4*A_12*SIN(B314-D314)-N314^2*COS(D314-F314))/SIN(F314-D314)</f>
        <v>-13.857347406941024</v>
      </c>
    </row>
    <row r="315" spans="1:16">
      <c r="A315" s="1">
        <v>301</v>
      </c>
      <c r="B315" s="1">
        <f t="shared" si="20"/>
        <v>5.2534410485029319</v>
      </c>
      <c r="C315" s="1">
        <f t="shared" si="21"/>
        <v>58.200622020650776</v>
      </c>
      <c r="D315" s="1">
        <f>ATAN2((a_1+a_4*COS(F315)-a_2*COS(B315))/a_3,(a_4*SIN(F315)-a_2*COS(B315))/a_3)</f>
        <v>1.0157924809690713</v>
      </c>
      <c r="E315" s="1">
        <f t="shared" si="22"/>
        <v>148.09594055839489</v>
      </c>
      <c r="F315" s="1">
        <f t="shared" si="23"/>
        <v>2.5847617715818005</v>
      </c>
      <c r="G315" s="1">
        <f>(1-K_2)*COS(B315)+K_3-K_1</f>
        <v>-0.87875951872751346</v>
      </c>
      <c r="H315" s="1">
        <f t="shared" si="24"/>
        <v>1.7143346014042247</v>
      </c>
      <c r="I315" s="1">
        <f>-(1+K_2)*COS(B315)+K_1+K_3</f>
        <v>4.7578309981190454</v>
      </c>
      <c r="J315" s="1">
        <f>(-H315+Clo*SQRT(H315^2-4*G315*I315))/(2*G315)</f>
        <v>3.4984665099348291</v>
      </c>
      <c r="K315" s="1">
        <f>(a_2*SIN(B315-F315))/(a_3*SIN(F315-D315))</f>
        <v>0.19520682607441281</v>
      </c>
      <c r="L315" s="1">
        <f>(a_2*SIN(B315-D315))/(a_4*SIN(F315-D315))</f>
        <v>-0.33352983573741102</v>
      </c>
      <c r="M315" s="1">
        <f>K315*W_12</f>
        <v>1.9520682607441282</v>
      </c>
      <c r="N315" s="1">
        <f>L315*W_12</f>
        <v>-3.3352983573741102</v>
      </c>
      <c r="O315" s="1">
        <f>(a_2/a_3*W_12^2*COS(B315-F315)-a_4/a_3*N315^2+a_2/a_3*A_12*SIN(B315-F315)+M315^2*COS(D315-F315))/SIN(F315-D315)</f>
        <v>-50.859872049882256</v>
      </c>
      <c r="P315" s="1">
        <f>(a_2/a_4*W_12^2*COS(B315-D315)+a_3/a_4*M315^2+a_2/a_4*A_12*SIN(B315-D315)-N315^2*COS(D315-F315))/SIN(F315-D315)</f>
        <v>-13.827632583576488</v>
      </c>
    </row>
    <row r="316" spans="1:16">
      <c r="A316" s="1">
        <v>302</v>
      </c>
      <c r="B316" s="1">
        <f t="shared" si="20"/>
        <v>5.270894341022875</v>
      </c>
      <c r="C316" s="1">
        <f t="shared" si="21"/>
        <v>58.461121017180091</v>
      </c>
      <c r="D316" s="1">
        <f>ATAN2((a_1+a_4*COS(F316)-a_2*COS(B316))/a_3,(a_4*SIN(F316)-a_2*COS(B316))/a_3)</f>
        <v>1.0203390461566491</v>
      </c>
      <c r="E316" s="1">
        <f t="shared" si="22"/>
        <v>147.81578358843609</v>
      </c>
      <c r="F316" s="1">
        <f t="shared" si="23"/>
        <v>2.5798721100336084</v>
      </c>
      <c r="G316" s="1">
        <f>(1-K_2)*COS(B316)+K_3-K_1</f>
        <v>-0.88247981605830139</v>
      </c>
      <c r="H316" s="1">
        <f t="shared" si="24"/>
        <v>1.6960961923128524</v>
      </c>
      <c r="I316" s="1">
        <f>-(1+K_2)*COS(B316)+K_1+K_3</f>
        <v>4.7243483221419567</v>
      </c>
      <c r="J316" s="1">
        <f>(-H316+Clo*SQRT(H316^2-4*G316*I316))/(2*G316)</f>
        <v>3.4663731757289793</v>
      </c>
      <c r="K316" s="1">
        <f>(a_2*SIN(B316-F316))/(a_3*SIN(F316-D316))</f>
        <v>0.18664573835710935</v>
      </c>
      <c r="L316" s="1">
        <f>(a_2*SIN(B316-D316))/(a_4*SIN(F316-D316))</f>
        <v>-0.33573514450938491</v>
      </c>
      <c r="M316" s="1">
        <f>K316*W_12</f>
        <v>1.8664573835710936</v>
      </c>
      <c r="N316" s="1">
        <f>L316*W_12</f>
        <v>-3.3573514450938493</v>
      </c>
      <c r="O316" s="1">
        <f>(a_2/a_3*W_12^2*COS(B316-F316)-a_4/a_3*N316^2+a_2/a_3*A_12*SIN(B316-F316)+M316^2*COS(D316-F316))/SIN(F316-D316)</f>
        <v>-51.426042836823378</v>
      </c>
      <c r="P316" s="1">
        <f>(a_2/a_4*W_12^2*COS(B316-D316)+a_3/a_4*M316^2+a_2/a_4*A_12*SIN(B316-D316)-N316^2*COS(D316-F316))/SIN(F316-D316)</f>
        <v>-13.789265474494018</v>
      </c>
    </row>
    <row r="317" spans="1:16">
      <c r="A317" s="1">
        <v>303</v>
      </c>
      <c r="B317" s="1">
        <f t="shared" si="20"/>
        <v>5.2883476335428181</v>
      </c>
      <c r="C317" s="1">
        <f t="shared" si="21"/>
        <v>58.718590787108312</v>
      </c>
      <c r="D317" s="1">
        <f>ATAN2((a_1+a_4*COS(F317)-a_2*COS(B317))/a_3,(a_4*SIN(F317)-a_2*COS(B317))/a_3)</f>
        <v>1.0248327413662488</v>
      </c>
      <c r="E317" s="1">
        <f t="shared" si="22"/>
        <v>147.53094478069016</v>
      </c>
      <c r="F317" s="1">
        <f t="shared" si="23"/>
        <v>2.5749007350009867</v>
      </c>
      <c r="G317" s="1">
        <f>(1-K_2)*COS(B317)+K_3-K_1</f>
        <v>-0.88615975875375685</v>
      </c>
      <c r="H317" s="1">
        <f t="shared" si="24"/>
        <v>1.6773411358908485</v>
      </c>
      <c r="I317" s="1">
        <f>-(1+K_2)*COS(B317)+K_1+K_3</f>
        <v>4.6912288378828571</v>
      </c>
      <c r="J317" s="1">
        <f>(-H317+Clo*SQRT(H317^2-4*G317*I317))/(2*G317)</f>
        <v>3.4342964233709914</v>
      </c>
      <c r="K317" s="1">
        <f>(a_2*SIN(B317-F317))/(a_3*SIN(F317-D317))</f>
        <v>0.17797450820151384</v>
      </c>
      <c r="L317" s="1">
        <f>(a_2*SIN(B317-D317))/(a_4*SIN(F317-D317))</f>
        <v>-0.33792369331464978</v>
      </c>
      <c r="M317" s="1">
        <f>K317*W_12</f>
        <v>1.7797450820151384</v>
      </c>
      <c r="N317" s="1">
        <f>L317*W_12</f>
        <v>-3.3792369331464975</v>
      </c>
      <c r="O317" s="1">
        <f>(a_2/a_3*W_12^2*COS(B317-F317)-a_4/a_3*N317^2+a_2/a_3*A_12*SIN(B317-F317)+M317^2*COS(D317-F317))/SIN(F317-D317)</f>
        <v>-51.984813765888205</v>
      </c>
      <c r="P317" s="1">
        <f>(a_2/a_4*W_12^2*COS(B317-D317)+a_3/a_4*M317^2+a_2/a_4*A_12*SIN(B317-D317)-N317^2*COS(D317-F317))/SIN(F317-D317)</f>
        <v>-13.741259673791079</v>
      </c>
    </row>
    <row r="318" spans="1:16">
      <c r="A318" s="1">
        <v>304</v>
      </c>
      <c r="B318" s="1">
        <f t="shared" si="20"/>
        <v>5.3058009260627612</v>
      </c>
      <c r="C318" s="1">
        <f t="shared" si="21"/>
        <v>58.972363525479018</v>
      </c>
      <c r="D318" s="1">
        <f>ATAN2((a_1+a_4*COS(F318)-a_2*COS(B318))/a_3,(a_4*SIN(F318)-a_2*COS(B318))/a_3)</f>
        <v>1.0292619112026198</v>
      </c>
      <c r="E318" s="1">
        <f t="shared" si="22"/>
        <v>147.24139931546</v>
      </c>
      <c r="F318" s="1">
        <f t="shared" si="23"/>
        <v>2.5698472132985017</v>
      </c>
      <c r="G318" s="1">
        <f>(1-K_2)*COS(B318)+K_3-K_1</f>
        <v>-0.88979822586768664</v>
      </c>
      <c r="H318" s="1">
        <f t="shared" si="24"/>
        <v>1.6580751451100841</v>
      </c>
      <c r="I318" s="1">
        <f>-(1+K_2)*COS(B318)+K_1+K_3</f>
        <v>4.6584826338574885</v>
      </c>
      <c r="J318" s="1">
        <f>(-H318+Clo*SQRT(H318^2-4*G318*I318))/(2*G318)</f>
        <v>3.4022461078190469</v>
      </c>
      <c r="K318" s="1">
        <f>(a_2*SIN(B318-F318))/(a_3*SIN(F318-D318))</f>
        <v>0.16919403431108687</v>
      </c>
      <c r="L318" s="1">
        <f>(a_2*SIN(B318-D318))/(a_4*SIN(F318-D318))</f>
        <v>-0.34009701641023177</v>
      </c>
      <c r="M318" s="1">
        <f>K318*W_12</f>
        <v>1.6919403431108688</v>
      </c>
      <c r="N318" s="1">
        <f>L318*W_12</f>
        <v>-3.4009701641023176</v>
      </c>
      <c r="O318" s="1">
        <f>(a_2/a_3*W_12^2*COS(B318-F318)-a_4/a_3*N318^2+a_2/a_3*A_12*SIN(B318-F318)+M318^2*COS(D318-F318))/SIN(F318-D318)</f>
        <v>-52.535776653357772</v>
      </c>
      <c r="P318" s="1">
        <f>(a_2/a_4*W_12^2*COS(B318-D318)+a_3/a_4*M318^2+a_2/a_4*A_12*SIN(B318-D318)-N318^2*COS(D318-F318))/SIN(F318-D318)</f>
        <v>-13.682589532711788</v>
      </c>
    </row>
    <row r="319" spans="1:16">
      <c r="A319" s="1">
        <v>305</v>
      </c>
      <c r="B319" s="1">
        <f t="shared" si="20"/>
        <v>5.3232542185827052</v>
      </c>
      <c r="C319" s="1">
        <f t="shared" si="21"/>
        <v>59.221754757521616</v>
      </c>
      <c r="D319" s="1">
        <f>ATAN2((a_1+a_4*COS(F319)-a_2*COS(B319))/a_3,(a_4*SIN(F319)-a_2*COS(B319))/a_3)</f>
        <v>1.0336146093273684</v>
      </c>
      <c r="E319" s="1">
        <f t="shared" si="22"/>
        <v>146.94712417430711</v>
      </c>
      <c r="F319" s="1">
        <f t="shared" si="23"/>
        <v>2.5647111431786129</v>
      </c>
      <c r="G319" s="1">
        <f>(1-K_2)*COS(B319)+K_3-K_1</f>
        <v>-0.89339410908776129</v>
      </c>
      <c r="H319" s="1">
        <f t="shared" si="24"/>
        <v>1.6383040885779836</v>
      </c>
      <c r="I319" s="1">
        <f>-(1+K_2)*COS(B319)+K_1+K_3</f>
        <v>4.626119684876814</v>
      </c>
      <c r="J319" s="1">
        <f>(-H319+Clo*SQRT(H319^2-4*G319*I319))/(2*G319)</f>
        <v>3.3702319912965861</v>
      </c>
      <c r="K319" s="1">
        <f>(a_2*SIN(B319-F319))/(a_3*SIN(F319-D319))</f>
        <v>0.16030521367326367</v>
      </c>
      <c r="L319" s="1">
        <f>(a_2*SIN(B319-D319))/(a_4*SIN(F319-D319))</f>
        <v>-0.34225632735390582</v>
      </c>
      <c r="M319" s="1">
        <f>K319*W_12</f>
        <v>1.6030521367326367</v>
      </c>
      <c r="N319" s="1">
        <f>L319*W_12</f>
        <v>-3.4225632735390583</v>
      </c>
      <c r="O319" s="1">
        <f>(a_2/a_3*W_12^2*COS(B319-F319)-a_4/a_3*N319^2+a_2/a_3*A_12*SIN(B319-F319)+M319^2*COS(D319-F319))/SIN(F319-D319)</f>
        <v>-53.07843881550972</v>
      </c>
      <c r="P319" s="1">
        <f>(a_2/a_4*W_12^2*COS(B319-D319)+a_3/a_4*M319^2+a_2/a_4*A_12*SIN(B319-D319)-N319^2*COS(D319-F319))/SIN(F319-D319)</f>
        <v>-13.61219002638556</v>
      </c>
    </row>
    <row r="320" spans="1:16">
      <c r="A320" s="1">
        <v>306</v>
      </c>
      <c r="B320" s="1">
        <f t="shared" si="20"/>
        <v>5.3407075111026483</v>
      </c>
      <c r="C320" s="1">
        <f t="shared" si="21"/>
        <v>59.466066617329361</v>
      </c>
      <c r="D320" s="1">
        <f>ATAN2((a_1+a_4*COS(F320)-a_2*COS(B320))/a_3,(a_4*SIN(F320)-a_2*COS(B320))/a_3)</f>
        <v>1.0378786556826842</v>
      </c>
      <c r="E320" s="1">
        <f t="shared" si="22"/>
        <v>146.64809834227353</v>
      </c>
      <c r="F320" s="1">
        <f t="shared" si="23"/>
        <v>2.5594921578611114</v>
      </c>
      <c r="G320" s="1">
        <f>(1-K_2)*COS(B320)+K_3-K_1</f>
        <v>-0.89694631307311834</v>
      </c>
      <c r="H320" s="1">
        <f t="shared" si="24"/>
        <v>1.6180339887498951</v>
      </c>
      <c r="I320" s="1">
        <f>-(1+K_2)*COS(B320)+K_1+K_3</f>
        <v>4.5941498490086028</v>
      </c>
      <c r="J320" s="1">
        <f>(-H320+Clo*SQRT(H320^2-4*G320*I320))/(2*G320)</f>
        <v>3.3382637462888636</v>
      </c>
      <c r="K320" s="1">
        <f>(a_2*SIN(B320-F320))/(a_3*SIN(F320-D320))</f>
        <v>0.15130896284893422</v>
      </c>
      <c r="L320" s="1">
        <f>(a_2*SIN(B320-D320))/(a_4*SIN(F320-D320))</f>
        <v>-0.34440248942257418</v>
      </c>
      <c r="M320" s="1">
        <f>K320*W_12</f>
        <v>1.5130896284893423</v>
      </c>
      <c r="N320" s="1">
        <f>L320*W_12</f>
        <v>-3.4440248942257417</v>
      </c>
      <c r="O320" s="1">
        <f>(a_2/a_3*W_12^2*COS(B320-F320)-a_4/a_3*N320^2+a_2/a_3*A_12*SIN(B320-F320)+M320^2*COS(D320-F320))/SIN(F320-D320)</f>
        <v>-53.612218533658286</v>
      </c>
      <c r="P320" s="1">
        <f>(a_2/a_4*W_12^2*COS(B320-D320)+a_3/a_4*M320^2+a_2/a_4*A_12*SIN(B320-D320)-N320^2*COS(D320-F320))/SIN(F320-D320)</f>
        <v>-13.528957042902555</v>
      </c>
    </row>
    <row r="321" spans="1:16">
      <c r="A321" s="1">
        <v>307</v>
      </c>
      <c r="B321" s="1">
        <f t="shared" si="20"/>
        <v>5.3581608036225914</v>
      </c>
      <c r="C321" s="1">
        <f t="shared" si="21"/>
        <v>59.704591436792569</v>
      </c>
      <c r="D321" s="1">
        <f>ATAN2((a_1+a_4*COS(F321)-a_2*COS(B321))/a_3,(a_4*SIN(F321)-a_2*COS(B321))/a_3)</f>
        <v>1.0420416991300423</v>
      </c>
      <c r="E321" s="1">
        <f t="shared" si="22"/>
        <v>146.34430301956655</v>
      </c>
      <c r="F321" s="1">
        <f t="shared" si="23"/>
        <v>2.5541899292277157</v>
      </c>
      <c r="G321" s="1">
        <f>(1-K_2)*COS(B321)+K_3-K_1</f>
        <v>-0.9004537557880119</v>
      </c>
      <c r="H321" s="1">
        <f t="shared" si="24"/>
        <v>1.5972710200945861</v>
      </c>
      <c r="I321" s="1">
        <f>-(1+K_2)*COS(B321)+K_1+K_3</f>
        <v>4.5625828645745594</v>
      </c>
      <c r="J321" s="1">
        <f>(-H321+Clo*SQRT(H321^2-4*G321*I321))/(2*G321)</f>
        <v>3.3063509583951074</v>
      </c>
      <c r="K321" s="1">
        <f>(a_2*SIN(B321-F321))/(a_3*SIN(F321-D321))</f>
        <v>0.1422062414639427</v>
      </c>
      <c r="L321" s="1">
        <f>(a_2*SIN(B321-D321))/(a_4*SIN(F321-D321))</f>
        <v>-0.34653598727211854</v>
      </c>
      <c r="M321" s="1">
        <f>K321*W_12</f>
        <v>1.422062414639427</v>
      </c>
      <c r="N321" s="1">
        <f>L321*W_12</f>
        <v>-3.4653598727211854</v>
      </c>
      <c r="O321" s="1">
        <f>(a_2/a_3*W_12^2*COS(B321-F321)-a_4/a_3*N321^2+a_2/a_3*A_12*SIN(B321-F321)+M321^2*COS(D321-F321))/SIN(F321-D321)</f>
        <v>-54.136441019186286</v>
      </c>
      <c r="P321" s="1">
        <f>(a_2/a_4*W_12^2*COS(B321-D321)+a_3/a_4*M321^2+a_2/a_4*A_12*SIN(B321-D321)-N321^2*COS(D321-F321))/SIN(F321-D321)</f>
        <v>-13.431748162198812</v>
      </c>
    </row>
    <row r="322" spans="1:16">
      <c r="A322" s="1">
        <v>308</v>
      </c>
      <c r="B322" s="1">
        <f t="shared" si="20"/>
        <v>5.3756140961425354</v>
      </c>
      <c r="C322" s="1">
        <f t="shared" si="21"/>
        <v>59.936615618107666</v>
      </c>
      <c r="D322" s="1">
        <f>ATAN2((a_1+a_4*COS(F322)-a_2*COS(B322))/a_3,(a_4*SIN(F322)-a_2*COS(B322))/a_3)</f>
        <v>1.0460912850382351</v>
      </c>
      <c r="E322" s="1">
        <f t="shared" si="22"/>
        <v>146.03572184277834</v>
      </c>
      <c r="F322" s="1">
        <f t="shared" si="23"/>
        <v>2.5488041716830829</v>
      </c>
      <c r="G322" s="1">
        <f>(1-K_2)*COS(B322)+K_3-K_1</f>
        <v>-0.90391536883141477</v>
      </c>
      <c r="H322" s="1">
        <f t="shared" si="24"/>
        <v>1.5760215072134436</v>
      </c>
      <c r="I322" s="1">
        <f>-(1+K_2)*COS(B322)+K_1+K_3</f>
        <v>4.5314283471839349</v>
      </c>
      <c r="J322" s="1">
        <f>(-H322+Clo*SQRT(H322^2-4*G322*I322))/(2*G322)</f>
        <v>3.2745031290176123</v>
      </c>
      <c r="K322" s="1">
        <f>(a_2*SIN(B322-F322))/(a_3*SIN(F322-D322))</f>
        <v>0.1329980776867436</v>
      </c>
      <c r="L322" s="1">
        <f>(a_2*SIN(B322-D322))/(a_4*SIN(F322-D322))</f>
        <v>-0.34865690027423796</v>
      </c>
      <c r="M322" s="1">
        <f>K322*W_12</f>
        <v>1.3299807768674361</v>
      </c>
      <c r="N322" s="1">
        <f>L322*W_12</f>
        <v>-3.4865690027423795</v>
      </c>
      <c r="O322" s="1">
        <f>(a_2/a_3*W_12^2*COS(B322-F322)-a_4/a_3*N322^2+a_2/a_3*A_12*SIN(B322-F322)+M322^2*COS(D322-F322))/SIN(F322-D322)</f>
        <v>-54.650334979797165</v>
      </c>
      <c r="P322" s="1">
        <f>(a_2/a_4*W_12^2*COS(B322-D322)+a_3/a_4*M322^2+a_2/a_4*A_12*SIN(B322-D322)-N322^2*COS(D322-F322))/SIN(F322-D322)</f>
        <v>-13.319383991174487</v>
      </c>
    </row>
    <row r="323" spans="1:16">
      <c r="A323" s="1">
        <v>309</v>
      </c>
      <c r="B323" s="1">
        <f t="shared" si="20"/>
        <v>5.3930673886624785</v>
      </c>
      <c r="C323" s="1">
        <f t="shared" si="21"/>
        <v>60.16142375674432</v>
      </c>
      <c r="D323" s="1">
        <f>ATAN2((a_1+a_4*COS(F323)-a_2*COS(B323))/a_3,(a_4*SIN(F323)-a_2*COS(B323))/a_3)</f>
        <v>1.0500149272427244</v>
      </c>
      <c r="E323" s="1">
        <f t="shared" si="22"/>
        <v>145.72234111566544</v>
      </c>
      <c r="F323" s="1">
        <f t="shared" si="23"/>
        <v>2.5433346461826689</v>
      </c>
      <c r="G323" s="1">
        <f>(1-K_2)*COS(B323)+K_3-K_1</f>
        <v>-0.90733009776245943</v>
      </c>
      <c r="H323" s="1">
        <f t="shared" si="24"/>
        <v>1.5542919229139416</v>
      </c>
      <c r="I323" s="1">
        <f>-(1+K_2)*COS(B323)+K_1+K_3</f>
        <v>4.500695786804533</v>
      </c>
      <c r="J323" s="1">
        <f>(-H323+Clo*SQRT(H323^2-4*G323*I323))/(2*G323)</f>
        <v>3.2427296778692689</v>
      </c>
      <c r="K323" s="1">
        <f>(a_2*SIN(B323-F323))/(a_3*SIN(F323-D323))</f>
        <v>0.12368559541888713</v>
      </c>
      <c r="L323" s="1">
        <f>(a_2*SIN(B323-D323))/(a_4*SIN(F323-D323))</f>
        <v>-0.35076487797954509</v>
      </c>
      <c r="M323" s="1">
        <f>K323*W_12</f>
        <v>1.2368559541888713</v>
      </c>
      <c r="N323" s="1">
        <f>L323*W_12</f>
        <v>-3.507648779795451</v>
      </c>
      <c r="O323" s="1">
        <f>(a_2/a_3*W_12^2*COS(B323-F323)-a_4/a_3*N323^2+a_2/a_3*A_12*SIN(B323-F323)+M323^2*COS(D323-F323))/SIN(F323-D323)</f>
        <v>-55.153029890158948</v>
      </c>
      <c r="P323" s="1">
        <f>(a_2/a_4*W_12^2*COS(B323-D323)+a_3/a_4*M323^2+a_2/a_4*A_12*SIN(B323-D323)-N323^2*COS(D323-F323))/SIN(F323-D323)</f>
        <v>-13.190650118642131</v>
      </c>
    </row>
    <row r="324" spans="1:16">
      <c r="A324" s="1">
        <v>310</v>
      </c>
      <c r="B324" s="1">
        <f t="shared" si="20"/>
        <v>5.4105206811824216</v>
      </c>
      <c r="C324" s="1">
        <f t="shared" si="21"/>
        <v>60.37830297564264</v>
      </c>
      <c r="D324" s="1">
        <f>ATAN2((a_1+a_4*COS(F324)-a_2*COS(B324))/a_3,(a_4*SIN(F324)-a_2*COS(B324))/a_3)</f>
        <v>1.0538001836916537</v>
      </c>
      <c r="E324" s="1">
        <f t="shared" si="22"/>
        <v>145.40415004945677</v>
      </c>
      <c r="F324" s="1">
        <f t="shared" si="23"/>
        <v>2.5377811644268964</v>
      </c>
      <c r="G324" s="1">
        <f>(1-K_2)*COS(B324)+K_3-K_1</f>
        <v>-0.91069690242163492</v>
      </c>
      <c r="H324" s="1">
        <f t="shared" si="24"/>
        <v>1.5320888862379562</v>
      </c>
      <c r="I324" s="1">
        <f>-(1+K_2)*COS(B324)+K_1+K_3</f>
        <v>4.4703945448719535</v>
      </c>
      <c r="J324" s="1">
        <f>(-H324+Clo*SQRT(H324^2-4*G324*I324))/(2*G324)</f>
        <v>3.2110399452810676</v>
      </c>
      <c r="K324" s="1">
        <f>(a_2*SIN(B324-F324))/(a_3*SIN(F324-D324))</f>
        <v>0.11427004286960847</v>
      </c>
      <c r="L324" s="1">
        <f>(a_2*SIN(B324-D324))/(a_4*SIN(F324-D324))</f>
        <v>-0.35285911816219973</v>
      </c>
      <c r="M324" s="1">
        <f>K324*W_12</f>
        <v>1.1427004286960847</v>
      </c>
      <c r="N324" s="1">
        <f>L324*W_12</f>
        <v>-3.528591181621997</v>
      </c>
      <c r="O324" s="1">
        <f>(a_2/a_3*W_12^2*COS(B324-F324)-a_4/a_3*N324^2+a_2/a_3*A_12*SIN(B324-F324)+M324^2*COS(D324-F324))/SIN(F324-D324)</f>
        <v>-55.643554069937814</v>
      </c>
      <c r="P324" s="1">
        <f>(a_2/a_4*W_12^2*COS(B324-D324)+a_3/a_4*M324^2+a_2/a_4*A_12*SIN(B324-D324)-N324^2*COS(D324-F324))/SIN(F324-D324)</f>
        <v>-13.04429974894146</v>
      </c>
    </row>
    <row r="325" spans="1:16">
      <c r="A325" s="1">
        <v>311</v>
      </c>
      <c r="B325" s="1">
        <f t="shared" si="20"/>
        <v>5.4279739737023647</v>
      </c>
      <c r="C325" s="1">
        <f t="shared" si="21"/>
        <v>60.58654742582074</v>
      </c>
      <c r="D325" s="1">
        <f>ATAN2((a_1+a_4*COS(F325)-a_2*COS(B325))/a_3,(a_4*SIN(F325)-a_2*COS(B325))/a_3)</f>
        <v>1.0574347349962667</v>
      </c>
      <c r="E325" s="1">
        <f t="shared" si="22"/>
        <v>145.08114101260003</v>
      </c>
      <c r="F325" s="1">
        <f t="shared" si="23"/>
        <v>2.5321435932200504</v>
      </c>
      <c r="G325" s="1">
        <f>(1-K_2)*COS(B325)+K_3-K_1</f>
        <v>-0.91401475724762671</v>
      </c>
      <c r="H325" s="1">
        <f t="shared" si="24"/>
        <v>1.5094191604455445</v>
      </c>
      <c r="I325" s="1">
        <f>-(1+K_2)*COS(B325)+K_1+K_3</f>
        <v>4.4405338514380261</v>
      </c>
      <c r="J325" s="1">
        <f>(-H325+Clo*SQRT(H325^2-4*G325*I325))/(2*G325)</f>
        <v>3.1794431942914723</v>
      </c>
      <c r="K325" s="1">
        <f>(a_2*SIN(B325-F325))/(a_3*SIN(F325-D325))</f>
        <v>0.10475282213442197</v>
      </c>
      <c r="L325" s="1">
        <f>(a_2*SIN(B325-D325))/(a_4*SIN(F325-D325))</f>
        <v>-0.35493834789862777</v>
      </c>
      <c r="M325" s="1">
        <f>K325*W_12</f>
        <v>1.0475282213442196</v>
      </c>
      <c r="N325" s="1">
        <f>L325*W_12</f>
        <v>-3.5493834789862779</v>
      </c>
      <c r="O325" s="1">
        <f>(a_2/a_3*W_12^2*COS(B325-F325)-a_4/a_3*N325^2+a_2/a_3*A_12*SIN(B325-F325)+M325^2*COS(D325-F325))/SIN(F325-D325)</f>
        <v>-56.120833669636632</v>
      </c>
      <c r="P325" s="1">
        <f>(a_2/a_4*W_12^2*COS(B325-D325)+a_3/a_4*M325^2+a_2/a_4*A_12*SIN(B325-D325)-N325^2*COS(D325-F325))/SIN(F325-D325)</f>
        <v>-12.879057066231875</v>
      </c>
    </row>
    <row r="326" spans="1:16">
      <c r="A326" s="1">
        <v>312</v>
      </c>
      <c r="B326" s="1">
        <f t="shared" si="20"/>
        <v>5.4454272662223078</v>
      </c>
      <c r="C326" s="1">
        <f t="shared" si="21"/>
        <v>60.785462903681307</v>
      </c>
      <c r="D326" s="1">
        <f>ATAN2((a_1+a_4*COS(F326)-a_2*COS(B326))/a_3,(a_4*SIN(F326)-a_2*COS(B326))/a_3)</f>
        <v>1.0609064650181115</v>
      </c>
      <c r="E326" s="1">
        <f t="shared" si="22"/>
        <v>144.75330978978749</v>
      </c>
      <c r="F326" s="1">
        <f t="shared" si="23"/>
        <v>2.5264218589911325</v>
      </c>
      <c r="G326" s="1">
        <f>(1-K_2)*COS(B326)+K_3-K_1</f>
        <v>-0.91728265158971434</v>
      </c>
      <c r="H326" s="1">
        <f t="shared" si="24"/>
        <v>1.4862896509547892</v>
      </c>
      <c r="I326" s="1">
        <f>-(1+K_2)*COS(B326)+K_1+K_3</f>
        <v>4.4111228023592375</v>
      </c>
      <c r="J326" s="1">
        <f>(-H326+Clo*SQRT(H326^2-4*G326*I326))/(2*G326)</f>
        <v>3.1479486124996487</v>
      </c>
      <c r="K326" s="1">
        <f>(a_2*SIN(B326-F326))/(a_3*SIN(F326-D326))</f>
        <v>9.5135519352160969E-2</v>
      </c>
      <c r="L326" s="1">
        <f>(a_2*SIN(B326-D326))/(a_4*SIN(F326-D326))</f>
        <v>-0.35700080812053181</v>
      </c>
      <c r="M326" s="1">
        <f>K326*W_12</f>
        <v>0.95135519352160969</v>
      </c>
      <c r="N326" s="1">
        <f>L326*W_12</f>
        <v>-3.5700080812053181</v>
      </c>
      <c r="O326" s="1">
        <f>(a_2/a_3*W_12^2*COS(B326-F326)-a_4/a_3*N326^2+a_2/a_3*A_12*SIN(B326-F326)+M326^2*COS(D326-F326))/SIN(F326-D326)</f>
        <v>-56.583692659420308</v>
      </c>
      <c r="P326" s="1">
        <f>(a_2/a_4*W_12^2*COS(B326-D326)+a_3/a_4*M326^2+a_2/a_4*A_12*SIN(B326-D326)-N326^2*COS(D326-F326))/SIN(F326-D326)</f>
        <v>-12.693621372518317</v>
      </c>
    </row>
    <row r="327" spans="1:16">
      <c r="A327" s="1">
        <v>313</v>
      </c>
      <c r="B327" s="1">
        <f t="shared" si="20"/>
        <v>5.4628805587422509</v>
      </c>
      <c r="C327" s="1">
        <f t="shared" si="21"/>
        <v>60.974371531284973</v>
      </c>
      <c r="D327" s="1">
        <f>ATAN2((a_1+a_4*COS(F327)-a_2*COS(B327))/a_3,(a_4*SIN(F327)-a_2*COS(B327))/a_3)</f>
        <v>1.0642035425552194</v>
      </c>
      <c r="E327" s="1">
        <f t="shared" si="22"/>
        <v>144.42065585002729</v>
      </c>
      <c r="F327" s="1">
        <f t="shared" si="23"/>
        <v>2.520615952472586</v>
      </c>
      <c r="G327" s="1">
        <f>(1-K_2)*COS(B327)+K_3-K_1</f>
        <v>-0.92049959001562431</v>
      </c>
      <c r="H327" s="1">
        <f t="shared" si="24"/>
        <v>1.462707403238342</v>
      </c>
      <c r="I327" s="1">
        <f>-(1+K_2)*COS(B327)+K_1+K_3</f>
        <v>4.3821703565260464</v>
      </c>
      <c r="J327" s="1">
        <f>(-H327+Clo*SQRT(H327^2-4*G327*I327))/(2*G327)</f>
        <v>3.1165653136649158</v>
      </c>
      <c r="K327" s="1">
        <f>(a_2*SIN(B327-F327))/(a_3*SIN(F327-D327))</f>
        <v>8.5419934977282466E-2</v>
      </c>
      <c r="L327" s="1">
        <f>(a_2*SIN(B327-D327))/(a_4*SIN(F327-D327))</f>
        <v>-0.35904424205980601</v>
      </c>
      <c r="M327" s="1">
        <f>K327*W_12</f>
        <v>0.85419934977282463</v>
      </c>
      <c r="N327" s="1">
        <f>L327*W_12</f>
        <v>-3.5904424205980598</v>
      </c>
      <c r="O327" s="1">
        <f>(a_2/a_3*W_12^2*COS(B327-F327)-a_4/a_3*N327^2+a_2/a_3*A_12*SIN(B327-F327)+M327^2*COS(D327-F327))/SIN(F327-D327)</f>
        <v>-57.030853908045216</v>
      </c>
      <c r="P327" s="1">
        <f>(a_2/a_4*W_12^2*COS(B327-D327)+a_3/a_4*M327^2+a_2/a_4*A_12*SIN(B327-D327)-N327^2*COS(D327-F327))/SIN(F327-D327)</f>
        <v>-12.486672031375562</v>
      </c>
    </row>
    <row r="328" spans="1:16">
      <c r="A328" s="1">
        <v>314</v>
      </c>
      <c r="B328" s="1">
        <f t="shared" si="20"/>
        <v>5.480333851262194</v>
      </c>
      <c r="C328" s="1">
        <f t="shared" si="21"/>
        <v>61.152616442853692</v>
      </c>
      <c r="D328" s="1">
        <f>ATAN2((a_1+a_4*COS(F328)-a_2*COS(B328))/a_3,(a_4*SIN(F328)-a_2*COS(B328))/a_3)</f>
        <v>1.0673145031370197</v>
      </c>
      <c r="E328" s="1">
        <f t="shared" si="22"/>
        <v>144.08318262344542</v>
      </c>
      <c r="F328" s="1">
        <f t="shared" si="23"/>
        <v>2.5147259335314036</v>
      </c>
      <c r="G328" s="1">
        <f>(1-K_2)*COS(B328)+K_3-K_1</f>
        <v>-0.92366459261474931</v>
      </c>
      <c r="H328" s="1">
        <f t="shared" si="24"/>
        <v>1.4386796006773035</v>
      </c>
      <c r="I328" s="1">
        <f>-(1+K_2)*COS(B328)+K_1+K_3</f>
        <v>4.3536853331339245</v>
      </c>
      <c r="J328" s="1">
        <f>(-H328+Clo*SQRT(H328^2-4*G328*I328))/(2*G328)</f>
        <v>3.085302339035104</v>
      </c>
      <c r="K328" s="1">
        <f>(a_2*SIN(B328-F328))/(a_3*SIN(F328-D328))</f>
        <v>7.5608113676213867E-2</v>
      </c>
      <c r="L328" s="1">
        <f>(a_2*SIN(B328-D328))/(a_4*SIN(F328-D328))</f>
        <v>-0.36106588796971678</v>
      </c>
      <c r="M328" s="1">
        <f>K328*W_12</f>
        <v>0.75608113676213873</v>
      </c>
      <c r="N328" s="1">
        <f>L328*W_12</f>
        <v>-3.6106588796971679</v>
      </c>
      <c r="O328" s="1">
        <f>(a_2/a_3*W_12^2*COS(B328-F328)-a_4/a_3*N328^2+a_2/a_3*A_12*SIN(B328-F328)+M328^2*COS(D328-F328))/SIN(F328-D328)</f>
        <v>-57.460941428015282</v>
      </c>
      <c r="P328" s="1">
        <f>(a_2/a_4*W_12^2*COS(B328-D328)+a_3/a_4*M328^2+a_2/a_4*A_12*SIN(B328-D328)-N328^2*COS(D328-F328))/SIN(F328-D328)</f>
        <v>-12.256874236182282</v>
      </c>
    </row>
    <row r="329" spans="1:16">
      <c r="A329" s="1">
        <v>315</v>
      </c>
      <c r="B329" s="1">
        <f t="shared" si="20"/>
        <v>5.497787143782138</v>
      </c>
      <c r="C329" s="1">
        <f t="shared" si="21"/>
        <v>61.319566418895498</v>
      </c>
      <c r="D329" s="1">
        <f>ATAN2((a_1+a_4*COS(F329)-a_2*COS(B329))/a_3,(a_4*SIN(F329)-a_2*COS(B329))/a_3)</f>
        <v>1.0702283299050748</v>
      </c>
      <c r="E329" s="1">
        <f t="shared" si="22"/>
        <v>143.74089778641257</v>
      </c>
      <c r="F329" s="1">
        <f t="shared" si="23"/>
        <v>2.5087519361455284</v>
      </c>
      <c r="G329" s="1">
        <f>(1-K_2)*COS(B329)+K_3-K_1</f>
        <v>-0.92677669529663698</v>
      </c>
      <c r="H329" s="1">
        <f t="shared" si="24"/>
        <v>1.4142135623730954</v>
      </c>
      <c r="I329" s="1">
        <f>-(1+K_2)*COS(B329)+K_1+K_3</f>
        <v>4.3256764089969355</v>
      </c>
      <c r="J329" s="1">
        <f>(-H329+Clo*SQRT(H329^2-4*G329*I329))/(2*G329)</f>
        <v>3.0541686583869518</v>
      </c>
      <c r="K329" s="1">
        <f>(a_2*SIN(B329-F329))/(a_3*SIN(F329-D329))</f>
        <v>6.570237333950954E-2</v>
      </c>
      <c r="L329" s="1">
        <f>(a_2*SIN(B329-D329))/(a_4*SIN(F329-D329))</f>
        <v>-0.36306247646272272</v>
      </c>
      <c r="M329" s="1">
        <f>K329*W_12</f>
        <v>0.65702373339509546</v>
      </c>
      <c r="N329" s="1">
        <f>L329*W_12</f>
        <v>-3.6306247646272274</v>
      </c>
      <c r="O329" s="1">
        <f>(a_2/a_3*W_12^2*COS(B329-F329)-a_4/a_3*N329^2+a_2/a_3*A_12*SIN(B329-F329)+M329^2*COS(D329-F329))/SIN(F329-D329)</f>
        <v>-57.872483849162975</v>
      </c>
      <c r="P329" s="1">
        <f>(a_2/a_4*W_12^2*COS(B329-D329)+a_3/a_4*M329^2+a_2/a_4*A_12*SIN(B329-D329)-N329^2*COS(D329-F329))/SIN(F329-D329)</f>
        <v>-12.002885606619818</v>
      </c>
    </row>
    <row r="330" spans="1:16">
      <c r="A330" s="1">
        <v>316</v>
      </c>
      <c r="B330" s="1">
        <f t="shared" si="20"/>
        <v>5.5152404363020811</v>
      </c>
      <c r="C330" s="1">
        <f t="shared" si="21"/>
        <v>61.474620408688182</v>
      </c>
      <c r="D330" s="1">
        <f>ATAN2((a_1+a_4*COS(F330)-a_2*COS(B330))/a_3,(a_4*SIN(F330)-a_2*COS(B330))/a_3)</f>
        <v>1.0729345325453108</v>
      </c>
      <c r="E330" s="1">
        <f t="shared" si="22"/>
        <v>143.39381355449478</v>
      </c>
      <c r="F330" s="1">
        <f t="shared" si="23"/>
        <v>2.5026941735168076</v>
      </c>
      <c r="G330" s="1">
        <f>(1-K_2)*COS(B330)+K_3-K_1</f>
        <v>-0.92983495008466255</v>
      </c>
      <c r="H330" s="1">
        <f t="shared" si="24"/>
        <v>1.3893167409179952</v>
      </c>
      <c r="I330" s="1">
        <f>-(1+K_2)*COS(B330)+K_1+K_3</f>
        <v>4.2981521159047027</v>
      </c>
      <c r="J330" s="1">
        <f>(-H330+Clo*SQRT(H330^2-4*G330*I330))/(2*G330)</f>
        <v>3.0231731707621829</v>
      </c>
      <c r="K330" s="1">
        <f>(a_2*SIN(B330-F330))/(a_3*SIN(F330-D330))</f>
        <v>5.5705332696836779E-2</v>
      </c>
      <c r="L330" s="1">
        <f>(a_2*SIN(B330-D330))/(a_4*SIN(F330-D330))</f>
        <v>-0.36503023275082158</v>
      </c>
      <c r="M330" s="1">
        <f>K330*W_12</f>
        <v>0.55705332696836773</v>
      </c>
      <c r="N330" s="1">
        <f>L330*W_12</f>
        <v>-3.650302327508216</v>
      </c>
      <c r="O330" s="1">
        <f>(a_2/a_3*W_12^2*COS(B330-F330)-a_4/a_3*N330^2+a_2/a_3*A_12*SIN(B330-F330)+M330^2*COS(D330-F330))/SIN(F330-D330)</f>
        <v>-58.263919166107293</v>
      </c>
      <c r="P330" s="1">
        <f>(a_2/a_4*W_12^2*COS(B330-D330)+a_3/a_4*M330^2+a_2/a_4*A_12*SIN(B330-D330)-N330^2*COS(D330-F330))/SIN(F330-D330)</f>
        <v>-11.723363600472643</v>
      </c>
    </row>
    <row r="331" spans="1:16">
      <c r="A331" s="1">
        <v>317</v>
      </c>
      <c r="B331" s="1">
        <f t="shared" si="20"/>
        <v>5.532693728822025</v>
      </c>
      <c r="C331" s="1">
        <f t="shared" si="21"/>
        <v>61.617211882463955</v>
      </c>
      <c r="D331" s="1">
        <f>ATAN2((a_1+a_4*COS(F331)-a_2*COS(B331))/a_3,(a_4*SIN(F331)-a_2*COS(B331))/a_3)</f>
        <v>1.0754232232479692</v>
      </c>
      <c r="E331" s="1">
        <f t="shared" si="22"/>
        <v>143.04194698262069</v>
      </c>
      <c r="F331" s="1">
        <f t="shared" si="23"/>
        <v>2.496552943309899</v>
      </c>
      <c r="G331" s="1">
        <f>(1-K_2)*COS(B331)+K_3-K_1</f>
        <v>-0.93283842540479256</v>
      </c>
      <c r="H331" s="1">
        <f t="shared" si="24"/>
        <v>1.3639967201249965</v>
      </c>
      <c r="I331" s="1">
        <f>-(1+K_2)*COS(B331)+K_1+K_3</f>
        <v>4.271120838023533</v>
      </c>
      <c r="J331" s="1">
        <f>(-H331+Clo*SQRT(H331^2-4*G331*I331))/(2*G331)</f>
        <v>2.992324704883524</v>
      </c>
      <c r="K331" s="1">
        <f>(a_2*SIN(B331-F331))/(a_3*SIN(F331-D331))</f>
        <v>4.5619937030002937E-2</v>
      </c>
      <c r="L331" s="1">
        <f>(a_2*SIN(B331-D331))/(a_4*SIN(F331-D331))</f>
        <v>-0.36696488400994293</v>
      </c>
      <c r="M331" s="1">
        <f>K331*W_12</f>
        <v>0.45619937030002938</v>
      </c>
      <c r="N331" s="1">
        <f>L331*W_12</f>
        <v>-3.6696488400994292</v>
      </c>
      <c r="O331" s="1">
        <f>(a_2/a_3*W_12^2*COS(B331-F331)-a_4/a_3*N331^2+a_2/a_3*A_12*SIN(B331-F331)+M331^2*COS(D331-F331))/SIN(F331-D331)</f>
        <v>-58.633600785699024</v>
      </c>
      <c r="P331" s="1">
        <f>(a_2/a_4*W_12^2*COS(B331-D331)+a_3/a_4*M331^2+a_2/a_4*A_12*SIN(B331-D331)-N331^2*COS(D331-F331))/SIN(F331-D331)</f>
        <v>-11.41697370973008</v>
      </c>
    </row>
    <row r="332" spans="1:16">
      <c r="A332" s="1">
        <v>318</v>
      </c>
      <c r="B332" s="1">
        <f t="shared" si="20"/>
        <v>5.5501470213419681</v>
      </c>
      <c r="C332" s="1">
        <f t="shared" si="21"/>
        <v>61.746812956505082</v>
      </c>
      <c r="D332" s="1">
        <f>ATAN2((a_1+a_4*COS(F332)-a_2*COS(B332))/a_3,(a_4*SIN(F332)-a_2*COS(B332))/a_3)</f>
        <v>1.0776851887041079</v>
      </c>
      <c r="E332" s="1">
        <f t="shared" si="22"/>
        <v>142.68532027174885</v>
      </c>
      <c r="F332" s="1">
        <f t="shared" si="23"/>
        <v>2.4903286330046277</v>
      </c>
      <c r="G332" s="1">
        <f>(1-K_2)*COS(B332)+K_3-K_1</f>
        <v>-0.93578620636934851</v>
      </c>
      <c r="H332" s="1">
        <f t="shared" si="24"/>
        <v>1.3382612127177163</v>
      </c>
      <c r="I332" s="1">
        <f>-(1+K_2)*COS(B332)+K_1+K_3</f>
        <v>4.2445908093425295</v>
      </c>
      <c r="J332" s="1">
        <f>(-H332+Clo*SQRT(H332^2-4*G332*I332))/(2*G332)</f>
        <v>2.9616320192356995</v>
      </c>
      <c r="K332" s="1">
        <f>(a_2*SIN(B332-F332))/(a_3*SIN(F332-D332))</f>
        <v>3.5449481500763921E-2</v>
      </c>
      <c r="L332" s="1">
        <f>(a_2*SIN(B332-D332))/(a_4*SIN(F332-D332))</f>
        <v>-0.36886167201663428</v>
      </c>
      <c r="M332" s="1">
        <f>K332*W_12</f>
        <v>0.35449481500763924</v>
      </c>
      <c r="N332" s="1">
        <f>L332*W_12</f>
        <v>-3.6886167201663427</v>
      </c>
      <c r="O332" s="1">
        <f>(a_2/a_3*W_12^2*COS(B332-F332)-a_4/a_3*N332^2+a_2/a_3*A_12*SIN(B332-F332)+M332^2*COS(D332-F332))/SIN(F332-D332)</f>
        <v>-58.979804878971201</v>
      </c>
      <c r="P332" s="1">
        <f>(a_2/a_4*W_12^2*COS(B332-D332)+a_3/a_4*M332^2+a_2/a_4*A_12*SIN(B332-D332)-N332^2*COS(D332-F332))/SIN(F332-D332)</f>
        <v>-11.082398391051901</v>
      </c>
    </row>
    <row r="333" spans="1:16">
      <c r="A333" s="1">
        <v>319</v>
      </c>
      <c r="B333" s="1">
        <f t="shared" si="20"/>
        <v>5.5676003138619112</v>
      </c>
      <c r="C333" s="1">
        <f t="shared" si="21"/>
        <v>61.862938237450464</v>
      </c>
      <c r="D333" s="1">
        <f>ATAN2((a_1+a_4*COS(F333)-a_2*COS(B333))/a_3,(a_4*SIN(F333)-a_2*COS(B333))/a_3)</f>
        <v>1.0797119572014082</v>
      </c>
      <c r="E333" s="1">
        <f t="shared" si="22"/>
        <v>142.32396108119798</v>
      </c>
      <c r="F333" s="1">
        <f t="shared" si="23"/>
        <v>2.4840217253471732</v>
      </c>
      <c r="G333" s="1">
        <f>(1-K_2)*COS(B333)+K_3-K_1</f>
        <v>-0.93867739505569281</v>
      </c>
      <c r="H333" s="1">
        <f t="shared" si="24"/>
        <v>1.3121180579810148</v>
      </c>
      <c r="I333" s="1">
        <f>-(1+K_2)*COS(B333)+K_1+K_3</f>
        <v>4.2185701111654303</v>
      </c>
      <c r="J333" s="1">
        <f>(-H333+Clo*SQRT(H333^2-4*G333*I333))/(2*G333)</f>
        <v>2.9311038017971822</v>
      </c>
      <c r="K333" s="1">
        <f>(a_2*SIN(B333-F333))/(a_3*SIN(F333-D333))</f>
        <v>2.5197631644667866E-2</v>
      </c>
      <c r="L333" s="1">
        <f>(a_2*SIN(B333-D333))/(a_4*SIN(F333-D333))</f>
        <v>-0.37071537112448083</v>
      </c>
      <c r="M333" s="1">
        <f>K333*W_12</f>
        <v>0.25197631644667867</v>
      </c>
      <c r="N333" s="1">
        <f>L333*W_12</f>
        <v>-3.7071537112448083</v>
      </c>
      <c r="O333" s="1">
        <f>(a_2/a_3*W_12^2*COS(B333-F333)-a_4/a_3*N333^2+a_2/a_3*A_12*SIN(B333-F333)+M333^2*COS(D333-F333))/SIN(F333-D333)</f>
        <v>-59.300739018738852</v>
      </c>
      <c r="P333" s="1">
        <f>(a_2/a_4*W_12^2*COS(B333-D333)+a_3/a_4*M333^2+a_2/a_4*A_12*SIN(B333-D333)-N333^2*COS(D333-F333))/SIN(F333-D333)</f>
        <v>-10.71834666132626</v>
      </c>
    </row>
    <row r="334" spans="1:16">
      <c r="A334" s="1">
        <v>320</v>
      </c>
      <c r="B334" s="1">
        <f t="shared" si="20"/>
        <v>5.5850536063818543</v>
      </c>
      <c r="C334" s="1">
        <f t="shared" si="21"/>
        <v>61.96514833634749</v>
      </c>
      <c r="D334" s="1">
        <f>ATAN2((a_1+a_4*COS(F334)-a_2*COS(B334))/a_3,(a_4*SIN(F334)-a_2*COS(B334))/a_3)</f>
        <v>1.0814958599559503</v>
      </c>
      <c r="E334" s="1">
        <f t="shared" si="22"/>
        <v>141.95790284567894</v>
      </c>
      <c r="F334" s="1">
        <f t="shared" si="23"/>
        <v>2.4776328038833251</v>
      </c>
      <c r="G334" s="1">
        <f>(1-K_2)*COS(B334)+K_3-K_1</f>
        <v>-0.94151111077974425</v>
      </c>
      <c r="H334" s="1">
        <f t="shared" si="24"/>
        <v>1.2855752193730792</v>
      </c>
      <c r="I334" s="1">
        <f>-(1+K_2)*COS(B334)+K_1+K_3</f>
        <v>4.1930666696489673</v>
      </c>
      <c r="J334" s="1">
        <f>(-H334+Clo*SQRT(H334^2-4*G334*I334))/(2*G334)</f>
        <v>2.9007486694096158</v>
      </c>
      <c r="K334" s="1">
        <f>(a_2*SIN(B334-F334))/(a_3*SIN(F334-D334))</f>
        <v>1.4868440629110188E-2</v>
      </c>
      <c r="L334" s="1">
        <f>(a_2*SIN(B334-D334))/(a_4*SIN(F334-D334))</f>
        <v>-0.3725203115610371</v>
      </c>
      <c r="M334" s="1">
        <f>K334*W_12</f>
        <v>0.14868440629110188</v>
      </c>
      <c r="N334" s="1">
        <f>L334*W_12</f>
        <v>-3.7252031156103711</v>
      </c>
      <c r="O334" s="1">
        <f>(a_2/a_3*W_12^2*COS(B334-F334)-a_4/a_3*N334^2+a_2/a_3*A_12*SIN(B334-F334)+M334^2*COS(D334-F334))/SIN(F334-D334)</f>
        <v>-59.594552059402503</v>
      </c>
      <c r="P334" s="1">
        <f>(a_2/a_4*W_12^2*COS(B334-D334)+a_3/a_4*M334^2+a_2/a_4*A_12*SIN(B334-D334)-N334^2*COS(D334-F334))/SIN(F334-D334)</f>
        <v>-10.323564269885141</v>
      </c>
    </row>
    <row r="335" spans="1:16">
      <c r="A335" s="1">
        <v>321</v>
      </c>
      <c r="B335" s="1">
        <f t="shared" ref="B335:B374" si="25">A335*PI()/180</f>
        <v>5.6025068989017974</v>
      </c>
      <c r="C335" s="1">
        <f t="shared" ref="C335:C374" si="26">180*D335/PI()</f>
        <v>62.053053008245072</v>
      </c>
      <c r="D335" s="1">
        <f>ATAN2((a_1+a_4*COS(F335)-a_2*COS(B335))/a_3,(a_4*SIN(F335)-a_2*COS(B335))/a_3)</f>
        <v>1.0830300859084485</v>
      </c>
      <c r="E335" s="1">
        <f t="shared" ref="E335:E374" si="27">180*F335/PI()</f>
        <v>141.58718509593658</v>
      </c>
      <c r="F335" s="1">
        <f t="shared" ref="F335:F374" si="28">2*ATAN(J335)</f>
        <v>2.4711625585547368</v>
      </c>
      <c r="G335" s="1">
        <f>(1-K_2)*COS(B335)+K_3-K_1</f>
        <v>-0.9442864903642425</v>
      </c>
      <c r="H335" s="1">
        <f t="shared" ref="H335:H374" si="29">-2*SIN(B335)</f>
        <v>1.2586407820996757</v>
      </c>
      <c r="I335" s="1">
        <f>-(1+K_2)*COS(B335)+K_1+K_3</f>
        <v>4.1680882533884827</v>
      </c>
      <c r="J335" s="1">
        <f>(-H335+Clo*SQRT(H335^2-4*G335*I335))/(2*G335)</f>
        <v>2.8705751667728254</v>
      </c>
      <c r="K335" s="1">
        <f>(a_2*SIN(B335-F335))/(a_3*SIN(F335-D335))</f>
        <v>4.4663629317223379E-3</v>
      </c>
      <c r="L335" s="1">
        <f>(a_2*SIN(B335-D335))/(a_4*SIN(F335-D335))</f>
        <v>-0.37427040793556016</v>
      </c>
      <c r="M335" s="1">
        <f>K335*W_12</f>
        <v>4.4663629317223383E-2</v>
      </c>
      <c r="N335" s="1">
        <f>L335*W_12</f>
        <v>-3.7427040793556015</v>
      </c>
      <c r="O335" s="1">
        <f>(a_2/a_3*W_12^2*COS(B335-F335)-a_4/a_3*N335^2+a_2/a_3*A_12*SIN(B335-F335)+M335^2*COS(D335-F335))/SIN(F335-D335)</f>
        <v>-59.859345190376693</v>
      </c>
      <c r="P335" s="1">
        <f>(a_2/a_4*W_12^2*COS(B335-D335)+a_3/a_4*M335^2+a_2/a_4*A_12*SIN(B335-D335)-N335^2*COS(D335-F335))/SIN(F335-D335)</f>
        <v>-9.8968443405574931</v>
      </c>
    </row>
    <row r="336" spans="1:16">
      <c r="A336" s="1">
        <v>322</v>
      </c>
      <c r="B336" s="1">
        <f t="shared" si="25"/>
        <v>5.6199601914217405</v>
      </c>
      <c r="C336" s="1">
        <f t="shared" si="26"/>
        <v>62.126313879266981</v>
      </c>
      <c r="D336" s="1">
        <f>ATAN2((a_1+a_4*COS(F336)-a_2*COS(B336))/a_3,(a_4*SIN(F336)-a_2*COS(B336))/a_3)</f>
        <v>1.0843087293206597</v>
      </c>
      <c r="E336" s="1">
        <f t="shared" si="27"/>
        <v>141.21185378177256</v>
      </c>
      <c r="F336" s="1">
        <f t="shared" si="28"/>
        <v>2.4646117913367376</v>
      </c>
      <c r="G336" s="1">
        <f>(1-K_2)*COS(B336)+K_3-K_1</f>
        <v>-0.94700268840168045</v>
      </c>
      <c r="H336" s="1">
        <f t="shared" si="29"/>
        <v>1.2313229506513177</v>
      </c>
      <c r="I336" s="1">
        <f>-(1+K_2)*COS(B336)+K_1+K_3</f>
        <v>4.1436424710515434</v>
      </c>
      <c r="J336" s="1">
        <f>(-H336+Clo*SQRT(H336^2-4*G336*I336))/(2*G336)</f>
        <v>2.8405917650547039</v>
      </c>
      <c r="K336" s="1">
        <f>(a_2*SIN(B336-F336))/(a_3*SIN(F336-D336))</f>
        <v>-6.0037358374201849E-3</v>
      </c>
      <c r="L336" s="1">
        <f>(a_2*SIN(B336-D336))/(a_4*SIN(F336-D336))</f>
        <v>-0.37595919275575068</v>
      </c>
      <c r="M336" s="1">
        <f>K336*W_12</f>
        <v>-6.0037358374201849E-2</v>
      </c>
      <c r="N336" s="1">
        <f>L336*W_12</f>
        <v>-3.7595919275575067</v>
      </c>
      <c r="O336" s="1">
        <f>(a_2/a_3*W_12^2*COS(B336-F336)-a_4/a_3*N336^2+a_2/a_3*A_12*SIN(B336-F336)+M336^2*COS(D336-F336))/SIN(F336-D336)</f>
        <v>-60.093184069614296</v>
      </c>
      <c r="P336" s="1">
        <f>(a_2/a_4*W_12^2*COS(B336-D336)+a_3/a_4*M336^2+a_2/a_4*A_12*SIN(B336-D336)-N336^2*COS(D336-F336))/SIN(F336-D336)</f>
        <v>-9.4370383597711953</v>
      </c>
    </row>
    <row r="337" spans="1:16">
      <c r="A337" s="1">
        <v>323</v>
      </c>
      <c r="B337" s="1">
        <f t="shared" si="25"/>
        <v>5.6374134839416845</v>
      </c>
      <c r="C337" s="1">
        <f t="shared" si="26"/>
        <v>62.18464672995637</v>
      </c>
      <c r="D337" s="1">
        <f>ATAN2((a_1+a_4*COS(F337)-a_2*COS(B337))/a_3,(a_4*SIN(F337)-a_2*COS(B337))/a_3)</f>
        <v>1.0853268296272638</v>
      </c>
      <c r="E337" s="1">
        <f t="shared" si="27"/>
        <v>140.83196159607962</v>
      </c>
      <c r="F337" s="1">
        <f t="shared" si="28"/>
        <v>2.4579814218937979</v>
      </c>
      <c r="G337" s="1">
        <f>(1-K_2)*COS(B337)+K_3-K_1</f>
        <v>-0.9496588775118231</v>
      </c>
      <c r="H337" s="1">
        <f t="shared" si="29"/>
        <v>1.2036300463040965</v>
      </c>
      <c r="I337" s="1">
        <f>-(1+K_2)*COS(B337)+K_1+K_3</f>
        <v>4.1197367690602587</v>
      </c>
      <c r="J337" s="1">
        <f>(-H337+Clo*SQRT(H337^2-4*G337*I337))/(2*G337)</f>
        <v>2.8108068601066676</v>
      </c>
      <c r="K337" s="1">
        <f>(a_2*SIN(B337-F337))/(a_3*SIN(F337-D337))</f>
        <v>-1.6536573171665021E-2</v>
      </c>
      <c r="L337" s="1">
        <f>(a_2*SIN(B337-D337))/(a_4*SIN(F337-D337))</f>
        <v>-0.3775798546604624</v>
      </c>
      <c r="M337" s="1">
        <f>K337*W_12</f>
        <v>-0.1653657317166502</v>
      </c>
      <c r="N337" s="1">
        <f>L337*W_12</f>
        <v>-3.7757985466046238</v>
      </c>
      <c r="O337" s="1">
        <f>(a_2/a_3*W_12^2*COS(B337-F337)-a_4/a_3*N337^2+a_2/a_3*A_12*SIN(B337-F337)+M337^2*COS(D337-F337))/SIN(F337-D337)</f>
        <v>-60.294111919708897</v>
      </c>
      <c r="P337" s="1">
        <f>(a_2/a_4*W_12^2*COS(B337-D337)+a_3/a_4*M337^2+a_2/a_4*A_12*SIN(B337-D337)-N337^2*COS(D337-F337))/SIN(F337-D337)</f>
        <v>-8.9430673719865137</v>
      </c>
    </row>
    <row r="338" spans="1:16">
      <c r="A338" s="1">
        <v>324</v>
      </c>
      <c r="B338" s="1">
        <f t="shared" si="25"/>
        <v>5.6548667764616276</v>
      </c>
      <c r="C338" s="1">
        <f t="shared" si="26"/>
        <v>62.227823311055715</v>
      </c>
      <c r="D338" s="1">
        <f>ATAN2((a_1+a_4*COS(F338)-a_2*COS(B338))/a_3,(a_4*SIN(F338)-a_2*COS(B338))/a_3)</f>
        <v>1.0860804031272018</v>
      </c>
      <c r="E338" s="1">
        <f t="shared" si="27"/>
        <v>140.44756829837516</v>
      </c>
      <c r="F338" s="1">
        <f t="shared" si="28"/>
        <v>2.4512724932262562</v>
      </c>
      <c r="G338" s="1">
        <f>(1-K_2)*COS(B338)+K_3-K_1</f>
        <v>-0.95225424859373664</v>
      </c>
      <c r="H338" s="1">
        <f t="shared" si="29"/>
        <v>1.1755705045849467</v>
      </c>
      <c r="I338" s="1">
        <f>-(1+K_2)*COS(B338)+K_1+K_3</f>
        <v>4.0963784293230354</v>
      </c>
      <c r="J338" s="1">
        <f>(-H338+Clo*SQRT(H338^2-4*G338*I338))/(2*G338)</f>
        <v>2.781228770277044</v>
      </c>
      <c r="K338" s="1">
        <f>(a_2*SIN(B338-F338))/(a_3*SIN(F338-D338))</f>
        <v>-2.7126448084118463E-2</v>
      </c>
      <c r="L338" s="1">
        <f>(a_2*SIN(B338-D338))/(a_4*SIN(F338-D338))</f>
        <v>-0.37912528098742987</v>
      </c>
      <c r="M338" s="1">
        <f>K338*W_12</f>
        <v>-0.27126448084118465</v>
      </c>
      <c r="N338" s="1">
        <f>L338*W_12</f>
        <v>-3.7912528098742988</v>
      </c>
      <c r="O338" s="1">
        <f>(a_2/a_3*W_12^2*COS(B338-F338)-a_4/a_3*N338^2+a_2/a_3*A_12*SIN(B338-F338)+M338^2*COS(D338-F338))/SIN(F338-D338)</f>
        <v>-60.460163446808458</v>
      </c>
      <c r="P338" s="1">
        <f>(a_2/a_4*W_12^2*COS(B338-D338)+a_3/a_4*M338^2+a_2/a_4*A_12*SIN(B338-D338)-N338^2*COS(D338-F338))/SIN(F338-D338)</f>
        <v>-8.4139332314526722</v>
      </c>
    </row>
    <row r="339" spans="1:16">
      <c r="A339" s="1">
        <v>325</v>
      </c>
      <c r="B339" s="1">
        <f t="shared" si="25"/>
        <v>5.6723200689815707</v>
      </c>
      <c r="C339" s="1">
        <f t="shared" si="26"/>
        <v>62.255672675579433</v>
      </c>
      <c r="D339" s="1">
        <f>ATAN2((a_1+a_4*COS(F339)-a_2*COS(B339))/a_3,(a_4*SIN(F339)-a_2*COS(B339))/a_3)</f>
        <v>1.0865664662327288</v>
      </c>
      <c r="E339" s="1">
        <f t="shared" si="27"/>
        <v>140.05874103617518</v>
      </c>
      <c r="F339" s="1">
        <f t="shared" si="28"/>
        <v>2.4444861772793511</v>
      </c>
      <c r="G339" s="1">
        <f>(1-K_2)*COS(B339)+K_3-K_1</f>
        <v>-0.95478801107224776</v>
      </c>
      <c r="H339" s="1">
        <f t="shared" si="29"/>
        <v>1.147152872702093</v>
      </c>
      <c r="I339" s="1">
        <f>-(1+K_2)*COS(B339)+K_1+K_3</f>
        <v>4.0735745670164363</v>
      </c>
      <c r="J339" s="1">
        <f>(-H339+Clo*SQRT(H339^2-4*G339*I339))/(2*G339)</f>
        <v>2.7518657338165076</v>
      </c>
      <c r="K339" s="1">
        <f>(a_2*SIN(B339-F339))/(a_3*SIN(F339-D339))</f>
        <v>-3.7767243745120804E-2</v>
      </c>
      <c r="L339" s="1">
        <f>(a_2*SIN(B339-D339))/(a_4*SIN(F339-D339))</f>
        <v>-0.38058810421299222</v>
      </c>
      <c r="M339" s="1">
        <f>K339*W_12</f>
        <v>-0.37767243745120804</v>
      </c>
      <c r="N339" s="1">
        <f>L339*W_12</f>
        <v>-3.8058810421299221</v>
      </c>
      <c r="O339" s="1">
        <f>(a_2/a_3*W_12^2*COS(B339-F339)-a_4/a_3*N339^2+a_2/a_3*A_12*SIN(B339-F339)+M339^2*COS(D339-F339))/SIN(F339-D339)</f>
        <v>-60.589379422821047</v>
      </c>
      <c r="P339" s="1">
        <f>(a_2/a_4*W_12^2*COS(B339-D339)+a_3/a_4*M339^2+a_2/a_4*A_12*SIN(B339-D339)-N339^2*COS(D339-F339))/SIN(F339-D339)</f>
        <v>-7.8487297501510351</v>
      </c>
    </row>
    <row r="340" spans="1:16">
      <c r="A340" s="1">
        <v>326</v>
      </c>
      <c r="B340" s="1">
        <f t="shared" si="25"/>
        <v>5.6897733615015138</v>
      </c>
      <c r="C340" s="1">
        <f t="shared" si="26"/>
        <v>62.268082018851651</v>
      </c>
      <c r="D340" s="1">
        <f>ATAN2((a_1+a_4*COS(F340)-a_2*COS(B340))/a_3,(a_4*SIN(F340)-a_2*COS(B340))/a_3)</f>
        <v>1.0867830501308391</v>
      </c>
      <c r="E340" s="1">
        <f t="shared" si="27"/>
        <v>139.66555466240445</v>
      </c>
      <c r="F340" s="1">
        <f t="shared" si="28"/>
        <v>2.4376237804830749</v>
      </c>
      <c r="G340" s="1">
        <f>(1-K_2)*COS(B340)+K_3-K_1</f>
        <v>-0.9572593931387603</v>
      </c>
      <c r="H340" s="1">
        <f t="shared" si="29"/>
        <v>1.1183858069414947</v>
      </c>
      <c r="I340" s="1">
        <f>-(1+K_2)*COS(B340)+K_1+K_3</f>
        <v>4.0513321284178243</v>
      </c>
      <c r="J340" s="1">
        <f>(-H340+Clo*SQRT(H340^2-4*G340*I340))/(2*G340)</f>
        <v>2.722725905871723</v>
      </c>
      <c r="K340" s="1">
        <f>(a_2*SIN(B340-F340))/(a_3*SIN(F340-D340))</f>
        <v>-4.8452434300209755E-2</v>
      </c>
      <c r="L340" s="1">
        <f>(a_2*SIN(B340-D340))/(a_4*SIN(F340-D340))</f>
        <v>-0.3819607517269219</v>
      </c>
      <c r="M340" s="1">
        <f>K340*W_12</f>
        <v>-0.48452434300209757</v>
      </c>
      <c r="N340" s="1">
        <f>L340*W_12</f>
        <v>-3.819607517269219</v>
      </c>
      <c r="O340" s="1">
        <f>(a_2/a_3*W_12^2*COS(B340-F340)-a_4/a_3*N340^2+a_2/a_3*A_12*SIN(B340-F340)+M340^2*COS(D340-F340))/SIN(F340-D340)</f>
        <v>-60.679821754824538</v>
      </c>
      <c r="P340" s="1">
        <f>(a_2/a_4*W_12^2*COS(B340-D340)+a_3/a_4*M340^2+a_2/a_4*A_12*SIN(B340-D340)-N340^2*COS(D340-F340))/SIN(F340-D340)</f>
        <v>-7.2466535762659161</v>
      </c>
    </row>
    <row r="341" spans="1:16">
      <c r="A341" s="1">
        <v>327</v>
      </c>
      <c r="B341" s="1">
        <f t="shared" si="25"/>
        <v>5.7072266540214578</v>
      </c>
      <c r="C341" s="1">
        <f t="shared" si="26"/>
        <v>62.264997025921467</v>
      </c>
      <c r="D341" s="1">
        <f>ATAN2((a_1+a_4*COS(F341)-a_2*COS(B341))/a_3,(a_4*SIN(F341)-a_2*COS(B341))/a_3)</f>
        <v>1.0867292068468066</v>
      </c>
      <c r="E341" s="1">
        <f t="shared" si="27"/>
        <v>139.26809204689445</v>
      </c>
      <c r="F341" s="1">
        <f t="shared" si="28"/>
        <v>2.4306867491888373</v>
      </c>
      <c r="G341" s="1">
        <f>(1-K_2)*COS(B341)+K_3-K_1</f>
        <v>-0.95966764198635612</v>
      </c>
      <c r="H341" s="1">
        <f t="shared" si="29"/>
        <v>1.0892780700300539</v>
      </c>
      <c r="I341" s="1">
        <f>-(1+K_2)*COS(B341)+K_1+K_3</f>
        <v>4.0296578887894627</v>
      </c>
      <c r="J341" s="1">
        <f>(-H341+Clo*SQRT(H341^2-4*G341*I341))/(2*G341)</f>
        <v>2.6938173550654927</v>
      </c>
      <c r="K341" s="1">
        <f>(a_2*SIN(B341-F341))/(a_3*SIN(F341-D341))</f>
        <v>-5.917509574971791E-2</v>
      </c>
      <c r="L341" s="1">
        <f>(a_2*SIN(B341-D341))/(a_4*SIN(F341-D341))</f>
        <v>-0.3832354983419814</v>
      </c>
      <c r="M341" s="1">
        <f>K341*W_12</f>
        <v>-0.5917509574971791</v>
      </c>
      <c r="N341" s="1">
        <f>L341*W_12</f>
        <v>-3.8323549834198141</v>
      </c>
      <c r="O341" s="1">
        <f>(a_2/a_3*W_12^2*COS(B341-F341)-a_4/a_3*N341^2+a_2/a_3*A_12*SIN(B341-F341)+M341^2*COS(D341-F341))/SIN(F341-D341)</f>
        <v>-60.729588852803715</v>
      </c>
      <c r="P341" s="1">
        <f>(a_2/a_4*W_12^2*COS(B341-D341)+a_3/a_4*M341^2+a_2/a_4*A_12*SIN(B341-D341)-N341^2*COS(D341-F341))/SIN(F341-D341)</f>
        <v>-6.607014635920641</v>
      </c>
    </row>
    <row r="342" spans="1:16">
      <c r="A342" s="1">
        <v>328</v>
      </c>
      <c r="B342" s="1">
        <f t="shared" si="25"/>
        <v>5.7246799465414</v>
      </c>
      <c r="C342" s="1">
        <f t="shared" si="26"/>
        <v>62.246421733250486</v>
      </c>
      <c r="D342" s="1">
        <f>ATAN2((a_1+a_4*COS(F342)-a_2*COS(B342))/a_3,(a_4*SIN(F342)-a_2*COS(B342))/a_3)</f>
        <v>1.0864050068301765</v>
      </c>
      <c r="E342" s="1">
        <f t="shared" si="27"/>
        <v>138.8664443798796</v>
      </c>
      <c r="F342" s="1">
        <f t="shared" si="28"/>
        <v>2.4236766749664742</v>
      </c>
      <c r="G342" s="1">
        <f>(1-K_2)*COS(B342)+K_3-K_1</f>
        <v>-0.96201202403910635</v>
      </c>
      <c r="H342" s="1">
        <f t="shared" si="29"/>
        <v>1.0598385284664116</v>
      </c>
      <c r="I342" s="1">
        <f>-(1+K_2)*COS(B342)+K_1+K_3</f>
        <v>4.0085584503147098</v>
      </c>
      <c r="J342" s="1">
        <f>(-H342+Clo*SQRT(H342^2-4*G342*I342))/(2*G342)</f>
        <v>2.6651480596641055</v>
      </c>
      <c r="K342" s="1">
        <f>(a_2*SIN(B342-F342))/(a_3*SIN(F342-D342))</f>
        <v>-6.9927920698470966E-2</v>
      </c>
      <c r="L342" s="1">
        <f>(a_2*SIN(B342-D342))/(a_4*SIN(F342-D342))</f>
        <v>-0.38440452088659383</v>
      </c>
      <c r="M342" s="1">
        <f>K342*W_12</f>
        <v>-0.69927920698470969</v>
      </c>
      <c r="N342" s="1">
        <f>L342*W_12</f>
        <v>-3.8440452088659383</v>
      </c>
      <c r="O342" s="1">
        <f>(a_2/a_3*W_12^2*COS(B342-F342)-a_4/a_3*N342^2+a_2/a_3*A_12*SIN(B342-F342)+M342^2*COS(D342-F342))/SIN(F342-D342)</f>
        <v>-60.736831098289926</v>
      </c>
      <c r="P342" s="1">
        <f>(a_2/a_4*W_12^2*COS(B342-D342)+a_3/a_4*M342^2+a_2/a_4*A_12*SIN(B342-D342)-N342^2*COS(D342-F342))/SIN(F342-D342)</f>
        <v>-5.9292459734157514</v>
      </c>
    </row>
    <row r="343" spans="1:16">
      <c r="A343" s="1">
        <v>329</v>
      </c>
      <c r="B343" s="1">
        <f t="shared" si="25"/>
        <v>5.742133239061344</v>
      </c>
      <c r="C343" s="1">
        <f t="shared" si="26"/>
        <v>62.212417918625015</v>
      </c>
      <c r="D343" s="1">
        <f>ATAN2((a_1+a_4*COS(F343)-a_2*COS(B343))/a_3,(a_4*SIN(F343)-a_2*COS(B343))/a_3)</f>
        <v>1.0858115283067242</v>
      </c>
      <c r="E343" s="1">
        <f t="shared" si="27"/>
        <v>138.46071146526668</v>
      </c>
      <c r="F343" s="1">
        <f t="shared" si="28"/>
        <v>2.4165952997227658</v>
      </c>
      <c r="G343" s="1">
        <f>(1-K_2)*COS(B343)+K_3-K_1</f>
        <v>-0.96429182517552814</v>
      </c>
      <c r="H343" s="1">
        <f t="shared" si="29"/>
        <v>1.030076149820109</v>
      </c>
      <c r="I343" s="1">
        <f>-(1+K_2)*COS(B343)+K_1+K_3</f>
        <v>3.9880402400869146</v>
      </c>
      <c r="J343" s="1">
        <f>(-H343+Clo*SQRT(H343^2-4*G343*I343))/(2*G343)</f>
        <v>2.6367259033350616</v>
      </c>
      <c r="K343" s="1">
        <f>(a_2*SIN(B343-F343))/(a_3*SIN(F343-D343))</f>
        <v>-8.0703236719148919E-2</v>
      </c>
      <c r="L343" s="1">
        <f>(a_2*SIN(B343-D343))/(a_4*SIN(F343-D343))</f>
        <v>-0.38545995419150331</v>
      </c>
      <c r="M343" s="1">
        <f>K343*W_12</f>
        <v>-0.80703236719148919</v>
      </c>
      <c r="N343" s="1">
        <f>L343*W_12</f>
        <v>-3.8545995419150332</v>
      </c>
      <c r="O343" s="1">
        <f>(a_2/a_3*W_12^2*COS(B343-F343)-a_4/a_3*N343^2+a_2/a_3*A_12*SIN(B343-F343)+M343^2*COS(D343-F343))/SIN(F343-D343)</f>
        <v>-60.699766212487447</v>
      </c>
      <c r="P343" s="1">
        <f>(a_2/a_4*W_12^2*COS(B343-D343)+a_3/a_4*M343^2+a_2/a_4*A_12*SIN(B343-D343)-N343^2*COS(D343-F343))/SIN(F343-D343)</f>
        <v>-5.2129128318372917</v>
      </c>
    </row>
    <row r="344" spans="1:16">
      <c r="A344" s="1">
        <v>330</v>
      </c>
      <c r="B344" s="1">
        <f t="shared" si="25"/>
        <v>5.7595865315812871</v>
      </c>
      <c r="C344" s="1">
        <f t="shared" si="26"/>
        <v>62.163104039737142</v>
      </c>
      <c r="D344" s="1">
        <f>ATAN2((a_1+a_4*COS(F344)-a_2*COS(B344))/a_3,(a_4*SIN(F344)-a_2*COS(B344))/a_3)</f>
        <v>1.084950838753201</v>
      </c>
      <c r="E344" s="1">
        <f t="shared" si="27"/>
        <v>138.05100200132705</v>
      </c>
      <c r="F344" s="1">
        <f t="shared" si="28"/>
        <v>2.4094445206004385</v>
      </c>
      <c r="G344" s="1">
        <f>(1-K_2)*COS(B344)+K_3-K_1</f>
        <v>-0.96650635094610982</v>
      </c>
      <c r="H344" s="1">
        <f t="shared" si="29"/>
        <v>1.0000000000000009</v>
      </c>
      <c r="I344" s="1">
        <f>-(1+K_2)*COS(B344)+K_1+K_3</f>
        <v>3.9681095081516808</v>
      </c>
      <c r="J344" s="1">
        <f>(-H344+Clo*SQRT(H344^2-4*G344*I344))/(2*G344)</f>
        <v>2.6085586705012118</v>
      </c>
      <c r="K344" s="1">
        <f>(a_2*SIN(B344-F344))/(a_3*SIN(F344-D344))</f>
        <v>-9.1493028017468586E-2</v>
      </c>
      <c r="L344" s="1">
        <f>(a_2*SIN(B344-D344))/(a_4*SIN(F344-D344))</f>
        <v>-0.38639394775856201</v>
      </c>
      <c r="M344" s="1">
        <f>K344*W_12</f>
        <v>-0.91493028017468592</v>
      </c>
      <c r="N344" s="1">
        <f>L344*W_12</f>
        <v>-3.8639394775856202</v>
      </c>
      <c r="O344" s="1">
        <f>(a_2/a_3*W_12^2*COS(B344-F344)-a_4/a_3*N344^2+a_2/a_3*A_12*SIN(B344-F344)+M344^2*COS(D344-F344))/SIN(F344-D344)</f>
        <v>-60.616694323176084</v>
      </c>
      <c r="P344" s="1">
        <f>(a_2/a_4*W_12^2*COS(B344-D344)+a_3/a_4*M344^2+a_2/a_4*A_12*SIN(B344-D344)-N344^2*COS(D344-F344))/SIN(F344-D344)</f>
        <v>-4.4577208265378436</v>
      </c>
    </row>
    <row r="345" spans="1:16">
      <c r="A345" s="1">
        <v>331</v>
      </c>
      <c r="B345" s="1">
        <f t="shared" si="25"/>
        <v>5.7770398241012311</v>
      </c>
      <c r="C345" s="1">
        <f t="shared" si="26"/>
        <v>62.09865374768161</v>
      </c>
      <c r="D345" s="1">
        <f>ATAN2((a_1+a_4*COS(F345)-a_2*COS(B345))/a_3,(a_4*SIN(F345)-a_2*COS(B345))/a_3)</f>
        <v>1.0838259689529601</v>
      </c>
      <c r="E345" s="1">
        <f t="shared" si="27"/>
        <v>137.63743384634185</v>
      </c>
      <c r="F345" s="1">
        <f t="shared" si="28"/>
        <v>2.4022263946145483</v>
      </c>
      <c r="G345" s="1">
        <f>(1-K_2)*COS(B345)+K_3-K_1</f>
        <v>-0.96865492678484877</v>
      </c>
      <c r="H345" s="1">
        <f t="shared" si="29"/>
        <v>0.96961924049267378</v>
      </c>
      <c r="I345" s="1">
        <f>-(1+K_2)*COS(B345)+K_1+K_3</f>
        <v>3.9487723256030263</v>
      </c>
      <c r="J345" s="1">
        <f>(-H345+Clo*SQRT(H345^2-4*G345*I345))/(2*G345)</f>
        <v>2.580654041300058</v>
      </c>
      <c r="K345" s="1">
        <f>(a_2*SIN(B345-F345))/(a_3*SIN(F345-D345))</f>
        <v>-0.10228896004295454</v>
      </c>
      <c r="L345" s="1">
        <f>(a_2*SIN(B345-D345))/(a_4*SIN(F345-D345))</f>
        <v>-0.38719872239237135</v>
      </c>
      <c r="M345" s="1">
        <f>K345*W_12</f>
        <v>-1.0228896004295454</v>
      </c>
      <c r="N345" s="1">
        <f>L345*W_12</f>
        <v>-3.8719872239237136</v>
      </c>
      <c r="O345" s="1">
        <f>(a_2/a_3*W_12^2*COS(B345-F345)-a_4/a_3*N345^2+a_2/a_3*A_12*SIN(B345-F345)+M345^2*COS(D345-F345))/SIN(F345-D345)</f>
        <v>-60.48601253505111</v>
      </c>
      <c r="P345" s="1">
        <f>(a_2/a_4*W_12^2*COS(B345-D345)+a_3/a_4*M345^2+a_2/a_4*A_12*SIN(B345-D345)-N345^2*COS(D345-F345))/SIN(F345-D345)</f>
        <v>-3.6635230783418216</v>
      </c>
    </row>
    <row r="346" spans="1:16">
      <c r="A346" s="1">
        <v>332</v>
      </c>
      <c r="B346" s="1">
        <f t="shared" si="25"/>
        <v>5.7944931166211742</v>
      </c>
      <c r="C346" s="1">
        <f t="shared" si="26"/>
        <v>62.01929400664244</v>
      </c>
      <c r="D346" s="1">
        <f>ATAN2((a_1+a_4*COS(F346)-a_2*COS(B346))/a_3,(a_4*SIN(F346)-a_2*COS(B346))/a_3)</f>
        <v>1.0824408801782965</v>
      </c>
      <c r="E346" s="1">
        <f t="shared" si="27"/>
        <v>137.22013426663054</v>
      </c>
      <c r="F346" s="1">
        <f t="shared" si="28"/>
        <v>2.3949431429813974</v>
      </c>
      <c r="G346" s="1">
        <f>(1-K_2)*COS(B346)+K_3-K_1</f>
        <v>-0.97073689821473153</v>
      </c>
      <c r="H346" s="1">
        <f t="shared" si="29"/>
        <v>0.93894312557178161</v>
      </c>
      <c r="I346" s="1">
        <f>-(1+K_2)*COS(B346)+K_1+K_3</f>
        <v>3.9300345827340815</v>
      </c>
      <c r="J346" s="1">
        <f>(-H346+Clo*SQRT(H346^2-4*G346*I346))/(2*G346)</f>
        <v>2.5530195861601928</v>
      </c>
      <c r="K346" s="1">
        <f>(a_2*SIN(B346-F346))/(a_3*SIN(F346-D346))</f>
        <v>-0.11308240665634121</v>
      </c>
      <c r="L346" s="1">
        <f>(a_2*SIN(B346-D346))/(a_4*SIN(F346-D346))</f>
        <v>-0.38786662608346095</v>
      </c>
      <c r="M346" s="1">
        <f>K346*W_12</f>
        <v>-1.1308240665634122</v>
      </c>
      <c r="N346" s="1">
        <f>L346*W_12</f>
        <v>-3.8786662608346094</v>
      </c>
      <c r="O346" s="1">
        <f>(a_2/a_3*W_12^2*COS(B346-F346)-a_4/a_3*N346^2+a_2/a_3*A_12*SIN(B346-F346)+M346^2*COS(D346-F346))/SIN(F346-D346)</f>
        <v>-60.306228817988895</v>
      </c>
      <c r="P346" s="1">
        <f>(a_2/a_4*W_12^2*COS(B346-D346)+a_3/a_4*M346^2+a_2/a_4*A_12*SIN(B346-D346)-N346^2*COS(D346-F346))/SIN(F346-D346)</f>
        <v>-2.8303261909746564</v>
      </c>
    </row>
    <row r="347" spans="1:16">
      <c r="A347" s="1">
        <v>333</v>
      </c>
      <c r="B347" s="1">
        <f t="shared" si="25"/>
        <v>5.8119464091411173</v>
      </c>
      <c r="C347" s="1">
        <f t="shared" si="26"/>
        <v>61.925302855223599</v>
      </c>
      <c r="D347" s="1">
        <f>ATAN2((a_1+a_4*COS(F347)-a_2*COS(B347))/a_3,(a_4*SIN(F347)-a_2*COS(B347))/a_3)</f>
        <v>1.0808004251182972</v>
      </c>
      <c r="E347" s="1">
        <f t="shared" si="27"/>
        <v>136.7992401643038</v>
      </c>
      <c r="F347" s="1">
        <f t="shared" si="28"/>
        <v>2.38759715509357</v>
      </c>
      <c r="G347" s="1">
        <f>(1-K_2)*COS(B347)+K_3-K_1</f>
        <v>-0.97275163104709206</v>
      </c>
      <c r="H347" s="1">
        <f t="shared" si="29"/>
        <v>0.90798099947909394</v>
      </c>
      <c r="I347" s="1">
        <f>-(1+K_2)*COS(B347)+K_1+K_3</f>
        <v>3.9119019872428393</v>
      </c>
      <c r="J347" s="1">
        <f>(-H347+Clo*SQRT(H347^2-4*G347*I347))/(2*G347)</f>
        <v>2.5256627600099075</v>
      </c>
      <c r="K347" s="1">
        <f>(a_2*SIN(B347-F347))/(a_3*SIN(F347-D347))</f>
        <v>-0.12386447944417708</v>
      </c>
      <c r="L347" s="1">
        <f>(a_2*SIN(B347-D347))/(a_4*SIN(F347-D347))</f>
        <v>-0.38839018845457046</v>
      </c>
      <c r="M347" s="1">
        <f>K347*W_12</f>
        <v>-1.2386447944417709</v>
      </c>
      <c r="N347" s="1">
        <f>L347*W_12</f>
        <v>-3.8839018845457045</v>
      </c>
      <c r="O347" s="1">
        <f>(a_2/a_3*W_12^2*COS(B347-F347)-a_4/a_3*N347^2+a_2/a_3*A_12*SIN(B347-F347)+M347^2*COS(D347-F347))/SIN(F347-D347)</f>
        <v>-60.07597504163715</v>
      </c>
      <c r="P347" s="1">
        <f>(a_2/a_4*W_12^2*COS(B347-D347)+a_3/a_4*M347^2+a_2/a_4*A_12*SIN(B347-D347)-N347^2*COS(D347-F347))/SIN(F347-D347)</f>
        <v>-1.9582949775938556</v>
      </c>
    </row>
    <row r="348" spans="1:16">
      <c r="A348" s="1">
        <v>334</v>
      </c>
      <c r="B348" s="1">
        <f t="shared" si="25"/>
        <v>5.8293997016610613</v>
      </c>
      <c r="C348" s="1">
        <f t="shared" si="26"/>
        <v>61.817006848181393</v>
      </c>
      <c r="D348" s="1">
        <f>ATAN2((a_1+a_4*COS(F348)-a_2*COS(B348))/a_3,(a_4*SIN(F348)-a_2*COS(B348))/a_3)</f>
        <v>1.0789103032286478</v>
      </c>
      <c r="E348" s="1">
        <f t="shared" si="27"/>
        <v>136.37489828201635</v>
      </c>
      <c r="F348" s="1">
        <f t="shared" si="28"/>
        <v>2.3801909920935436</v>
      </c>
      <c r="G348" s="1">
        <f>(1-K_2)*COS(B348)+K_3-K_1</f>
        <v>-0.97469851157479193</v>
      </c>
      <c r="H348" s="1">
        <f t="shared" si="29"/>
        <v>0.87674229357815403</v>
      </c>
      <c r="I348" s="1">
        <f>-(1+K_2)*COS(B348)+K_1+K_3</f>
        <v>3.894380062493541</v>
      </c>
      <c r="J348" s="1">
        <f>(-H348+Clo*SQRT(H348^2-4*G348*I348))/(2*G348)</f>
        <v>2.498590896136403</v>
      </c>
      <c r="K348" s="1">
        <f>(a_2*SIN(B348-F348))/(a_3*SIN(F348-D348))</f>
        <v>-0.13462605876261136</v>
      </c>
      <c r="L348" s="1">
        <f>(a_2*SIN(B348-D348))/(a_4*SIN(F348-D348))</f>
        <v>-0.38876217311846373</v>
      </c>
      <c r="M348" s="1">
        <f>K348*W_12</f>
        <v>-1.3462605876261136</v>
      </c>
      <c r="N348" s="1">
        <f>L348*W_12</f>
        <v>-3.8876217311846375</v>
      </c>
      <c r="O348" s="1">
        <f>(a_2/a_3*W_12^2*COS(B348-F348)-a_4/a_3*N348^2+a_2/a_3*A_12*SIN(B348-F348)+M348^2*COS(D348-F348))/SIN(F348-D348)</f>
        <v>-59.794019002207961</v>
      </c>
      <c r="P348" s="1">
        <f>(a_2/a_4*W_12^2*COS(B348-D348)+a_3/a_4*M348^2+a_2/a_4*A_12*SIN(B348-D348)-N348^2*COS(D348-F348))/SIN(F348-D348)</f>
        <v>-1.0477558637729318</v>
      </c>
    </row>
    <row r="349" spans="1:16">
      <c r="A349" s="1">
        <v>335</v>
      </c>
      <c r="B349" s="1">
        <f t="shared" si="25"/>
        <v>5.8468529941810035</v>
      </c>
      <c r="C349" s="1">
        <f t="shared" si="26"/>
        <v>61.694778219723169</v>
      </c>
      <c r="D349" s="1">
        <f>ATAN2((a_1+a_4*COS(F349)-a_2*COS(B349))/a_3,(a_4*SIN(F349)-a_2*COS(B349))/a_3)</f>
        <v>1.0767770112218549</v>
      </c>
      <c r="E349" s="1">
        <f t="shared" si="27"/>
        <v>135.94726538194794</v>
      </c>
      <c r="F349" s="1">
        <f t="shared" si="28"/>
        <v>2.3727273899974981</v>
      </c>
      <c r="G349" s="1">
        <f>(1-K_2)*COS(B349)+K_3-K_1</f>
        <v>-0.97657694675916229</v>
      </c>
      <c r="H349" s="1">
        <f t="shared" si="29"/>
        <v>0.84523652348139999</v>
      </c>
      <c r="I349" s="1">
        <f>-(1+K_2)*COS(B349)+K_1+K_3</f>
        <v>3.877474145834205</v>
      </c>
      <c r="J349" s="1">
        <f>(-H349+Clo*SQRT(H349^2-4*G349*I349))/(2*G349)</f>
        <v>2.4718111997173535</v>
      </c>
      <c r="K349" s="1">
        <f>(a_2*SIN(B349-F349))/(a_3*SIN(F349-D349))</f>
        <v>-0.14535782609518461</v>
      </c>
      <c r="L349" s="1">
        <f>(a_2*SIN(B349-D349))/(a_4*SIN(F349-D349))</f>
        <v>-0.38897562734520819</v>
      </c>
      <c r="M349" s="1">
        <f>K349*W_12</f>
        <v>-1.4535782609518462</v>
      </c>
      <c r="N349" s="1">
        <f>L349*W_12</f>
        <v>-3.8897562734520816</v>
      </c>
      <c r="O349" s="1">
        <f>(a_2/a_3*W_12^2*COS(B349-F349)-a_4/a_3*N349^2+a_2/a_3*A_12*SIN(B349-F349)+M349^2*COS(D349-F349))/SIN(F349-D349)</f>
        <v>-59.459275307760606</v>
      </c>
      <c r="P349" s="1">
        <f>(a_2/a_4*W_12^2*COS(B349-D349)+a_3/a_4*M349^2+a_2/a_4*A_12*SIN(B349-D349)-N349^2*COS(D349-F349))/SIN(F349-D349)</f>
        <v>-9.9198918124984145E-2</v>
      </c>
    </row>
    <row r="350" spans="1:16">
      <c r="A350" s="1">
        <v>336</v>
      </c>
      <c r="B350" s="1">
        <f t="shared" si="25"/>
        <v>5.8643062867009474</v>
      </c>
      <c r="C350" s="1">
        <f t="shared" si="26"/>
        <v>61.559031811066191</v>
      </c>
      <c r="D350" s="1">
        <f>ATAN2((a_1+a_4*COS(F350)-a_2*COS(B350))/a_3,(a_4*SIN(F350)-a_2*COS(B350))/a_3)</f>
        <v>1.0744077894430328</v>
      </c>
      <c r="E350" s="1">
        <f t="shared" si="27"/>
        <v>135.51650839622206</v>
      </c>
      <c r="F350" s="1">
        <f t="shared" si="28"/>
        <v>2.3652092623206156</v>
      </c>
      <c r="G350" s="1">
        <f>(1-K_2)*COS(B350)+K_3-K_1</f>
        <v>-0.97838636441065008</v>
      </c>
      <c r="H350" s="1">
        <f t="shared" si="29"/>
        <v>0.81347328615160031</v>
      </c>
      <c r="I350" s="1">
        <f>-(1+K_2)*COS(B350)+K_1+K_3</f>
        <v>3.8611893869708149</v>
      </c>
      <c r="J350" s="1">
        <f>(-H350+Clo*SQRT(H350^2-4*G350*I350))/(2*G350)</f>
        <v>2.4453307410500766</v>
      </c>
      <c r="K350" s="1">
        <f>(a_2*SIN(B350-F350))/(a_3*SIN(F350-D350))</f>
        <v>-0.15605029732256617</v>
      </c>
      <c r="L350" s="1">
        <f>(a_2*SIN(B350-D350))/(a_4*SIN(F350-D350))</f>
        <v>-0.38902392849727635</v>
      </c>
      <c r="M350" s="1">
        <f>K350*W_12</f>
        <v>-1.5605029732256617</v>
      </c>
      <c r="N350" s="1">
        <f>L350*W_12</f>
        <v>-3.8902392849727634</v>
      </c>
      <c r="O350" s="1">
        <f>(a_2/a_3*W_12^2*COS(B350-F350)-a_4/a_3*N350^2+a_2/a_3*A_12*SIN(B350-F350)+M350^2*COS(D350-F350))/SIN(F350-D350)</f>
        <v>-59.070815010887706</v>
      </c>
      <c r="P350" s="1">
        <f>(a_2/a_4*W_12^2*COS(B350-D350)+a_3/a_4*M350^2+a_2/a_4*A_12*SIN(B350-D350)-N350^2*COS(D350-F350))/SIN(F350-D350)</f>
        <v>0.88672151379441633</v>
      </c>
    </row>
    <row r="351" spans="1:16">
      <c r="A351" s="1">
        <v>337</v>
      </c>
      <c r="B351" s="1">
        <f t="shared" si="25"/>
        <v>5.8817595792208897</v>
      </c>
      <c r="C351" s="1">
        <f t="shared" si="26"/>
        <v>61.410221805630322</v>
      </c>
      <c r="D351" s="1">
        <f>ATAN2((a_1+a_4*COS(F351)-a_2*COS(B351))/a_3,(a_4*SIN(F351)-a_2*COS(B351))/a_3)</f>
        <v>1.0718105648882663</v>
      </c>
      <c r="E351" s="1">
        <f t="shared" si="27"/>
        <v>135.08280454597906</v>
      </c>
      <c r="F351" s="1">
        <f t="shared" si="28"/>
        <v>2.3576397021552982</v>
      </c>
      <c r="G351" s="1">
        <f>(1-K_2)*COS(B351)+K_3-K_1</f>
        <v>-0.98012621336311012</v>
      </c>
      <c r="H351" s="1">
        <f t="shared" si="29"/>
        <v>0.78146225697854943</v>
      </c>
      <c r="I351" s="1">
        <f>-(1+K_2)*COS(B351)+K_1+K_3</f>
        <v>3.8455307463986772</v>
      </c>
      <c r="J351" s="1">
        <f>(-H351+Clo*SQRT(H351^2-4*G351*I351))/(2*G351)</f>
        <v>2.4191564485070653</v>
      </c>
      <c r="K351" s="1">
        <f>(a_2*SIN(B351-F351))/(a_3*SIN(F351-D351))</f>
        <v>-0.1666938565242381</v>
      </c>
      <c r="L351" s="1">
        <f>(a_2*SIN(B351-D351))/(a_4*SIN(F351-D351))</f>
        <v>-0.38890082676017046</v>
      </c>
      <c r="M351" s="1">
        <f>K351*W_12</f>
        <v>-1.6669385652423809</v>
      </c>
      <c r="N351" s="1">
        <f>L351*W_12</f>
        <v>-3.8890082676017048</v>
      </c>
      <c r="O351" s="1">
        <f>(a_2/a_3*W_12^2*COS(B351-F351)-a_4/a_3*N351^2+a_2/a_3*A_12*SIN(B351-F351)+M351^2*COS(D351-F351))/SIN(F351-D351)</f>
        <v>-58.627873901786792</v>
      </c>
      <c r="P351" s="1">
        <f>(a_2/a_4*W_12^2*COS(B351-D351)+a_3/a_4*M351^2+a_2/a_4*A_12*SIN(B351-D351)-N351^2*COS(D351-F351))/SIN(F351-D351)</f>
        <v>1.9091875723500169</v>
      </c>
    </row>
    <row r="352" spans="1:16">
      <c r="A352" s="1">
        <v>338</v>
      </c>
      <c r="B352" s="1">
        <f t="shared" si="25"/>
        <v>5.8992128717408336</v>
      </c>
      <c r="C352" s="1">
        <f t="shared" si="26"/>
        <v>61.248838315120949</v>
      </c>
      <c r="D352" s="1">
        <f>ATAN2((a_1+a_4*COS(F352)-a_2*COS(B352))/a_3,(a_4*SIN(F352)-a_2*COS(B352))/a_3)</f>
        <v>1.0689938916205168</v>
      </c>
      <c r="E352" s="1">
        <f t="shared" si="27"/>
        <v>134.64634142635802</v>
      </c>
      <c r="F352" s="1">
        <f t="shared" si="28"/>
        <v>2.3500219836543854</v>
      </c>
      <c r="G352" s="1">
        <f>(1-K_2)*COS(B352)+K_3-K_1</f>
        <v>-0.98179596364169663</v>
      </c>
      <c r="H352" s="1">
        <f t="shared" si="29"/>
        <v>0.7492131868318247</v>
      </c>
      <c r="I352" s="1">
        <f>-(1+K_2)*COS(B352)+K_1+K_3</f>
        <v>3.8305029938913955</v>
      </c>
      <c r="J352" s="1">
        <f>(-H352+Clo*SQRT(H352^2-4*G352*I352))/(2*G352)</f>
        <v>2.3932951012500223</v>
      </c>
      <c r="K352" s="1">
        <f>(a_2*SIN(B352-F352))/(a_3*SIN(F352-D352))</f>
        <v>-0.17727878996157154</v>
      </c>
      <c r="L352" s="1">
        <f>(a_2*SIN(B352-D352))/(a_4*SIN(F352-D352))</f>
        <v>-0.38860048377236317</v>
      </c>
      <c r="M352" s="1">
        <f>K352*W_12</f>
        <v>-1.7727878996157154</v>
      </c>
      <c r="N352" s="1">
        <f>L352*W_12</f>
        <v>-3.8860048377236316</v>
      </c>
      <c r="O352" s="1">
        <f>(a_2/a_3*W_12^2*COS(B352-F352)-a_4/a_3*N352^2+a_2/a_3*A_12*SIN(B352-F352)+M352^2*COS(D352-F352))/SIN(F352-D352)</f>
        <v>-58.129859399433592</v>
      </c>
      <c r="P352" s="1">
        <f>(a_2/a_4*W_12^2*COS(B352-D352)+a_3/a_4*M352^2+a_2/a_4*A_12*SIN(B352-D352)-N352^2*COS(D352-F352))/SIN(F352-D352)</f>
        <v>2.9672200200433787</v>
      </c>
    </row>
    <row r="353" spans="1:16">
      <c r="A353" s="1">
        <v>339</v>
      </c>
      <c r="B353" s="1">
        <f t="shared" si="25"/>
        <v>5.9166661642607767</v>
      </c>
      <c r="C353" s="1">
        <f t="shared" si="26"/>
        <v>61.075403858911145</v>
      </c>
      <c r="D353" s="1">
        <f>ATAN2((a_1+a_4*COS(F353)-a_2*COS(B353))/a_3,(a_4*SIN(F353)-a_2*COS(B353))/a_3)</f>
        <v>1.0659668893232497</v>
      </c>
      <c r="E353" s="1">
        <f t="shared" si="27"/>
        <v>134.2073170547155</v>
      </c>
      <c r="F353" s="1">
        <f t="shared" si="28"/>
        <v>2.3423595628727245</v>
      </c>
      <c r="G353" s="1">
        <f>(1-K_2)*COS(B353)+K_3-K_1</f>
        <v>-0.9833951066243003</v>
      </c>
      <c r="H353" s="1">
        <f t="shared" si="29"/>
        <v>0.71673589909060154</v>
      </c>
      <c r="I353" s="1">
        <f>-(1+K_2)*COS(B353)+K_1+K_3</f>
        <v>3.8161107070479634</v>
      </c>
      <c r="J353" s="1">
        <f>(-H353+Clo*SQRT(H353^2-4*G353*I353))/(2*G353)</f>
        <v>2.3677533217380806</v>
      </c>
      <c r="K353" s="1">
        <f>(a_2*SIN(B353-F353))/(a_3*SIN(F353-D353))</f>
        <v>-0.18779531992664372</v>
      </c>
      <c r="L353" s="1">
        <f>(a_2*SIN(B353-D353))/(a_4*SIN(F353-D353))</f>
        <v>-0.38811750683889662</v>
      </c>
      <c r="M353" s="1">
        <f>K353*W_12</f>
        <v>-1.8779531992664373</v>
      </c>
      <c r="N353" s="1">
        <f>L353*W_12</f>
        <v>-3.8811750683889663</v>
      </c>
      <c r="O353" s="1">
        <f>(a_2/a_3*W_12^2*COS(B353-F353)-a_4/a_3*N353^2+a_2/a_3*A_12*SIN(B353-F353)+M353^2*COS(D353-F353))/SIN(F353-D353)</f>
        <v>-57.576356003216596</v>
      </c>
      <c r="P353" s="1">
        <f>(a_2/a_4*W_12^2*COS(B353-D353)+a_3/a_4*M353^2+a_2/a_4*A_12*SIN(B353-D353)-N353^2*COS(D353-F353))/SIN(F353-D353)</f>
        <v>4.0596817057139836</v>
      </c>
    </row>
    <row r="354" spans="1:16">
      <c r="A354" s="1">
        <v>340</v>
      </c>
      <c r="B354" s="1">
        <f t="shared" si="25"/>
        <v>5.9341194567807207</v>
      </c>
      <c r="C354" s="1">
        <f t="shared" si="26"/>
        <v>60.89046977762991</v>
      </c>
      <c r="D354" s="1">
        <f>ATAN2((a_1+a_4*COS(F354)-a_2*COS(B354))/a_3,(a_4*SIN(F354)-a_2*COS(B354))/a_3)</f>
        <v>1.0627391807057414</v>
      </c>
      <c r="E354" s="1">
        <f t="shared" si="27"/>
        <v>133.76593987951281</v>
      </c>
      <c r="F354" s="1">
        <f t="shared" si="28"/>
        <v>2.3346560779222854</v>
      </c>
      <c r="G354" s="1">
        <f>(1-K_2)*COS(B354)+K_3-K_1</f>
        <v>-0.98492315519647722</v>
      </c>
      <c r="H354" s="1">
        <f t="shared" si="29"/>
        <v>0.6840402866513372</v>
      </c>
      <c r="I354" s="1">
        <f>-(1+K_2)*COS(B354)+K_1+K_3</f>
        <v>3.8023582698983729</v>
      </c>
      <c r="J354" s="1">
        <f>(-H354+Clo*SQRT(H354^2-4*G354*I354))/(2*G354)</f>
        <v>2.3425375680690887</v>
      </c>
      <c r="K354" s="1">
        <f>(a_2*SIN(B354-F354))/(a_3*SIN(F354-D354))</f>
        <v>-0.19823363817987771</v>
      </c>
      <c r="L354" s="1">
        <f>(a_2*SIN(B354-D354))/(a_4*SIN(F354-D354))</f>
        <v>-0.38744697849570081</v>
      </c>
      <c r="M354" s="1">
        <f>K354*W_12</f>
        <v>-1.9823363817987771</v>
      </c>
      <c r="N354" s="1">
        <f>L354*W_12</f>
        <v>-3.8744697849570082</v>
      </c>
      <c r="O354" s="1">
        <f>(a_2/a_3*W_12^2*COS(B354-F354)-a_4/a_3*N354^2+a_2/a_3*A_12*SIN(B354-F354)+M354^2*COS(D354-F354))/SIN(F354-D354)</f>
        <v>-56.967129291234272</v>
      </c>
      <c r="P354" s="1">
        <f>(a_2/a_4*W_12^2*COS(B354-D354)+a_3/a_4*M354^2+a_2/a_4*A_12*SIN(B354-D354)-N354^2*COS(D354-F354))/SIN(F354-D354)</f>
        <v>5.1852822914732997</v>
      </c>
    </row>
    <row r="355" spans="1:16">
      <c r="A355" s="1">
        <v>341</v>
      </c>
      <c r="B355" s="1">
        <f t="shared" si="25"/>
        <v>5.9515727493006629</v>
      </c>
      <c r="C355" s="1">
        <f t="shared" si="26"/>
        <v>60.694612619794135</v>
      </c>
      <c r="D355" s="1">
        <f>ATAN2((a_1+a_4*COS(F355)-a_2*COS(B355))/a_3,(a_4*SIN(F355)-a_2*COS(B355))/a_3)</f>
        <v>1.059320828437909</v>
      </c>
      <c r="E355" s="1">
        <f t="shared" si="27"/>
        <v>133.32242874745023</v>
      </c>
      <c r="F355" s="1">
        <f t="shared" si="28"/>
        <v>2.3269153483985461</v>
      </c>
      <c r="G355" s="1">
        <f>(1-K_2)*COS(B355)+K_3-K_1</f>
        <v>-0.98637964389982935</v>
      </c>
      <c r="H355" s="1">
        <f t="shared" si="29"/>
        <v>0.65113630891431507</v>
      </c>
      <c r="I355" s="1">
        <f>-(1+K_2)*COS(B355)+K_1+K_3</f>
        <v>3.789249871568205</v>
      </c>
      <c r="J355" s="1">
        <f>(-H355+Clo*SQRT(H355^2-4*G355*I355))/(2*G355)</f>
        <v>2.3176541261961292</v>
      </c>
      <c r="K355" s="1">
        <f>(a_2*SIN(B355-F355))/(a_3*SIN(F355-D355))</f>
        <v>-0.2085839387401319</v>
      </c>
      <c r="L355" s="1">
        <f>(a_2*SIN(B355-D355))/(a_4*SIN(F355-D355))</f>
        <v>-0.38658448127437611</v>
      </c>
      <c r="M355" s="1">
        <f>K355*W_12</f>
        <v>-2.085839387401319</v>
      </c>
      <c r="N355" s="1">
        <f>L355*W_12</f>
        <v>-3.8658448127437612</v>
      </c>
      <c r="O355" s="1">
        <f>(a_2/a_3*W_12^2*COS(B355-F355)-a_4/a_3*N355^2+a_2/a_3*A_12*SIN(B355-F355)+M355^2*COS(D355-F355))/SIN(F355-D355)</f>
        <v>-56.302128473887109</v>
      </c>
      <c r="P355" s="1">
        <f>(a_2/a_4*W_12^2*COS(B355-D355)+a_3/a_4*M355^2+a_2/a_4*A_12*SIN(B355-D355)-N355^2*COS(D355-F355))/SIN(F355-D355)</f>
        <v>6.3425841597450985</v>
      </c>
    </row>
    <row r="356" spans="1:16">
      <c r="A356" s="1">
        <v>342</v>
      </c>
      <c r="B356" s="1">
        <f t="shared" si="25"/>
        <v>5.9690260418206069</v>
      </c>
      <c r="C356" s="1">
        <f t="shared" si="26"/>
        <v>60.488430537774967</v>
      </c>
      <c r="D356" s="1">
        <f>ATAN2((a_1+a_4*COS(F356)-a_2*COS(B356))/a_3,(a_4*SIN(F356)-a_2*COS(B356))/a_3)</f>
        <v>1.0557222722480575</v>
      </c>
      <c r="E356" s="1">
        <f t="shared" si="27"/>
        <v>132.87701282660697</v>
      </c>
      <c r="F356" s="1">
        <f t="shared" si="28"/>
        <v>2.3191413740390288</v>
      </c>
      <c r="G356" s="1">
        <f>(1-K_2)*COS(B356)+K_3-K_1</f>
        <v>-0.98776412907378841</v>
      </c>
      <c r="H356" s="1">
        <f t="shared" si="29"/>
        <v>0.61803398874989524</v>
      </c>
      <c r="I356" s="1">
        <f>-(1+K_2)*COS(B356)+K_1+K_3</f>
        <v>3.7767895050025717</v>
      </c>
      <c r="J356" s="1">
        <f>(-H356+Clo*SQRT(H356^2-4*G356*I356))/(2*G356)</f>
        <v>2.2931091020643071</v>
      </c>
      <c r="K356" s="1">
        <f>(a_2*SIN(B356-F356))/(a_3*SIN(F356-D356))</f>
        <v>-0.21883644983173156</v>
      </c>
      <c r="L356" s="1">
        <f>(a_2*SIN(B356-D356))/(a_4*SIN(F356-D356))</f>
        <v>-0.38552611759777999</v>
      </c>
      <c r="M356" s="1">
        <f>K356*W_12</f>
        <v>-2.1883644983173154</v>
      </c>
      <c r="N356" s="1">
        <f>L356*W_12</f>
        <v>-3.8552611759777999</v>
      </c>
      <c r="O356" s="1">
        <f>(a_2/a_3*W_12^2*COS(B356-F356)-a_4/a_3*N356^2+a_2/a_3*A_12*SIN(B356-F356)+M356^2*COS(D356-F356))/SIN(F356-D356)</f>
        <v>-55.581487531885827</v>
      </c>
      <c r="P356" s="1">
        <f>(a_2/a_4*W_12^2*COS(B356-D356)+a_3/a_4*M356^2+a_2/a_4*A_12*SIN(B356-D356)-N356^2*COS(D356-F356))/SIN(F356-D356)</f>
        <v>7.5300094032583571</v>
      </c>
    </row>
    <row r="357" spans="1:16">
      <c r="A357" s="1">
        <v>343</v>
      </c>
      <c r="B357" s="1">
        <f t="shared" si="25"/>
        <v>5.9864793343405509</v>
      </c>
      <c r="C357" s="1">
        <f t="shared" si="26"/>
        <v>60.272539726460408</v>
      </c>
      <c r="D357" s="1">
        <f>ATAN2((a_1+a_4*COS(F357)-a_2*COS(B357))/a_3,(a_4*SIN(F357)-a_2*COS(B357))/a_3)</f>
        <v>1.0519542667658166</v>
      </c>
      <c r="E357" s="1">
        <f t="shared" si="27"/>
        <v>132.42993148356723</v>
      </c>
      <c r="F357" s="1">
        <f t="shared" si="28"/>
        <v>2.3113383325787473</v>
      </c>
      <c r="G357" s="1">
        <f>(1-K_2)*COS(B357)+K_3-K_1</f>
        <v>-0.98907618899075889</v>
      </c>
      <c r="H357" s="1">
        <f t="shared" si="29"/>
        <v>0.58474340944547254</v>
      </c>
      <c r="I357" s="1">
        <f>-(1+K_2)*COS(B357)+K_1+K_3</f>
        <v>3.7649809657498365</v>
      </c>
      <c r="J357" s="1">
        <f>(-H357+Clo*SQRT(H357^2-4*G357*I357))/(2*G357)</f>
        <v>2.2689084137156934</v>
      </c>
      <c r="K357" s="1">
        <f>(a_2*SIN(B357-F357))/(a_3*SIN(F357-D357))</f>
        <v>-0.22898146483242415</v>
      </c>
      <c r="L357" s="1">
        <f>(a_2*SIN(B357-D357))/(a_4*SIN(F357-D357))</f>
        <v>-0.38426852481342877</v>
      </c>
      <c r="M357" s="1">
        <f>K357*W_12</f>
        <v>-2.2898146483242416</v>
      </c>
      <c r="N357" s="1">
        <f>L357*W_12</f>
        <v>-3.8426852481342877</v>
      </c>
      <c r="O357" s="1">
        <f>(a_2/a_3*W_12^2*COS(B357-F357)-a_4/a_3*N357^2+a_2/a_3*A_12*SIN(B357-F357)+M357^2*COS(D357-F357))/SIN(F357-D357)</f>
        <v>-54.805524985954584</v>
      </c>
      <c r="P357" s="1">
        <f>(a_2/a_4*W_12^2*COS(B357-D357)+a_3/a_4*M357^2+a_2/a_4*A_12*SIN(B357-D357)-N357^2*COS(D357-F357))/SIN(F357-D357)</f>
        <v>8.7458477893462963</v>
      </c>
    </row>
    <row r="358" spans="1:16">
      <c r="A358" s="1">
        <v>344</v>
      </c>
      <c r="B358" s="1">
        <f t="shared" si="25"/>
        <v>6.0039326268604931</v>
      </c>
      <c r="C358" s="1">
        <f t="shared" si="26"/>
        <v>60.047570934755576</v>
      </c>
      <c r="D358" s="1">
        <f>ATAN2((a_1+a_4*COS(F358)-a_2*COS(B358))/a_3,(a_4*SIN(F358)-a_2*COS(B358))/a_3)</f>
        <v>1.0480278206363338</v>
      </c>
      <c r="E358" s="1">
        <f t="shared" si="27"/>
        <v>131.98143411277209</v>
      </c>
      <c r="F358" s="1">
        <f t="shared" si="28"/>
        <v>2.303510576771834</v>
      </c>
      <c r="G358" s="1">
        <f>(1-K_2)*COS(B358)+K_3-K_1</f>
        <v>-0.99031542398457972</v>
      </c>
      <c r="H358" s="1">
        <f t="shared" si="29"/>
        <v>0.55127471163399955</v>
      </c>
      <c r="I358" s="1">
        <f>-(1+K_2)*COS(B358)+K_1+K_3</f>
        <v>3.7538278508054499</v>
      </c>
      <c r="J358" s="1">
        <f>(-H358+Clo*SQRT(H358^2-4*G358*I358))/(2*G358)</f>
        <v>2.2450577834126277</v>
      </c>
      <c r="K358" s="1">
        <f>(a_2*SIN(B358-F358))/(a_3*SIN(F358-D358))</f>
        <v>-0.23900937210323553</v>
      </c>
      <c r="L358" s="1">
        <f>(a_2*SIN(B358-D358))/(a_4*SIN(F358-D358))</f>
        <v>-0.38280888544290409</v>
      </c>
      <c r="M358" s="1">
        <f>K358*W_12</f>
        <v>-2.3900937210323554</v>
      </c>
      <c r="N358" s="1">
        <f>L358*W_12</f>
        <v>-3.828088854429041</v>
      </c>
      <c r="O358" s="1">
        <f>(a_2/a_3*W_12^2*COS(B358-F358)-a_4/a_3*N358^2+a_2/a_3*A_12*SIN(B358-F358)+M358^2*COS(D358-F358))/SIN(F358-D358)</f>
        <v>-53.974742361044846</v>
      </c>
      <c r="P358" s="1">
        <f>(a_2/a_4*W_12^2*COS(B358-D358)+a_3/a_4*M358^2+a_2/a_4*A_12*SIN(B358-D358)-N358^2*COS(D358-F358))/SIN(F358-D358)</f>
        <v>9.9882655815296939</v>
      </c>
    </row>
    <row r="359" spans="1:16">
      <c r="A359" s="1">
        <v>345</v>
      </c>
      <c r="B359" s="1">
        <f t="shared" si="25"/>
        <v>6.0213859193804371</v>
      </c>
      <c r="C359" s="1">
        <f t="shared" si="26"/>
        <v>59.814166076643993</v>
      </c>
      <c r="D359" s="1">
        <f>ATAN2((a_1+a_4*COS(F359)-a_2*COS(B359))/a_3,(a_4*SIN(F359)-a_2*COS(B359))/a_3)</f>
        <v>1.0439541373721366</v>
      </c>
      <c r="E359" s="1">
        <f t="shared" si="27"/>
        <v>131.53177991663514</v>
      </c>
      <c r="F359" s="1">
        <f t="shared" si="28"/>
        <v>2.2956626305538359</v>
      </c>
      <c r="G359" s="1">
        <f>(1-K_2)*COS(B359)+K_3-K_1</f>
        <v>-0.99148145657226694</v>
      </c>
      <c r="H359" s="1">
        <f t="shared" si="29"/>
        <v>0.51763809020504137</v>
      </c>
      <c r="I359" s="1">
        <f>-(1+K_2)*COS(B359)+K_1+K_3</f>
        <v>3.7433335575162632</v>
      </c>
      <c r="J359" s="1">
        <f>(-H359+Clo*SQRT(H359^2-4*G359*I359))/(2*G359)</f>
        <v>2.2215627298317391</v>
      </c>
      <c r="K359" s="1">
        <f>(a_2*SIN(B359-F359))/(a_3*SIN(F359-D359))</f>
        <v>-0.24891068361451851</v>
      </c>
      <c r="L359" s="1">
        <f>(a_2*SIN(B359-D359))/(a_4*SIN(F359-D359))</f>
        <v>-0.38114493278987882</v>
      </c>
      <c r="M359" s="1">
        <f>K359*W_12</f>
        <v>-2.4891068361451851</v>
      </c>
      <c r="N359" s="1">
        <f>L359*W_12</f>
        <v>-3.8114493278987882</v>
      </c>
      <c r="O359" s="1">
        <f>(a_2/a_3*W_12^2*COS(B359-F359)-a_4/a_3*N359^2+a_2/a_3*A_12*SIN(B359-F359)+M359^2*COS(D359-F359))/SIN(F359-D359)</f>
        <v>-53.089821420645734</v>
      </c>
      <c r="P359" s="1">
        <f>(a_2/a_4*W_12^2*COS(B359-D359)+a_3/a_4*M359^2+a_2/a_4*A_12*SIN(B359-D359)-N359^2*COS(D359-F359))/SIN(F359-D359)</f>
        <v>11.255315096044884</v>
      </c>
    </row>
    <row r="360" spans="1:16">
      <c r="A360" s="1">
        <v>346</v>
      </c>
      <c r="B360" s="1">
        <f t="shared" si="25"/>
        <v>6.0388392119003802</v>
      </c>
      <c r="C360" s="1">
        <f t="shared" si="26"/>
        <v>59.572974965002295</v>
      </c>
      <c r="D360" s="1">
        <f>ATAN2((a_1+a_4*COS(F360)-a_2*COS(B360))/a_3,(a_4*SIN(F360)-a_2*COS(B360))/a_3)</f>
        <v>1.0397445583474438</v>
      </c>
      <c r="E360" s="1">
        <f t="shared" si="27"/>
        <v>131.08123763529593</v>
      </c>
      <c r="F360" s="1">
        <f t="shared" si="28"/>
        <v>2.2877991843250203</v>
      </c>
      <c r="G360" s="1">
        <f>(1-K_2)*COS(B360)+K_3-K_1</f>
        <v>-0.99257393156899898</v>
      </c>
      <c r="H360" s="1">
        <f t="shared" si="29"/>
        <v>0.48384379119933574</v>
      </c>
      <c r="I360" s="1">
        <f>-(1+K_2)*COS(B360)+K_1+K_3</f>
        <v>3.7335012825456748</v>
      </c>
      <c r="J360" s="1">
        <f>(-H360+Clo*SQRT(H360^2-4*G360*I360))/(2*G360)</f>
        <v>2.1984285603827378</v>
      </c>
      <c r="K360" s="1">
        <f>(a_2*SIN(B360-F360))/(a_3*SIN(F360-D360))</f>
        <v>-0.25867606231147156</v>
      </c>
      <c r="L360" s="1">
        <f>(a_2*SIN(B360-D360))/(a_4*SIN(F360-D360))</f>
        <v>-0.37927495210608697</v>
      </c>
      <c r="M360" s="1">
        <f>K360*W_12</f>
        <v>-2.5867606231147153</v>
      </c>
      <c r="N360" s="1">
        <f>L360*W_12</f>
        <v>-3.7927495210608697</v>
      </c>
      <c r="O360" s="1">
        <f>(a_2/a_3*W_12^2*COS(B360-F360)-a_4/a_3*N360^2+a_2/a_3*A_12*SIN(B360-F360)+M360^2*COS(D360-F360))/SIN(F360-D360)</f>
        <v>-52.151620256737431</v>
      </c>
      <c r="P360" s="1">
        <f>(a_2/a_4*W_12^2*COS(B360-D360)+a_3/a_4*M360^2+a_2/a_4*A_12*SIN(B360-D360)-N360^2*COS(D360-F360))/SIN(F360-D360)</f>
        <v>12.544944868576343</v>
      </c>
    </row>
    <row r="361" spans="1:16">
      <c r="A361" s="1">
        <v>347</v>
      </c>
      <c r="B361" s="1">
        <f t="shared" si="25"/>
        <v>6.0562925044203233</v>
      </c>
      <c r="C361" s="1">
        <f t="shared" si="26"/>
        <v>59.324652187796239</v>
      </c>
      <c r="D361" s="1">
        <f>ATAN2((a_1+a_4*COS(F361)-a_2*COS(B361))/a_3,(a_4*SIN(F361)-a_2*COS(B361))/a_3)</f>
        <v>1.0354105082775018</v>
      </c>
      <c r="E361" s="1">
        <f t="shared" si="27"/>
        <v>130.63008522525254</v>
      </c>
      <c r="F361" s="1">
        <f t="shared" si="28"/>
        <v>2.2799250893414555</v>
      </c>
      <c r="G361" s="1">
        <f>(1-K_2)*COS(B361)+K_3-K_1</f>
        <v>-0.99359251619630884</v>
      </c>
      <c r="H361" s="1">
        <f t="shared" si="29"/>
        <v>0.44990210868773067</v>
      </c>
      <c r="I361" s="1">
        <f>-(1+K_2)*COS(B361)+K_1+K_3</f>
        <v>3.7243340208998879</v>
      </c>
      <c r="J361" s="1">
        <f>(-H361+Clo*SQRT(H361^2-4*G361*I361))/(2*G361)</f>
        <v>2.1756603637071974</v>
      </c>
      <c r="K361" s="1">
        <f>(a_2*SIN(B361-F361))/(a_3*SIN(F361-D361))</f>
        <v>-0.26829634818659454</v>
      </c>
      <c r="L361" s="1">
        <f>(a_2*SIN(B361-D361))/(a_4*SIN(F361-D361))</f>
        <v>-0.3771977775629281</v>
      </c>
      <c r="M361" s="1">
        <f>K361*W_12</f>
        <v>-2.6829634818659454</v>
      </c>
      <c r="N361" s="1">
        <f>L361*W_12</f>
        <v>-3.7719777756292809</v>
      </c>
      <c r="O361" s="1">
        <f>(a_2/a_3*W_12^2*COS(B361-F361)-a_4/a_3*N361^2+a_2/a_3*A_12*SIN(B361-F361)+M361^2*COS(D361-F361))/SIN(F361-D361)</f>
        <v>-51.161168328150744</v>
      </c>
      <c r="P361" s="1">
        <f>(a_2/a_4*W_12^2*COS(B361-D361)+a_3/a_4*M361^2+a_2/a_4*A_12*SIN(B361-D361)-N361^2*COS(D361-F361))/SIN(F361-D361)</f>
        <v>13.855010306729008</v>
      </c>
    </row>
    <row r="362" spans="1:16">
      <c r="A362" s="1">
        <v>348</v>
      </c>
      <c r="B362" s="1">
        <f t="shared" si="25"/>
        <v>6.0737457969402664</v>
      </c>
      <c r="C362" s="1">
        <f t="shared" si="26"/>
        <v>59.069854142762757</v>
      </c>
      <c r="D362" s="1">
        <f>ATAN2((a_1+a_4*COS(F362)-a_2*COS(B362))/a_3,(a_4*SIN(F362)-a_2*COS(B362))/a_3)</f>
        <v>1.0309634434640227</v>
      </c>
      <c r="E362" s="1">
        <f t="shared" si="27"/>
        <v>130.17860948651776</v>
      </c>
      <c r="F362" s="1">
        <f t="shared" si="28"/>
        <v>2.2720453512076597</v>
      </c>
      <c r="G362" s="1">
        <f>(1-K_2)*COS(B362)+K_3-K_1</f>
        <v>-0.99453690018345142</v>
      </c>
      <c r="H362" s="1">
        <f t="shared" si="29"/>
        <v>0.41582338163551974</v>
      </c>
      <c r="I362" s="1">
        <f>-(1+K_2)*COS(B362)+K_1+K_3</f>
        <v>3.7158345650156046</v>
      </c>
      <c r="J362" s="1">
        <f>(-H362+Clo*SQRT(H362^2-4*G362*I362))/(2*G362)</f>
        <v>2.1532630024133912</v>
      </c>
      <c r="K362" s="1">
        <f>(a_2*SIN(B362-F362))/(a_3*SIN(F362-D362))</f>
        <v>-0.27776258304564044</v>
      </c>
      <c r="L362" s="1">
        <f>(a_2*SIN(B362-D362))/(a_4*SIN(F362-D362))</f>
        <v>-0.37491278531608679</v>
      </c>
      <c r="M362" s="1">
        <f>K362*W_12</f>
        <v>-2.7776258304564045</v>
      </c>
      <c r="N362" s="1">
        <f>L362*W_12</f>
        <v>-3.7491278531608678</v>
      </c>
      <c r="O362" s="1">
        <f>(a_2/a_3*W_12^2*COS(B362-F362)-a_4/a_3*N362^2+a_2/a_3*A_12*SIN(B362-F362)+M362^2*COS(D362-F362))/SIN(F362-D362)</f>
        <v>-50.119660544734202</v>
      </c>
      <c r="P362" s="1">
        <f>(a_2/a_4*W_12^2*COS(B362-D362)+a_3/a_4*M362^2+a_2/a_4*A_12*SIN(B362-D362)-N362^2*COS(D362-F362))/SIN(F362-D362)</f>
        <v>15.183284706413534</v>
      </c>
    </row>
    <row r="363" spans="1:16">
      <c r="A363" s="1">
        <v>349</v>
      </c>
      <c r="B363" s="1">
        <f t="shared" si="25"/>
        <v>6.0911990894602104</v>
      </c>
      <c r="C363" s="1">
        <f t="shared" si="26"/>
        <v>58.809236243263442</v>
      </c>
      <c r="D363" s="1">
        <f>ATAN2((a_1+a_4*COS(F363)-a_2*COS(B363))/a_3,(a_4*SIN(F363)-a_2*COS(B363))/a_3)</f>
        <v>1.0264148030281279</v>
      </c>
      <c r="E363" s="1">
        <f t="shared" si="27"/>
        <v>129.72710563837126</v>
      </c>
      <c r="F363" s="1">
        <f t="shared" si="28"/>
        <v>2.2641651224720789</v>
      </c>
      <c r="G363" s="1">
        <f>(1-K_2)*COS(B363)+K_3-K_1</f>
        <v>-0.99540679586191594</v>
      </c>
      <c r="H363" s="1">
        <f t="shared" si="29"/>
        <v>0.38161799075308933</v>
      </c>
      <c r="I363" s="1">
        <f>-(1+K_2)*COS(B363)+K_1+K_3</f>
        <v>3.7080055039094231</v>
      </c>
      <c r="J363" s="1">
        <f>(-H363+Clo*SQRT(H363^2-4*G363*I363))/(2*G363)</f>
        <v>2.1312411061034151</v>
      </c>
      <c r="K363" s="1">
        <f>(a_2*SIN(B363-F363))/(a_3*SIN(F363-D363))</f>
        <v>-0.2870660339677949</v>
      </c>
      <c r="L363" s="1">
        <f>(a_2*SIN(B363-D363))/(a_4*SIN(F363-D363))</f>
        <v>-0.37241988298151474</v>
      </c>
      <c r="M363" s="1">
        <f>K363*W_12</f>
        <v>-2.8706603396779489</v>
      </c>
      <c r="N363" s="1">
        <f>L363*W_12</f>
        <v>-3.7241988298151476</v>
      </c>
      <c r="O363" s="1">
        <f>(a_2/a_3*W_12^2*COS(B363-F363)-a_4/a_3*N363^2+a_2/a_3*A_12*SIN(B363-F363)+M363^2*COS(D363-F363))/SIN(F363-D363)</f>
        <v>-49.028450497010759</v>
      </c>
      <c r="P363" s="1">
        <f>(a_2/a_4*W_12^2*COS(B363-D363)+a_3/a_4*M363^2+a_2/a_4*A_12*SIN(B363-D363)-N363^2*COS(D363-F363))/SIN(F363-D363)</f>
        <v>16.527470514977519</v>
      </c>
    </row>
    <row r="364" spans="1:16">
      <c r="A364" s="1">
        <v>350</v>
      </c>
      <c r="B364" s="1">
        <f t="shared" si="25"/>
        <v>6.1086523819801526</v>
      </c>
      <c r="C364" s="1">
        <f t="shared" si="26"/>
        <v>58.543450304733852</v>
      </c>
      <c r="D364" s="1">
        <f>ATAN2((a_1+a_4*COS(F364)-a_2*COS(B364))/a_3,(a_4*SIN(F364)-a_2*COS(B364))/a_3)</f>
        <v>1.0217759632952834</v>
      </c>
      <c r="E364" s="1">
        <f t="shared" si="27"/>
        <v>129.27587684423187</v>
      </c>
      <c r="F364" s="1">
        <f t="shared" si="28"/>
        <v>2.256289694334543</v>
      </c>
      <c r="G364" s="1">
        <f>(1-K_2)*COS(B364)+K_3-K_1</f>
        <v>-0.99620193825305181</v>
      </c>
      <c r="H364" s="1">
        <f t="shared" si="29"/>
        <v>0.34729635533386255</v>
      </c>
      <c r="I364" s="1">
        <f>-(1+K_2)*COS(B364)+K_1+K_3</f>
        <v>3.7008492223891993</v>
      </c>
      <c r="J364" s="1">
        <f>(-H364+Clo*SQRT(H364^2-4*G364*I364))/(2*G364)</f>
        <v>2.1095990647485476</v>
      </c>
      <c r="K364" s="1">
        <f>(a_2*SIN(B364-F364))/(a_3*SIN(F364-D364))</f>
        <v>-0.29619821547021891</v>
      </c>
      <c r="L364" s="1">
        <f>(a_2*SIN(B364-D364))/(a_4*SIN(F364-D364))</f>
        <v>-0.36971949586357289</v>
      </c>
      <c r="M364" s="1">
        <f>K364*W_12</f>
        <v>-2.9619821547021892</v>
      </c>
      <c r="N364" s="1">
        <f>L364*W_12</f>
        <v>-3.6971949586357287</v>
      </c>
      <c r="O364" s="1">
        <f>(a_2/a_3*W_12^2*COS(B364-F364)-a_4/a_3*N364^2+a_2/a_3*A_12*SIN(B364-F364)+M364^2*COS(D364-F364))/SIN(F364-D364)</f>
        <v>-47.8890429312194</v>
      </c>
      <c r="P364" s="1">
        <f>(a_2/a_4*W_12^2*COS(B364-D364)+a_3/a_4*M364^2+a_2/a_4*A_12*SIN(B364-D364)-N364^2*COS(D364-F364))/SIN(F364-D364)</f>
        <v>17.885210730208335</v>
      </c>
    </row>
    <row r="365" spans="1:16">
      <c r="A365" s="1">
        <v>351</v>
      </c>
      <c r="B365" s="1">
        <f t="shared" si="25"/>
        <v>6.1261056745000966</v>
      </c>
      <c r="C365" s="1">
        <f t="shared" si="26"/>
        <v>58.273142118098036</v>
      </c>
      <c r="D365" s="1">
        <f>ATAN2((a_1+a_4*COS(F365)-a_2*COS(B365))/a_3,(a_4*SIN(F365)-a_2*COS(B365))/a_3)</f>
        <v>1.017058195443393</v>
      </c>
      <c r="E365" s="1">
        <f t="shared" si="27"/>
        <v>128.82523368664349</v>
      </c>
      <c r="F365" s="1">
        <f t="shared" si="28"/>
        <v>2.2484244874830419</v>
      </c>
      <c r="G365" s="1">
        <f>(1-K_2)*COS(B365)+K_3-K_1</f>
        <v>-0.99692208514878455</v>
      </c>
      <c r="H365" s="1">
        <f t="shared" si="29"/>
        <v>0.31286893008046224</v>
      </c>
      <c r="I365" s="1">
        <f>-(1+K_2)*COS(B365)+K_1+K_3</f>
        <v>3.6943679003276073</v>
      </c>
      <c r="J365" s="1">
        <f>(-H365+Clo*SQRT(H365^2-4*G365*I365))/(2*G365)</f>
        <v>2.0883410224678567</v>
      </c>
      <c r="K365" s="1">
        <f>(a_2*SIN(B365-F365))/(a_3*SIN(F365-D365))</f>
        <v>-0.30515091039222175</v>
      </c>
      <c r="L365" s="1">
        <f>(a_2*SIN(B365-D365))/(a_4*SIN(F365-D365))</f>
        <v>-0.36681255029047843</v>
      </c>
      <c r="M365" s="1">
        <f>K365*W_12</f>
        <v>-3.0515091039222177</v>
      </c>
      <c r="N365" s="1">
        <f>L365*W_12</f>
        <v>-3.6681255029047843</v>
      </c>
      <c r="O365" s="1">
        <f>(a_2/a_3*W_12^2*COS(B365-F365)-a_4/a_3*N365^2+a_2/a_3*A_12*SIN(B365-F365)+M365^2*COS(D365-F365))/SIN(F365-D365)</f>
        <v>-46.703085568096689</v>
      </c>
      <c r="P365" s="1">
        <f>(a_2/a_4*W_12^2*COS(B365-D365)+a_3/a_4*M365^2+a_2/a_4*A_12*SIN(B365-D365)-N365^2*COS(D365-F365))/SIN(F365-D365)</f>
        <v>19.25410033188248</v>
      </c>
    </row>
    <row r="366" spans="1:16">
      <c r="A366" s="1">
        <v>352</v>
      </c>
      <c r="B366" s="1">
        <f t="shared" si="25"/>
        <v>6.1435589670200397</v>
      </c>
      <c r="C366" s="1">
        <f t="shared" si="26"/>
        <v>57.998949213701408</v>
      </c>
      <c r="D366" s="1">
        <f>ATAN2((a_1+a_4*COS(F366)-a_2*COS(B366))/a_3,(a_4*SIN(F366)-a_2*COS(B366))/a_3)</f>
        <v>1.0122726264760658</v>
      </c>
      <c r="E366" s="1">
        <f t="shared" si="27"/>
        <v>128.37549359384977</v>
      </c>
      <c r="F366" s="1">
        <f t="shared" si="28"/>
        <v>2.2405750420855663</v>
      </c>
      <c r="G366" s="1">
        <f>(1-K_2)*COS(B366)+K_3-K_1</f>
        <v>-0.99756701718539276</v>
      </c>
      <c r="H366" s="1">
        <f t="shared" si="29"/>
        <v>0.27834620192013176</v>
      </c>
      <c r="I366" s="1">
        <f>-(1+K_2)*COS(B366)+K_1+K_3</f>
        <v>3.6885635119981339</v>
      </c>
      <c r="J366" s="1">
        <f>(-H366+Clo*SQRT(H366^2-4*G366*I366))/(2*G366)</f>
        <v>2.0674708717636623</v>
      </c>
      <c r="K366" s="1">
        <f>(a_2*SIN(B366-F366))/(a_3*SIN(F366-D366))</f>
        <v>-0.31391618951569611</v>
      </c>
      <c r="L366" s="1">
        <f>(a_2*SIN(B366-D366))/(a_4*SIN(F366-D366))</f>
        <v>-0.36370045441904469</v>
      </c>
      <c r="M366" s="1">
        <f>K366*W_12</f>
        <v>-3.1391618951569611</v>
      </c>
      <c r="N366" s="1">
        <f>L366*W_12</f>
        <v>-3.6370045441904471</v>
      </c>
      <c r="O366" s="1">
        <f>(a_2/a_3*W_12^2*COS(B366-F366)-a_4/a_3*N366^2+a_2/a_3*A_12*SIN(B366-F366)+M366^2*COS(D366-F366))/SIN(F366-D366)</f>
        <v>-45.472360360796095</v>
      </c>
      <c r="P366" s="1">
        <f>(a_2/a_4*W_12^2*COS(B366-D366)+a_3/a_4*M366^2+a_2/a_4*A_12*SIN(B366-D366)-N366^2*COS(D366-F366))/SIN(F366-D366)</f>
        <v>20.631697650958554</v>
      </c>
    </row>
    <row r="367" spans="1:16">
      <c r="A367" s="1">
        <v>353</v>
      </c>
      <c r="B367" s="1">
        <f t="shared" si="25"/>
        <v>6.1610122595399828</v>
      </c>
      <c r="C367" s="1">
        <f t="shared" si="26"/>
        <v>57.72149881676642</v>
      </c>
      <c r="D367" s="1">
        <f>ATAN2((a_1+a_4*COS(F367)-a_2*COS(B367))/a_3,(a_4*SIN(F367)-a_2*COS(B367))/a_3)</f>
        <v>1.0074302035385851</v>
      </c>
      <c r="E367" s="1">
        <f t="shared" si="27"/>
        <v>127.92698021991696</v>
      </c>
      <c r="F367" s="1">
        <f t="shared" si="28"/>
        <v>2.2327470069712105</v>
      </c>
      <c r="G367" s="1">
        <f>(1-K_2)*COS(B367)+K_3-K_1</f>
        <v>-0.99813653791033063</v>
      </c>
      <c r="H367" s="1">
        <f t="shared" si="29"/>
        <v>0.24373868681029623</v>
      </c>
      <c r="I367" s="1">
        <f>-(1+K_2)*COS(B367)+K_1+K_3</f>
        <v>3.6834378254736926</v>
      </c>
      <c r="J367" s="1">
        <f>(-H367+Clo*SQRT(H367^2-4*G367*I367))/(2*G367)</f>
        <v>2.0469922482652523</v>
      </c>
      <c r="K367" s="1">
        <f>(a_2*SIN(B367-F367))/(a_3*SIN(F367-D367))</f>
        <v>-0.3224864299368016</v>
      </c>
      <c r="L367" s="1">
        <f>(a_2*SIN(B367-D367))/(a_4*SIN(F367-D367))</f>
        <v>-0.36038507687074911</v>
      </c>
      <c r="M367" s="1">
        <f>K367*W_12</f>
        <v>-3.2248642993680159</v>
      </c>
      <c r="N367" s="1">
        <f>L367*W_12</f>
        <v>-3.603850768707491</v>
      </c>
      <c r="O367" s="1">
        <f>(a_2/a_3*W_12^2*COS(B367-F367)-a_4/a_3*N367^2+a_2/a_3*A_12*SIN(B367-F367)+M367^2*COS(D367-F367))/SIN(F367-D367)</f>
        <v>-44.198774283292877</v>
      </c>
      <c r="P367" s="1">
        <f>(a_2/a_4*W_12^2*COS(B367-D367)+a_3/a_4*M367^2+a_2/a_4*A_12*SIN(B367-D367)-N367^2*COS(D367-F367))/SIN(F367-D367)</f>
        <v>22.015535590475675</v>
      </c>
    </row>
    <row r="368" spans="1:16">
      <c r="A368" s="1">
        <v>354</v>
      </c>
      <c r="B368" s="1">
        <f t="shared" si="25"/>
        <v>6.1784655520599268</v>
      </c>
      <c r="C368" s="1">
        <f t="shared" si="26"/>
        <v>57.441405993110116</v>
      </c>
      <c r="D368" s="1">
        <f>ATAN2((a_1+a_4*COS(F368)-a_2*COS(B368))/a_3,(a_4*SIN(F368)-a_2*COS(B368))/a_3)</f>
        <v>1.0025416615545748</v>
      </c>
      <c r="E368" s="1">
        <f t="shared" si="27"/>
        <v>127.48002278084954</v>
      </c>
      <c r="F368" s="1">
        <f t="shared" si="28"/>
        <v>2.2249461280432019</v>
      </c>
      <c r="G368" s="1">
        <f>(1-K_2)*COS(B368)+K_3-K_1</f>
        <v>-0.99863047384206816</v>
      </c>
      <c r="H368" s="1">
        <f t="shared" si="29"/>
        <v>0.20905692653530683</v>
      </c>
      <c r="I368" s="1">
        <f>-(1+K_2)*COS(B368)+K_1+K_3</f>
        <v>3.6789924020880522</v>
      </c>
      <c r="J368" s="1">
        <f>(-H368+Clo*SQRT(H368^2-4*G368*I368))/(2*G368)</f>
        <v>2.0269085260297177</v>
      </c>
      <c r="K368" s="1">
        <f>(a_2*SIN(B368-F368))/(a_3*SIN(F368-D368))</f>
        <v>-0.33085433219979204</v>
      </c>
      <c r="L368" s="1">
        <f>(a_2*SIN(B368-D368))/(a_4*SIN(F368-D368))</f>
        <v>-0.35686872355524801</v>
      </c>
      <c r="M368" s="1">
        <f>K368*W_12</f>
        <v>-3.3085433219979206</v>
      </c>
      <c r="N368" s="1">
        <f>L368*W_12</f>
        <v>-3.5686872355524804</v>
      </c>
      <c r="O368" s="1">
        <f>(a_2/a_3*W_12^2*COS(B368-F368)-a_4/a_3*N368^2+a_2/a_3*A_12*SIN(B368-F368)+M368^2*COS(D368-F368))/SIN(F368-D368)</f>
        <v>-42.88434973580992</v>
      </c>
      <c r="P368" s="1">
        <f>(a_2/a_4*W_12^2*COS(B368-D368)+a_3/a_4*M368^2+a_2/a_4*A_12*SIN(B368-D368)-N368^2*COS(D368-F368))/SIN(F368-D368)</f>
        <v>23.403132621389073</v>
      </c>
    </row>
    <row r="369" spans="1:16">
      <c r="A369" s="1">
        <v>355</v>
      </c>
      <c r="B369" s="1">
        <f t="shared" si="25"/>
        <v>6.1959188445798699</v>
      </c>
      <c r="C369" s="1">
        <f t="shared" si="26"/>
        <v>57.159271981890065</v>
      </c>
      <c r="D369" s="1">
        <f>ATAN2((a_1+a_4*COS(F369)-a_2*COS(B369))/a_3,(a_4*SIN(F369)-a_2*COS(B369))/a_3)</f>
        <v>0.99761749412692624</v>
      </c>
      <c r="E369" s="1">
        <f t="shared" si="27"/>
        <v>127.0349553496153</v>
      </c>
      <c r="F369" s="1">
        <f t="shared" si="28"/>
        <v>2.2171782359747714</v>
      </c>
      <c r="G369" s="1">
        <f>(1-K_2)*COS(B369)+K_3-K_1</f>
        <v>-0.99904867452293633</v>
      </c>
      <c r="H369" s="1">
        <f t="shared" si="29"/>
        <v>0.17431148549531664</v>
      </c>
      <c r="I369" s="1">
        <f>-(1+K_2)*COS(B369)+K_1+K_3</f>
        <v>3.6752285959602395</v>
      </c>
      <c r="J369" s="1">
        <f>(-H369+Clo*SQRT(H369^2-4*G369*I369))/(2*G369)</f>
        <v>2.0072228134454262</v>
      </c>
      <c r="K369" s="1">
        <f>(a_2*SIN(B369-F369))/(a_3*SIN(F369-D369))</f>
        <v>-0.33901293619822098</v>
      </c>
      <c r="L369" s="1">
        <f>(a_2*SIN(B369-D369))/(a_4*SIN(F369-D369))</f>
        <v>-0.35315411302641242</v>
      </c>
      <c r="M369" s="1">
        <f>K369*W_12</f>
        <v>-3.3901293619822099</v>
      </c>
      <c r="N369" s="1">
        <f>L369*W_12</f>
        <v>-3.5315411302641242</v>
      </c>
      <c r="O369" s="1">
        <f>(a_2/a_3*W_12^2*COS(B369-F369)-a_4/a_3*N369^2+a_2/a_3*A_12*SIN(B369-F369)+M369^2*COS(D369-F369))/SIN(F369-D369)</f>
        <v>-41.531214648499521</v>
      </c>
      <c r="P369" s="1">
        <f>(a_2/a_4*W_12^2*COS(B369-D369)+a_3/a_4*M369^2+a_2/a_4*A_12*SIN(B369-D369)-N369^2*COS(D369-F369))/SIN(F369-D369)</f>
        <v>24.792003485710158</v>
      </c>
    </row>
    <row r="370" spans="1:16">
      <c r="A370" s="1">
        <v>356</v>
      </c>
      <c r="B370" s="1">
        <f t="shared" si="25"/>
        <v>6.2133721370998138</v>
      </c>
      <c r="C370" s="1">
        <f t="shared" si="26"/>
        <v>56.875682710466414</v>
      </c>
      <c r="D370" s="1">
        <f>ATAN2((a_1+a_4*COS(F370)-a_2*COS(B370))/a_3,(a_4*SIN(F370)-a_2*COS(B370))/a_3)</f>
        <v>0.99266792761725164</v>
      </c>
      <c r="E370" s="1">
        <f t="shared" si="27"/>
        <v>126.59211611345405</v>
      </c>
      <c r="F370" s="1">
        <f t="shared" si="28"/>
        <v>2.2094492332467408</v>
      </c>
      <c r="G370" s="1">
        <f>(1-K_2)*COS(B370)+K_3-K_1</f>
        <v>-0.99939101256495588</v>
      </c>
      <c r="H370" s="1">
        <f t="shared" si="29"/>
        <v>0.13951294748824952</v>
      </c>
      <c r="I370" s="1">
        <f>-(1+K_2)*COS(B370)+K_1+K_3</f>
        <v>3.6721475535820622</v>
      </c>
      <c r="J370" s="1">
        <f>(-H370+Clo*SQRT(H370^2-4*G370*I370))/(2*G370)</f>
        <v>1.987937949779903</v>
      </c>
      <c r="K370" s="1">
        <f>(a_2*SIN(B370-F370))/(a_3*SIN(F370-D370))</f>
        <v>-0.34695563584212796</v>
      </c>
      <c r="L370" s="1">
        <f>(a_2*SIN(B370-D370))/(a_4*SIN(F370-D370))</f>
        <v>-0.34924435070068532</v>
      </c>
      <c r="M370" s="1">
        <f>K370*W_12</f>
        <v>-3.4695563584212796</v>
      </c>
      <c r="N370" s="1">
        <f>L370*W_12</f>
        <v>-3.4924435070068531</v>
      </c>
      <c r="O370" s="1">
        <f>(a_2/a_3*W_12^2*COS(B370-F370)-a_4/a_3*N370^2+a_2/a_3*A_12*SIN(B370-F370)+M370^2*COS(D370-F370))/SIN(F370-D370)</f>
        <v>-40.141592359094851</v>
      </c>
      <c r="P370" s="1">
        <f>(a_2/a_4*W_12^2*COS(B370-D370)+a_3/a_4*M370^2+a_2/a_4*A_12*SIN(B370-D370)-N370^2*COS(D370-F370))/SIN(F370-D370)</f>
        <v>26.179669548180829</v>
      </c>
    </row>
    <row r="371" spans="1:16">
      <c r="A371" s="1">
        <v>357</v>
      </c>
      <c r="B371" s="1">
        <f t="shared" si="25"/>
        <v>6.2308254296197561</v>
      </c>
      <c r="C371" s="1">
        <f t="shared" si="26"/>
        <v>56.591207485077319</v>
      </c>
      <c r="D371" s="1">
        <f>ATAN2((a_1+a_4*COS(F371)-a_2*COS(B371))/a_3,(a_4*SIN(F371)-a_2*COS(B371))/a_3)</f>
        <v>0.98770289829385893</v>
      </c>
      <c r="E371" s="1">
        <f t="shared" si="27"/>
        <v>126.15184659727424</v>
      </c>
      <c r="F371" s="1">
        <f t="shared" si="28"/>
        <v>2.2017650805932405</v>
      </c>
      <c r="G371" s="1">
        <f>(1-K_2)*COS(B371)+K_3-K_1</f>
        <v>-0.99965738368864354</v>
      </c>
      <c r="H371" s="1">
        <f t="shared" si="29"/>
        <v>0.10467191248588874</v>
      </c>
      <c r="I371" s="1">
        <f>-(1+K_2)*COS(B371)+K_1+K_3</f>
        <v>3.669750213468876</v>
      </c>
      <c r="J371" s="1">
        <f>(-H371+Clo*SQRT(H371^2-4*G371*I371))/(2*G371)</f>
        <v>1.9690565024095674</v>
      </c>
      <c r="K371" s="1">
        <f>(a_2*SIN(B371-F371))/(a_3*SIN(F371-D371))</f>
        <v>-0.35467619248289783</v>
      </c>
      <c r="L371" s="1">
        <f>(a_2*SIN(B371-D371))/(a_4*SIN(F371-D371))</f>
        <v>-0.34514290224891675</v>
      </c>
      <c r="M371" s="1">
        <f>K371*W_12</f>
        <v>-3.5467619248289783</v>
      </c>
      <c r="N371" s="1">
        <f>L371*W_12</f>
        <v>-3.4514290224891675</v>
      </c>
      <c r="O371" s="1">
        <f>(a_2/a_3*W_12^2*COS(B371-F371)-a_4/a_3*N371^2+a_2/a_3*A_12*SIN(B371-F371)+M371^2*COS(D371-F371))/SIN(F371-D371)</f>
        <v>-38.717791334713674</v>
      </c>
      <c r="P371" s="1">
        <f>(a_2/a_4*W_12^2*COS(B371-D371)+a_3/a_4*M371^2+a_2/a_4*A_12*SIN(B371-D371)-N371^2*COS(D371-F371))/SIN(F371-D371)</f>
        <v>27.563668746138823</v>
      </c>
    </row>
    <row r="372" spans="1:16">
      <c r="A372" s="1">
        <v>358</v>
      </c>
      <c r="B372" s="1">
        <f t="shared" si="25"/>
        <v>6.2482787221397</v>
      </c>
      <c r="C372" s="1">
        <f t="shared" si="26"/>
        <v>56.306397849911299</v>
      </c>
      <c r="D372" s="1">
        <f>ATAN2((a_1+a_4*COS(F372)-a_2*COS(B372))/a_3,(a_4*SIN(F372)-a_2*COS(B372))/a_3)</f>
        <v>0.98273203241880802</v>
      </c>
      <c r="E372" s="1">
        <f t="shared" si="27"/>
        <v>125.71449085734115</v>
      </c>
      <c r="F372" s="1">
        <f t="shared" si="28"/>
        <v>2.194131782928912</v>
      </c>
      <c r="G372" s="1">
        <f>(1-K_2)*COS(B372)+K_3-K_1</f>
        <v>-0.99984770675477375</v>
      </c>
      <c r="H372" s="1">
        <f t="shared" si="29"/>
        <v>6.9798993405001647E-2</v>
      </c>
      <c r="I372" s="1">
        <f>-(1+K_2)*COS(B372)+K_1+K_3</f>
        <v>3.6680373058737015</v>
      </c>
      <c r="J372" s="1">
        <f>(-H372+Clo*SQRT(H372^2-4*G372*I372))/(2*G372)</f>
        <v>1.9505807647639903</v>
      </c>
      <c r="K372" s="1">
        <f>(a_2*SIN(B372-F372))/(a_3*SIN(F372-D372))</f>
        <v>-0.36216874708091945</v>
      </c>
      <c r="L372" s="1">
        <f>(a_2*SIN(B372-D372))/(a_4*SIN(F372-D372))</f>
        <v>-0.34085356645162523</v>
      </c>
      <c r="M372" s="1">
        <f>K372*W_12</f>
        <v>-3.6216874708091944</v>
      </c>
      <c r="N372" s="1">
        <f>L372*W_12</f>
        <v>-3.4085356645162523</v>
      </c>
      <c r="O372" s="1">
        <f>(a_2/a_3*W_12^2*COS(B372-F372)-a_4/a_3*N372^2+a_2/a_3*A_12*SIN(B372-F372)+M372^2*COS(D372-F372))/SIN(F372-D372)</f>
        <v>-37.262194802620293</v>
      </c>
      <c r="P372" s="1">
        <f>(a_2/a_4*W_12^2*COS(B372-D372)+a_3/a_4*M372^2+a_2/a_4*A_12*SIN(B372-D372)-N372^2*COS(D372-F372))/SIN(F372-D372)</f>
        <v>28.941565095109976</v>
      </c>
    </row>
    <row r="373" spans="1:16">
      <c r="A373" s="1">
        <v>359</v>
      </c>
      <c r="B373" s="1">
        <f t="shared" si="25"/>
        <v>6.2657320146596422</v>
      </c>
      <c r="C373" s="1">
        <f t="shared" si="26"/>
        <v>56.021786606307934</v>
      </c>
      <c r="D373" s="1">
        <f>ATAN2((a_1+a_4*COS(F373)-a_2*COS(B373))/a_3,(a_4*SIN(F373)-a_2*COS(B373))/a_3)</f>
        <v>0.97776462912973383</v>
      </c>
      <c r="E373" s="1">
        <f t="shared" si="27"/>
        <v>125.28039464981974</v>
      </c>
      <c r="F373" s="1">
        <f t="shared" si="28"/>
        <v>2.1865553748372428</v>
      </c>
      <c r="G373" s="1">
        <f>(1-K_2)*COS(B373)+K_3-K_1</f>
        <v>-0.99996192378909798</v>
      </c>
      <c r="H373" s="1">
        <f t="shared" si="29"/>
        <v>3.4904812874568897E-2</v>
      </c>
      <c r="I373" s="1">
        <f>-(1+K_2)*COS(B373)+K_1+K_3</f>
        <v>3.6670093525647864</v>
      </c>
      <c r="J373" s="1">
        <f>(-H373+Clo*SQRT(H373^2-4*G373*I373))/(2*G373)</f>
        <v>1.9325127550121619</v>
      </c>
      <c r="K373" s="1">
        <f>(a_2*SIN(B373-F373))/(a_3*SIN(F373-D373))</f>
        <v>-0.36942783109536947</v>
      </c>
      <c r="L373" s="1">
        <f>(a_2*SIN(B373-D373))/(a_4*SIN(F373-D373))</f>
        <v>-0.33638044778467363</v>
      </c>
      <c r="M373" s="1">
        <f>K373*W_12</f>
        <v>-3.6942783109536945</v>
      </c>
      <c r="N373" s="1">
        <f>L373*W_12</f>
        <v>-3.3638044778467364</v>
      </c>
      <c r="O373" s="1">
        <f>(a_2/a_3*W_12^2*COS(B373-F373)-a_4/a_3*N373^2+a_2/a_3*A_12*SIN(B373-F373)+M373^2*COS(D373-F373))/SIN(F373-D373)</f>
        <v>-35.777250349672741</v>
      </c>
      <c r="P373" s="1">
        <f>(a_2/a_4*W_12^2*COS(B373-D373)+a_3/a_4*M373^2+a_2/a_4*A_12*SIN(B373-D373)-N373^2*COS(D373-F373))/SIN(F373-D373)</f>
        <v>30.310957714901814</v>
      </c>
    </row>
    <row r="374" spans="1:16">
      <c r="A374" s="1">
        <v>360</v>
      </c>
      <c r="B374" s="1">
        <f t="shared" si="25"/>
        <v>6.2831853071795862</v>
      </c>
      <c r="C374" s="1">
        <f t="shared" si="26"/>
        <v>55.737886983205499</v>
      </c>
      <c r="D374" s="1">
        <f>ATAN2((a_1+a_4*COS(F374)-a_2*COS(B374))/a_3,(a_4*SIN(F374)-a_2*COS(B374))/a_3)</f>
        <v>0.97280964596142527</v>
      </c>
      <c r="E374" s="1">
        <f t="shared" si="27"/>
        <v>124.84990457904649</v>
      </c>
      <c r="F374" s="1">
        <f t="shared" si="28"/>
        <v>2.1790419057051063</v>
      </c>
      <c r="G374" s="1">
        <f>(1-K_2)*COS(B374)+K_3-K_1</f>
        <v>-1</v>
      </c>
      <c r="H374" s="1">
        <f t="shared" si="29"/>
        <v>4.90059381963448E-16</v>
      </c>
      <c r="I374" s="1">
        <f>-(1+K_2)*COS(B374)+K_1+K_3</f>
        <v>3.666666666666667</v>
      </c>
      <c r="J374" s="1">
        <f>(-H374+Clo*SQRT(H374^2-4*G374*I374))/(2*G374)</f>
        <v>1.9148542155126764</v>
      </c>
      <c r="K374" s="1">
        <f>(a_2*SIN(B374-F374))/(a_3*SIN(F374-D374))</f>
        <v>-0.37644837607096054</v>
      </c>
      <c r="L374" s="1">
        <f>(a_2*SIN(B374-D374))/(a_4*SIN(F374-D374))</f>
        <v>-0.33172792897824871</v>
      </c>
      <c r="M374" s="1">
        <f>K374*W_12</f>
        <v>-3.7644837607096053</v>
      </c>
      <c r="N374" s="1">
        <f>L374*W_12</f>
        <v>-3.317279289782487</v>
      </c>
      <c r="O374" s="1">
        <f>(a_2/a_3*W_12^2*COS(B374-F374)-a_4/a_3*N374^2+a_2/a_3*A_12*SIN(B374-F374)+M374^2*COS(D374-F374))/SIN(F374-D374)</f>
        <v>-34.265459545458448</v>
      </c>
      <c r="P374" s="1">
        <f>(a_2/a_4*W_12^2*COS(B374-D374)+a_3/a_4*M374^2+a_2/a_4*A_12*SIN(B374-D374)-N374^2*COS(D374-F374))/SIN(F374-D374)</f>
        <v>31.669489347564038</v>
      </c>
    </row>
  </sheetData>
  <mergeCells count="8">
    <mergeCell ref="O11:P11"/>
    <mergeCell ref="K11:N11"/>
    <mergeCell ref="A1:B1"/>
    <mergeCell ref="A12:B12"/>
    <mergeCell ref="C12:D12"/>
    <mergeCell ref="E12:F12"/>
    <mergeCell ref="G12:I12"/>
    <mergeCell ref="A11:J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Sheet1</vt:lpstr>
      <vt:lpstr>Theta13</vt:lpstr>
      <vt:lpstr>Theta14</vt:lpstr>
      <vt:lpstr>Velocity-Acceleration</vt:lpstr>
      <vt:lpstr>a_1</vt:lpstr>
      <vt:lpstr>A_12</vt:lpstr>
      <vt:lpstr>a_2</vt:lpstr>
      <vt:lpstr>a_3</vt:lpstr>
      <vt:lpstr>a_4</vt:lpstr>
      <vt:lpstr>Clo</vt:lpstr>
      <vt:lpstr>K_1</vt:lpstr>
      <vt:lpstr>K_2</vt:lpstr>
      <vt:lpstr>K_3</vt:lpstr>
      <vt:lpstr>W_12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Ergin TÖNÜK</dc:creator>
  <cp:lastModifiedBy>Ergin TÖNÜK</cp:lastModifiedBy>
  <dcterms:created xsi:type="dcterms:W3CDTF">2020-11-23T07:29:59Z</dcterms:created>
  <dcterms:modified xsi:type="dcterms:W3CDTF">2020-11-23T11:42:02Z</dcterms:modified>
</cp:coreProperties>
</file>