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生菜冻害\生菜数据\结果数据\Excel\"/>
    </mc:Choice>
  </mc:AlternateContent>
  <xr:revisionPtr revIDLastSave="0" documentId="13_ncr:1_{E2228948-BB6C-41FC-8F35-3E12AD436569}" xr6:coauthVersionLast="47" xr6:coauthVersionMax="47" xr10:uidLastSave="{00000000-0000-0000-0000-000000000000}"/>
  <bookViews>
    <workbookView xWindow="-28920" yWindow="5100" windowWidth="29040" windowHeight="15720" tabRatio="664" firstSheet="1" activeTab="9" xr2:uid="{2D23DC3B-49AB-478B-B4FC-7527E7986B37}"/>
  </bookViews>
  <sheets>
    <sheet name="Summary" sheetId="16" r:id="rId1"/>
    <sheet name="all_train_result" sheetId="1" r:id="rId2"/>
    <sheet name="all_test_result" sheetId="3" r:id="rId3"/>
    <sheet name="all_nn" sheetId="11" r:id="rId4"/>
    <sheet name="green_train_result" sheetId="4" r:id="rId5"/>
    <sheet name="green_test_result" sheetId="5" r:id="rId6"/>
    <sheet name="green_nn" sheetId="13" r:id="rId7"/>
    <sheet name="red_train_result" sheetId="6" r:id="rId8"/>
    <sheet name="red_test_result" sheetId="7" r:id="rId9"/>
    <sheet name="red_nn" sheetId="15" r:id="rId10"/>
  </sheets>
  <definedNames>
    <definedName name="_xlnm._FilterDatabase" localSheetId="3" hidden="1">all_nn!$A$1:$G$210</definedName>
    <definedName name="_xlnm._FilterDatabase" localSheetId="6" hidden="1">green_nn!$A$1:$G$161</definedName>
    <definedName name="_xlnm._FilterDatabase" localSheetId="9" hidden="1">red_nn!$A$1:$G$50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" i="16" l="1"/>
  <c r="J25" i="16"/>
  <c r="J12" i="16"/>
  <c r="G38" i="16"/>
  <c r="G25" i="16"/>
  <c r="G12" i="16"/>
  <c r="J35" i="16"/>
  <c r="J22" i="16"/>
  <c r="J9" i="16"/>
  <c r="G35" i="16"/>
  <c r="G22" i="16"/>
  <c r="G9" i="16"/>
  <c r="J32" i="16"/>
  <c r="G32" i="16"/>
  <c r="J19" i="16"/>
  <c r="G19" i="16"/>
  <c r="J6" i="16"/>
  <c r="G6" i="16"/>
  <c r="H6" i="16"/>
  <c r="H9" i="16"/>
  <c r="H12" i="16"/>
  <c r="H17" i="16"/>
  <c r="H18" i="16"/>
  <c r="H19" i="16"/>
  <c r="H20" i="16"/>
  <c r="H22" i="16"/>
  <c r="H23" i="16"/>
  <c r="H24" i="16"/>
  <c r="H25" i="16"/>
  <c r="H31" i="16"/>
  <c r="H32" i="16"/>
  <c r="H34" i="16"/>
  <c r="H35" i="16"/>
  <c r="H36" i="16"/>
  <c r="H37" i="16"/>
  <c r="H38" i="16"/>
  <c r="E38" i="16"/>
  <c r="E37" i="16"/>
  <c r="E36" i="16"/>
  <c r="E35" i="16"/>
  <c r="E34" i="16"/>
  <c r="E32" i="16"/>
  <c r="E25" i="16"/>
  <c r="E24" i="16"/>
  <c r="E23" i="16"/>
  <c r="E22" i="16"/>
  <c r="E19" i="16"/>
  <c r="E12" i="16"/>
  <c r="E9" i="16"/>
  <c r="E6" i="16"/>
  <c r="Z26" i="15"/>
  <c r="Z25" i="15"/>
  <c r="Z24" i="15"/>
  <c r="Z23" i="15"/>
  <c r="Z22" i="15"/>
  <c r="Z21" i="15"/>
  <c r="Z20" i="15"/>
  <c r="Z19" i="15"/>
  <c r="Z18" i="15"/>
  <c r="Z17" i="15"/>
  <c r="Z16" i="15"/>
  <c r="Z15" i="15"/>
  <c r="T26" i="15"/>
  <c r="T25" i="15"/>
  <c r="T24" i="15"/>
  <c r="T23" i="15"/>
  <c r="T22" i="15"/>
  <c r="T21" i="15"/>
  <c r="T20" i="15"/>
  <c r="T19" i="15"/>
  <c r="T18" i="15"/>
  <c r="T17" i="15"/>
  <c r="T16" i="15"/>
  <c r="T15" i="15"/>
  <c r="N28" i="15" a="1"/>
  <c r="N28" i="15" s="1"/>
  <c r="N16" i="15"/>
  <c r="N17" i="15"/>
  <c r="N18" i="15"/>
  <c r="N19" i="15"/>
  <c r="N20" i="15"/>
  <c r="N21" i="15"/>
  <c r="N22" i="15"/>
  <c r="N23" i="15"/>
  <c r="N24" i="15"/>
  <c r="N25" i="15"/>
  <c r="N26" i="15"/>
  <c r="N15" i="15"/>
  <c r="W72" i="15"/>
  <c r="W71" i="15"/>
  <c r="W70" i="15"/>
  <c r="W69" i="15"/>
  <c r="W68" i="15"/>
  <c r="W67" i="15"/>
  <c r="W66" i="15"/>
  <c r="W65" i="15"/>
  <c r="W64" i="15"/>
  <c r="W63" i="15"/>
  <c r="W62" i="15"/>
  <c r="W61" i="15"/>
  <c r="W60" i="15"/>
  <c r="W59" i="15"/>
  <c r="W58" i="15"/>
  <c r="W57" i="15"/>
  <c r="W56" i="15"/>
  <c r="W55" i="15"/>
  <c r="W54" i="15"/>
  <c r="W53" i="15"/>
  <c r="W52" i="15"/>
  <c r="W51" i="15"/>
  <c r="W50" i="15"/>
  <c r="W49" i="15"/>
  <c r="W48" i="15"/>
  <c r="W47" i="15"/>
  <c r="W46" i="15"/>
  <c r="W45" i="15"/>
  <c r="W44" i="15"/>
  <c r="W43" i="15"/>
  <c r="W42" i="15"/>
  <c r="W41" i="15"/>
  <c r="W40" i="15"/>
  <c r="W74" i="15" s="1" a="1"/>
  <c r="W74" i="15" s="1"/>
  <c r="W39" i="15"/>
  <c r="W38" i="15"/>
  <c r="Q72" i="15"/>
  <c r="Q71" i="15"/>
  <c r="Q70" i="15"/>
  <c r="Q69" i="15"/>
  <c r="Q68" i="15"/>
  <c r="Q67" i="15"/>
  <c r="Q66" i="15"/>
  <c r="Q65" i="15"/>
  <c r="Q64" i="15"/>
  <c r="Q63" i="15"/>
  <c r="Q62" i="15"/>
  <c r="Q61" i="15"/>
  <c r="Q60" i="15"/>
  <c r="Q59" i="15"/>
  <c r="Q58" i="15"/>
  <c r="Q57" i="15"/>
  <c r="Q56" i="15"/>
  <c r="Q55" i="15"/>
  <c r="Q54" i="15"/>
  <c r="Q53" i="15"/>
  <c r="Q52" i="15"/>
  <c r="Q51" i="15"/>
  <c r="Q50" i="15"/>
  <c r="Q49" i="15"/>
  <c r="Q48" i="15"/>
  <c r="Q47" i="15"/>
  <c r="Q46" i="15"/>
  <c r="Q45" i="15"/>
  <c r="Q44" i="15"/>
  <c r="Q43" i="15"/>
  <c r="Q42" i="15"/>
  <c r="Q41" i="15"/>
  <c r="Q40" i="15"/>
  <c r="Q74" i="15" s="1" a="1"/>
  <c r="Q74" i="15" s="1"/>
  <c r="Q39" i="15"/>
  <c r="Q38" i="15"/>
  <c r="K74" i="15" a="1"/>
  <c r="K74" i="15" s="1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38" i="15"/>
  <c r="W228" i="13" a="1"/>
  <c r="W228" i="13" s="1"/>
  <c r="Q228" i="13" a="1"/>
  <c r="Q228" i="13" s="1"/>
  <c r="Z84" i="13" a="1"/>
  <c r="Z84" i="13" s="1"/>
  <c r="T84" i="13" a="1"/>
  <c r="T84" i="13" s="1"/>
  <c r="W116" i="13"/>
  <c r="W117" i="13"/>
  <c r="W118" i="13"/>
  <c r="W119" i="13"/>
  <c r="W120" i="13"/>
  <c r="W121" i="13"/>
  <c r="W122" i="13"/>
  <c r="W123" i="13"/>
  <c r="W124" i="13"/>
  <c r="W125" i="13"/>
  <c r="W126" i="13"/>
  <c r="W127" i="13"/>
  <c r="W128" i="13"/>
  <c r="W129" i="13"/>
  <c r="W130" i="13"/>
  <c r="W131" i="13"/>
  <c r="W132" i="13"/>
  <c r="W133" i="13"/>
  <c r="W134" i="13"/>
  <c r="W135" i="13"/>
  <c r="W136" i="13"/>
  <c r="W137" i="13"/>
  <c r="W138" i="13"/>
  <c r="W139" i="13"/>
  <c r="W140" i="13"/>
  <c r="W141" i="13"/>
  <c r="W142" i="13"/>
  <c r="W143" i="13"/>
  <c r="W144" i="13"/>
  <c r="W145" i="13"/>
  <c r="W146" i="13"/>
  <c r="W147" i="13"/>
  <c r="W148" i="13"/>
  <c r="W149" i="13"/>
  <c r="W150" i="13"/>
  <c r="W151" i="13"/>
  <c r="W152" i="13"/>
  <c r="W153" i="13"/>
  <c r="W154" i="13"/>
  <c r="W155" i="13"/>
  <c r="W156" i="13"/>
  <c r="W157" i="13"/>
  <c r="W158" i="13"/>
  <c r="W159" i="13"/>
  <c r="W160" i="13"/>
  <c r="W161" i="13"/>
  <c r="W162" i="13"/>
  <c r="W163" i="13"/>
  <c r="W164" i="13"/>
  <c r="W165" i="13"/>
  <c r="W166" i="13"/>
  <c r="W167" i="13"/>
  <c r="W168" i="13"/>
  <c r="W169" i="13"/>
  <c r="W170" i="13"/>
  <c r="W171" i="13"/>
  <c r="W172" i="13"/>
  <c r="W173" i="13"/>
  <c r="W174" i="13"/>
  <c r="W175" i="13"/>
  <c r="W176" i="13"/>
  <c r="W177" i="13"/>
  <c r="W178" i="13"/>
  <c r="W179" i="13"/>
  <c r="W180" i="13"/>
  <c r="W181" i="13"/>
  <c r="W182" i="13"/>
  <c r="W183" i="13"/>
  <c r="W184" i="13"/>
  <c r="W185" i="13"/>
  <c r="W186" i="13"/>
  <c r="W187" i="13"/>
  <c r="W188" i="13"/>
  <c r="W189" i="13"/>
  <c r="W190" i="13"/>
  <c r="W191" i="13"/>
  <c r="W192" i="13"/>
  <c r="W193" i="13"/>
  <c r="W194" i="13"/>
  <c r="W195" i="13"/>
  <c r="W196" i="13"/>
  <c r="W197" i="13"/>
  <c r="W198" i="13"/>
  <c r="W199" i="13"/>
  <c r="W200" i="13"/>
  <c r="W201" i="13"/>
  <c r="W202" i="13"/>
  <c r="W203" i="13"/>
  <c r="W204" i="13"/>
  <c r="W205" i="13"/>
  <c r="W206" i="13"/>
  <c r="W207" i="13"/>
  <c r="W208" i="13"/>
  <c r="W209" i="13"/>
  <c r="W210" i="13"/>
  <c r="W211" i="13"/>
  <c r="W212" i="13"/>
  <c r="W213" i="13"/>
  <c r="W214" i="13"/>
  <c r="W215" i="13"/>
  <c r="W216" i="13"/>
  <c r="W217" i="13"/>
  <c r="W218" i="13"/>
  <c r="W219" i="13"/>
  <c r="W220" i="13"/>
  <c r="W221" i="13"/>
  <c r="W222" i="13"/>
  <c r="W223" i="13"/>
  <c r="W224" i="13"/>
  <c r="W225" i="13"/>
  <c r="W226" i="13"/>
  <c r="W115" i="13"/>
  <c r="Z80" i="13"/>
  <c r="Z81" i="13"/>
  <c r="Z82" i="13"/>
  <c r="Z76" i="13"/>
  <c r="Z77" i="13"/>
  <c r="Z78" i="13"/>
  <c r="Z79" i="13"/>
  <c r="Z44" i="13"/>
  <c r="Z45" i="13"/>
  <c r="Z46" i="13"/>
  <c r="Z47" i="13"/>
  <c r="Z48" i="13"/>
  <c r="Z49" i="13"/>
  <c r="Z50" i="13"/>
  <c r="Z51" i="13"/>
  <c r="Z52" i="13"/>
  <c r="Z53" i="13"/>
  <c r="Z54" i="13"/>
  <c r="Z55" i="13"/>
  <c r="Z56" i="13"/>
  <c r="Z57" i="13"/>
  <c r="Z58" i="13"/>
  <c r="Z59" i="13"/>
  <c r="Z60" i="13"/>
  <c r="Z61" i="13"/>
  <c r="Z62" i="13"/>
  <c r="Z63" i="13"/>
  <c r="Z64" i="13"/>
  <c r="Z65" i="13"/>
  <c r="Z66" i="13"/>
  <c r="Z67" i="13"/>
  <c r="Z68" i="13"/>
  <c r="Z69" i="13"/>
  <c r="Z70" i="13"/>
  <c r="Z71" i="13"/>
  <c r="Z72" i="13"/>
  <c r="Z73" i="13"/>
  <c r="Z74" i="13"/>
  <c r="Z75" i="13"/>
  <c r="Z43" i="13"/>
  <c r="T82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43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29" i="13"/>
  <c r="Q130" i="13"/>
  <c r="Q131" i="13"/>
  <c r="Q132" i="13"/>
  <c r="Q133" i="13"/>
  <c r="Q134" i="13"/>
  <c r="Q135" i="13"/>
  <c r="Q136" i="13"/>
  <c r="Q137" i="13"/>
  <c r="Q138" i="13"/>
  <c r="Q139" i="13"/>
  <c r="Q140" i="13"/>
  <c r="Q141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Q157" i="13"/>
  <c r="Q158" i="13"/>
  <c r="Q159" i="13"/>
  <c r="Q160" i="13"/>
  <c r="Q161" i="13"/>
  <c r="Q162" i="13"/>
  <c r="Q163" i="13"/>
  <c r="Q164" i="13"/>
  <c r="Q165" i="13"/>
  <c r="Q166" i="13"/>
  <c r="Q167" i="13"/>
  <c r="Q168" i="13"/>
  <c r="Q169" i="13"/>
  <c r="Q170" i="13"/>
  <c r="Q171" i="13"/>
  <c r="Q172" i="13"/>
  <c r="Q173" i="13"/>
  <c r="Q174" i="13"/>
  <c r="Q175" i="13"/>
  <c r="Q176" i="13"/>
  <c r="Q177" i="13"/>
  <c r="Q178" i="13"/>
  <c r="Q179" i="13"/>
  <c r="Q180" i="13"/>
  <c r="Q181" i="13"/>
  <c r="Q182" i="13"/>
  <c r="Q183" i="13"/>
  <c r="Q184" i="13"/>
  <c r="Q185" i="13"/>
  <c r="Q186" i="13"/>
  <c r="Q187" i="13"/>
  <c r="Q188" i="13"/>
  <c r="Q189" i="13"/>
  <c r="Q190" i="13"/>
  <c r="Q191" i="13"/>
  <c r="Q192" i="13"/>
  <c r="Q193" i="13"/>
  <c r="Q194" i="13"/>
  <c r="Q195" i="13"/>
  <c r="Q196" i="13"/>
  <c r="Q197" i="13"/>
  <c r="Q198" i="13"/>
  <c r="Q199" i="13"/>
  <c r="Q200" i="13"/>
  <c r="Q201" i="13"/>
  <c r="Q202" i="13"/>
  <c r="Q203" i="13"/>
  <c r="Q204" i="13"/>
  <c r="Q205" i="13"/>
  <c r="Q206" i="13"/>
  <c r="Q207" i="13"/>
  <c r="Q208" i="13"/>
  <c r="Q209" i="13"/>
  <c r="Q210" i="13"/>
  <c r="Q211" i="13"/>
  <c r="Q212" i="13"/>
  <c r="Q213" i="13"/>
  <c r="Q214" i="13"/>
  <c r="Q215" i="13"/>
  <c r="Q216" i="13"/>
  <c r="Q217" i="13"/>
  <c r="Q218" i="13"/>
  <c r="Q219" i="13"/>
  <c r="Q220" i="13"/>
  <c r="Q221" i="13"/>
  <c r="Q222" i="13"/>
  <c r="Q223" i="13"/>
  <c r="Q224" i="13"/>
  <c r="Q225" i="13"/>
  <c r="Q226" i="13"/>
  <c r="Q115" i="13"/>
  <c r="N84" i="13" a="1"/>
  <c r="N84" i="13" s="1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43" i="13"/>
  <c r="K228" i="13" a="1"/>
  <c r="K228" i="13" s="1"/>
  <c r="K116" i="13"/>
  <c r="K117" i="13"/>
  <c r="K118" i="13"/>
  <c r="K119" i="13"/>
  <c r="K120" i="13"/>
  <c r="K121" i="13"/>
  <c r="K122" i="13"/>
  <c r="K123" i="13"/>
  <c r="K124" i="13"/>
  <c r="K125" i="13"/>
  <c r="K126" i="13"/>
  <c r="K127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K150" i="13"/>
  <c r="K151" i="13"/>
  <c r="K152" i="13"/>
  <c r="K153" i="13"/>
  <c r="K154" i="13"/>
  <c r="K155" i="13"/>
  <c r="K156" i="13"/>
  <c r="K157" i="13"/>
  <c r="K158" i="13"/>
  <c r="K159" i="13"/>
  <c r="K160" i="13"/>
  <c r="K161" i="13"/>
  <c r="K162" i="13"/>
  <c r="K163" i="13"/>
  <c r="K164" i="13"/>
  <c r="K165" i="13"/>
  <c r="K166" i="13"/>
  <c r="K167" i="13"/>
  <c r="K168" i="13"/>
  <c r="K169" i="13"/>
  <c r="K170" i="13"/>
  <c r="K171" i="13"/>
  <c r="K172" i="13"/>
  <c r="K173" i="13"/>
  <c r="K174" i="13"/>
  <c r="K175" i="13"/>
  <c r="K176" i="13"/>
  <c r="K177" i="13"/>
  <c r="K178" i="13"/>
  <c r="K179" i="13"/>
  <c r="K180" i="13"/>
  <c r="K181" i="13"/>
  <c r="K182" i="13"/>
  <c r="K183" i="13"/>
  <c r="K184" i="13"/>
  <c r="K185" i="13"/>
  <c r="K186" i="13"/>
  <c r="K187" i="13"/>
  <c r="K188" i="13"/>
  <c r="K189" i="13"/>
  <c r="K190" i="13"/>
  <c r="K191" i="13"/>
  <c r="K192" i="13"/>
  <c r="K193" i="13"/>
  <c r="K194" i="13"/>
  <c r="K195" i="13"/>
  <c r="K196" i="13"/>
  <c r="K197" i="13"/>
  <c r="K198" i="13"/>
  <c r="K199" i="13"/>
  <c r="K200" i="13"/>
  <c r="K201" i="13"/>
  <c r="K202" i="13"/>
  <c r="K203" i="13"/>
  <c r="K204" i="13"/>
  <c r="K205" i="13"/>
  <c r="K206" i="13"/>
  <c r="K207" i="13"/>
  <c r="K208" i="13"/>
  <c r="K209" i="13"/>
  <c r="K210" i="13"/>
  <c r="K211" i="13"/>
  <c r="K212" i="13"/>
  <c r="K213" i="13"/>
  <c r="K214" i="13"/>
  <c r="K215" i="13"/>
  <c r="K216" i="13"/>
  <c r="K217" i="13"/>
  <c r="K218" i="13"/>
  <c r="K219" i="13"/>
  <c r="K220" i="13"/>
  <c r="K221" i="13"/>
  <c r="K222" i="13"/>
  <c r="K223" i="13"/>
  <c r="K224" i="13"/>
  <c r="K225" i="13"/>
  <c r="K226" i="13"/>
  <c r="K115" i="13"/>
  <c r="Z109" i="11"/>
  <c r="Z108" i="11" a="1"/>
  <c r="Z108" i="11" s="1"/>
  <c r="W298" i="11" a="1"/>
  <c r="W298" i="11" s="1"/>
  <c r="T130" i="11" a="1"/>
  <c r="T130" i="11" s="1"/>
  <c r="Q276" i="11" a="1"/>
  <c r="Q276" i="11" s="1"/>
  <c r="N108" i="11" a="1"/>
  <c r="N108" i="11" s="1"/>
  <c r="K298" i="11" a="1"/>
  <c r="K298" i="11" s="1"/>
  <c r="Z56" i="11"/>
  <c r="Z57" i="11"/>
  <c r="Z58" i="11"/>
  <c r="Z59" i="11"/>
  <c r="Z60" i="11"/>
  <c r="Z61" i="11"/>
  <c r="Z62" i="11"/>
  <c r="Z63" i="11"/>
  <c r="Z64" i="11"/>
  <c r="Z65" i="11"/>
  <c r="Z66" i="11"/>
  <c r="Z67" i="11"/>
  <c r="Z68" i="11"/>
  <c r="Z69" i="11"/>
  <c r="Z70" i="11"/>
  <c r="Z71" i="11"/>
  <c r="Z72" i="11"/>
  <c r="Z73" i="11"/>
  <c r="Z74" i="11"/>
  <c r="Z75" i="11"/>
  <c r="Z76" i="11"/>
  <c r="Z77" i="11"/>
  <c r="Z78" i="11"/>
  <c r="Z79" i="11"/>
  <c r="Z80" i="11"/>
  <c r="Z81" i="11"/>
  <c r="Z82" i="11"/>
  <c r="Z83" i="11"/>
  <c r="Z84" i="11"/>
  <c r="Z85" i="11"/>
  <c r="Z86" i="11"/>
  <c r="Z87" i="11"/>
  <c r="Z88" i="11"/>
  <c r="Z89" i="11"/>
  <c r="Z90" i="11"/>
  <c r="Z91" i="11"/>
  <c r="Z92" i="11"/>
  <c r="Z93" i="11"/>
  <c r="Z94" i="11"/>
  <c r="Z95" i="11"/>
  <c r="Z96" i="11"/>
  <c r="Z97" i="11"/>
  <c r="Z98" i="11"/>
  <c r="Z99" i="11"/>
  <c r="Z100" i="11"/>
  <c r="Z101" i="11"/>
  <c r="Z102" i="11"/>
  <c r="Z103" i="11"/>
  <c r="Z104" i="11"/>
  <c r="Z105" i="11"/>
  <c r="Z106" i="11"/>
  <c r="Z55" i="11"/>
  <c r="W151" i="11"/>
  <c r="W152" i="11"/>
  <c r="W153" i="11"/>
  <c r="W154" i="11"/>
  <c r="W155" i="11"/>
  <c r="W156" i="11"/>
  <c r="W157" i="11"/>
  <c r="W158" i="11"/>
  <c r="W159" i="11"/>
  <c r="W160" i="11"/>
  <c r="W161" i="11"/>
  <c r="W162" i="11"/>
  <c r="W163" i="11"/>
  <c r="W164" i="11"/>
  <c r="W165" i="11"/>
  <c r="W166" i="11"/>
  <c r="W167" i="11"/>
  <c r="W168" i="11"/>
  <c r="W169" i="11"/>
  <c r="W170" i="11"/>
  <c r="W171" i="11"/>
  <c r="W172" i="11"/>
  <c r="W173" i="11"/>
  <c r="W174" i="11"/>
  <c r="W175" i="11"/>
  <c r="W176" i="11"/>
  <c r="W177" i="11"/>
  <c r="W178" i="11"/>
  <c r="W179" i="11"/>
  <c r="W180" i="11"/>
  <c r="W181" i="11"/>
  <c r="W182" i="11"/>
  <c r="W183" i="11"/>
  <c r="W184" i="11"/>
  <c r="W185" i="11"/>
  <c r="W186" i="11"/>
  <c r="W187" i="11"/>
  <c r="W188" i="11"/>
  <c r="W189" i="11"/>
  <c r="W190" i="11"/>
  <c r="W191" i="11"/>
  <c r="W192" i="11"/>
  <c r="W193" i="11"/>
  <c r="W194" i="11"/>
  <c r="W195" i="11"/>
  <c r="W196" i="11"/>
  <c r="W197" i="11"/>
  <c r="W198" i="11"/>
  <c r="W199" i="11"/>
  <c r="W200" i="11"/>
  <c r="W201" i="11"/>
  <c r="W202" i="11"/>
  <c r="W203" i="11"/>
  <c r="W204" i="11"/>
  <c r="W205" i="11"/>
  <c r="W206" i="11"/>
  <c r="W207" i="11"/>
  <c r="W208" i="11"/>
  <c r="W209" i="11"/>
  <c r="W210" i="11"/>
  <c r="W211" i="11"/>
  <c r="W212" i="11"/>
  <c r="W213" i="11"/>
  <c r="W214" i="11"/>
  <c r="W215" i="11"/>
  <c r="W216" i="11"/>
  <c r="W217" i="11"/>
  <c r="W218" i="11"/>
  <c r="W219" i="11"/>
  <c r="W220" i="11"/>
  <c r="W221" i="11"/>
  <c r="W222" i="11"/>
  <c r="W223" i="11"/>
  <c r="W224" i="11"/>
  <c r="W225" i="11"/>
  <c r="W226" i="11"/>
  <c r="W227" i="11"/>
  <c r="W228" i="11"/>
  <c r="W229" i="11"/>
  <c r="W230" i="11"/>
  <c r="W231" i="11"/>
  <c r="W232" i="11"/>
  <c r="W233" i="11"/>
  <c r="W234" i="11"/>
  <c r="W235" i="11"/>
  <c r="W236" i="11"/>
  <c r="W237" i="11"/>
  <c r="W238" i="11"/>
  <c r="W239" i="11"/>
  <c r="W240" i="11"/>
  <c r="W241" i="11"/>
  <c r="W242" i="11"/>
  <c r="W243" i="11"/>
  <c r="W244" i="11"/>
  <c r="W245" i="11"/>
  <c r="W246" i="11"/>
  <c r="W247" i="11"/>
  <c r="W248" i="11"/>
  <c r="W249" i="11"/>
  <c r="W250" i="11"/>
  <c r="W251" i="11"/>
  <c r="W252" i="11"/>
  <c r="W253" i="11"/>
  <c r="W254" i="11"/>
  <c r="W255" i="11"/>
  <c r="W256" i="11"/>
  <c r="W257" i="11"/>
  <c r="W258" i="11"/>
  <c r="W259" i="11"/>
  <c r="W260" i="11"/>
  <c r="W261" i="11"/>
  <c r="W262" i="11"/>
  <c r="W263" i="11"/>
  <c r="W264" i="11"/>
  <c r="W265" i="11"/>
  <c r="W266" i="11"/>
  <c r="W267" i="11"/>
  <c r="W268" i="11"/>
  <c r="W269" i="11"/>
  <c r="W270" i="11"/>
  <c r="W271" i="11"/>
  <c r="W272" i="11"/>
  <c r="W273" i="11"/>
  <c r="W274" i="11"/>
  <c r="W275" i="11"/>
  <c r="W276" i="11"/>
  <c r="W277" i="11"/>
  <c r="W278" i="11"/>
  <c r="W279" i="11"/>
  <c r="W280" i="11"/>
  <c r="W281" i="11"/>
  <c r="W282" i="11"/>
  <c r="W283" i="11"/>
  <c r="W284" i="11"/>
  <c r="W285" i="11"/>
  <c r="W286" i="11"/>
  <c r="W287" i="11"/>
  <c r="W288" i="11"/>
  <c r="W289" i="11"/>
  <c r="W290" i="11"/>
  <c r="W291" i="11"/>
  <c r="W292" i="11"/>
  <c r="W293" i="11"/>
  <c r="W294" i="11"/>
  <c r="W295" i="11"/>
  <c r="W296" i="11"/>
  <c r="W150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66" i="11"/>
  <c r="Q274" i="11"/>
  <c r="Q140" i="11"/>
  <c r="Q141" i="11"/>
  <c r="Q142" i="11"/>
  <c r="Q143" i="11"/>
  <c r="Q144" i="11"/>
  <c r="Q145" i="11"/>
  <c r="Q146" i="11"/>
  <c r="Q147" i="11"/>
  <c r="Q148" i="11"/>
  <c r="Q149" i="11"/>
  <c r="Q150" i="11"/>
  <c r="Q151" i="11"/>
  <c r="Q152" i="11"/>
  <c r="Q153" i="11"/>
  <c r="Q154" i="11"/>
  <c r="Q155" i="11"/>
  <c r="Q156" i="11"/>
  <c r="Q157" i="11"/>
  <c r="Q158" i="11"/>
  <c r="Q159" i="11"/>
  <c r="Q160" i="11"/>
  <c r="Q161" i="11"/>
  <c r="Q162" i="11"/>
  <c r="Q163" i="11"/>
  <c r="Q164" i="11"/>
  <c r="Q165" i="1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Q179" i="11"/>
  <c r="Q180" i="11"/>
  <c r="Q181" i="11"/>
  <c r="Q182" i="11"/>
  <c r="Q183" i="11"/>
  <c r="Q184" i="11"/>
  <c r="Q185" i="11"/>
  <c r="Q186" i="11"/>
  <c r="Q187" i="11"/>
  <c r="Q188" i="11"/>
  <c r="Q189" i="11"/>
  <c r="Q190" i="11"/>
  <c r="Q191" i="11"/>
  <c r="Q192" i="11"/>
  <c r="Q193" i="11"/>
  <c r="Q194" i="11"/>
  <c r="Q195" i="11"/>
  <c r="Q196" i="11"/>
  <c r="Q197" i="11"/>
  <c r="Q198" i="11"/>
  <c r="Q199" i="11"/>
  <c r="Q200" i="11"/>
  <c r="Q201" i="11"/>
  <c r="Q202" i="11"/>
  <c r="Q203" i="11"/>
  <c r="Q204" i="11"/>
  <c r="Q205" i="11"/>
  <c r="Q206" i="11"/>
  <c r="Q207" i="11"/>
  <c r="Q208" i="11"/>
  <c r="Q209" i="11"/>
  <c r="Q210" i="11"/>
  <c r="Q211" i="11"/>
  <c r="Q212" i="11"/>
  <c r="Q213" i="11"/>
  <c r="Q214" i="11"/>
  <c r="Q215" i="11"/>
  <c r="Q216" i="11"/>
  <c r="Q217" i="11"/>
  <c r="Q218" i="11"/>
  <c r="Q219" i="11"/>
  <c r="Q220" i="11"/>
  <c r="Q221" i="11"/>
  <c r="Q222" i="11"/>
  <c r="Q223" i="11"/>
  <c r="Q224" i="11"/>
  <c r="Q225" i="11"/>
  <c r="Q226" i="11"/>
  <c r="Q227" i="11"/>
  <c r="Q228" i="11"/>
  <c r="Q229" i="11"/>
  <c r="Q230" i="11"/>
  <c r="Q231" i="11"/>
  <c r="Q232" i="11"/>
  <c r="Q233" i="11"/>
  <c r="Q234" i="11"/>
  <c r="Q235" i="11"/>
  <c r="Q236" i="11"/>
  <c r="Q237" i="11"/>
  <c r="Q238" i="11"/>
  <c r="Q239" i="11"/>
  <c r="Q240" i="11"/>
  <c r="Q241" i="11"/>
  <c r="Q242" i="11"/>
  <c r="Q243" i="11"/>
  <c r="Q244" i="11"/>
  <c r="Q245" i="11"/>
  <c r="Q246" i="11"/>
  <c r="Q247" i="11"/>
  <c r="Q248" i="11"/>
  <c r="Q249" i="11"/>
  <c r="Q250" i="11"/>
  <c r="Q251" i="11"/>
  <c r="Q252" i="11"/>
  <c r="Q253" i="11"/>
  <c r="Q254" i="11"/>
  <c r="Q255" i="11"/>
  <c r="Q256" i="11"/>
  <c r="Q257" i="11"/>
  <c r="Q258" i="11"/>
  <c r="Q259" i="11"/>
  <c r="Q260" i="11"/>
  <c r="Q261" i="11"/>
  <c r="Q262" i="11"/>
  <c r="Q263" i="11"/>
  <c r="Q264" i="11"/>
  <c r="Q265" i="11"/>
  <c r="Q266" i="11"/>
  <c r="Q267" i="11"/>
  <c r="Q268" i="11"/>
  <c r="Q269" i="11"/>
  <c r="Q270" i="11"/>
  <c r="Q271" i="11"/>
  <c r="Q272" i="11"/>
  <c r="Q273" i="11"/>
  <c r="Q139" i="11"/>
  <c r="N106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55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150" i="11"/>
  <c r="B70" i="3"/>
  <c r="C19" i="7" a="1"/>
  <c r="C19" i="7" s="1"/>
  <c r="D19" i="7" a="1"/>
  <c r="D19" i="7" s="1"/>
  <c r="J23" i="16" s="1"/>
  <c r="S18" i="16" s="1"/>
  <c r="B40" i="6" a="1"/>
  <c r="B40" i="6" s="1"/>
  <c r="G36" i="16" s="1"/>
  <c r="E53" i="5" a="1"/>
  <c r="E53" i="5" s="1"/>
  <c r="J21" i="16" s="1"/>
  <c r="C117" i="4" a="1"/>
  <c r="C117" i="4" s="1"/>
  <c r="G34" i="16" s="1"/>
  <c r="D117" i="4" a="1"/>
  <c r="D117" i="4" s="1"/>
  <c r="G20" i="16" s="1"/>
  <c r="B66" i="3"/>
  <c r="H30" i="16" s="1"/>
  <c r="C70" i="3"/>
  <c r="C68" i="3" s="1" a="1"/>
  <c r="C68" i="3" s="1"/>
  <c r="J31" i="16" s="1"/>
  <c r="D70" i="3"/>
  <c r="E70" i="3"/>
  <c r="F70" i="3"/>
  <c r="G70" i="3"/>
  <c r="G68" i="3" s="1" a="1"/>
  <c r="G68" i="3" s="1"/>
  <c r="J5" i="16" s="1"/>
  <c r="B51" i="5"/>
  <c r="H33" i="16" s="1"/>
  <c r="B55" i="5"/>
  <c r="B56" i="5"/>
  <c r="B57" i="5"/>
  <c r="B53" i="5" s="1" a="1"/>
  <c r="B53" i="5" s="1"/>
  <c r="J33" i="16" s="1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C51" i="5"/>
  <c r="C55" i="5"/>
  <c r="C56" i="5"/>
  <c r="C57" i="5"/>
  <c r="C58" i="5"/>
  <c r="C59" i="5"/>
  <c r="C60" i="5"/>
  <c r="C53" i="5" s="1" a="1"/>
  <c r="C53" i="5" s="1"/>
  <c r="J34" i="16" s="1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F51" i="5"/>
  <c r="H7" i="16" s="1"/>
  <c r="F55" i="5"/>
  <c r="F53" i="5" s="1" a="1"/>
  <c r="F53" i="5" s="1"/>
  <c r="J7" i="16" s="1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G51" i="5"/>
  <c r="H8" i="16" s="1"/>
  <c r="G55" i="5"/>
  <c r="G53" i="5" s="1" a="1"/>
  <c r="G53" i="5" s="1"/>
  <c r="J8" i="16" s="1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66" i="3"/>
  <c r="H5" i="16" s="1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49" i="1"/>
  <c r="E5" i="16" s="1"/>
  <c r="G153" i="1"/>
  <c r="G151" i="1" s="1" a="1"/>
  <c r="G151" i="1" s="1"/>
  <c r="G5" i="16" s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C17" i="7"/>
  <c r="B17" i="7"/>
  <c r="E17" i="7"/>
  <c r="D17" i="7"/>
  <c r="G17" i="7"/>
  <c r="H11" i="16" s="1"/>
  <c r="F17" i="7"/>
  <c r="H10" i="16" s="1"/>
  <c r="C21" i="7"/>
  <c r="B21" i="7"/>
  <c r="B19" i="7" s="1" a="1"/>
  <c r="B19" i="7" s="1"/>
  <c r="E21" i="7"/>
  <c r="E19" i="7" s="1" a="1"/>
  <c r="E19" i="7" s="1"/>
  <c r="J24" i="16" s="1"/>
  <c r="D21" i="7"/>
  <c r="G21" i="7"/>
  <c r="F21" i="7"/>
  <c r="F19" i="7" s="1" a="1"/>
  <c r="F19" i="7" s="1"/>
  <c r="J10" i="16" s="1"/>
  <c r="C22" i="7"/>
  <c r="B22" i="7"/>
  <c r="E22" i="7"/>
  <c r="D22" i="7"/>
  <c r="G22" i="7"/>
  <c r="G19" i="7" s="1" a="1"/>
  <c r="G19" i="7" s="1"/>
  <c r="J11" i="16" s="1"/>
  <c r="F22" i="7"/>
  <c r="C23" i="7"/>
  <c r="B23" i="7"/>
  <c r="E23" i="7"/>
  <c r="D23" i="7"/>
  <c r="G23" i="7"/>
  <c r="F23" i="7"/>
  <c r="C24" i="7"/>
  <c r="B24" i="7"/>
  <c r="E24" i="7"/>
  <c r="D24" i="7"/>
  <c r="G24" i="7"/>
  <c r="F24" i="7"/>
  <c r="C25" i="7"/>
  <c r="B25" i="7"/>
  <c r="E25" i="7"/>
  <c r="D25" i="7"/>
  <c r="G25" i="7"/>
  <c r="F25" i="7"/>
  <c r="C26" i="7"/>
  <c r="B26" i="7"/>
  <c r="E26" i="7"/>
  <c r="D26" i="7"/>
  <c r="G26" i="7"/>
  <c r="F26" i="7"/>
  <c r="C27" i="7"/>
  <c r="B27" i="7"/>
  <c r="E27" i="7"/>
  <c r="D27" i="7"/>
  <c r="G27" i="7"/>
  <c r="F27" i="7"/>
  <c r="C28" i="7"/>
  <c r="B28" i="7"/>
  <c r="E28" i="7"/>
  <c r="D28" i="7"/>
  <c r="G28" i="7"/>
  <c r="F28" i="7"/>
  <c r="C29" i="7"/>
  <c r="B29" i="7"/>
  <c r="E29" i="7"/>
  <c r="D29" i="7"/>
  <c r="G29" i="7"/>
  <c r="F29" i="7"/>
  <c r="C30" i="7"/>
  <c r="B30" i="7"/>
  <c r="E30" i="7"/>
  <c r="D30" i="7"/>
  <c r="G30" i="7"/>
  <c r="F30" i="7"/>
  <c r="C31" i="7"/>
  <c r="B31" i="7"/>
  <c r="E31" i="7"/>
  <c r="D31" i="7"/>
  <c r="G31" i="7"/>
  <c r="F31" i="7"/>
  <c r="C32" i="7"/>
  <c r="B32" i="7"/>
  <c r="E32" i="7"/>
  <c r="D32" i="7"/>
  <c r="G32" i="7"/>
  <c r="F32" i="7"/>
  <c r="C33" i="7"/>
  <c r="B33" i="7"/>
  <c r="E33" i="7"/>
  <c r="D33" i="7"/>
  <c r="G33" i="7"/>
  <c r="F33" i="7"/>
  <c r="C34" i="7"/>
  <c r="B34" i="7"/>
  <c r="E34" i="7"/>
  <c r="D34" i="7"/>
  <c r="G34" i="7"/>
  <c r="F34" i="7"/>
  <c r="C38" i="6"/>
  <c r="B38" i="6"/>
  <c r="E38" i="6"/>
  <c r="D38" i="6"/>
  <c r="G38" i="6"/>
  <c r="E11" i="16" s="1"/>
  <c r="F38" i="6"/>
  <c r="E10" i="16" s="1"/>
  <c r="C42" i="6"/>
  <c r="C40" i="6" s="1" a="1"/>
  <c r="C40" i="6" s="1"/>
  <c r="G37" i="16" s="1"/>
  <c r="B42" i="6"/>
  <c r="E42" i="6"/>
  <c r="E40" i="6" s="1" a="1"/>
  <c r="E40" i="6" s="1"/>
  <c r="G24" i="16" s="1"/>
  <c r="D42" i="6"/>
  <c r="D40" i="6" s="1" a="1"/>
  <c r="D40" i="6" s="1"/>
  <c r="G23" i="16" s="1"/>
  <c r="G42" i="6"/>
  <c r="G40" i="6" s="1" a="1"/>
  <c r="G40" i="6" s="1"/>
  <c r="G11" i="16" s="1"/>
  <c r="F42" i="6"/>
  <c r="F40" i="6" s="1" a="1"/>
  <c r="F40" i="6" s="1"/>
  <c r="G10" i="16" s="1"/>
  <c r="C43" i="6"/>
  <c r="B43" i="6"/>
  <c r="E43" i="6"/>
  <c r="D43" i="6"/>
  <c r="G43" i="6"/>
  <c r="F43" i="6"/>
  <c r="C44" i="6"/>
  <c r="B44" i="6"/>
  <c r="E44" i="6"/>
  <c r="D44" i="6"/>
  <c r="G44" i="6"/>
  <c r="F44" i="6"/>
  <c r="C45" i="6"/>
  <c r="B45" i="6"/>
  <c r="E45" i="6"/>
  <c r="D45" i="6"/>
  <c r="G45" i="6"/>
  <c r="F45" i="6"/>
  <c r="C46" i="6"/>
  <c r="B46" i="6"/>
  <c r="E46" i="6"/>
  <c r="D46" i="6"/>
  <c r="G46" i="6"/>
  <c r="F46" i="6"/>
  <c r="C47" i="6"/>
  <c r="B47" i="6"/>
  <c r="E47" i="6"/>
  <c r="D47" i="6"/>
  <c r="G47" i="6"/>
  <c r="F47" i="6"/>
  <c r="C48" i="6"/>
  <c r="B48" i="6"/>
  <c r="E48" i="6"/>
  <c r="D48" i="6"/>
  <c r="G48" i="6"/>
  <c r="F48" i="6"/>
  <c r="C49" i="6"/>
  <c r="B49" i="6"/>
  <c r="E49" i="6"/>
  <c r="D49" i="6"/>
  <c r="G49" i="6"/>
  <c r="F49" i="6"/>
  <c r="C50" i="6"/>
  <c r="B50" i="6"/>
  <c r="E50" i="6"/>
  <c r="D50" i="6"/>
  <c r="G50" i="6"/>
  <c r="F50" i="6"/>
  <c r="C51" i="6"/>
  <c r="B51" i="6"/>
  <c r="E51" i="6"/>
  <c r="D51" i="6"/>
  <c r="G51" i="6"/>
  <c r="F51" i="6"/>
  <c r="C52" i="6"/>
  <c r="B52" i="6"/>
  <c r="E52" i="6"/>
  <c r="D52" i="6"/>
  <c r="G52" i="6"/>
  <c r="F52" i="6"/>
  <c r="C53" i="6"/>
  <c r="B53" i="6"/>
  <c r="E53" i="6"/>
  <c r="D53" i="6"/>
  <c r="G53" i="6"/>
  <c r="F53" i="6"/>
  <c r="C54" i="6"/>
  <c r="B54" i="6"/>
  <c r="E54" i="6"/>
  <c r="D54" i="6"/>
  <c r="G54" i="6"/>
  <c r="F54" i="6"/>
  <c r="C55" i="6"/>
  <c r="B55" i="6"/>
  <c r="E55" i="6"/>
  <c r="D55" i="6"/>
  <c r="G55" i="6"/>
  <c r="F55" i="6"/>
  <c r="C56" i="6"/>
  <c r="B56" i="6"/>
  <c r="E56" i="6"/>
  <c r="D56" i="6"/>
  <c r="G56" i="6"/>
  <c r="F56" i="6"/>
  <c r="C57" i="6"/>
  <c r="B57" i="6"/>
  <c r="E57" i="6"/>
  <c r="D57" i="6"/>
  <c r="G57" i="6"/>
  <c r="F57" i="6"/>
  <c r="C58" i="6"/>
  <c r="B58" i="6"/>
  <c r="E58" i="6"/>
  <c r="D58" i="6"/>
  <c r="G58" i="6"/>
  <c r="F58" i="6"/>
  <c r="C59" i="6"/>
  <c r="B59" i="6"/>
  <c r="E59" i="6"/>
  <c r="D59" i="6"/>
  <c r="G59" i="6"/>
  <c r="F59" i="6"/>
  <c r="C60" i="6"/>
  <c r="B60" i="6"/>
  <c r="E60" i="6"/>
  <c r="D60" i="6"/>
  <c r="G60" i="6"/>
  <c r="F60" i="6"/>
  <c r="C61" i="6"/>
  <c r="B61" i="6"/>
  <c r="E61" i="6"/>
  <c r="D61" i="6"/>
  <c r="G61" i="6"/>
  <c r="F61" i="6"/>
  <c r="C62" i="6"/>
  <c r="B62" i="6"/>
  <c r="E62" i="6"/>
  <c r="D62" i="6"/>
  <c r="G62" i="6"/>
  <c r="F62" i="6"/>
  <c r="C63" i="6"/>
  <c r="B63" i="6"/>
  <c r="E63" i="6"/>
  <c r="D63" i="6"/>
  <c r="G63" i="6"/>
  <c r="F63" i="6"/>
  <c r="C64" i="6"/>
  <c r="B64" i="6"/>
  <c r="E64" i="6"/>
  <c r="D64" i="6"/>
  <c r="G64" i="6"/>
  <c r="F64" i="6"/>
  <c r="C65" i="6"/>
  <c r="B65" i="6"/>
  <c r="E65" i="6"/>
  <c r="D65" i="6"/>
  <c r="G65" i="6"/>
  <c r="F65" i="6"/>
  <c r="C66" i="6"/>
  <c r="B66" i="6"/>
  <c r="E66" i="6"/>
  <c r="D66" i="6"/>
  <c r="G66" i="6"/>
  <c r="F66" i="6"/>
  <c r="C67" i="6"/>
  <c r="B67" i="6"/>
  <c r="E67" i="6"/>
  <c r="D67" i="6"/>
  <c r="G67" i="6"/>
  <c r="F67" i="6"/>
  <c r="C68" i="6"/>
  <c r="B68" i="6"/>
  <c r="E68" i="6"/>
  <c r="D68" i="6"/>
  <c r="G68" i="6"/>
  <c r="F68" i="6"/>
  <c r="C69" i="6"/>
  <c r="B69" i="6"/>
  <c r="E69" i="6"/>
  <c r="D69" i="6"/>
  <c r="G69" i="6"/>
  <c r="F69" i="6"/>
  <c r="C70" i="6"/>
  <c r="B70" i="6"/>
  <c r="E70" i="6"/>
  <c r="D70" i="6"/>
  <c r="G70" i="6"/>
  <c r="F70" i="6"/>
  <c r="C71" i="6"/>
  <c r="B71" i="6"/>
  <c r="E71" i="6"/>
  <c r="D71" i="6"/>
  <c r="G71" i="6"/>
  <c r="F71" i="6"/>
  <c r="C72" i="6"/>
  <c r="B72" i="6"/>
  <c r="E72" i="6"/>
  <c r="D72" i="6"/>
  <c r="G72" i="6"/>
  <c r="F72" i="6"/>
  <c r="C73" i="6"/>
  <c r="B73" i="6"/>
  <c r="E73" i="6"/>
  <c r="D73" i="6"/>
  <c r="G73" i="6"/>
  <c r="F73" i="6"/>
  <c r="C74" i="6"/>
  <c r="B74" i="6"/>
  <c r="E74" i="6"/>
  <c r="D74" i="6"/>
  <c r="G74" i="6"/>
  <c r="F74" i="6"/>
  <c r="C75" i="6"/>
  <c r="B75" i="6"/>
  <c r="E75" i="6"/>
  <c r="D75" i="6"/>
  <c r="G75" i="6"/>
  <c r="F75" i="6"/>
  <c r="C76" i="6"/>
  <c r="B76" i="6"/>
  <c r="E76" i="6"/>
  <c r="D76" i="6"/>
  <c r="G76" i="6"/>
  <c r="F76" i="6"/>
  <c r="E51" i="5"/>
  <c r="H21" i="16" s="1"/>
  <c r="D51" i="5"/>
  <c r="E55" i="5"/>
  <c r="D55" i="5"/>
  <c r="E56" i="5"/>
  <c r="D56" i="5"/>
  <c r="D53" i="5" s="1" a="1"/>
  <c r="D53" i="5" s="1"/>
  <c r="J20" i="16" s="1"/>
  <c r="S17" i="16" s="1"/>
  <c r="E57" i="5"/>
  <c r="D57" i="5"/>
  <c r="E58" i="5"/>
  <c r="D58" i="5"/>
  <c r="E59" i="5"/>
  <c r="D59" i="5"/>
  <c r="E60" i="5"/>
  <c r="D60" i="5"/>
  <c r="E61" i="5"/>
  <c r="D61" i="5"/>
  <c r="E62" i="5"/>
  <c r="D62" i="5"/>
  <c r="E63" i="5"/>
  <c r="D63" i="5"/>
  <c r="E64" i="5"/>
  <c r="D64" i="5"/>
  <c r="E65" i="5"/>
  <c r="D65" i="5"/>
  <c r="E66" i="5"/>
  <c r="D66" i="5"/>
  <c r="E67" i="5"/>
  <c r="D67" i="5"/>
  <c r="E68" i="5"/>
  <c r="D68" i="5"/>
  <c r="E69" i="5"/>
  <c r="D69" i="5"/>
  <c r="E70" i="5"/>
  <c r="D70" i="5"/>
  <c r="E71" i="5"/>
  <c r="D71" i="5"/>
  <c r="E72" i="5"/>
  <c r="D72" i="5"/>
  <c r="E73" i="5"/>
  <c r="D73" i="5"/>
  <c r="E74" i="5"/>
  <c r="D74" i="5"/>
  <c r="E75" i="5"/>
  <c r="D75" i="5"/>
  <c r="E76" i="5"/>
  <c r="D76" i="5"/>
  <c r="E77" i="5"/>
  <c r="D77" i="5"/>
  <c r="E78" i="5"/>
  <c r="D78" i="5"/>
  <c r="E79" i="5"/>
  <c r="D79" i="5"/>
  <c r="E80" i="5"/>
  <c r="D80" i="5"/>
  <c r="E81" i="5"/>
  <c r="D81" i="5"/>
  <c r="E82" i="5"/>
  <c r="D82" i="5"/>
  <c r="E83" i="5"/>
  <c r="D83" i="5"/>
  <c r="E84" i="5"/>
  <c r="D84" i="5"/>
  <c r="E85" i="5"/>
  <c r="D85" i="5"/>
  <c r="E86" i="5"/>
  <c r="D86" i="5"/>
  <c r="E87" i="5"/>
  <c r="D87" i="5"/>
  <c r="E88" i="5"/>
  <c r="D88" i="5"/>
  <c r="E89" i="5"/>
  <c r="D89" i="5"/>
  <c r="E90" i="5"/>
  <c r="D90" i="5"/>
  <c r="E91" i="5"/>
  <c r="D91" i="5"/>
  <c r="E92" i="5"/>
  <c r="D92" i="5"/>
  <c r="E93" i="5"/>
  <c r="D93" i="5"/>
  <c r="E94" i="5"/>
  <c r="D94" i="5"/>
  <c r="E95" i="5"/>
  <c r="D95" i="5"/>
  <c r="E96" i="5"/>
  <c r="D96" i="5"/>
  <c r="E97" i="5"/>
  <c r="D97" i="5"/>
  <c r="E98" i="5"/>
  <c r="D98" i="5"/>
  <c r="E99" i="5"/>
  <c r="D99" i="5"/>
  <c r="E100" i="5"/>
  <c r="D100" i="5"/>
  <c r="E101" i="5"/>
  <c r="D101" i="5"/>
  <c r="E102" i="5"/>
  <c r="D102" i="5"/>
  <c r="C115" i="4"/>
  <c r="B115" i="4"/>
  <c r="E33" i="16" s="1"/>
  <c r="E115" i="4"/>
  <c r="E21" i="16" s="1"/>
  <c r="D115" i="4"/>
  <c r="E20" i="16" s="1"/>
  <c r="G115" i="4"/>
  <c r="E8" i="16" s="1"/>
  <c r="F115" i="4"/>
  <c r="E7" i="16" s="1"/>
  <c r="C119" i="4"/>
  <c r="B119" i="4"/>
  <c r="B117" i="4" s="1" a="1"/>
  <c r="B117" i="4" s="1"/>
  <c r="G33" i="16" s="1"/>
  <c r="E119" i="4"/>
  <c r="E117" i="4" s="1" a="1"/>
  <c r="E117" i="4" s="1"/>
  <c r="G21" i="16" s="1"/>
  <c r="D119" i="4"/>
  <c r="G119" i="4"/>
  <c r="F119" i="4"/>
  <c r="C120" i="4"/>
  <c r="B120" i="4"/>
  <c r="E120" i="4"/>
  <c r="D120" i="4"/>
  <c r="G120" i="4"/>
  <c r="G117" i="4" s="1" a="1"/>
  <c r="G117" i="4" s="1"/>
  <c r="G8" i="16" s="1"/>
  <c r="F120" i="4"/>
  <c r="F117" i="4" s="1" a="1"/>
  <c r="F117" i="4" s="1"/>
  <c r="G7" i="16" s="1"/>
  <c r="C121" i="4"/>
  <c r="B121" i="4"/>
  <c r="E121" i="4"/>
  <c r="D121" i="4"/>
  <c r="G121" i="4"/>
  <c r="F121" i="4"/>
  <c r="C122" i="4"/>
  <c r="B122" i="4"/>
  <c r="E122" i="4"/>
  <c r="D122" i="4"/>
  <c r="G122" i="4"/>
  <c r="F122" i="4"/>
  <c r="C123" i="4"/>
  <c r="B123" i="4"/>
  <c r="E123" i="4"/>
  <c r="D123" i="4"/>
  <c r="G123" i="4"/>
  <c r="F123" i="4"/>
  <c r="C124" i="4"/>
  <c r="B124" i="4"/>
  <c r="E124" i="4"/>
  <c r="D124" i="4"/>
  <c r="G124" i="4"/>
  <c r="F124" i="4"/>
  <c r="C125" i="4"/>
  <c r="B125" i="4"/>
  <c r="E125" i="4"/>
  <c r="D125" i="4"/>
  <c r="G125" i="4"/>
  <c r="F125" i="4"/>
  <c r="C126" i="4"/>
  <c r="B126" i="4"/>
  <c r="E126" i="4"/>
  <c r="D126" i="4"/>
  <c r="G126" i="4"/>
  <c r="F126" i="4"/>
  <c r="C127" i="4"/>
  <c r="B127" i="4"/>
  <c r="E127" i="4"/>
  <c r="D127" i="4"/>
  <c r="G127" i="4"/>
  <c r="F127" i="4"/>
  <c r="C128" i="4"/>
  <c r="B128" i="4"/>
  <c r="E128" i="4"/>
  <c r="D128" i="4"/>
  <c r="G128" i="4"/>
  <c r="F128" i="4"/>
  <c r="C129" i="4"/>
  <c r="B129" i="4"/>
  <c r="E129" i="4"/>
  <c r="D129" i="4"/>
  <c r="G129" i="4"/>
  <c r="F129" i="4"/>
  <c r="C130" i="4"/>
  <c r="B130" i="4"/>
  <c r="E130" i="4"/>
  <c r="D130" i="4"/>
  <c r="G130" i="4"/>
  <c r="F130" i="4"/>
  <c r="C131" i="4"/>
  <c r="B131" i="4"/>
  <c r="E131" i="4"/>
  <c r="D131" i="4"/>
  <c r="G131" i="4"/>
  <c r="F131" i="4"/>
  <c r="C132" i="4"/>
  <c r="B132" i="4"/>
  <c r="E132" i="4"/>
  <c r="D132" i="4"/>
  <c r="G132" i="4"/>
  <c r="F132" i="4"/>
  <c r="C133" i="4"/>
  <c r="B133" i="4"/>
  <c r="E133" i="4"/>
  <c r="D133" i="4"/>
  <c r="G133" i="4"/>
  <c r="F133" i="4"/>
  <c r="C134" i="4"/>
  <c r="B134" i="4"/>
  <c r="E134" i="4"/>
  <c r="D134" i="4"/>
  <c r="G134" i="4"/>
  <c r="F134" i="4"/>
  <c r="C135" i="4"/>
  <c r="B135" i="4"/>
  <c r="E135" i="4"/>
  <c r="D135" i="4"/>
  <c r="G135" i="4"/>
  <c r="F135" i="4"/>
  <c r="C136" i="4"/>
  <c r="B136" i="4"/>
  <c r="E136" i="4"/>
  <c r="D136" i="4"/>
  <c r="G136" i="4"/>
  <c r="F136" i="4"/>
  <c r="C137" i="4"/>
  <c r="B137" i="4"/>
  <c r="E137" i="4"/>
  <c r="D137" i="4"/>
  <c r="G137" i="4"/>
  <c r="F137" i="4"/>
  <c r="C138" i="4"/>
  <c r="B138" i="4"/>
  <c r="E138" i="4"/>
  <c r="D138" i="4"/>
  <c r="G138" i="4"/>
  <c r="F138" i="4"/>
  <c r="C139" i="4"/>
  <c r="B139" i="4"/>
  <c r="E139" i="4"/>
  <c r="D139" i="4"/>
  <c r="G139" i="4"/>
  <c r="F139" i="4"/>
  <c r="C140" i="4"/>
  <c r="B140" i="4"/>
  <c r="E140" i="4"/>
  <c r="D140" i="4"/>
  <c r="G140" i="4"/>
  <c r="F140" i="4"/>
  <c r="C141" i="4"/>
  <c r="B141" i="4"/>
  <c r="E141" i="4"/>
  <c r="D141" i="4"/>
  <c r="G141" i="4"/>
  <c r="F141" i="4"/>
  <c r="C142" i="4"/>
  <c r="B142" i="4"/>
  <c r="E142" i="4"/>
  <c r="D142" i="4"/>
  <c r="G142" i="4"/>
  <c r="F142" i="4"/>
  <c r="C143" i="4"/>
  <c r="B143" i="4"/>
  <c r="E143" i="4"/>
  <c r="D143" i="4"/>
  <c r="G143" i="4"/>
  <c r="F143" i="4"/>
  <c r="C144" i="4"/>
  <c r="B144" i="4"/>
  <c r="E144" i="4"/>
  <c r="D144" i="4"/>
  <c r="G144" i="4"/>
  <c r="F144" i="4"/>
  <c r="C145" i="4"/>
  <c r="B145" i="4"/>
  <c r="E145" i="4"/>
  <c r="D145" i="4"/>
  <c r="G145" i="4"/>
  <c r="F145" i="4"/>
  <c r="C146" i="4"/>
  <c r="B146" i="4"/>
  <c r="E146" i="4"/>
  <c r="D146" i="4"/>
  <c r="G146" i="4"/>
  <c r="F146" i="4"/>
  <c r="C147" i="4"/>
  <c r="B147" i="4"/>
  <c r="E147" i="4"/>
  <c r="D147" i="4"/>
  <c r="G147" i="4"/>
  <c r="F147" i="4"/>
  <c r="C148" i="4"/>
  <c r="B148" i="4"/>
  <c r="E148" i="4"/>
  <c r="D148" i="4"/>
  <c r="G148" i="4"/>
  <c r="F148" i="4"/>
  <c r="C149" i="4"/>
  <c r="B149" i="4"/>
  <c r="E149" i="4"/>
  <c r="D149" i="4"/>
  <c r="G149" i="4"/>
  <c r="F149" i="4"/>
  <c r="C150" i="4"/>
  <c r="B150" i="4"/>
  <c r="E150" i="4"/>
  <c r="D150" i="4"/>
  <c r="G150" i="4"/>
  <c r="F150" i="4"/>
  <c r="C151" i="4"/>
  <c r="B151" i="4"/>
  <c r="E151" i="4"/>
  <c r="D151" i="4"/>
  <c r="G151" i="4"/>
  <c r="F151" i="4"/>
  <c r="C152" i="4"/>
  <c r="B152" i="4"/>
  <c r="E152" i="4"/>
  <c r="D152" i="4"/>
  <c r="G152" i="4"/>
  <c r="F152" i="4"/>
  <c r="C153" i="4"/>
  <c r="B153" i="4"/>
  <c r="E153" i="4"/>
  <c r="D153" i="4"/>
  <c r="G153" i="4"/>
  <c r="F153" i="4"/>
  <c r="C154" i="4"/>
  <c r="B154" i="4"/>
  <c r="E154" i="4"/>
  <c r="D154" i="4"/>
  <c r="G154" i="4"/>
  <c r="F154" i="4"/>
  <c r="C155" i="4"/>
  <c r="B155" i="4"/>
  <c r="E155" i="4"/>
  <c r="D155" i="4"/>
  <c r="G155" i="4"/>
  <c r="F155" i="4"/>
  <c r="C156" i="4"/>
  <c r="B156" i="4"/>
  <c r="E156" i="4"/>
  <c r="D156" i="4"/>
  <c r="G156" i="4"/>
  <c r="F156" i="4"/>
  <c r="C157" i="4"/>
  <c r="B157" i="4"/>
  <c r="E157" i="4"/>
  <c r="D157" i="4"/>
  <c r="G157" i="4"/>
  <c r="F157" i="4"/>
  <c r="C158" i="4"/>
  <c r="B158" i="4"/>
  <c r="E158" i="4"/>
  <c r="D158" i="4"/>
  <c r="G158" i="4"/>
  <c r="F158" i="4"/>
  <c r="C159" i="4"/>
  <c r="B159" i="4"/>
  <c r="E159" i="4"/>
  <c r="D159" i="4"/>
  <c r="G159" i="4"/>
  <c r="F159" i="4"/>
  <c r="C160" i="4"/>
  <c r="B160" i="4"/>
  <c r="E160" i="4"/>
  <c r="D160" i="4"/>
  <c r="G160" i="4"/>
  <c r="F160" i="4"/>
  <c r="C161" i="4"/>
  <c r="B161" i="4"/>
  <c r="E161" i="4"/>
  <c r="D161" i="4"/>
  <c r="G161" i="4"/>
  <c r="F161" i="4"/>
  <c r="C162" i="4"/>
  <c r="B162" i="4"/>
  <c r="E162" i="4"/>
  <c r="D162" i="4"/>
  <c r="G162" i="4"/>
  <c r="F162" i="4"/>
  <c r="C163" i="4"/>
  <c r="B163" i="4"/>
  <c r="E163" i="4"/>
  <c r="D163" i="4"/>
  <c r="G163" i="4"/>
  <c r="F163" i="4"/>
  <c r="C164" i="4"/>
  <c r="B164" i="4"/>
  <c r="E164" i="4"/>
  <c r="D164" i="4"/>
  <c r="G164" i="4"/>
  <c r="F164" i="4"/>
  <c r="C165" i="4"/>
  <c r="B165" i="4"/>
  <c r="E165" i="4"/>
  <c r="D165" i="4"/>
  <c r="G165" i="4"/>
  <c r="F165" i="4"/>
  <c r="C166" i="4"/>
  <c r="B166" i="4"/>
  <c r="E166" i="4"/>
  <c r="D166" i="4"/>
  <c r="G166" i="4"/>
  <c r="F166" i="4"/>
  <c r="C167" i="4"/>
  <c r="B167" i="4"/>
  <c r="E167" i="4"/>
  <c r="D167" i="4"/>
  <c r="G167" i="4"/>
  <c r="F167" i="4"/>
  <c r="C168" i="4"/>
  <c r="B168" i="4"/>
  <c r="E168" i="4"/>
  <c r="D168" i="4"/>
  <c r="G168" i="4"/>
  <c r="F168" i="4"/>
  <c r="C169" i="4"/>
  <c r="B169" i="4"/>
  <c r="E169" i="4"/>
  <c r="D169" i="4"/>
  <c r="G169" i="4"/>
  <c r="F169" i="4"/>
  <c r="C170" i="4"/>
  <c r="B170" i="4"/>
  <c r="E170" i="4"/>
  <c r="D170" i="4"/>
  <c r="G170" i="4"/>
  <c r="F170" i="4"/>
  <c r="C171" i="4"/>
  <c r="B171" i="4"/>
  <c r="E171" i="4"/>
  <c r="D171" i="4"/>
  <c r="G171" i="4"/>
  <c r="F171" i="4"/>
  <c r="C172" i="4"/>
  <c r="B172" i="4"/>
  <c r="E172" i="4"/>
  <c r="D172" i="4"/>
  <c r="G172" i="4"/>
  <c r="F172" i="4"/>
  <c r="C173" i="4"/>
  <c r="B173" i="4"/>
  <c r="E173" i="4"/>
  <c r="D173" i="4"/>
  <c r="G173" i="4"/>
  <c r="F173" i="4"/>
  <c r="C174" i="4"/>
  <c r="B174" i="4"/>
  <c r="E174" i="4"/>
  <c r="D174" i="4"/>
  <c r="G174" i="4"/>
  <c r="F174" i="4"/>
  <c r="C175" i="4"/>
  <c r="B175" i="4"/>
  <c r="E175" i="4"/>
  <c r="D175" i="4"/>
  <c r="G175" i="4"/>
  <c r="F175" i="4"/>
  <c r="C176" i="4"/>
  <c r="B176" i="4"/>
  <c r="E176" i="4"/>
  <c r="D176" i="4"/>
  <c r="G176" i="4"/>
  <c r="F176" i="4"/>
  <c r="C177" i="4"/>
  <c r="B177" i="4"/>
  <c r="E177" i="4"/>
  <c r="D177" i="4"/>
  <c r="G177" i="4"/>
  <c r="F177" i="4"/>
  <c r="C178" i="4"/>
  <c r="B178" i="4"/>
  <c r="E178" i="4"/>
  <c r="D178" i="4"/>
  <c r="G178" i="4"/>
  <c r="F178" i="4"/>
  <c r="C179" i="4"/>
  <c r="B179" i="4"/>
  <c r="E179" i="4"/>
  <c r="D179" i="4"/>
  <c r="G179" i="4"/>
  <c r="F179" i="4"/>
  <c r="C180" i="4"/>
  <c r="B180" i="4"/>
  <c r="E180" i="4"/>
  <c r="D180" i="4"/>
  <c r="G180" i="4"/>
  <c r="F180" i="4"/>
  <c r="C181" i="4"/>
  <c r="B181" i="4"/>
  <c r="E181" i="4"/>
  <c r="D181" i="4"/>
  <c r="G181" i="4"/>
  <c r="F181" i="4"/>
  <c r="C182" i="4"/>
  <c r="B182" i="4"/>
  <c r="E182" i="4"/>
  <c r="D182" i="4"/>
  <c r="G182" i="4"/>
  <c r="F182" i="4"/>
  <c r="C183" i="4"/>
  <c r="B183" i="4"/>
  <c r="E183" i="4"/>
  <c r="D183" i="4"/>
  <c r="G183" i="4"/>
  <c r="F183" i="4"/>
  <c r="C184" i="4"/>
  <c r="B184" i="4"/>
  <c r="E184" i="4"/>
  <c r="D184" i="4"/>
  <c r="G184" i="4"/>
  <c r="F184" i="4"/>
  <c r="C185" i="4"/>
  <c r="B185" i="4"/>
  <c r="E185" i="4"/>
  <c r="D185" i="4"/>
  <c r="G185" i="4"/>
  <c r="F185" i="4"/>
  <c r="C186" i="4"/>
  <c r="B186" i="4"/>
  <c r="E186" i="4"/>
  <c r="D186" i="4"/>
  <c r="G186" i="4"/>
  <c r="F186" i="4"/>
  <c r="C187" i="4"/>
  <c r="B187" i="4"/>
  <c r="E187" i="4"/>
  <c r="D187" i="4"/>
  <c r="G187" i="4"/>
  <c r="F187" i="4"/>
  <c r="C188" i="4"/>
  <c r="B188" i="4"/>
  <c r="E188" i="4"/>
  <c r="D188" i="4"/>
  <c r="G188" i="4"/>
  <c r="F188" i="4"/>
  <c r="C189" i="4"/>
  <c r="B189" i="4"/>
  <c r="E189" i="4"/>
  <c r="D189" i="4"/>
  <c r="G189" i="4"/>
  <c r="F189" i="4"/>
  <c r="C190" i="4"/>
  <c r="B190" i="4"/>
  <c r="E190" i="4"/>
  <c r="D190" i="4"/>
  <c r="G190" i="4"/>
  <c r="F190" i="4"/>
  <c r="C191" i="4"/>
  <c r="B191" i="4"/>
  <c r="E191" i="4"/>
  <c r="D191" i="4"/>
  <c r="G191" i="4"/>
  <c r="F191" i="4"/>
  <c r="C192" i="4"/>
  <c r="B192" i="4"/>
  <c r="E192" i="4"/>
  <c r="D192" i="4"/>
  <c r="G192" i="4"/>
  <c r="F192" i="4"/>
  <c r="C193" i="4"/>
  <c r="B193" i="4"/>
  <c r="E193" i="4"/>
  <c r="D193" i="4"/>
  <c r="G193" i="4"/>
  <c r="F193" i="4"/>
  <c r="C194" i="4"/>
  <c r="B194" i="4"/>
  <c r="E194" i="4"/>
  <c r="D194" i="4"/>
  <c r="G194" i="4"/>
  <c r="F194" i="4"/>
  <c r="C195" i="4"/>
  <c r="B195" i="4"/>
  <c r="E195" i="4"/>
  <c r="D195" i="4"/>
  <c r="G195" i="4"/>
  <c r="F195" i="4"/>
  <c r="C196" i="4"/>
  <c r="B196" i="4"/>
  <c r="E196" i="4"/>
  <c r="D196" i="4"/>
  <c r="G196" i="4"/>
  <c r="F196" i="4"/>
  <c r="C197" i="4"/>
  <c r="B197" i="4"/>
  <c r="E197" i="4"/>
  <c r="D197" i="4"/>
  <c r="G197" i="4"/>
  <c r="F197" i="4"/>
  <c r="C198" i="4"/>
  <c r="B198" i="4"/>
  <c r="E198" i="4"/>
  <c r="D198" i="4"/>
  <c r="G198" i="4"/>
  <c r="F198" i="4"/>
  <c r="C199" i="4"/>
  <c r="B199" i="4"/>
  <c r="E199" i="4"/>
  <c r="D199" i="4"/>
  <c r="G199" i="4"/>
  <c r="F199" i="4"/>
  <c r="C200" i="4"/>
  <c r="B200" i="4"/>
  <c r="E200" i="4"/>
  <c r="D200" i="4"/>
  <c r="G200" i="4"/>
  <c r="F200" i="4"/>
  <c r="C201" i="4"/>
  <c r="B201" i="4"/>
  <c r="E201" i="4"/>
  <c r="D201" i="4"/>
  <c r="G201" i="4"/>
  <c r="F201" i="4"/>
  <c r="C202" i="4"/>
  <c r="B202" i="4"/>
  <c r="E202" i="4"/>
  <c r="D202" i="4"/>
  <c r="G202" i="4"/>
  <c r="F202" i="4"/>
  <c r="C203" i="4"/>
  <c r="B203" i="4"/>
  <c r="E203" i="4"/>
  <c r="D203" i="4"/>
  <c r="G203" i="4"/>
  <c r="F203" i="4"/>
  <c r="C204" i="4"/>
  <c r="B204" i="4"/>
  <c r="E204" i="4"/>
  <c r="D204" i="4"/>
  <c r="G204" i="4"/>
  <c r="F204" i="4"/>
  <c r="C205" i="4"/>
  <c r="B205" i="4"/>
  <c r="E205" i="4"/>
  <c r="D205" i="4"/>
  <c r="G205" i="4"/>
  <c r="F205" i="4"/>
  <c r="C206" i="4"/>
  <c r="B206" i="4"/>
  <c r="E206" i="4"/>
  <c r="D206" i="4"/>
  <c r="G206" i="4"/>
  <c r="F206" i="4"/>
  <c r="C207" i="4"/>
  <c r="B207" i="4"/>
  <c r="E207" i="4"/>
  <c r="D207" i="4"/>
  <c r="G207" i="4"/>
  <c r="F207" i="4"/>
  <c r="C208" i="4"/>
  <c r="B208" i="4"/>
  <c r="E208" i="4"/>
  <c r="D208" i="4"/>
  <c r="G208" i="4"/>
  <c r="F208" i="4"/>
  <c r="C209" i="4"/>
  <c r="B209" i="4"/>
  <c r="E209" i="4"/>
  <c r="D209" i="4"/>
  <c r="G209" i="4"/>
  <c r="F209" i="4"/>
  <c r="C210" i="4"/>
  <c r="B210" i="4"/>
  <c r="E210" i="4"/>
  <c r="D210" i="4"/>
  <c r="G210" i="4"/>
  <c r="F210" i="4"/>
  <c r="C211" i="4"/>
  <c r="B211" i="4"/>
  <c r="E211" i="4"/>
  <c r="D211" i="4"/>
  <c r="G211" i="4"/>
  <c r="F211" i="4"/>
  <c r="C212" i="4"/>
  <c r="B212" i="4"/>
  <c r="E212" i="4"/>
  <c r="D212" i="4"/>
  <c r="G212" i="4"/>
  <c r="F212" i="4"/>
  <c r="C213" i="4"/>
  <c r="B213" i="4"/>
  <c r="E213" i="4"/>
  <c r="D213" i="4"/>
  <c r="G213" i="4"/>
  <c r="F213" i="4"/>
  <c r="C214" i="4"/>
  <c r="B214" i="4"/>
  <c r="E214" i="4"/>
  <c r="D214" i="4"/>
  <c r="G214" i="4"/>
  <c r="F214" i="4"/>
  <c r="C215" i="4"/>
  <c r="B215" i="4"/>
  <c r="E215" i="4"/>
  <c r="D215" i="4"/>
  <c r="G215" i="4"/>
  <c r="F215" i="4"/>
  <c r="C216" i="4"/>
  <c r="B216" i="4"/>
  <c r="E216" i="4"/>
  <c r="D216" i="4"/>
  <c r="G216" i="4"/>
  <c r="F216" i="4"/>
  <c r="C217" i="4"/>
  <c r="B217" i="4"/>
  <c r="E217" i="4"/>
  <c r="D217" i="4"/>
  <c r="G217" i="4"/>
  <c r="F217" i="4"/>
  <c r="C218" i="4"/>
  <c r="B218" i="4"/>
  <c r="E218" i="4"/>
  <c r="D218" i="4"/>
  <c r="G218" i="4"/>
  <c r="F218" i="4"/>
  <c r="C219" i="4"/>
  <c r="B219" i="4"/>
  <c r="E219" i="4"/>
  <c r="D219" i="4"/>
  <c r="G219" i="4"/>
  <c r="F219" i="4"/>
  <c r="C220" i="4"/>
  <c r="B220" i="4"/>
  <c r="E220" i="4"/>
  <c r="D220" i="4"/>
  <c r="G220" i="4"/>
  <c r="F220" i="4"/>
  <c r="C221" i="4"/>
  <c r="B221" i="4"/>
  <c r="E221" i="4"/>
  <c r="D221" i="4"/>
  <c r="G221" i="4"/>
  <c r="F221" i="4"/>
  <c r="C222" i="4"/>
  <c r="B222" i="4"/>
  <c r="E222" i="4"/>
  <c r="D222" i="4"/>
  <c r="G222" i="4"/>
  <c r="F222" i="4"/>
  <c r="C223" i="4"/>
  <c r="B223" i="4"/>
  <c r="E223" i="4"/>
  <c r="D223" i="4"/>
  <c r="G223" i="4"/>
  <c r="F223" i="4"/>
  <c r="C224" i="4"/>
  <c r="B224" i="4"/>
  <c r="E224" i="4"/>
  <c r="D224" i="4"/>
  <c r="G224" i="4"/>
  <c r="F224" i="4"/>
  <c r="C225" i="4"/>
  <c r="B225" i="4"/>
  <c r="E225" i="4"/>
  <c r="D225" i="4"/>
  <c r="G225" i="4"/>
  <c r="F225" i="4"/>
  <c r="C226" i="4"/>
  <c r="B226" i="4"/>
  <c r="E226" i="4"/>
  <c r="D226" i="4"/>
  <c r="G226" i="4"/>
  <c r="F226" i="4"/>
  <c r="C227" i="4"/>
  <c r="B227" i="4"/>
  <c r="E227" i="4"/>
  <c r="D227" i="4"/>
  <c r="G227" i="4"/>
  <c r="F227" i="4"/>
  <c r="C228" i="4"/>
  <c r="B228" i="4"/>
  <c r="E228" i="4"/>
  <c r="D228" i="4"/>
  <c r="G228" i="4"/>
  <c r="F228" i="4"/>
  <c r="C229" i="4"/>
  <c r="B229" i="4"/>
  <c r="E229" i="4"/>
  <c r="D229" i="4"/>
  <c r="G229" i="4"/>
  <c r="F229" i="4"/>
  <c r="C230" i="4"/>
  <c r="B230" i="4"/>
  <c r="E230" i="4"/>
  <c r="D230" i="4"/>
  <c r="G230" i="4"/>
  <c r="F230" i="4"/>
  <c r="C66" i="3"/>
  <c r="E66" i="3"/>
  <c r="D66" i="3"/>
  <c r="F66" i="3"/>
  <c r="H4" i="16" s="1"/>
  <c r="C71" i="3"/>
  <c r="B71" i="3"/>
  <c r="E71" i="3"/>
  <c r="D71" i="3"/>
  <c r="F71" i="3"/>
  <c r="C72" i="3"/>
  <c r="E72" i="3"/>
  <c r="D72" i="3"/>
  <c r="F72" i="3"/>
  <c r="C73" i="3"/>
  <c r="E73" i="3"/>
  <c r="E68" i="3" s="1" a="1"/>
  <c r="E68" i="3" s="1"/>
  <c r="J18" i="16" s="1"/>
  <c r="D73" i="3"/>
  <c r="D68" i="3" s="1" a="1"/>
  <c r="D68" i="3" s="1"/>
  <c r="J17" i="16" s="1"/>
  <c r="F73" i="3"/>
  <c r="F68" i="3" s="1" a="1"/>
  <c r="F68" i="3" s="1"/>
  <c r="J4" i="16" s="1"/>
  <c r="C74" i="3"/>
  <c r="E74" i="3"/>
  <c r="D74" i="3"/>
  <c r="F74" i="3"/>
  <c r="C75" i="3"/>
  <c r="E75" i="3"/>
  <c r="D75" i="3"/>
  <c r="F75" i="3"/>
  <c r="C76" i="3"/>
  <c r="E76" i="3"/>
  <c r="D76" i="3"/>
  <c r="F76" i="3"/>
  <c r="C77" i="3"/>
  <c r="E77" i="3"/>
  <c r="D77" i="3"/>
  <c r="F77" i="3"/>
  <c r="C78" i="3"/>
  <c r="E78" i="3"/>
  <c r="D78" i="3"/>
  <c r="F78" i="3"/>
  <c r="C79" i="3"/>
  <c r="E79" i="3"/>
  <c r="D79" i="3"/>
  <c r="F79" i="3"/>
  <c r="C80" i="3"/>
  <c r="E80" i="3"/>
  <c r="D80" i="3"/>
  <c r="F80" i="3"/>
  <c r="C81" i="3"/>
  <c r="E81" i="3"/>
  <c r="D81" i="3"/>
  <c r="F81" i="3"/>
  <c r="C82" i="3"/>
  <c r="E82" i="3"/>
  <c r="D82" i="3"/>
  <c r="F82" i="3"/>
  <c r="C83" i="3"/>
  <c r="E83" i="3"/>
  <c r="D83" i="3"/>
  <c r="F83" i="3"/>
  <c r="C84" i="3"/>
  <c r="E84" i="3"/>
  <c r="D84" i="3"/>
  <c r="F84" i="3"/>
  <c r="C85" i="3"/>
  <c r="E85" i="3"/>
  <c r="D85" i="3"/>
  <c r="F85" i="3"/>
  <c r="C86" i="3"/>
  <c r="E86" i="3"/>
  <c r="D86" i="3"/>
  <c r="F86" i="3"/>
  <c r="C87" i="3"/>
  <c r="E87" i="3"/>
  <c r="D87" i="3"/>
  <c r="F87" i="3"/>
  <c r="C88" i="3"/>
  <c r="E88" i="3"/>
  <c r="D88" i="3"/>
  <c r="F88" i="3"/>
  <c r="C89" i="3"/>
  <c r="E89" i="3"/>
  <c r="D89" i="3"/>
  <c r="F89" i="3"/>
  <c r="C90" i="3"/>
  <c r="E90" i="3"/>
  <c r="D90" i="3"/>
  <c r="F90" i="3"/>
  <c r="C91" i="3"/>
  <c r="E91" i="3"/>
  <c r="D91" i="3"/>
  <c r="F91" i="3"/>
  <c r="C92" i="3"/>
  <c r="E92" i="3"/>
  <c r="D92" i="3"/>
  <c r="F92" i="3"/>
  <c r="C93" i="3"/>
  <c r="E93" i="3"/>
  <c r="D93" i="3"/>
  <c r="F93" i="3"/>
  <c r="C94" i="3"/>
  <c r="E94" i="3"/>
  <c r="D94" i="3"/>
  <c r="F94" i="3"/>
  <c r="C95" i="3"/>
  <c r="E95" i="3"/>
  <c r="D95" i="3"/>
  <c r="F95" i="3"/>
  <c r="C96" i="3"/>
  <c r="E96" i="3"/>
  <c r="D96" i="3"/>
  <c r="F96" i="3"/>
  <c r="C97" i="3"/>
  <c r="E97" i="3"/>
  <c r="D97" i="3"/>
  <c r="F97" i="3"/>
  <c r="C98" i="3"/>
  <c r="E98" i="3"/>
  <c r="D98" i="3"/>
  <c r="F98" i="3"/>
  <c r="C99" i="3"/>
  <c r="E99" i="3"/>
  <c r="D99" i="3"/>
  <c r="F99" i="3"/>
  <c r="C100" i="3"/>
  <c r="E100" i="3"/>
  <c r="D100" i="3"/>
  <c r="F100" i="3"/>
  <c r="C101" i="3"/>
  <c r="E101" i="3"/>
  <c r="D101" i="3"/>
  <c r="F101" i="3"/>
  <c r="C102" i="3"/>
  <c r="E102" i="3"/>
  <c r="D102" i="3"/>
  <c r="F102" i="3"/>
  <c r="C103" i="3"/>
  <c r="E103" i="3"/>
  <c r="D103" i="3"/>
  <c r="F103" i="3"/>
  <c r="C104" i="3"/>
  <c r="E104" i="3"/>
  <c r="D104" i="3"/>
  <c r="F104" i="3"/>
  <c r="C105" i="3"/>
  <c r="E105" i="3"/>
  <c r="D105" i="3"/>
  <c r="F105" i="3"/>
  <c r="C106" i="3"/>
  <c r="E106" i="3"/>
  <c r="D106" i="3"/>
  <c r="F106" i="3"/>
  <c r="C107" i="3"/>
  <c r="E107" i="3"/>
  <c r="D107" i="3"/>
  <c r="F107" i="3"/>
  <c r="C108" i="3"/>
  <c r="E108" i="3"/>
  <c r="D108" i="3"/>
  <c r="F108" i="3"/>
  <c r="C109" i="3"/>
  <c r="E109" i="3"/>
  <c r="D109" i="3"/>
  <c r="F109" i="3"/>
  <c r="C110" i="3"/>
  <c r="E110" i="3"/>
  <c r="D110" i="3"/>
  <c r="F110" i="3"/>
  <c r="C111" i="3"/>
  <c r="E111" i="3"/>
  <c r="D111" i="3"/>
  <c r="F111" i="3"/>
  <c r="C112" i="3"/>
  <c r="E112" i="3"/>
  <c r="D112" i="3"/>
  <c r="F112" i="3"/>
  <c r="C113" i="3"/>
  <c r="E113" i="3"/>
  <c r="D113" i="3"/>
  <c r="F113" i="3"/>
  <c r="C114" i="3"/>
  <c r="E114" i="3"/>
  <c r="D114" i="3"/>
  <c r="F114" i="3"/>
  <c r="C115" i="3"/>
  <c r="E115" i="3"/>
  <c r="D115" i="3"/>
  <c r="F115" i="3"/>
  <c r="C116" i="3"/>
  <c r="E116" i="3"/>
  <c r="D116" i="3"/>
  <c r="F116" i="3"/>
  <c r="C117" i="3"/>
  <c r="E117" i="3"/>
  <c r="D117" i="3"/>
  <c r="F117" i="3"/>
  <c r="C118" i="3"/>
  <c r="E118" i="3"/>
  <c r="D118" i="3"/>
  <c r="F118" i="3"/>
  <c r="C119" i="3"/>
  <c r="E119" i="3"/>
  <c r="D119" i="3"/>
  <c r="F119" i="3"/>
  <c r="C120" i="3"/>
  <c r="E120" i="3"/>
  <c r="D120" i="3"/>
  <c r="F120" i="3"/>
  <c r="C121" i="3"/>
  <c r="E121" i="3"/>
  <c r="D121" i="3"/>
  <c r="F121" i="3"/>
  <c r="C122" i="3"/>
  <c r="E122" i="3"/>
  <c r="D122" i="3"/>
  <c r="F122" i="3"/>
  <c r="C123" i="3"/>
  <c r="E123" i="3"/>
  <c r="D123" i="3"/>
  <c r="F123" i="3"/>
  <c r="C124" i="3"/>
  <c r="E124" i="3"/>
  <c r="D124" i="3"/>
  <c r="F124" i="3"/>
  <c r="C125" i="3"/>
  <c r="E125" i="3"/>
  <c r="D125" i="3"/>
  <c r="F125" i="3"/>
  <c r="C126" i="3"/>
  <c r="E126" i="3"/>
  <c r="D126" i="3"/>
  <c r="F126" i="3"/>
  <c r="C127" i="3"/>
  <c r="E127" i="3"/>
  <c r="D127" i="3"/>
  <c r="F127" i="3"/>
  <c r="C128" i="3"/>
  <c r="E128" i="3"/>
  <c r="D128" i="3"/>
  <c r="F128" i="3"/>
  <c r="C129" i="3"/>
  <c r="E129" i="3"/>
  <c r="D129" i="3"/>
  <c r="F129" i="3"/>
  <c r="C130" i="3"/>
  <c r="E130" i="3"/>
  <c r="D130" i="3"/>
  <c r="F130" i="3"/>
  <c r="C131" i="3"/>
  <c r="E131" i="3"/>
  <c r="D131" i="3"/>
  <c r="F131" i="3"/>
  <c r="C132" i="3"/>
  <c r="E132" i="3"/>
  <c r="D132" i="3"/>
  <c r="F132" i="3"/>
  <c r="C149" i="1"/>
  <c r="E31" i="16" s="1"/>
  <c r="B149" i="1"/>
  <c r="E30" i="16" s="1"/>
  <c r="E149" i="1"/>
  <c r="E18" i="16" s="1"/>
  <c r="D149" i="1"/>
  <c r="E17" i="16" s="1"/>
  <c r="F149" i="1"/>
  <c r="E4" i="16" s="1"/>
  <c r="C153" i="1"/>
  <c r="C151" i="1" s="1" a="1"/>
  <c r="C151" i="1" s="1"/>
  <c r="G31" i="16" s="1"/>
  <c r="B153" i="1"/>
  <c r="B151" i="1" s="1" a="1"/>
  <c r="B151" i="1" s="1"/>
  <c r="G30" i="16" s="1"/>
  <c r="E153" i="1"/>
  <c r="E151" i="1" s="1" a="1"/>
  <c r="E151" i="1" s="1"/>
  <c r="G18" i="16" s="1"/>
  <c r="D153" i="1"/>
  <c r="F153" i="1"/>
  <c r="F151" i="1" s="1" a="1"/>
  <c r="F151" i="1" s="1"/>
  <c r="G4" i="16" s="1"/>
  <c r="C154" i="1"/>
  <c r="B154" i="1"/>
  <c r="E154" i="1"/>
  <c r="D154" i="1"/>
  <c r="D151" i="1" s="1" a="1"/>
  <c r="D151" i="1" s="1"/>
  <c r="G17" i="16" s="1"/>
  <c r="F154" i="1"/>
  <c r="C155" i="1"/>
  <c r="B155" i="1"/>
  <c r="E155" i="1"/>
  <c r="D155" i="1"/>
  <c r="F155" i="1"/>
  <c r="C156" i="1"/>
  <c r="B156" i="1"/>
  <c r="E156" i="1"/>
  <c r="D156" i="1"/>
  <c r="F156" i="1"/>
  <c r="C157" i="1"/>
  <c r="B157" i="1"/>
  <c r="E157" i="1"/>
  <c r="D157" i="1"/>
  <c r="F157" i="1"/>
  <c r="C158" i="1"/>
  <c r="B158" i="1"/>
  <c r="E158" i="1"/>
  <c r="D158" i="1"/>
  <c r="F158" i="1"/>
  <c r="C159" i="1"/>
  <c r="B159" i="1"/>
  <c r="E159" i="1"/>
  <c r="D159" i="1"/>
  <c r="F159" i="1"/>
  <c r="C160" i="1"/>
  <c r="B160" i="1"/>
  <c r="E160" i="1"/>
  <c r="D160" i="1"/>
  <c r="F160" i="1"/>
  <c r="C161" i="1"/>
  <c r="B161" i="1"/>
  <c r="E161" i="1"/>
  <c r="D161" i="1"/>
  <c r="F161" i="1"/>
  <c r="C162" i="1"/>
  <c r="B162" i="1"/>
  <c r="E162" i="1"/>
  <c r="D162" i="1"/>
  <c r="F162" i="1"/>
  <c r="C163" i="1"/>
  <c r="B163" i="1"/>
  <c r="E163" i="1"/>
  <c r="D163" i="1"/>
  <c r="F163" i="1"/>
  <c r="C164" i="1"/>
  <c r="B164" i="1"/>
  <c r="E164" i="1"/>
  <c r="D164" i="1"/>
  <c r="F164" i="1"/>
  <c r="C165" i="1"/>
  <c r="B165" i="1"/>
  <c r="E165" i="1"/>
  <c r="D165" i="1"/>
  <c r="F165" i="1"/>
  <c r="C166" i="1"/>
  <c r="B166" i="1"/>
  <c r="E166" i="1"/>
  <c r="D166" i="1"/>
  <c r="F166" i="1"/>
  <c r="C167" i="1"/>
  <c r="B167" i="1"/>
  <c r="E167" i="1"/>
  <c r="D167" i="1"/>
  <c r="F167" i="1"/>
  <c r="C168" i="1"/>
  <c r="B168" i="1"/>
  <c r="E168" i="1"/>
  <c r="D168" i="1"/>
  <c r="F168" i="1"/>
  <c r="C169" i="1"/>
  <c r="B169" i="1"/>
  <c r="E169" i="1"/>
  <c r="D169" i="1"/>
  <c r="F169" i="1"/>
  <c r="C170" i="1"/>
  <c r="B170" i="1"/>
  <c r="E170" i="1"/>
  <c r="D170" i="1"/>
  <c r="F170" i="1"/>
  <c r="C171" i="1"/>
  <c r="B171" i="1"/>
  <c r="E171" i="1"/>
  <c r="D171" i="1"/>
  <c r="F171" i="1"/>
  <c r="C172" i="1"/>
  <c r="B172" i="1"/>
  <c r="E172" i="1"/>
  <c r="D172" i="1"/>
  <c r="F172" i="1"/>
  <c r="C173" i="1"/>
  <c r="B173" i="1"/>
  <c r="E173" i="1"/>
  <c r="D173" i="1"/>
  <c r="F173" i="1"/>
  <c r="C174" i="1"/>
  <c r="B174" i="1"/>
  <c r="E174" i="1"/>
  <c r="D174" i="1"/>
  <c r="F174" i="1"/>
  <c r="C175" i="1"/>
  <c r="B175" i="1"/>
  <c r="E175" i="1"/>
  <c r="D175" i="1"/>
  <c r="F175" i="1"/>
  <c r="C176" i="1"/>
  <c r="B176" i="1"/>
  <c r="E176" i="1"/>
  <c r="D176" i="1"/>
  <c r="F176" i="1"/>
  <c r="C177" i="1"/>
  <c r="B177" i="1"/>
  <c r="E177" i="1"/>
  <c r="D177" i="1"/>
  <c r="F177" i="1"/>
  <c r="C178" i="1"/>
  <c r="B178" i="1"/>
  <c r="E178" i="1"/>
  <c r="D178" i="1"/>
  <c r="F178" i="1"/>
  <c r="C179" i="1"/>
  <c r="B179" i="1"/>
  <c r="E179" i="1"/>
  <c r="D179" i="1"/>
  <c r="F179" i="1"/>
  <c r="C180" i="1"/>
  <c r="B180" i="1"/>
  <c r="E180" i="1"/>
  <c r="D180" i="1"/>
  <c r="F180" i="1"/>
  <c r="C181" i="1"/>
  <c r="B181" i="1"/>
  <c r="E181" i="1"/>
  <c r="D181" i="1"/>
  <c r="F181" i="1"/>
  <c r="C182" i="1"/>
  <c r="B182" i="1"/>
  <c r="E182" i="1"/>
  <c r="D182" i="1"/>
  <c r="F182" i="1"/>
  <c r="C183" i="1"/>
  <c r="B183" i="1"/>
  <c r="E183" i="1"/>
  <c r="D183" i="1"/>
  <c r="F183" i="1"/>
  <c r="C184" i="1"/>
  <c r="B184" i="1"/>
  <c r="E184" i="1"/>
  <c r="D184" i="1"/>
  <c r="F184" i="1"/>
  <c r="C185" i="1"/>
  <c r="B185" i="1"/>
  <c r="E185" i="1"/>
  <c r="D185" i="1"/>
  <c r="F185" i="1"/>
  <c r="C186" i="1"/>
  <c r="B186" i="1"/>
  <c r="E186" i="1"/>
  <c r="D186" i="1"/>
  <c r="F186" i="1"/>
  <c r="C187" i="1"/>
  <c r="B187" i="1"/>
  <c r="E187" i="1"/>
  <c r="D187" i="1"/>
  <c r="F187" i="1"/>
  <c r="C188" i="1"/>
  <c r="B188" i="1"/>
  <c r="E188" i="1"/>
  <c r="D188" i="1"/>
  <c r="F188" i="1"/>
  <c r="C189" i="1"/>
  <c r="B189" i="1"/>
  <c r="E189" i="1"/>
  <c r="D189" i="1"/>
  <c r="F189" i="1"/>
  <c r="C190" i="1"/>
  <c r="B190" i="1"/>
  <c r="E190" i="1"/>
  <c r="D190" i="1"/>
  <c r="F190" i="1"/>
  <c r="C191" i="1"/>
  <c r="B191" i="1"/>
  <c r="E191" i="1"/>
  <c r="D191" i="1"/>
  <c r="F191" i="1"/>
  <c r="C192" i="1"/>
  <c r="B192" i="1"/>
  <c r="E192" i="1"/>
  <c r="D192" i="1"/>
  <c r="F192" i="1"/>
  <c r="C193" i="1"/>
  <c r="B193" i="1"/>
  <c r="E193" i="1"/>
  <c r="D193" i="1"/>
  <c r="F193" i="1"/>
  <c r="C194" i="1"/>
  <c r="B194" i="1"/>
  <c r="E194" i="1"/>
  <c r="D194" i="1"/>
  <c r="F194" i="1"/>
  <c r="C195" i="1"/>
  <c r="B195" i="1"/>
  <c r="E195" i="1"/>
  <c r="D195" i="1"/>
  <c r="F195" i="1"/>
  <c r="C196" i="1"/>
  <c r="B196" i="1"/>
  <c r="E196" i="1"/>
  <c r="D196" i="1"/>
  <c r="F196" i="1"/>
  <c r="C197" i="1"/>
  <c r="B197" i="1"/>
  <c r="E197" i="1"/>
  <c r="D197" i="1"/>
  <c r="F197" i="1"/>
  <c r="C198" i="1"/>
  <c r="B198" i="1"/>
  <c r="E198" i="1"/>
  <c r="D198" i="1"/>
  <c r="F198" i="1"/>
  <c r="C199" i="1"/>
  <c r="B199" i="1"/>
  <c r="E199" i="1"/>
  <c r="D199" i="1"/>
  <c r="F199" i="1"/>
  <c r="C200" i="1"/>
  <c r="B200" i="1"/>
  <c r="E200" i="1"/>
  <c r="D200" i="1"/>
  <c r="F200" i="1"/>
  <c r="C201" i="1"/>
  <c r="B201" i="1"/>
  <c r="E201" i="1"/>
  <c r="D201" i="1"/>
  <c r="F201" i="1"/>
  <c r="C202" i="1"/>
  <c r="B202" i="1"/>
  <c r="E202" i="1"/>
  <c r="D202" i="1"/>
  <c r="F202" i="1"/>
  <c r="C203" i="1"/>
  <c r="B203" i="1"/>
  <c r="E203" i="1"/>
  <c r="D203" i="1"/>
  <c r="F203" i="1"/>
  <c r="C204" i="1"/>
  <c r="B204" i="1"/>
  <c r="E204" i="1"/>
  <c r="D204" i="1"/>
  <c r="F204" i="1"/>
  <c r="C205" i="1"/>
  <c r="B205" i="1"/>
  <c r="E205" i="1"/>
  <c r="D205" i="1"/>
  <c r="F205" i="1"/>
  <c r="C206" i="1"/>
  <c r="B206" i="1"/>
  <c r="E206" i="1"/>
  <c r="D206" i="1"/>
  <c r="F206" i="1"/>
  <c r="C207" i="1"/>
  <c r="B207" i="1"/>
  <c r="E207" i="1"/>
  <c r="D207" i="1"/>
  <c r="F207" i="1"/>
  <c r="C208" i="1"/>
  <c r="B208" i="1"/>
  <c r="E208" i="1"/>
  <c r="D208" i="1"/>
  <c r="F208" i="1"/>
  <c r="C209" i="1"/>
  <c r="B209" i="1"/>
  <c r="E209" i="1"/>
  <c r="D209" i="1"/>
  <c r="F209" i="1"/>
  <c r="C210" i="1"/>
  <c r="B210" i="1"/>
  <c r="E210" i="1"/>
  <c r="D210" i="1"/>
  <c r="F210" i="1"/>
  <c r="C211" i="1"/>
  <c r="B211" i="1"/>
  <c r="E211" i="1"/>
  <c r="D211" i="1"/>
  <c r="F211" i="1"/>
  <c r="C212" i="1"/>
  <c r="B212" i="1"/>
  <c r="E212" i="1"/>
  <c r="D212" i="1"/>
  <c r="F212" i="1"/>
  <c r="C213" i="1"/>
  <c r="B213" i="1"/>
  <c r="E213" i="1"/>
  <c r="D213" i="1"/>
  <c r="F213" i="1"/>
  <c r="C214" i="1"/>
  <c r="B214" i="1"/>
  <c r="E214" i="1"/>
  <c r="D214" i="1"/>
  <c r="F214" i="1"/>
  <c r="C215" i="1"/>
  <c r="B215" i="1"/>
  <c r="E215" i="1"/>
  <c r="D215" i="1"/>
  <c r="F215" i="1"/>
  <c r="C216" i="1"/>
  <c r="B216" i="1"/>
  <c r="E216" i="1"/>
  <c r="D216" i="1"/>
  <c r="F216" i="1"/>
  <c r="C217" i="1"/>
  <c r="B217" i="1"/>
  <c r="E217" i="1"/>
  <c r="D217" i="1"/>
  <c r="F217" i="1"/>
  <c r="C218" i="1"/>
  <c r="B218" i="1"/>
  <c r="E218" i="1"/>
  <c r="D218" i="1"/>
  <c r="F218" i="1"/>
  <c r="C219" i="1"/>
  <c r="B219" i="1"/>
  <c r="E219" i="1"/>
  <c r="D219" i="1"/>
  <c r="F219" i="1"/>
  <c r="C220" i="1"/>
  <c r="B220" i="1"/>
  <c r="E220" i="1"/>
  <c r="D220" i="1"/>
  <c r="F220" i="1"/>
  <c r="C221" i="1"/>
  <c r="B221" i="1"/>
  <c r="E221" i="1"/>
  <c r="D221" i="1"/>
  <c r="F221" i="1"/>
  <c r="C222" i="1"/>
  <c r="B222" i="1"/>
  <c r="E222" i="1"/>
  <c r="D222" i="1"/>
  <c r="F222" i="1"/>
  <c r="C223" i="1"/>
  <c r="B223" i="1"/>
  <c r="E223" i="1"/>
  <c r="D223" i="1"/>
  <c r="F223" i="1"/>
  <c r="C224" i="1"/>
  <c r="B224" i="1"/>
  <c r="E224" i="1"/>
  <c r="D224" i="1"/>
  <c r="F224" i="1"/>
  <c r="C225" i="1"/>
  <c r="B225" i="1"/>
  <c r="E225" i="1"/>
  <c r="D225" i="1"/>
  <c r="F225" i="1"/>
  <c r="C226" i="1"/>
  <c r="B226" i="1"/>
  <c r="E226" i="1"/>
  <c r="D226" i="1"/>
  <c r="F226" i="1"/>
  <c r="C227" i="1"/>
  <c r="B227" i="1"/>
  <c r="E227" i="1"/>
  <c r="D227" i="1"/>
  <c r="F227" i="1"/>
  <c r="C228" i="1"/>
  <c r="B228" i="1"/>
  <c r="E228" i="1"/>
  <c r="D228" i="1"/>
  <c r="F228" i="1"/>
  <c r="C229" i="1"/>
  <c r="B229" i="1"/>
  <c r="E229" i="1"/>
  <c r="D229" i="1"/>
  <c r="F229" i="1"/>
  <c r="C230" i="1"/>
  <c r="B230" i="1"/>
  <c r="E230" i="1"/>
  <c r="D230" i="1"/>
  <c r="F230" i="1"/>
  <c r="C231" i="1"/>
  <c r="B231" i="1"/>
  <c r="E231" i="1"/>
  <c r="D231" i="1"/>
  <c r="F231" i="1"/>
  <c r="C232" i="1"/>
  <c r="B232" i="1"/>
  <c r="E232" i="1"/>
  <c r="D232" i="1"/>
  <c r="F232" i="1"/>
  <c r="C233" i="1"/>
  <c r="B233" i="1"/>
  <c r="E233" i="1"/>
  <c r="D233" i="1"/>
  <c r="F233" i="1"/>
  <c r="C234" i="1"/>
  <c r="B234" i="1"/>
  <c r="E234" i="1"/>
  <c r="D234" i="1"/>
  <c r="F234" i="1"/>
  <c r="C235" i="1"/>
  <c r="B235" i="1"/>
  <c r="E235" i="1"/>
  <c r="D235" i="1"/>
  <c r="F235" i="1"/>
  <c r="C236" i="1"/>
  <c r="B236" i="1"/>
  <c r="E236" i="1"/>
  <c r="D236" i="1"/>
  <c r="F236" i="1"/>
  <c r="C237" i="1"/>
  <c r="B237" i="1"/>
  <c r="E237" i="1"/>
  <c r="D237" i="1"/>
  <c r="F237" i="1"/>
  <c r="C238" i="1"/>
  <c r="B238" i="1"/>
  <c r="E238" i="1"/>
  <c r="D238" i="1"/>
  <c r="F238" i="1"/>
  <c r="C239" i="1"/>
  <c r="B239" i="1"/>
  <c r="E239" i="1"/>
  <c r="D239" i="1"/>
  <c r="F239" i="1"/>
  <c r="C240" i="1"/>
  <c r="B240" i="1"/>
  <c r="E240" i="1"/>
  <c r="D240" i="1"/>
  <c r="F240" i="1"/>
  <c r="C241" i="1"/>
  <c r="B241" i="1"/>
  <c r="E241" i="1"/>
  <c r="D241" i="1"/>
  <c r="F241" i="1"/>
  <c r="C242" i="1"/>
  <c r="B242" i="1"/>
  <c r="E242" i="1"/>
  <c r="D242" i="1"/>
  <c r="F242" i="1"/>
  <c r="C243" i="1"/>
  <c r="B243" i="1"/>
  <c r="E243" i="1"/>
  <c r="D243" i="1"/>
  <c r="F243" i="1"/>
  <c r="C244" i="1"/>
  <c r="B244" i="1"/>
  <c r="E244" i="1"/>
  <c r="D244" i="1"/>
  <c r="F244" i="1"/>
  <c r="C245" i="1"/>
  <c r="B245" i="1"/>
  <c r="E245" i="1"/>
  <c r="D245" i="1"/>
  <c r="F245" i="1"/>
  <c r="C246" i="1"/>
  <c r="B246" i="1"/>
  <c r="E246" i="1"/>
  <c r="D246" i="1"/>
  <c r="F246" i="1"/>
  <c r="C247" i="1"/>
  <c r="B247" i="1"/>
  <c r="E247" i="1"/>
  <c r="D247" i="1"/>
  <c r="F247" i="1"/>
  <c r="C248" i="1"/>
  <c r="B248" i="1"/>
  <c r="E248" i="1"/>
  <c r="D248" i="1"/>
  <c r="F248" i="1"/>
  <c r="C249" i="1"/>
  <c r="B249" i="1"/>
  <c r="E249" i="1"/>
  <c r="D249" i="1"/>
  <c r="F249" i="1"/>
  <c r="C250" i="1"/>
  <c r="B250" i="1"/>
  <c r="E250" i="1"/>
  <c r="D250" i="1"/>
  <c r="F250" i="1"/>
  <c r="C251" i="1"/>
  <c r="B251" i="1"/>
  <c r="E251" i="1"/>
  <c r="D251" i="1"/>
  <c r="F251" i="1"/>
  <c r="C252" i="1"/>
  <c r="B252" i="1"/>
  <c r="E252" i="1"/>
  <c r="D252" i="1"/>
  <c r="F252" i="1"/>
  <c r="C253" i="1"/>
  <c r="B253" i="1"/>
  <c r="E253" i="1"/>
  <c r="D253" i="1"/>
  <c r="F253" i="1"/>
  <c r="C254" i="1"/>
  <c r="B254" i="1"/>
  <c r="E254" i="1"/>
  <c r="D254" i="1"/>
  <c r="F254" i="1"/>
  <c r="C255" i="1"/>
  <c r="B255" i="1"/>
  <c r="E255" i="1"/>
  <c r="D255" i="1"/>
  <c r="F255" i="1"/>
  <c r="C256" i="1"/>
  <c r="B256" i="1"/>
  <c r="E256" i="1"/>
  <c r="D256" i="1"/>
  <c r="F256" i="1"/>
  <c r="C257" i="1"/>
  <c r="B257" i="1"/>
  <c r="E257" i="1"/>
  <c r="D257" i="1"/>
  <c r="F257" i="1"/>
  <c r="C258" i="1"/>
  <c r="B258" i="1"/>
  <c r="E258" i="1"/>
  <c r="D258" i="1"/>
  <c r="F258" i="1"/>
  <c r="C259" i="1"/>
  <c r="B259" i="1"/>
  <c r="E259" i="1"/>
  <c r="D259" i="1"/>
  <c r="F259" i="1"/>
  <c r="C260" i="1"/>
  <c r="B260" i="1"/>
  <c r="E260" i="1"/>
  <c r="D260" i="1"/>
  <c r="F260" i="1"/>
  <c r="C261" i="1"/>
  <c r="B261" i="1"/>
  <c r="E261" i="1"/>
  <c r="D261" i="1"/>
  <c r="F261" i="1"/>
  <c r="C262" i="1"/>
  <c r="B262" i="1"/>
  <c r="E262" i="1"/>
  <c r="D262" i="1"/>
  <c r="F262" i="1"/>
  <c r="C263" i="1"/>
  <c r="B263" i="1"/>
  <c r="E263" i="1"/>
  <c r="D263" i="1"/>
  <c r="F263" i="1"/>
  <c r="C264" i="1"/>
  <c r="B264" i="1"/>
  <c r="E264" i="1"/>
  <c r="D264" i="1"/>
  <c r="F264" i="1"/>
  <c r="C265" i="1"/>
  <c r="B265" i="1"/>
  <c r="E265" i="1"/>
  <c r="D265" i="1"/>
  <c r="F265" i="1"/>
  <c r="C266" i="1"/>
  <c r="B266" i="1"/>
  <c r="E266" i="1"/>
  <c r="D266" i="1"/>
  <c r="F266" i="1"/>
  <c r="C267" i="1"/>
  <c r="B267" i="1"/>
  <c r="E267" i="1"/>
  <c r="D267" i="1"/>
  <c r="F267" i="1"/>
  <c r="C268" i="1"/>
  <c r="B268" i="1"/>
  <c r="E268" i="1"/>
  <c r="D268" i="1"/>
  <c r="F268" i="1"/>
  <c r="C269" i="1"/>
  <c r="B269" i="1"/>
  <c r="E269" i="1"/>
  <c r="D269" i="1"/>
  <c r="F269" i="1"/>
  <c r="C270" i="1"/>
  <c r="B270" i="1"/>
  <c r="E270" i="1"/>
  <c r="D270" i="1"/>
  <c r="F270" i="1"/>
  <c r="C271" i="1"/>
  <c r="B271" i="1"/>
  <c r="E271" i="1"/>
  <c r="D271" i="1"/>
  <c r="F271" i="1"/>
  <c r="C272" i="1"/>
  <c r="B272" i="1"/>
  <c r="E272" i="1"/>
  <c r="D272" i="1"/>
  <c r="F272" i="1"/>
  <c r="C273" i="1"/>
  <c r="B273" i="1"/>
  <c r="E273" i="1"/>
  <c r="D273" i="1"/>
  <c r="F273" i="1"/>
  <c r="C274" i="1"/>
  <c r="B274" i="1"/>
  <c r="E274" i="1"/>
  <c r="D274" i="1"/>
  <c r="F274" i="1"/>
  <c r="C275" i="1"/>
  <c r="B275" i="1"/>
  <c r="E275" i="1"/>
  <c r="D275" i="1"/>
  <c r="F275" i="1"/>
  <c r="C276" i="1"/>
  <c r="B276" i="1"/>
  <c r="E276" i="1"/>
  <c r="D276" i="1"/>
  <c r="F276" i="1"/>
  <c r="C277" i="1"/>
  <c r="B277" i="1"/>
  <c r="E277" i="1"/>
  <c r="D277" i="1"/>
  <c r="F277" i="1"/>
  <c r="C278" i="1"/>
  <c r="B278" i="1"/>
  <c r="E278" i="1"/>
  <c r="D278" i="1"/>
  <c r="F278" i="1"/>
  <c r="C279" i="1"/>
  <c r="B279" i="1"/>
  <c r="E279" i="1"/>
  <c r="D279" i="1"/>
  <c r="F279" i="1"/>
  <c r="C280" i="1"/>
  <c r="B280" i="1"/>
  <c r="E280" i="1"/>
  <c r="D280" i="1"/>
  <c r="F280" i="1"/>
  <c r="C281" i="1"/>
  <c r="B281" i="1"/>
  <c r="E281" i="1"/>
  <c r="D281" i="1"/>
  <c r="F281" i="1"/>
  <c r="C282" i="1"/>
  <c r="B282" i="1"/>
  <c r="E282" i="1"/>
  <c r="D282" i="1"/>
  <c r="F282" i="1"/>
  <c r="C283" i="1"/>
  <c r="B283" i="1"/>
  <c r="E283" i="1"/>
  <c r="D283" i="1"/>
  <c r="F283" i="1"/>
  <c r="C284" i="1"/>
  <c r="B284" i="1"/>
  <c r="E284" i="1"/>
  <c r="D284" i="1"/>
  <c r="F284" i="1"/>
  <c r="C285" i="1"/>
  <c r="B285" i="1"/>
  <c r="E285" i="1"/>
  <c r="D285" i="1"/>
  <c r="F285" i="1"/>
  <c r="C286" i="1"/>
  <c r="B286" i="1"/>
  <c r="E286" i="1"/>
  <c r="D286" i="1"/>
  <c r="F286" i="1"/>
  <c r="C287" i="1"/>
  <c r="B287" i="1"/>
  <c r="E287" i="1"/>
  <c r="D287" i="1"/>
  <c r="F287" i="1"/>
  <c r="C288" i="1"/>
  <c r="B288" i="1"/>
  <c r="E288" i="1"/>
  <c r="D288" i="1"/>
  <c r="F288" i="1"/>
  <c r="C289" i="1"/>
  <c r="B289" i="1"/>
  <c r="E289" i="1"/>
  <c r="D289" i="1"/>
  <c r="F289" i="1"/>
  <c r="C290" i="1"/>
  <c r="B290" i="1"/>
  <c r="E290" i="1"/>
  <c r="D290" i="1"/>
  <c r="F290" i="1"/>
  <c r="C291" i="1"/>
  <c r="B291" i="1"/>
  <c r="E291" i="1"/>
  <c r="D291" i="1"/>
  <c r="F291" i="1"/>
  <c r="C292" i="1"/>
  <c r="B292" i="1"/>
  <c r="E292" i="1"/>
  <c r="D292" i="1"/>
  <c r="F292" i="1"/>
  <c r="C293" i="1"/>
  <c r="B293" i="1"/>
  <c r="E293" i="1"/>
  <c r="D293" i="1"/>
  <c r="F293" i="1"/>
  <c r="C294" i="1"/>
  <c r="B294" i="1"/>
  <c r="E294" i="1"/>
  <c r="D294" i="1"/>
  <c r="F294" i="1"/>
  <c r="C295" i="1"/>
  <c r="B295" i="1"/>
  <c r="E295" i="1"/>
  <c r="D295" i="1"/>
  <c r="F295" i="1"/>
  <c r="C296" i="1"/>
  <c r="B296" i="1"/>
  <c r="E296" i="1"/>
  <c r="D296" i="1"/>
  <c r="F296" i="1"/>
  <c r="C297" i="1"/>
  <c r="B297" i="1"/>
  <c r="E297" i="1"/>
  <c r="D297" i="1"/>
  <c r="F297" i="1"/>
  <c r="C298" i="1"/>
  <c r="B298" i="1"/>
  <c r="E298" i="1"/>
  <c r="D298" i="1"/>
  <c r="F298" i="1"/>
  <c r="P14" i="16" l="1"/>
  <c r="B150" i="1"/>
  <c r="F30" i="16" s="1"/>
  <c r="O19" i="16" s="1"/>
  <c r="P18" i="16"/>
  <c r="S15" i="16"/>
  <c r="P19" i="16"/>
  <c r="S20" i="16"/>
  <c r="P21" i="16"/>
  <c r="P17" i="16"/>
  <c r="P13" i="16"/>
  <c r="S13" i="16"/>
  <c r="P15" i="16"/>
  <c r="P20" i="16"/>
  <c r="P16" i="16"/>
  <c r="P7" i="16"/>
  <c r="S16" i="16"/>
  <c r="S14" i="16"/>
  <c r="Q14" i="16"/>
  <c r="Q19" i="16"/>
  <c r="N20" i="16"/>
  <c r="N16" i="16"/>
  <c r="N14" i="16"/>
  <c r="N21" i="16"/>
  <c r="Q15" i="16"/>
  <c r="N13" i="16"/>
  <c r="N7" i="16"/>
  <c r="N18" i="16"/>
  <c r="Q21" i="16"/>
  <c r="N17" i="16"/>
  <c r="Q16" i="16"/>
  <c r="Q18" i="16"/>
  <c r="N19" i="16"/>
  <c r="N6" i="16"/>
  <c r="N15" i="16"/>
  <c r="Q20" i="16"/>
  <c r="Q17" i="16"/>
  <c r="Q13" i="16"/>
  <c r="N8" i="16"/>
  <c r="Z28" i="15" a="1"/>
  <c r="Z28" i="15" s="1"/>
  <c r="T28" i="15" a="1"/>
  <c r="T28" i="15" s="1"/>
  <c r="B73" i="3"/>
  <c r="B72" i="3"/>
  <c r="E18" i="7"/>
  <c r="I24" i="16" s="1"/>
  <c r="F18" i="7"/>
  <c r="I10" i="16" s="1"/>
  <c r="R15" i="16" s="1"/>
  <c r="B18" i="7"/>
  <c r="G18" i="7"/>
  <c r="I11" i="16" s="1"/>
  <c r="D18" i="7"/>
  <c r="I23" i="16" s="1"/>
  <c r="C18" i="7"/>
  <c r="F39" i="6"/>
  <c r="F10" i="16" s="1"/>
  <c r="B39" i="6"/>
  <c r="F36" i="16" s="1"/>
  <c r="O21" i="16" s="1"/>
  <c r="G39" i="6"/>
  <c r="F11" i="16" s="1"/>
  <c r="O15" i="16" s="1"/>
  <c r="D39" i="6"/>
  <c r="F23" i="16" s="1"/>
  <c r="O18" i="16" s="1"/>
  <c r="C39" i="6"/>
  <c r="F37" i="16" s="1"/>
  <c r="E39" i="6"/>
  <c r="F24" i="16" s="1"/>
  <c r="G52" i="5"/>
  <c r="I8" i="16" s="1"/>
  <c r="F52" i="5"/>
  <c r="I7" i="16" s="1"/>
  <c r="O7" i="16" s="1"/>
  <c r="C52" i="5"/>
  <c r="I34" i="16" s="1"/>
  <c r="B52" i="5"/>
  <c r="I33" i="16" s="1"/>
  <c r="R20" i="16" s="1"/>
  <c r="G116" i="4"/>
  <c r="F8" i="16" s="1"/>
  <c r="E52" i="5"/>
  <c r="I21" i="16" s="1"/>
  <c r="R17" i="16" s="1"/>
  <c r="D52" i="5"/>
  <c r="I20" i="16" s="1"/>
  <c r="D116" i="4"/>
  <c r="F20" i="16" s="1"/>
  <c r="F116" i="4"/>
  <c r="F7" i="16" s="1"/>
  <c r="O14" i="16" s="1"/>
  <c r="E116" i="4"/>
  <c r="F21" i="16" s="1"/>
  <c r="O17" i="16" s="1"/>
  <c r="C116" i="4"/>
  <c r="F34" i="16" s="1"/>
  <c r="B116" i="4"/>
  <c r="F33" i="16" s="1"/>
  <c r="O20" i="16" s="1"/>
  <c r="G67" i="3"/>
  <c r="I5" i="16" s="1"/>
  <c r="D67" i="3"/>
  <c r="I17" i="16" s="1"/>
  <c r="R16" i="16" s="1"/>
  <c r="E67" i="3"/>
  <c r="I18" i="16" s="1"/>
  <c r="F67" i="3"/>
  <c r="I4" i="16" s="1"/>
  <c r="R13" i="16" s="1"/>
  <c r="C67" i="3"/>
  <c r="I31" i="16" s="1"/>
  <c r="G150" i="1"/>
  <c r="F5" i="16" s="1"/>
  <c r="F150" i="1"/>
  <c r="F4" i="16" s="1"/>
  <c r="O13" i="16" s="1"/>
  <c r="D150" i="1"/>
  <c r="F17" i="16" s="1"/>
  <c r="O16" i="16" s="1"/>
  <c r="E150" i="1"/>
  <c r="F18" i="16" s="1"/>
  <c r="C150" i="1"/>
  <c r="F31" i="16" s="1"/>
  <c r="R18" i="16" l="1"/>
  <c r="J37" i="16"/>
  <c r="I37" i="16"/>
  <c r="J36" i="16"/>
  <c r="I36" i="16"/>
  <c r="R21" i="16" s="1"/>
  <c r="R14" i="16"/>
  <c r="B74" i="3"/>
  <c r="B75" i="3"/>
  <c r="P8" i="16" l="1"/>
  <c r="S21" i="16"/>
  <c r="O8" i="16"/>
  <c r="B77" i="3"/>
  <c r="B76" i="3"/>
  <c r="B78" i="3" l="1"/>
  <c r="B79" i="3"/>
  <c r="B81" i="3" l="1"/>
  <c r="B80" i="3"/>
  <c r="B82" i="3" l="1"/>
  <c r="B83" i="3"/>
  <c r="B85" i="3" l="1"/>
  <c r="B84" i="3"/>
  <c r="B86" i="3" l="1"/>
  <c r="B87" i="3"/>
  <c r="B89" i="3" l="1"/>
  <c r="B88" i="3"/>
  <c r="B90" i="3" l="1"/>
  <c r="B91" i="3"/>
  <c r="B93" i="3" l="1"/>
  <c r="B92" i="3"/>
  <c r="B94" i="3" l="1"/>
  <c r="B95" i="3"/>
  <c r="B97" i="3" l="1"/>
  <c r="B96" i="3"/>
  <c r="B98" i="3" l="1"/>
  <c r="B99" i="3"/>
  <c r="B101" i="3" l="1"/>
  <c r="B100" i="3"/>
  <c r="B102" i="3" l="1"/>
  <c r="B103" i="3"/>
  <c r="B105" i="3" l="1"/>
  <c r="B104" i="3"/>
  <c r="B106" i="3" l="1"/>
  <c r="B107" i="3"/>
  <c r="B109" i="3" l="1"/>
  <c r="B108" i="3"/>
  <c r="B110" i="3" l="1"/>
  <c r="B111" i="3"/>
  <c r="B113" i="3" l="1"/>
  <c r="B112" i="3"/>
  <c r="B114" i="3" l="1"/>
  <c r="B115" i="3"/>
  <c r="B117" i="3" l="1"/>
  <c r="B116" i="3"/>
  <c r="B118" i="3" l="1"/>
  <c r="B119" i="3"/>
  <c r="B121" i="3" l="1"/>
  <c r="B120" i="3"/>
  <c r="B122" i="3" l="1"/>
  <c r="B123" i="3"/>
  <c r="B125" i="3" l="1"/>
  <c r="B124" i="3"/>
  <c r="B126" i="3" l="1"/>
  <c r="B127" i="3"/>
  <c r="B129" i="3" l="1"/>
  <c r="B128" i="3"/>
  <c r="B130" i="3" l="1"/>
  <c r="B131" i="3"/>
  <c r="B132" i="3" l="1"/>
  <c r="B67" i="3" l="1"/>
  <c r="I30" i="16" s="1"/>
  <c r="B68" i="3" a="1"/>
  <c r="B68" i="3" s="1"/>
  <c r="J30" i="16" s="1"/>
  <c r="S19" i="16" l="1"/>
  <c r="P6" i="16"/>
  <c r="R19" i="16"/>
  <c r="O6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<sst xmlns="http://schemas.openxmlformats.org/spreadsheetml/2006/main" count="1516" uniqueCount="84">
  <si>
    <t>Error(y1-y2)</t>
  </si>
  <si>
    <t>RMSE</t>
  </si>
  <si>
    <t>R2</t>
  </si>
  <si>
    <t>all_17_lrl</t>
    <phoneticPr fontId="3" type="noConversion"/>
  </si>
  <si>
    <t>trueCI</t>
  </si>
  <si>
    <t>green_21_lrl</t>
  </si>
  <si>
    <t>red_16_lrl</t>
  </si>
  <si>
    <t>red_16_svmlsvm</t>
  </si>
  <si>
    <t>NN</t>
    <phoneticPr fontId="3" type="noConversion"/>
  </si>
  <si>
    <t>SVM</t>
    <phoneticPr fontId="3" type="noConversion"/>
  </si>
  <si>
    <t>MLR</t>
    <phoneticPr fontId="3" type="noConversion"/>
  </si>
  <si>
    <t>RED</t>
    <phoneticPr fontId="3" type="noConversion"/>
  </si>
  <si>
    <t>GREEN</t>
    <phoneticPr fontId="3" type="noConversion"/>
  </si>
  <si>
    <t>RMSE</t>
    <phoneticPr fontId="3" type="noConversion"/>
  </si>
  <si>
    <t>R^2</t>
    <phoneticPr fontId="3" type="noConversion"/>
  </si>
  <si>
    <t>RGB</t>
    <phoneticPr fontId="3" type="noConversion"/>
  </si>
  <si>
    <t>MSI</t>
    <phoneticPr fontId="3" type="noConversion"/>
  </si>
  <si>
    <t>ALL</t>
    <phoneticPr fontId="3" type="noConversion"/>
  </si>
  <si>
    <t>all_17_lsvm</t>
    <phoneticPr fontId="3" type="noConversion"/>
  </si>
  <si>
    <t>all_32_lrl</t>
    <phoneticPr fontId="3" type="noConversion"/>
  </si>
  <si>
    <t>all_32_lsvm</t>
    <phoneticPr fontId="3" type="noConversion"/>
  </si>
  <si>
    <t>all_15_lrl</t>
    <phoneticPr fontId="3" type="noConversion"/>
  </si>
  <si>
    <t>all_15_lsvm</t>
    <phoneticPr fontId="3" type="noConversion"/>
  </si>
  <si>
    <t>green_37_lrl</t>
    <phoneticPr fontId="3" type="noConversion"/>
  </si>
  <si>
    <t>green_37_lsvm</t>
    <phoneticPr fontId="3" type="noConversion"/>
  </si>
  <si>
    <t>green_21_lsvm</t>
    <phoneticPr fontId="3" type="noConversion"/>
  </si>
  <si>
    <t>green_16_lrl</t>
    <phoneticPr fontId="3" type="noConversion"/>
  </si>
  <si>
    <t>green_16_lsvm</t>
    <phoneticPr fontId="3" type="noConversion"/>
  </si>
  <si>
    <t>red_19_lrl</t>
    <phoneticPr fontId="3" type="noConversion"/>
  </si>
  <si>
    <t>red_19_lsvm</t>
    <phoneticPr fontId="3" type="noConversion"/>
  </si>
  <si>
    <t>red_3_lrl</t>
    <phoneticPr fontId="3" type="noConversion"/>
  </si>
  <si>
    <t>red_3_lsvm</t>
    <phoneticPr fontId="3" type="noConversion"/>
  </si>
  <si>
    <t>test</t>
  </si>
  <si>
    <t>train</t>
  </si>
  <si>
    <t>validation</t>
  </si>
  <si>
    <t>all_17_tag</t>
    <phoneticPr fontId="3" type="noConversion"/>
  </si>
  <si>
    <t>all_17</t>
    <phoneticPr fontId="3" type="noConversion"/>
  </si>
  <si>
    <t>CI</t>
    <phoneticPr fontId="3" type="noConversion"/>
  </si>
  <si>
    <t>all_17_test</t>
    <phoneticPr fontId="3" type="noConversion"/>
  </si>
  <si>
    <t>all_17_train</t>
    <phoneticPr fontId="3" type="noConversion"/>
  </si>
  <si>
    <t>green_21_tag</t>
    <phoneticPr fontId="3" type="noConversion"/>
  </si>
  <si>
    <t>green_21</t>
    <phoneticPr fontId="3" type="noConversion"/>
  </si>
  <si>
    <t>green_21_test</t>
    <phoneticPr fontId="3" type="noConversion"/>
  </si>
  <si>
    <t>green_21_train</t>
    <phoneticPr fontId="3" type="noConversion"/>
  </si>
  <si>
    <t>red_16_tag</t>
    <phoneticPr fontId="3" type="noConversion"/>
  </si>
  <si>
    <t>red_16</t>
    <phoneticPr fontId="3" type="noConversion"/>
  </si>
  <si>
    <t>red_16_test</t>
    <phoneticPr fontId="3" type="noConversion"/>
  </si>
  <si>
    <t>red_16_train</t>
    <phoneticPr fontId="3" type="noConversion"/>
  </si>
  <si>
    <t>all_15</t>
    <phoneticPr fontId="3" type="noConversion"/>
  </si>
  <si>
    <t>all_15_tag</t>
    <phoneticPr fontId="3" type="noConversion"/>
  </si>
  <si>
    <t>all_15_train</t>
    <phoneticPr fontId="3" type="noConversion"/>
  </si>
  <si>
    <t>all_15_test</t>
    <phoneticPr fontId="3" type="noConversion"/>
  </si>
  <si>
    <t>all_32</t>
    <phoneticPr fontId="3" type="noConversion"/>
  </si>
  <si>
    <t>all_32_tag</t>
    <phoneticPr fontId="3" type="noConversion"/>
  </si>
  <si>
    <t>all_32_train</t>
    <phoneticPr fontId="3" type="noConversion"/>
  </si>
  <si>
    <t>all_32_test</t>
    <phoneticPr fontId="3" type="noConversion"/>
  </si>
  <si>
    <t>green_16_tag</t>
    <phoneticPr fontId="3" type="noConversion"/>
  </si>
  <si>
    <t>green_16</t>
    <phoneticPr fontId="3" type="noConversion"/>
  </si>
  <si>
    <t>green_37</t>
    <phoneticPr fontId="3" type="noConversion"/>
  </si>
  <si>
    <t>green_37_tag</t>
    <phoneticPr fontId="3" type="noConversion"/>
  </si>
  <si>
    <t>green_16_train</t>
    <phoneticPr fontId="3" type="noConversion"/>
  </si>
  <si>
    <t>green_16_test</t>
    <phoneticPr fontId="3" type="noConversion"/>
  </si>
  <si>
    <t>green_37_train</t>
    <phoneticPr fontId="3" type="noConversion"/>
  </si>
  <si>
    <t>green_37_test</t>
    <phoneticPr fontId="3" type="noConversion"/>
  </si>
  <si>
    <t>red_3</t>
    <phoneticPr fontId="3" type="noConversion"/>
  </si>
  <si>
    <t>red_3_tag</t>
    <phoneticPr fontId="3" type="noConversion"/>
  </si>
  <si>
    <t>red_19</t>
    <phoneticPr fontId="3" type="noConversion"/>
  </si>
  <si>
    <t>red_19_tag</t>
    <phoneticPr fontId="3" type="noConversion"/>
  </si>
  <si>
    <t>red_3_train</t>
    <phoneticPr fontId="3" type="noConversion"/>
  </si>
  <si>
    <t>red_3_test</t>
    <phoneticPr fontId="3" type="noConversion"/>
  </si>
  <si>
    <t>red_19_train</t>
    <phoneticPr fontId="3" type="noConversion"/>
  </si>
  <si>
    <t>red_19_test</t>
    <phoneticPr fontId="3" type="noConversion"/>
  </si>
  <si>
    <t>train</t>
    <phoneticPr fontId="3" type="noConversion"/>
  </si>
  <si>
    <t>Dataset</t>
    <phoneticPr fontId="3" type="noConversion"/>
  </si>
  <si>
    <t>Feature Source</t>
    <phoneticPr fontId="3" type="noConversion"/>
  </si>
  <si>
    <t>Training set</t>
    <phoneticPr fontId="3" type="noConversion"/>
  </si>
  <si>
    <t>Test set</t>
    <phoneticPr fontId="3" type="noConversion"/>
  </si>
  <si>
    <t>RGB+MSI</t>
    <phoneticPr fontId="3" type="noConversion"/>
  </si>
  <si>
    <t>Model</t>
    <phoneticPr fontId="3" type="noConversion"/>
  </si>
  <si>
    <t xml:space="preserve"> Feature Source</t>
    <phoneticPr fontId="3" type="noConversion"/>
  </si>
  <si>
    <t>Average</t>
    <phoneticPr fontId="3" type="noConversion"/>
  </si>
  <si>
    <t>rRMSE</t>
    <phoneticPr fontId="3" type="noConversion"/>
  </si>
  <si>
    <t>MAE</t>
    <phoneticPr fontId="3" type="noConversion"/>
  </si>
  <si>
    <t>MAE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</si>
</sst>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/>
  </cellStyleXfs>
  <cellXfs count="2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0" xfId="0" applyAlignment="1"/>
    <xf numFmtId="0" fontId="1" fillId="0" borderId="0" xfId="2"/>
    <xf numFmtId="0" fontId="4" fillId="2" borderId="0" xfId="2" applyFont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176" fontId="2" fillId="0" borderId="0" xfId="1" applyNumberFormat="1" applyAlignment="1">
      <alignment horizontal="center" vertical="center"/>
    </xf>
    <xf numFmtId="176" fontId="5" fillId="0" borderId="3" xfId="1" applyNumberFormat="1" applyFont="1" applyBorder="1" applyAlignment="1">
      <alignment horizontal="center" vertical="center"/>
    </xf>
    <xf numFmtId="176" fontId="2" fillId="0" borderId="3" xfId="1" applyNumberFormat="1" applyBorder="1" applyAlignment="1">
      <alignment horizontal="center" vertical="center"/>
    </xf>
    <xf numFmtId="176" fontId="5" fillId="0" borderId="2" xfId="1" applyNumberFormat="1" applyFont="1" applyBorder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176" fontId="2" fillId="0" borderId="2" xfId="1" applyNumberFormat="1" applyBorder="1" applyAlignment="1">
      <alignment horizontal="center" vertical="center"/>
    </xf>
    <xf numFmtId="176" fontId="2" fillId="0" borderId="1" xfId="1" applyNumberForma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</cellXfs>
  <cellStyles count="3">
    <cellStyle name="常规" xfId="0" builtinId="0"/>
    <cellStyle name="常规 2" xfId="1" xr:uid="{7CE29807-8FCD-433D-88D0-36B2FC4A3741}"/>
    <cellStyle name="常规 3" xfId="2" xr:uid="{28BE9BE7-659A-49DF-B46F-CCA1FB04EC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A162-29E7-4C39-AD39-E60D0A199CA3}">
  <dimension ref="B1:S38"/>
  <sheetViews>
    <sheetView topLeftCell="A12" zoomScaleNormal="100" workbookViewId="0">
      <selection activeCell="L29" sqref="L29"/>
    </sheetView>
  </sheetViews>
  <sheetFormatPr defaultColWidth="9" defaultRowHeight="14.25" x14ac:dyDescent="0.2"/>
  <cols>
    <col min="1" max="1" width="0.75" style="3" customWidth="1"/>
    <col min="2" max="2" width="14.125" style="3" bestFit="1" customWidth="1"/>
    <col min="3" max="3" width="7.75" style="3" bestFit="1" customWidth="1"/>
    <col min="4" max="4" width="6.75" style="3" bestFit="1" customWidth="1"/>
    <col min="5" max="10" width="6.375" style="3" bestFit="1" customWidth="1"/>
    <col min="11" max="11" width="0.75" style="3" customWidth="1"/>
    <col min="12" max="12" width="14.75" style="3" bestFit="1" customWidth="1"/>
    <col min="13" max="13" width="7.75" style="3" bestFit="1" customWidth="1"/>
    <col min="14" max="19" width="6.375" style="3" bestFit="1" customWidth="1"/>
    <col min="20" max="16384" width="9" style="3"/>
  </cols>
  <sheetData>
    <row r="1" spans="2:19" ht="15" thickBot="1" x14ac:dyDescent="0.25"/>
    <row r="2" spans="2:19" x14ac:dyDescent="0.2">
      <c r="B2" s="22" t="s">
        <v>74</v>
      </c>
      <c r="C2" s="22" t="s">
        <v>73</v>
      </c>
      <c r="D2" s="22" t="s">
        <v>78</v>
      </c>
      <c r="E2" s="26" t="s">
        <v>75</v>
      </c>
      <c r="F2" s="26"/>
      <c r="G2" s="26"/>
      <c r="H2" s="26" t="s">
        <v>76</v>
      </c>
      <c r="I2" s="26"/>
      <c r="J2" s="26"/>
    </row>
    <row r="3" spans="2:19" ht="15" thickBot="1" x14ac:dyDescent="0.25">
      <c r="B3" s="23"/>
      <c r="C3" s="23"/>
      <c r="D3" s="23"/>
      <c r="E3" s="8" t="s">
        <v>14</v>
      </c>
      <c r="F3" s="8" t="s">
        <v>13</v>
      </c>
      <c r="G3" s="8" t="s">
        <v>83</v>
      </c>
      <c r="H3" s="8" t="s">
        <v>14</v>
      </c>
      <c r="I3" s="8" t="s">
        <v>13</v>
      </c>
      <c r="J3" s="8" t="s">
        <v>83</v>
      </c>
      <c r="M3" s="4"/>
      <c r="N3" s="4"/>
      <c r="O3" s="4"/>
    </row>
    <row r="4" spans="2:19" x14ac:dyDescent="0.2">
      <c r="B4" s="24" t="s">
        <v>15</v>
      </c>
      <c r="C4" s="24" t="s">
        <v>17</v>
      </c>
      <c r="D4" s="7" t="s">
        <v>10</v>
      </c>
      <c r="E4" s="14">
        <f>all_train_result!$F$149</f>
        <v>0.55514938951205872</v>
      </c>
      <c r="F4" s="14">
        <f>all_train_result!$F$150</f>
        <v>0.12016510840024994</v>
      </c>
      <c r="G4" s="14">
        <f>all_train_result!$F$151</f>
        <v>9.3906940962147495E-2</v>
      </c>
      <c r="H4" s="14">
        <f>all_test_result!$F$66</f>
        <v>0.43721971553785732</v>
      </c>
      <c r="I4" s="14">
        <f>all_test_result!$F$67</f>
        <v>0.14186546925019988</v>
      </c>
      <c r="J4" s="14">
        <f>all_test_result!$F$68</f>
        <v>0.11348998519772059</v>
      </c>
      <c r="M4" s="22" t="s">
        <v>73</v>
      </c>
      <c r="N4" s="26" t="s">
        <v>80</v>
      </c>
      <c r="O4" s="26"/>
      <c r="P4" s="26"/>
    </row>
    <row r="5" spans="2:19" x14ac:dyDescent="0.2">
      <c r="B5" s="24"/>
      <c r="C5" s="24"/>
      <c r="D5" s="6" t="s">
        <v>9</v>
      </c>
      <c r="E5" s="14">
        <f>all_train_result!$G$149</f>
        <v>0.46548902356282423</v>
      </c>
      <c r="F5" s="14">
        <f>all_train_result!$G$150</f>
        <v>0.13243902313466852</v>
      </c>
      <c r="G5" s="14">
        <f>all_train_result!$G$151</f>
        <v>0.10366290251557687</v>
      </c>
      <c r="H5" s="14">
        <f>all_test_result!$G$66</f>
        <v>0.45133201479331458</v>
      </c>
      <c r="I5" s="14">
        <f>all_test_result!$G$67</f>
        <v>0.14012866586095812</v>
      </c>
      <c r="J5" s="14">
        <f>all_test_result!$G$68</f>
        <v>0.11491108184275831</v>
      </c>
      <c r="M5" s="24"/>
      <c r="N5" s="9" t="s">
        <v>14</v>
      </c>
      <c r="O5" s="9" t="s">
        <v>13</v>
      </c>
      <c r="P5" s="8" t="s">
        <v>83</v>
      </c>
    </row>
    <row r="6" spans="2:19" x14ac:dyDescent="0.2">
      <c r="B6" s="24"/>
      <c r="C6" s="23"/>
      <c r="D6" s="6" t="s">
        <v>8</v>
      </c>
      <c r="E6" s="15">
        <f>SUMSQ(0.747999166732365)</f>
        <v>0.55950275343231237</v>
      </c>
      <c r="F6" s="15">
        <v>1.44682453074606E-2</v>
      </c>
      <c r="G6" s="15">
        <f>all_nn!$K$298</f>
        <v>9.8093774309919307E-2</v>
      </c>
      <c r="H6" s="15">
        <f>SUMSQ(0.7379862971291)</f>
        <v>0.54462377475032031</v>
      </c>
      <c r="I6" s="15">
        <v>1.9118014665605299E-2</v>
      </c>
      <c r="J6" s="16">
        <f>all_nn!$N$108</f>
        <v>0.11118379830984521</v>
      </c>
      <c r="M6" s="7" t="s">
        <v>17</v>
      </c>
      <c r="N6" s="14">
        <f>AVERAGE(H4:H6,H17:H19,H30:H32)</f>
        <v>0.5340236008757524</v>
      </c>
      <c r="O6" s="14">
        <f>AVERAGE(I4:I6,I17:I19,I30:I32)</f>
        <v>9.4158477500398366E-2</v>
      </c>
      <c r="P6" s="14">
        <f>AVERAGE(J4:J6,J17:J19,J30:J32)</f>
        <v>0.10460589326331494</v>
      </c>
    </row>
    <row r="7" spans="2:19" x14ac:dyDescent="0.2">
      <c r="B7" s="24"/>
      <c r="C7" s="24" t="s">
        <v>12</v>
      </c>
      <c r="D7" s="7" t="s">
        <v>10</v>
      </c>
      <c r="E7" s="17">
        <f>green_train_result!$F$115</f>
        <v>0.63723173678047085</v>
      </c>
      <c r="F7" s="17">
        <f>green_train_result!$F$116</f>
        <v>0.11257927602674145</v>
      </c>
      <c r="G7" s="17">
        <f>green_train_result!$F$117</f>
        <v>8.9958539172872679E-2</v>
      </c>
      <c r="H7" s="17">
        <f>green_test_result!$F$51</f>
        <v>0.51701944678936973</v>
      </c>
      <c r="I7" s="17">
        <f>green_test_result!$F$52</f>
        <v>0.13139487152497392</v>
      </c>
      <c r="J7" s="17">
        <f>green_test_result!$F$53</f>
        <v>0.10935007455658574</v>
      </c>
      <c r="M7" s="6" t="s">
        <v>12</v>
      </c>
      <c r="N7" s="14">
        <f>AVERAGE(H7:H9,H20:H22,H33:H35)</f>
        <v>0.63304110408083369</v>
      </c>
      <c r="O7" s="14">
        <f>AVERAGE(I7:I9,I20:I22,I33:I35)</f>
        <v>8.2560249409924041E-2</v>
      </c>
      <c r="P7" s="14">
        <f>AVERAGE(J7:J9,J20:J22,J33:J35)</f>
        <v>9.4779766787447914E-2</v>
      </c>
    </row>
    <row r="8" spans="2:19" ht="15" thickBot="1" x14ac:dyDescent="0.25">
      <c r="B8" s="24"/>
      <c r="C8" s="24"/>
      <c r="D8" s="6" t="s">
        <v>9</v>
      </c>
      <c r="E8" s="18">
        <f>green_train_result!$G$115</f>
        <v>0.61077538576204837</v>
      </c>
      <c r="F8" s="18">
        <f>green_train_result!$G$116</f>
        <v>0.1170005507898401</v>
      </c>
      <c r="G8" s="18">
        <f>green_train_result!$G$117</f>
        <v>9.3548721907504587E-2</v>
      </c>
      <c r="H8" s="18">
        <f>green_test_result!$G$51</f>
        <v>0.52699102346152193</v>
      </c>
      <c r="I8" s="18">
        <f>green_test_result!$G$52</f>
        <v>0.13059574168729388</v>
      </c>
      <c r="J8" s="18">
        <f>green_test_result!$G$53</f>
        <v>0.10956021558403506</v>
      </c>
      <c r="M8" s="5" t="s">
        <v>11</v>
      </c>
      <c r="N8" s="21">
        <f>AVERAGE(H10:H12,H23:H25,H36:H38)</f>
        <v>0.41762747159668784</v>
      </c>
      <c r="O8" s="21">
        <f>AVERAGE(I10:I12,I23:I25,I36:I38)</f>
        <v>0.11480076203388011</v>
      </c>
      <c r="P8" s="21">
        <f>AVERAGE(J10:J12,J23:J25,J36:J38)</f>
        <v>0.13643678154039812</v>
      </c>
    </row>
    <row r="9" spans="2:19" x14ac:dyDescent="0.2">
      <c r="B9" s="24"/>
      <c r="C9" s="23"/>
      <c r="D9" s="6" t="s">
        <v>8</v>
      </c>
      <c r="E9" s="15">
        <f>SUMSQ(0.796520293551744)</f>
        <v>0.63444457803975651</v>
      </c>
      <c r="F9" s="15">
        <v>1.3819826628756599E-2</v>
      </c>
      <c r="G9" s="15">
        <f>green_nn!$K$228</f>
        <v>9.2223734955183073E-2</v>
      </c>
      <c r="H9" s="15">
        <f>SUMSQ(0.794002254391101)</f>
        <v>0.63043957997815059</v>
      </c>
      <c r="I9" s="15">
        <v>1.2320319519452399E-2</v>
      </c>
      <c r="J9" s="16">
        <f>green_nn!$N$84</f>
        <v>8.9315980560024141E-2</v>
      </c>
    </row>
    <row r="10" spans="2:19" ht="15" thickBot="1" x14ac:dyDescent="0.25">
      <c r="B10" s="24"/>
      <c r="C10" s="24" t="s">
        <v>11</v>
      </c>
      <c r="D10" s="7" t="s">
        <v>10</v>
      </c>
      <c r="E10" s="18">
        <f>red_train_result!$F$38</f>
        <v>0.22303699331400592</v>
      </c>
      <c r="F10" s="18">
        <f>red_train_result!$F$39</f>
        <v>0.14463608640377074</v>
      </c>
      <c r="G10" s="18">
        <f>red_train_result!$F$40</f>
        <v>0.1232965711361506</v>
      </c>
      <c r="H10" s="18">
        <f>red_test_result!$F$17</f>
        <v>0.73673473216734042</v>
      </c>
      <c r="I10" s="18">
        <f>red_test_result!$F$18</f>
        <v>0.1184672015423253</v>
      </c>
      <c r="J10" s="18">
        <f>red_test_result!$F$19</f>
        <v>9.3421759680367603E-2</v>
      </c>
    </row>
    <row r="11" spans="2:19" x14ac:dyDescent="0.2">
      <c r="B11" s="24"/>
      <c r="C11" s="24"/>
      <c r="D11" s="6" t="s">
        <v>9</v>
      </c>
      <c r="E11" s="18">
        <f>red_train_result!$G$38</f>
        <v>0.22788165972746724</v>
      </c>
      <c r="F11" s="18">
        <f>red_train_result!$G$39</f>
        <v>0.14564813579401009</v>
      </c>
      <c r="G11" s="18">
        <f>red_train_result!$G$40</f>
        <v>0.11784615763795102</v>
      </c>
      <c r="H11" s="18">
        <f>red_test_result!$G$17</f>
        <v>0.63484202235128251</v>
      </c>
      <c r="I11" s="18">
        <f>red_test_result!$G$18</f>
        <v>0.12077697700099579</v>
      </c>
      <c r="J11" s="18">
        <f>red_test_result!$G$19</f>
        <v>9.8372451358269428E-2</v>
      </c>
      <c r="L11" s="22" t="s">
        <v>79</v>
      </c>
      <c r="M11" s="22" t="s">
        <v>73</v>
      </c>
      <c r="N11" s="26" t="s">
        <v>75</v>
      </c>
      <c r="O11" s="26"/>
      <c r="P11" s="26"/>
      <c r="Q11" s="26" t="s">
        <v>76</v>
      </c>
      <c r="R11" s="26"/>
      <c r="S11" s="26"/>
    </row>
    <row r="12" spans="2:19" ht="15" thickBot="1" x14ac:dyDescent="0.25">
      <c r="B12" s="25"/>
      <c r="C12" s="25"/>
      <c r="D12" s="5" t="s">
        <v>8</v>
      </c>
      <c r="E12" s="19">
        <f>SUMSQ(0.621225065398066)</f>
        <v>0.38592058187883138</v>
      </c>
      <c r="F12" s="19">
        <v>1.8594911824011202E-2</v>
      </c>
      <c r="G12" s="19">
        <f>red_nn!$K$74</f>
        <v>0.1142110434917236</v>
      </c>
      <c r="H12" s="19">
        <f>SUMSQ(0.597304514381363)</f>
        <v>0.35677268290035591</v>
      </c>
      <c r="I12" s="19">
        <v>1.3080128590255599E-2</v>
      </c>
      <c r="J12" s="19">
        <f>red_nn!$N$28</f>
        <v>9.7631061810446507E-2</v>
      </c>
      <c r="L12" s="23"/>
      <c r="M12" s="24"/>
      <c r="N12" s="9" t="s">
        <v>14</v>
      </c>
      <c r="O12" s="9" t="s">
        <v>13</v>
      </c>
      <c r="P12" s="8" t="s">
        <v>83</v>
      </c>
      <c r="Q12" s="9" t="s">
        <v>14</v>
      </c>
      <c r="R12" s="9" t="s">
        <v>13</v>
      </c>
      <c r="S12" s="8" t="s">
        <v>83</v>
      </c>
    </row>
    <row r="13" spans="2:19" x14ac:dyDescent="0.2">
      <c r="L13" s="24" t="s">
        <v>15</v>
      </c>
      <c r="M13" s="7" t="s">
        <v>17</v>
      </c>
      <c r="N13" s="14">
        <f t="shared" ref="N13:S13" si="0">AVERAGE(E4:E6)</f>
        <v>0.52671372216906509</v>
      </c>
      <c r="O13" s="14">
        <f t="shared" si="0"/>
        <v>8.9024125614126356E-2</v>
      </c>
      <c r="P13" s="14">
        <f t="shared" si="0"/>
        <v>9.8554539262547911E-2</v>
      </c>
      <c r="Q13" s="14">
        <f t="shared" si="0"/>
        <v>0.47772516836049733</v>
      </c>
      <c r="R13" s="14">
        <f t="shared" si="0"/>
        <v>0.10037071659225444</v>
      </c>
      <c r="S13" s="14">
        <f t="shared" si="0"/>
        <v>0.1131949551167747</v>
      </c>
    </row>
    <row r="14" spans="2:19" ht="15" thickBot="1" x14ac:dyDescent="0.25">
      <c r="L14" s="24"/>
      <c r="M14" s="6" t="s">
        <v>12</v>
      </c>
      <c r="N14" s="14">
        <f t="shared" ref="N14:S14" si="1">AVERAGE(E7:E9)</f>
        <v>0.62748390019409184</v>
      </c>
      <c r="O14" s="14">
        <f t="shared" si="1"/>
        <v>8.1133217815112721E-2</v>
      </c>
      <c r="P14" s="14">
        <f t="shared" si="1"/>
        <v>9.1910332011853446E-2</v>
      </c>
      <c r="Q14" s="14">
        <f t="shared" si="1"/>
        <v>0.55815001674301412</v>
      </c>
      <c r="R14" s="14">
        <f t="shared" si="1"/>
        <v>9.1436977577240064E-2</v>
      </c>
      <c r="S14" s="14">
        <f t="shared" si="1"/>
        <v>0.10274209023354831</v>
      </c>
    </row>
    <row r="15" spans="2:19" x14ac:dyDescent="0.2">
      <c r="B15" s="22" t="s">
        <v>74</v>
      </c>
      <c r="C15" s="22" t="s">
        <v>73</v>
      </c>
      <c r="D15" s="22" t="s">
        <v>78</v>
      </c>
      <c r="E15" s="26" t="s">
        <v>75</v>
      </c>
      <c r="F15" s="26"/>
      <c r="G15" s="26"/>
      <c r="H15" s="26" t="s">
        <v>76</v>
      </c>
      <c r="I15" s="26"/>
      <c r="J15" s="26"/>
      <c r="L15" s="24"/>
      <c r="M15" s="8" t="s">
        <v>11</v>
      </c>
      <c r="N15" s="16">
        <f t="shared" ref="N15:S15" si="2">AVERAGE(E10:E12)</f>
        <v>0.27894641164010153</v>
      </c>
      <c r="O15" s="16">
        <f t="shared" si="2"/>
        <v>0.10295971134059734</v>
      </c>
      <c r="P15" s="16">
        <f t="shared" si="2"/>
        <v>0.11845125742194174</v>
      </c>
      <c r="Q15" s="16">
        <f t="shared" si="2"/>
        <v>0.57611647913965958</v>
      </c>
      <c r="R15" s="16">
        <f t="shared" si="2"/>
        <v>8.4108102377858887E-2</v>
      </c>
      <c r="S15" s="16">
        <f t="shared" si="2"/>
        <v>9.6475090949694517E-2</v>
      </c>
    </row>
    <row r="16" spans="2:19" x14ac:dyDescent="0.2">
      <c r="B16" s="23"/>
      <c r="C16" s="23"/>
      <c r="D16" s="23"/>
      <c r="E16" s="8" t="s">
        <v>14</v>
      </c>
      <c r="F16" s="8" t="s">
        <v>13</v>
      </c>
      <c r="G16" s="8" t="s">
        <v>83</v>
      </c>
      <c r="H16" s="8" t="s">
        <v>14</v>
      </c>
      <c r="I16" s="8" t="s">
        <v>13</v>
      </c>
      <c r="J16" s="8" t="s">
        <v>83</v>
      </c>
      <c r="L16" s="24" t="s">
        <v>16</v>
      </c>
      <c r="M16" s="7" t="s">
        <v>17</v>
      </c>
      <c r="N16" s="14">
        <f t="shared" ref="N16:S16" si="3">AVERAGE(E17:E19)</f>
        <v>0.62989638975556106</v>
      </c>
      <c r="O16" s="14">
        <f t="shared" si="3"/>
        <v>7.8090030037742661E-2</v>
      </c>
      <c r="P16" s="14">
        <f t="shared" si="3"/>
        <v>8.7084906442154567E-2</v>
      </c>
      <c r="Q16" s="14">
        <f t="shared" si="3"/>
        <v>0.54614720097520497</v>
      </c>
      <c r="R16" s="14">
        <f t="shared" si="3"/>
        <v>9.2642942559924849E-2</v>
      </c>
      <c r="S16" s="14">
        <f t="shared" si="3"/>
        <v>0.10073362443627891</v>
      </c>
    </row>
    <row r="17" spans="2:19" x14ac:dyDescent="0.2">
      <c r="B17" s="24" t="s">
        <v>16</v>
      </c>
      <c r="C17" s="24" t="s">
        <v>17</v>
      </c>
      <c r="D17" s="7" t="s">
        <v>10</v>
      </c>
      <c r="E17" s="14">
        <f>all_train_result!$D$149</f>
        <v>0.63885935207902766</v>
      </c>
      <c r="F17" s="14">
        <f>all_train_result!$D$150</f>
        <v>0.10834971942968254</v>
      </c>
      <c r="G17" s="14">
        <f>all_train_result!$D$151</f>
        <v>8.5819030848313854E-2</v>
      </c>
      <c r="H17" s="14">
        <f>all_test_result!$D$66</f>
        <v>0.48366917710459256</v>
      </c>
      <c r="I17" s="14">
        <f>all_test_result!$D$67</f>
        <v>0.13539879888414802</v>
      </c>
      <c r="J17" s="14">
        <f>all_test_result!$D$68</f>
        <v>0.11421461501145871</v>
      </c>
      <c r="L17" s="24"/>
      <c r="M17" s="6" t="s">
        <v>12</v>
      </c>
      <c r="N17" s="14">
        <f t="shared" ref="N17:S17" si="4">AVERAGE(E20:E22)</f>
        <v>0.68963411416537834</v>
      </c>
      <c r="O17" s="14">
        <f t="shared" si="4"/>
        <v>7.4290430313854933E-2</v>
      </c>
      <c r="P17" s="14">
        <f t="shared" si="4"/>
        <v>8.2829698628690787E-2</v>
      </c>
      <c r="Q17" s="14">
        <f t="shared" si="4"/>
        <v>0.64450230581054002</v>
      </c>
      <c r="R17" s="14">
        <f t="shared" si="4"/>
        <v>8.0887684158883588E-2</v>
      </c>
      <c r="S17" s="14">
        <f t="shared" si="4"/>
        <v>9.170456420737115E-2</v>
      </c>
    </row>
    <row r="18" spans="2:19" x14ac:dyDescent="0.2">
      <c r="B18" s="24"/>
      <c r="C18" s="24"/>
      <c r="D18" s="6" t="s">
        <v>9</v>
      </c>
      <c r="E18" s="14">
        <f>all_train_result!$E$149</f>
        <v>0.60028182339436365</v>
      </c>
      <c r="F18" s="14">
        <f>all_train_result!$E$150</f>
        <v>0.11430876770707475</v>
      </c>
      <c r="G18" s="14">
        <f>all_train_result!$E$151</f>
        <v>8.9151475439016512E-2</v>
      </c>
      <c r="H18" s="14">
        <f>all_test_result!$E$66</f>
        <v>0.51606571191448569</v>
      </c>
      <c r="I18" s="14">
        <f>all_test_result!$E$67</f>
        <v>0.13098984015083961</v>
      </c>
      <c r="J18" s="14">
        <f>all_test_result!$E$68</f>
        <v>0.10404055878686361</v>
      </c>
      <c r="L18" s="24"/>
      <c r="M18" s="8" t="s">
        <v>11</v>
      </c>
      <c r="N18" s="16">
        <f t="shared" ref="N18:S18" si="5">AVERAGE(E23:E25)</f>
        <v>0.47477740017302822</v>
      </c>
      <c r="O18" s="16">
        <f t="shared" si="5"/>
        <v>0.11026125567898963</v>
      </c>
      <c r="P18" s="16">
        <f t="shared" si="5"/>
        <v>0.12002584037537463</v>
      </c>
      <c r="Q18" s="16">
        <f t="shared" si="5"/>
        <v>0.30765022590680252</v>
      </c>
      <c r="R18" s="16">
        <f t="shared" si="5"/>
        <v>0.14115050489821376</v>
      </c>
      <c r="S18" s="16">
        <f t="shared" si="5"/>
        <v>0.16205495927066008</v>
      </c>
    </row>
    <row r="19" spans="2:19" x14ac:dyDescent="0.2">
      <c r="B19" s="24"/>
      <c r="C19" s="23"/>
      <c r="D19" s="6" t="s">
        <v>8</v>
      </c>
      <c r="E19" s="16">
        <f>SUMSQ(0.80656555455418)</f>
        <v>0.65054799379329187</v>
      </c>
      <c r="F19" s="16">
        <v>1.16116029764707E-2</v>
      </c>
      <c r="G19" s="16">
        <f>all_nn!$Q$276</f>
        <v>8.6284213039133362E-2</v>
      </c>
      <c r="H19" s="16">
        <f>SUMSQ(0.799191287431574)</f>
        <v>0.63870671390653666</v>
      </c>
      <c r="I19" s="16">
        <v>1.1540188644786901E-2</v>
      </c>
      <c r="J19" s="16">
        <f>all_nn!$T$130</f>
        <v>8.3945699510514421E-2</v>
      </c>
      <c r="L19" s="24" t="s">
        <v>77</v>
      </c>
      <c r="M19" s="7" t="s">
        <v>17</v>
      </c>
      <c r="N19" s="14">
        <f>AVERAGE(E30:E32)</f>
        <v>0.67414515073833803</v>
      </c>
      <c r="O19" s="14">
        <f>AVERAGE(F30:F32)</f>
        <v>7.1109304934464282E-2</v>
      </c>
      <c r="P19" s="14">
        <f>AVERAGE(G30:G32)</f>
        <v>8.1786477906708677E-2</v>
      </c>
      <c r="Q19" s="14">
        <f>AVERAGE(H30:H32)</f>
        <v>0.57819843329155463</v>
      </c>
      <c r="R19" s="14">
        <f t="shared" ref="R19" si="6">AVERAGE(I30:I32)</f>
        <v>8.9461773349015825E-2</v>
      </c>
      <c r="S19" s="14">
        <f>AVERAGE(J30:J32)</f>
        <v>9.9889100236891196E-2</v>
      </c>
    </row>
    <row r="20" spans="2:19" x14ac:dyDescent="0.2">
      <c r="B20" s="24"/>
      <c r="C20" s="24" t="s">
        <v>12</v>
      </c>
      <c r="D20" s="7" t="s">
        <v>10</v>
      </c>
      <c r="E20" s="20">
        <f>green_train_result!$D$115</f>
        <v>0.7130458235019479</v>
      </c>
      <c r="F20" s="20">
        <f>green_train_result!$D$116</f>
        <v>0.1001389114284191</v>
      </c>
      <c r="G20" s="17">
        <f>green_train_result!$D$117</f>
        <v>8.036790889662257E-2</v>
      </c>
      <c r="H20" s="20">
        <f>green_test_result!$D$51</f>
        <v>0.64365673770837806</v>
      </c>
      <c r="I20" s="20">
        <f>green_test_result!$D$52</f>
        <v>0.11375884281899427</v>
      </c>
      <c r="J20" s="20">
        <f>green_test_result!$D$53</f>
        <v>9.4676828849974706E-2</v>
      </c>
      <c r="L20" s="24"/>
      <c r="M20" s="6" t="s">
        <v>12</v>
      </c>
      <c r="N20" s="14">
        <f>AVERAGE(E33:E35)</f>
        <v>0.71938353576136416</v>
      </c>
      <c r="O20" s="14">
        <f>AVERAGE(F33:F35)</f>
        <v>6.903615308307863E-2</v>
      </c>
      <c r="P20" s="14">
        <f>AVERAGE(G33:G35)</f>
        <v>7.7500867895454448E-2</v>
      </c>
      <c r="Q20" s="14">
        <f>AVERAGE(H33:H35)</f>
        <v>0.69647098968894683</v>
      </c>
      <c r="R20" s="14">
        <f t="shared" ref="R20" si="7">AVERAGE(I33:I35)</f>
        <v>7.5356086493648444E-2</v>
      </c>
      <c r="S20" s="14">
        <f>AVERAGE(J33:J35)</f>
        <v>8.989264592142425E-2</v>
      </c>
    </row>
    <row r="21" spans="2:19" ht="15" thickBot="1" x14ac:dyDescent="0.25">
      <c r="B21" s="24"/>
      <c r="C21" s="24"/>
      <c r="D21" s="6" t="s">
        <v>9</v>
      </c>
      <c r="E21" s="14">
        <f>green_train_result!$E$115</f>
        <v>0.63763900282863417</v>
      </c>
      <c r="F21" s="14">
        <f>green_train_result!$E$116</f>
        <v>0.11253116799234748</v>
      </c>
      <c r="G21" s="18">
        <f>green_train_result!$E$117</f>
        <v>8.7225848110127666E-2</v>
      </c>
      <c r="H21" s="14">
        <f>green_test_result!$E$51</f>
        <v>0.62445865346277951</v>
      </c>
      <c r="I21" s="14">
        <f>green_test_result!$E$52</f>
        <v>0.11512550136696209</v>
      </c>
      <c r="J21" s="14">
        <f>green_test_result!$E$53</f>
        <v>9.0472827621222787E-2</v>
      </c>
      <c r="L21" s="25"/>
      <c r="M21" s="5" t="s">
        <v>11</v>
      </c>
      <c r="N21" s="21">
        <f>AVERAGE(E36:E38)</f>
        <v>0.52545458745321605</v>
      </c>
      <c r="O21" s="21">
        <f>AVERAGE(F36:F38)</f>
        <v>9.5620592821473671E-2</v>
      </c>
      <c r="P21" s="21">
        <f>AVERAGE(G36:G38)</f>
        <v>0.10317400649074482</v>
      </c>
      <c r="Q21" s="21">
        <f>AVERAGE(H36:H38)</f>
        <v>0.36911570974360147</v>
      </c>
      <c r="R21" s="21">
        <f t="shared" ref="R21" si="8">AVERAGE(I36:I38)</f>
        <v>0.1191436788255676</v>
      </c>
      <c r="S21" s="21">
        <f>AVERAGE(J36:J38)</f>
        <v>0.1507802944008397</v>
      </c>
    </row>
    <row r="22" spans="2:19" x14ac:dyDescent="0.2">
      <c r="B22" s="24"/>
      <c r="C22" s="23"/>
      <c r="D22" s="8" t="s">
        <v>8</v>
      </c>
      <c r="E22" s="15">
        <f>SUMSQ(0.847477147872173)</f>
        <v>0.71821751616555296</v>
      </c>
      <c r="F22" s="15">
        <v>1.02012115207982E-2</v>
      </c>
      <c r="G22" s="15">
        <f>green_nn!$Q$228</f>
        <v>8.089533887932214E-2</v>
      </c>
      <c r="H22" s="15">
        <f>SUMSQ(0.815715346343602)</f>
        <v>0.6653915262604625</v>
      </c>
      <c r="I22" s="15">
        <v>1.37787082906944E-2</v>
      </c>
      <c r="J22" s="16">
        <f>green_nn!$T$84</f>
        <v>8.9964036150915944E-2</v>
      </c>
    </row>
    <row r="23" spans="2:19" x14ac:dyDescent="0.2">
      <c r="B23" s="24"/>
      <c r="C23" s="24" t="s">
        <v>11</v>
      </c>
      <c r="D23" s="7" t="s">
        <v>10</v>
      </c>
      <c r="E23" s="18">
        <f>red_train_result!$D$38</f>
        <v>0.47173639376362003</v>
      </c>
      <c r="F23" s="18">
        <f>red_train_result!$D$39</f>
        <v>0.19837327414985628</v>
      </c>
      <c r="G23" s="18">
        <f>red_train_result!$D$40</f>
        <v>0.17580814057976377</v>
      </c>
      <c r="H23" s="18">
        <f>red_test_result!$D$17</f>
        <v>0.36173703439926191</v>
      </c>
      <c r="I23" s="18">
        <f>red_test_result!$D$18</f>
        <v>0.22559034054650956</v>
      </c>
      <c r="J23" s="18">
        <f>red_test_result!$D$19</f>
        <v>0.17419462831173263</v>
      </c>
    </row>
    <row r="24" spans="2:19" x14ac:dyDescent="0.2">
      <c r="B24" s="24"/>
      <c r="C24" s="24"/>
      <c r="D24" s="6" t="s">
        <v>9</v>
      </c>
      <c r="E24" s="18">
        <f>red_train_result!$E$38</f>
        <v>0.46729936626013313</v>
      </c>
      <c r="F24" s="18">
        <f>red_train_result!$E$39</f>
        <v>0.11948388344903986</v>
      </c>
      <c r="G24" s="18">
        <f>red_train_result!$E$40</f>
        <v>9.0753391291044982E-2</v>
      </c>
      <c r="H24" s="18">
        <f>red_test_result!$E$17</f>
        <v>0.14056393768685721</v>
      </c>
      <c r="I24" s="18">
        <f>red_test_result!$E$18</f>
        <v>0.15869403044049499</v>
      </c>
      <c r="J24" s="18">
        <f>red_test_result!$E$19</f>
        <v>0.14311954733034246</v>
      </c>
    </row>
    <row r="25" spans="2:19" ht="15" thickBot="1" x14ac:dyDescent="0.25">
      <c r="B25" s="25"/>
      <c r="C25" s="25"/>
      <c r="D25" s="5" t="s">
        <v>8</v>
      </c>
      <c r="E25" s="19">
        <f>SUMSQ(0.696632213219667)</f>
        <v>0.48529644049533149</v>
      </c>
      <c r="F25" s="19">
        <v>1.29266094380727E-2</v>
      </c>
      <c r="G25" s="19">
        <f>red_nn!$Q$74</f>
        <v>9.3515989255315138E-2</v>
      </c>
      <c r="H25" s="19">
        <f>SUMSQ(0.648575134918298)</f>
        <v>0.42064970563428844</v>
      </c>
      <c r="I25" s="19">
        <v>3.9167143707636798E-2</v>
      </c>
      <c r="J25" s="19">
        <f>red_nn!$T$28</f>
        <v>0.16885070216990519</v>
      </c>
    </row>
    <row r="27" spans="2:19" ht="15" thickBot="1" x14ac:dyDescent="0.25"/>
    <row r="28" spans="2:19" x14ac:dyDescent="0.2">
      <c r="B28" s="22" t="s">
        <v>74</v>
      </c>
      <c r="C28" s="22" t="s">
        <v>73</v>
      </c>
      <c r="D28" s="22" t="s">
        <v>78</v>
      </c>
      <c r="E28" s="26" t="s">
        <v>75</v>
      </c>
      <c r="F28" s="26"/>
      <c r="G28" s="26"/>
      <c r="H28" s="26" t="s">
        <v>76</v>
      </c>
      <c r="I28" s="26"/>
      <c r="J28" s="26"/>
    </row>
    <row r="29" spans="2:19" x14ac:dyDescent="0.2">
      <c r="B29" s="23"/>
      <c r="C29" s="23"/>
      <c r="D29" s="23"/>
      <c r="E29" s="8" t="s">
        <v>14</v>
      </c>
      <c r="F29" s="8" t="s">
        <v>13</v>
      </c>
      <c r="G29" s="8" t="s">
        <v>83</v>
      </c>
      <c r="H29" s="8" t="s">
        <v>14</v>
      </c>
      <c r="I29" s="8" t="s">
        <v>13</v>
      </c>
      <c r="J29" s="8" t="s">
        <v>83</v>
      </c>
    </row>
    <row r="30" spans="2:19" x14ac:dyDescent="0.2">
      <c r="B30" s="27" t="s">
        <v>77</v>
      </c>
      <c r="C30" s="24" t="s">
        <v>17</v>
      </c>
      <c r="D30" s="7" t="s">
        <v>10</v>
      </c>
      <c r="E30" s="17">
        <f>all_train_result!$B$149</f>
        <v>0.70940204351612646</v>
      </c>
      <c r="F30" s="17">
        <f>all_train_result!$B$150</f>
        <v>9.712198837049843E-2</v>
      </c>
      <c r="G30" s="14">
        <f>all_train_result!$B$151</f>
        <v>7.8813289270904335E-2</v>
      </c>
      <c r="H30" s="17">
        <f>all_test_result!$B$66</f>
        <v>0.50415547811933015</v>
      </c>
      <c r="I30" s="17">
        <f>all_test_result!$B$67</f>
        <v>0.13254632602997815</v>
      </c>
      <c r="J30" s="17">
        <f>all_test_result!$B$68</f>
        <v>0.10315180355009324</v>
      </c>
    </row>
    <row r="31" spans="2:19" x14ac:dyDescent="0.2">
      <c r="B31" s="24"/>
      <c r="C31" s="24"/>
      <c r="D31" s="6" t="s">
        <v>9</v>
      </c>
      <c r="E31" s="14">
        <f>all_train_result!$C$149</f>
        <v>0.66013128553723122</v>
      </c>
      <c r="F31" s="14">
        <f>all_train_result!$C$150</f>
        <v>0.10505125090235493</v>
      </c>
      <c r="G31" s="14">
        <f>all_train_result!$C$151</f>
        <v>8.0836250946008853E-2</v>
      </c>
      <c r="H31" s="14">
        <f>all_test_result!$C$66</f>
        <v>0.5809545283920009</v>
      </c>
      <c r="I31" s="14">
        <f>all_test_result!$C$67</f>
        <v>0.12184146215805799</v>
      </c>
      <c r="J31" s="14">
        <f>all_test_result!$C$68</f>
        <v>9.9168620884021244E-2</v>
      </c>
    </row>
    <row r="32" spans="2:19" x14ac:dyDescent="0.2">
      <c r="B32" s="24"/>
      <c r="C32" s="23"/>
      <c r="D32" s="13" t="s">
        <v>8</v>
      </c>
      <c r="E32" s="18">
        <f>SUMSQ(0.808023590720999)</f>
        <v>0.65290212316165663</v>
      </c>
      <c r="F32" s="18">
        <v>1.1154675530539501E-2</v>
      </c>
      <c r="G32" s="16">
        <f>all_nn!$W$298</f>
        <v>8.5709893503212856E-2</v>
      </c>
      <c r="H32" s="18">
        <f>SUMSQ(0.805906504107848)</f>
        <v>0.64948529336333283</v>
      </c>
      <c r="I32" s="18">
        <v>1.39975318590113E-2</v>
      </c>
      <c r="J32" s="16">
        <f>all_nn!$Z$108</f>
        <v>9.7346876276559163E-2</v>
      </c>
    </row>
    <row r="33" spans="2:10" x14ac:dyDescent="0.2">
      <c r="B33" s="24"/>
      <c r="C33" s="24" t="s">
        <v>12</v>
      </c>
      <c r="D33" s="6" t="s">
        <v>10</v>
      </c>
      <c r="E33" s="20">
        <f>green_train_result!$B$115</f>
        <v>0.75243193418635534</v>
      </c>
      <c r="F33" s="20">
        <f>green_train_result!$B$116</f>
        <v>9.3001749939416192E-2</v>
      </c>
      <c r="G33" s="17">
        <f>green_train_result!$B$117</f>
        <v>7.6431621905740349E-2</v>
      </c>
      <c r="H33" s="20">
        <f>green_test_result!$B$51</f>
        <v>0.68365421140153881</v>
      </c>
      <c r="I33" s="20">
        <f>green_test_result!$B$52</f>
        <v>0.10584696707348443</v>
      </c>
      <c r="J33" s="20">
        <f>green_test_result!$B$53</f>
        <v>8.9062132655176249E-2</v>
      </c>
    </row>
    <row r="34" spans="2:10" x14ac:dyDescent="0.2">
      <c r="B34" s="24"/>
      <c r="C34" s="24"/>
      <c r="D34" s="6" t="s">
        <v>9</v>
      </c>
      <c r="E34" s="18">
        <f>green_train_result!$C$115</f>
        <v>0.68413284042986644</v>
      </c>
      <c r="F34" s="18">
        <f>green_train_result!$C$116</f>
        <v>0.10535724025239045</v>
      </c>
      <c r="G34" s="18">
        <f>green_train_result!$C$117</f>
        <v>8.1572997749459114E-2</v>
      </c>
      <c r="H34" s="18">
        <f>green_test_result!$C$51</f>
        <v>0.69056507828105884</v>
      </c>
      <c r="I34" s="18">
        <f>green_test_result!$C$52</f>
        <v>0.10618905045028809</v>
      </c>
      <c r="J34" s="18">
        <f>green_test_result!$C$53</f>
        <v>8.7819016730567981E-2</v>
      </c>
    </row>
    <row r="35" spans="2:10" x14ac:dyDescent="0.2">
      <c r="B35" s="24"/>
      <c r="C35" s="23"/>
      <c r="D35" s="6" t="s">
        <v>8</v>
      </c>
      <c r="E35" s="15">
        <f>SUMSQ(0.84946208430269)</f>
        <v>0.72158583266787035</v>
      </c>
      <c r="F35" s="15">
        <v>8.7494690574292707E-3</v>
      </c>
      <c r="G35" s="15">
        <f>green_nn!$W$228</f>
        <v>7.4497984031163894E-2</v>
      </c>
      <c r="H35" s="15">
        <f>SUMSQ(0.845691243530547)</f>
        <v>0.71519367938424305</v>
      </c>
      <c r="I35" s="15">
        <v>1.40322419571728E-2</v>
      </c>
      <c r="J35" s="16">
        <f>green_nn!$Z$84</f>
        <v>9.2796788378528533E-2</v>
      </c>
    </row>
    <row r="36" spans="2:10" x14ac:dyDescent="0.2">
      <c r="B36" s="24"/>
      <c r="C36" s="27" t="s">
        <v>11</v>
      </c>
      <c r="D36" s="7" t="s">
        <v>10</v>
      </c>
      <c r="E36" s="17">
        <f>red_train_result!$B$38</f>
        <v>0.48708014703578989</v>
      </c>
      <c r="F36" s="17">
        <f>red_train_result!$B$39</f>
        <v>0.16169451260057005</v>
      </c>
      <c r="G36" s="18">
        <f>red_train_result!$B$40</f>
        <v>0.1406289426181199</v>
      </c>
      <c r="H36" s="17">
        <f>red_test_result!$B$17</f>
        <v>0.33104124108041877</v>
      </c>
      <c r="I36" s="17">
        <f>red_test_result!$B$18</f>
        <v>0.18782032551343883</v>
      </c>
      <c r="J36" s="17">
        <f>red_test_result!$B$18</f>
        <v>0.18782032551343883</v>
      </c>
    </row>
    <row r="37" spans="2:10" x14ac:dyDescent="0.2">
      <c r="B37" s="24"/>
      <c r="C37" s="24"/>
      <c r="D37" s="6" t="s">
        <v>9</v>
      </c>
      <c r="E37" s="18">
        <f>red_train_result!$C$38</f>
        <v>0.49684417106424555</v>
      </c>
      <c r="F37" s="18">
        <f>red_train_result!$C$39</f>
        <v>0.11585212944188147</v>
      </c>
      <c r="G37" s="18">
        <f>red_train_result!$C$40</f>
        <v>8.6998628802300609E-2</v>
      </c>
      <c r="H37" s="18">
        <f>red_test_result!$C$17</f>
        <v>0.2014970727564328</v>
      </c>
      <c r="I37" s="18">
        <f>red_test_result!$C$18</f>
        <v>0.15143298562821131</v>
      </c>
      <c r="J37" s="18">
        <f>red_test_result!$C$18</f>
        <v>0.15143298562821131</v>
      </c>
    </row>
    <row r="38" spans="2:10" ht="15" thickBot="1" x14ac:dyDescent="0.25">
      <c r="B38" s="25"/>
      <c r="C38" s="25"/>
      <c r="D38" s="5" t="s">
        <v>8</v>
      </c>
      <c r="E38" s="19">
        <f>SUMSQ(0.769700879731609)</f>
        <v>0.5924394442596127</v>
      </c>
      <c r="F38" s="19">
        <v>9.3151364219695304E-3</v>
      </c>
      <c r="G38" s="19">
        <f>red_nn!$W$74</f>
        <v>8.1894448051813937E-2</v>
      </c>
      <c r="H38" s="19">
        <f>SUMSQ(0.75816147052851)</f>
        <v>0.57480881539395279</v>
      </c>
      <c r="I38" s="19">
        <v>1.81777253350527E-2</v>
      </c>
      <c r="J38" s="19">
        <f>red_nn!$Z$28</f>
        <v>0.11308757206086902</v>
      </c>
    </row>
  </sheetData>
  <mergeCells count="36">
    <mergeCell ref="N4:P4"/>
    <mergeCell ref="N11:P11"/>
    <mergeCell ref="Q11:S11"/>
    <mergeCell ref="B30:B38"/>
    <mergeCell ref="C30:C32"/>
    <mergeCell ref="C33:C35"/>
    <mergeCell ref="C36:C38"/>
    <mergeCell ref="L19:L21"/>
    <mergeCell ref="C20:C22"/>
    <mergeCell ref="C23:C25"/>
    <mergeCell ref="B28:B29"/>
    <mergeCell ref="C28:C29"/>
    <mergeCell ref="D28:D29"/>
    <mergeCell ref="L13:L15"/>
    <mergeCell ref="B15:B16"/>
    <mergeCell ref="C15:C16"/>
    <mergeCell ref="E2:G2"/>
    <mergeCell ref="H2:J2"/>
    <mergeCell ref="E15:G15"/>
    <mergeCell ref="H15:J15"/>
    <mergeCell ref="E28:G28"/>
    <mergeCell ref="H28:J28"/>
    <mergeCell ref="D15:D16"/>
    <mergeCell ref="L16:L18"/>
    <mergeCell ref="B17:B25"/>
    <mergeCell ref="C17:C19"/>
    <mergeCell ref="M4:M5"/>
    <mergeCell ref="C7:C9"/>
    <mergeCell ref="C10:C12"/>
    <mergeCell ref="L11:L12"/>
    <mergeCell ref="M11:M12"/>
    <mergeCell ref="B2:B3"/>
    <mergeCell ref="C2:C3"/>
    <mergeCell ref="D2:D3"/>
    <mergeCell ref="B4:B12"/>
    <mergeCell ref="C4:C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69F9-0996-40DE-9E86-98D38ADCB01A}">
  <dimension ref="A1:G298"/>
  <sheetViews>
    <sheetView topLeftCell="A298" workbookViewId="0">
      <selection activeCell="B158" sqref="B158"/>
    </sheetView>
  </sheetViews>
  <sheetFormatPr defaultColWidth="9" defaultRowHeight="14.25" x14ac:dyDescent="0.2"/>
  <cols>
    <col min="1" max="7" width="15.625" customWidth="1"/>
  </cols>
  <sheetData>
    <row r="1" spans="1:7" x14ac:dyDescent="0.2">
      <c r="A1" s="1" t="s">
        <v>4</v>
      </c>
      <c r="B1" s="1" t="s">
        <v>19</v>
      </c>
      <c r="C1" s="1" t="s">
        <v>20</v>
      </c>
      <c r="D1" s="1" t="s">
        <v>3</v>
      </c>
      <c r="E1" s="1" t="s">
        <v>18</v>
      </c>
      <c r="F1" s="1" t="s">
        <v>21</v>
      </c>
      <c r="G1" s="1" t="s">
        <v>22</v>
      </c>
    </row>
    <row r="2" spans="1:7" x14ac:dyDescent="0.2">
      <c r="A2" s="10">
        <v>0.2</v>
      </c>
      <c r="B2">
        <v>0.26716856972018299</v>
      </c>
      <c r="C2">
        <v>0.211072448222555</v>
      </c>
      <c r="D2">
        <v>0.356371098933283</v>
      </c>
      <c r="E2">
        <v>0.387019384433405</v>
      </c>
      <c r="F2">
        <v>0.241854278457099</v>
      </c>
      <c r="G2">
        <v>0.196550526148139</v>
      </c>
    </row>
    <row r="3" spans="1:7" x14ac:dyDescent="0.2">
      <c r="A3" s="10">
        <v>0.22</v>
      </c>
      <c r="B3">
        <v>0.34108648917331602</v>
      </c>
      <c r="C3">
        <v>0.33739955303774399</v>
      </c>
      <c r="D3">
        <v>0.25330365327257098</v>
      </c>
      <c r="E3">
        <v>0.26266958306245197</v>
      </c>
      <c r="F3">
        <v>0.46761689080692598</v>
      </c>
      <c r="G3">
        <v>0.41352210993689598</v>
      </c>
    </row>
    <row r="4" spans="1:7" x14ac:dyDescent="0.2">
      <c r="A4" s="10">
        <v>0.22500000000000001</v>
      </c>
      <c r="B4">
        <v>0.30053590168507399</v>
      </c>
      <c r="C4">
        <v>0.31046745107097501</v>
      </c>
      <c r="D4">
        <v>0.249829750025965</v>
      </c>
      <c r="E4">
        <v>0.26012984483247298</v>
      </c>
      <c r="F4">
        <v>0.35283170187199703</v>
      </c>
      <c r="G4">
        <v>0.33844074663463802</v>
      </c>
    </row>
    <row r="5" spans="1:7" x14ac:dyDescent="0.2">
      <c r="A5" s="10">
        <v>0.23478260869565201</v>
      </c>
      <c r="B5">
        <v>0.28227920489684799</v>
      </c>
      <c r="C5">
        <v>0.22674431539670301</v>
      </c>
      <c r="D5">
        <v>0.338001937051222</v>
      </c>
      <c r="E5">
        <v>0.32205753486252697</v>
      </c>
      <c r="F5">
        <v>0.30128385845827999</v>
      </c>
      <c r="G5">
        <v>0.32342016757044501</v>
      </c>
    </row>
    <row r="6" spans="1:7" x14ac:dyDescent="0.2">
      <c r="A6" s="10">
        <v>0.236363636363636</v>
      </c>
      <c r="B6">
        <v>0.274990245975894</v>
      </c>
      <c r="C6">
        <v>0.27802097871861298</v>
      </c>
      <c r="D6">
        <v>0.25062760612984297</v>
      </c>
      <c r="E6">
        <v>0.239605655059968</v>
      </c>
      <c r="F6">
        <v>0.33575332460247997</v>
      </c>
      <c r="G6">
        <v>0.34130222819895001</v>
      </c>
    </row>
    <row r="7" spans="1:7" x14ac:dyDescent="0.2">
      <c r="A7" s="10">
        <v>0.24</v>
      </c>
      <c r="B7">
        <v>0.31182096433763601</v>
      </c>
      <c r="C7">
        <v>0.342033288863343</v>
      </c>
      <c r="D7">
        <v>0.24101518802388899</v>
      </c>
      <c r="E7">
        <v>0.26044528337660799</v>
      </c>
      <c r="F7">
        <v>0.42655776465864598</v>
      </c>
      <c r="G7">
        <v>0.417544864451807</v>
      </c>
    </row>
    <row r="8" spans="1:7" x14ac:dyDescent="0.2">
      <c r="A8" s="10">
        <v>0.247058823529412</v>
      </c>
      <c r="B8">
        <v>0.348098173840451</v>
      </c>
      <c r="C8">
        <v>0.37314249183690401</v>
      </c>
      <c r="D8">
        <v>0.32154722266582902</v>
      </c>
      <c r="E8">
        <v>0.34543023530390898</v>
      </c>
      <c r="F8">
        <v>0.33358275004170701</v>
      </c>
      <c r="G8">
        <v>0.35734548631481999</v>
      </c>
    </row>
    <row r="9" spans="1:7" x14ac:dyDescent="0.2">
      <c r="A9" s="10">
        <v>0.25833333333333303</v>
      </c>
      <c r="B9">
        <v>0.36878082961335201</v>
      </c>
      <c r="C9">
        <v>0.36961543275745401</v>
      </c>
      <c r="D9">
        <v>0.329959721180141</v>
      </c>
      <c r="E9">
        <v>0.378263561913117</v>
      </c>
      <c r="F9">
        <v>0.43638012232441598</v>
      </c>
      <c r="G9">
        <v>0.45047883971096803</v>
      </c>
    </row>
    <row r="10" spans="1:7" x14ac:dyDescent="0.2">
      <c r="A10" s="10">
        <v>0.27</v>
      </c>
      <c r="B10">
        <v>0.29612102027908999</v>
      </c>
      <c r="C10">
        <v>0.27748853087937497</v>
      </c>
      <c r="D10">
        <v>0.43417496977319298</v>
      </c>
      <c r="E10">
        <v>0.50724323214636502</v>
      </c>
      <c r="F10">
        <v>0.20734392187044201</v>
      </c>
      <c r="G10">
        <v>0.25549915556880198</v>
      </c>
    </row>
    <row r="11" spans="1:7" x14ac:dyDescent="0.2">
      <c r="A11" s="10">
        <v>0.28181818181818202</v>
      </c>
      <c r="B11">
        <v>0.40608521948141801</v>
      </c>
      <c r="C11">
        <v>0.42010096707945899</v>
      </c>
      <c r="D11">
        <v>0.31845991525490502</v>
      </c>
      <c r="E11">
        <v>0.31727758197316003</v>
      </c>
      <c r="F11">
        <v>0.37154007915989501</v>
      </c>
      <c r="G11">
        <v>0.385649528540839</v>
      </c>
    </row>
    <row r="12" spans="1:7" x14ac:dyDescent="0.2">
      <c r="A12" s="10">
        <v>0.28571428571428598</v>
      </c>
      <c r="B12">
        <v>0.30735498369131498</v>
      </c>
      <c r="C12">
        <v>0.30503209872314002</v>
      </c>
      <c r="D12">
        <v>0.51177125964345505</v>
      </c>
      <c r="E12">
        <v>0.50540551488360896</v>
      </c>
      <c r="F12">
        <v>0.43289786829247601</v>
      </c>
      <c r="G12">
        <v>0.460729502013974</v>
      </c>
    </row>
    <row r="13" spans="1:7" x14ac:dyDescent="0.2">
      <c r="A13" s="10">
        <v>0.28571428571428598</v>
      </c>
      <c r="B13">
        <v>0.30548139249935702</v>
      </c>
      <c r="C13">
        <v>0.28962604740992798</v>
      </c>
      <c r="D13">
        <v>0.36955464609209399</v>
      </c>
      <c r="E13">
        <v>0.38735058530149102</v>
      </c>
      <c r="F13">
        <v>0.34418665880713201</v>
      </c>
      <c r="G13">
        <v>0.31031111640626302</v>
      </c>
    </row>
    <row r="14" spans="1:7" x14ac:dyDescent="0.2">
      <c r="A14" s="10">
        <v>0.28695652173913</v>
      </c>
      <c r="B14">
        <v>0.47912783993726699</v>
      </c>
      <c r="C14">
        <v>0.51528477926307104</v>
      </c>
      <c r="D14">
        <v>0.29536273599522</v>
      </c>
      <c r="E14">
        <v>0.318125546421056</v>
      </c>
      <c r="F14">
        <v>0.43594722855411999</v>
      </c>
      <c r="G14">
        <v>0.42448110859739502</v>
      </c>
    </row>
    <row r="15" spans="1:7" x14ac:dyDescent="0.2">
      <c r="A15" s="10">
        <v>0.28888888888888897</v>
      </c>
      <c r="B15">
        <v>0.249208756882907</v>
      </c>
      <c r="C15">
        <v>0.29130932116647701</v>
      </c>
      <c r="D15">
        <v>0.251256943489721</v>
      </c>
      <c r="E15">
        <v>0.27021980128846101</v>
      </c>
      <c r="F15">
        <v>0.31780595692108299</v>
      </c>
      <c r="G15">
        <v>0.32039348324538702</v>
      </c>
    </row>
    <row r="16" spans="1:7" x14ac:dyDescent="0.2">
      <c r="A16" s="10">
        <v>0.28999999999999998</v>
      </c>
      <c r="B16">
        <v>0.32979774664674399</v>
      </c>
      <c r="C16">
        <v>0.44122091872973601</v>
      </c>
      <c r="D16">
        <v>0.51835723973971104</v>
      </c>
      <c r="E16">
        <v>0.41028103248880998</v>
      </c>
      <c r="F16">
        <v>0.35892284696490601</v>
      </c>
      <c r="G16">
        <v>0.54082402075164104</v>
      </c>
    </row>
    <row r="17" spans="1:7" x14ac:dyDescent="0.2">
      <c r="A17" s="10">
        <v>0.29411764705882398</v>
      </c>
      <c r="B17">
        <v>0.31373304671996299</v>
      </c>
      <c r="C17">
        <v>0.311473673349622</v>
      </c>
      <c r="D17">
        <v>0.40660910110739201</v>
      </c>
      <c r="E17">
        <v>0.410156916032685</v>
      </c>
      <c r="F17">
        <v>0.29233782601924102</v>
      </c>
      <c r="G17">
        <v>0.298851948938965</v>
      </c>
    </row>
    <row r="18" spans="1:7" x14ac:dyDescent="0.2">
      <c r="A18" s="10">
        <v>0.29473684210526302</v>
      </c>
      <c r="B18">
        <v>0.43001094563674602</v>
      </c>
      <c r="C18">
        <v>0.43151682197767099</v>
      </c>
      <c r="D18">
        <v>0.53521170508511795</v>
      </c>
      <c r="E18">
        <v>0.499539543661214</v>
      </c>
      <c r="F18">
        <v>0.475232764510721</v>
      </c>
      <c r="G18">
        <v>0.53599991844992201</v>
      </c>
    </row>
    <row r="19" spans="1:7" x14ac:dyDescent="0.2">
      <c r="A19" s="10">
        <v>0.3</v>
      </c>
      <c r="B19">
        <v>0.362063433756389</v>
      </c>
      <c r="C19">
        <v>0.400680015651037</v>
      </c>
      <c r="D19">
        <v>0.383541510299161</v>
      </c>
      <c r="E19">
        <v>0.38847342724845901</v>
      </c>
      <c r="F19">
        <v>0.52030802513642704</v>
      </c>
      <c r="G19">
        <v>0.53062926002433297</v>
      </c>
    </row>
    <row r="20" spans="1:7" x14ac:dyDescent="0.2">
      <c r="A20" s="10">
        <v>0.3</v>
      </c>
      <c r="B20">
        <v>0.36313399718372302</v>
      </c>
      <c r="C20">
        <v>0.384429226228163</v>
      </c>
      <c r="D20">
        <v>0.46948142635339701</v>
      </c>
      <c r="E20">
        <v>0.47759727838347998</v>
      </c>
      <c r="F20">
        <v>0.36612555182940398</v>
      </c>
      <c r="G20">
        <v>0.38032604752057197</v>
      </c>
    </row>
    <row r="21" spans="1:7" x14ac:dyDescent="0.2">
      <c r="A21" s="10">
        <v>0.3</v>
      </c>
      <c r="B21">
        <v>0.47551855203723498</v>
      </c>
      <c r="C21">
        <v>0.481254536019735</v>
      </c>
      <c r="D21">
        <v>0.41290946130266698</v>
      </c>
      <c r="E21">
        <v>0.41413860523518797</v>
      </c>
      <c r="F21">
        <v>0.50082046851031503</v>
      </c>
      <c r="G21">
        <v>0.50382371362235401</v>
      </c>
    </row>
    <row r="22" spans="1:7" x14ac:dyDescent="0.2">
      <c r="A22" s="10">
        <v>0.31304347826086998</v>
      </c>
      <c r="B22">
        <v>0.35916613289854399</v>
      </c>
      <c r="C22">
        <v>0.43278244363339102</v>
      </c>
      <c r="D22">
        <v>0.38831177469786199</v>
      </c>
      <c r="E22">
        <v>0.34329311089290099</v>
      </c>
      <c r="F22">
        <v>0.38367677500209102</v>
      </c>
      <c r="G22">
        <v>0.46206654195547398</v>
      </c>
    </row>
    <row r="23" spans="1:7" x14ac:dyDescent="0.2">
      <c r="A23" s="10">
        <v>0.31304347826086998</v>
      </c>
      <c r="B23">
        <v>0.37605863320247102</v>
      </c>
      <c r="C23">
        <v>0.36475363422776302</v>
      </c>
      <c r="D23">
        <v>0.47335454639615399</v>
      </c>
      <c r="E23">
        <v>0.44580152328186101</v>
      </c>
      <c r="F23">
        <v>0.33226367566466097</v>
      </c>
      <c r="G23">
        <v>0.364355588188292</v>
      </c>
    </row>
    <row r="24" spans="1:7" x14ac:dyDescent="0.2">
      <c r="A24" s="10">
        <v>0.31304347826086998</v>
      </c>
      <c r="B24">
        <v>0.250866093912893</v>
      </c>
      <c r="C24">
        <v>0.29782069796548699</v>
      </c>
      <c r="D24">
        <v>0.42569006110381402</v>
      </c>
      <c r="E24">
        <v>0.40866629905724899</v>
      </c>
      <c r="F24">
        <v>0.33850054204103402</v>
      </c>
      <c r="G24">
        <v>0.342630574845326</v>
      </c>
    </row>
    <row r="25" spans="1:7" x14ac:dyDescent="0.2">
      <c r="A25" s="10">
        <v>0.31818181818181801</v>
      </c>
      <c r="B25">
        <v>0.41697265809782502</v>
      </c>
      <c r="C25">
        <v>0.40381182941485799</v>
      </c>
      <c r="D25">
        <v>0.46644760263616297</v>
      </c>
      <c r="E25">
        <v>0.44948169980013503</v>
      </c>
      <c r="F25">
        <v>0.36249184022048597</v>
      </c>
      <c r="G25">
        <v>0.39792679710463402</v>
      </c>
    </row>
    <row r="26" spans="1:7" x14ac:dyDescent="0.2">
      <c r="A26" s="10">
        <v>0.32</v>
      </c>
      <c r="B26">
        <v>0.40078383813214302</v>
      </c>
      <c r="C26">
        <v>0.39948336122564698</v>
      </c>
      <c r="D26">
        <v>0.41515772833244302</v>
      </c>
      <c r="E26">
        <v>0.41269917473837697</v>
      </c>
      <c r="F26">
        <v>0.380188593985753</v>
      </c>
      <c r="G26">
        <v>0.365708221288707</v>
      </c>
    </row>
    <row r="27" spans="1:7" x14ac:dyDescent="0.2">
      <c r="A27" s="10">
        <v>0.32173913043478303</v>
      </c>
      <c r="B27">
        <v>0.38604672552258901</v>
      </c>
      <c r="C27">
        <v>0.38936998416353302</v>
      </c>
      <c r="D27">
        <v>0.34549341913391701</v>
      </c>
      <c r="E27">
        <v>0.34597629137341301</v>
      </c>
      <c r="F27">
        <v>0.40991712282113502</v>
      </c>
      <c r="G27">
        <v>0.45739980904994199</v>
      </c>
    </row>
    <row r="28" spans="1:7" x14ac:dyDescent="0.2">
      <c r="A28" s="10">
        <v>0.33333333333333298</v>
      </c>
      <c r="B28">
        <v>0.34693040099703898</v>
      </c>
      <c r="C28">
        <v>0.37367065008628297</v>
      </c>
      <c r="D28">
        <v>0.31647103227711498</v>
      </c>
      <c r="E28">
        <v>0.29371984294960601</v>
      </c>
      <c r="F28">
        <v>0.37468330981672998</v>
      </c>
      <c r="G28">
        <v>0.370294003811246</v>
      </c>
    </row>
    <row r="29" spans="1:7" x14ac:dyDescent="0.2">
      <c r="A29" s="10">
        <v>0.33333333333333298</v>
      </c>
      <c r="B29">
        <v>0.28045697330640401</v>
      </c>
      <c r="C29">
        <v>0.272962742944798</v>
      </c>
      <c r="D29">
        <v>0.50322081253275597</v>
      </c>
      <c r="E29">
        <v>0.49215554735373401</v>
      </c>
      <c r="F29">
        <v>0.34409140841850799</v>
      </c>
      <c r="G29">
        <v>0.35254390899686</v>
      </c>
    </row>
    <row r="30" spans="1:7" x14ac:dyDescent="0.2">
      <c r="A30" s="10">
        <v>0.33846153846153798</v>
      </c>
      <c r="B30">
        <v>0.476244825800196</v>
      </c>
      <c r="C30">
        <v>0.44867505487402798</v>
      </c>
      <c r="D30">
        <v>0.416505945368915</v>
      </c>
      <c r="E30">
        <v>0.41380490340542903</v>
      </c>
      <c r="F30">
        <v>0.53285083822698998</v>
      </c>
      <c r="G30">
        <v>0.47137693221904098</v>
      </c>
    </row>
    <row r="31" spans="1:7" x14ac:dyDescent="0.2">
      <c r="A31" s="10">
        <v>0.34545454545454501</v>
      </c>
      <c r="B31">
        <v>0.42874389894638398</v>
      </c>
      <c r="C31">
        <v>0.42773139110735597</v>
      </c>
      <c r="D31">
        <v>0.37845762130317701</v>
      </c>
      <c r="E31">
        <v>0.32554990117161298</v>
      </c>
      <c r="F31">
        <v>0.40047986185583201</v>
      </c>
      <c r="G31">
        <v>0.39481778672764101</v>
      </c>
    </row>
    <row r="32" spans="1:7" x14ac:dyDescent="0.2">
      <c r="A32" s="10">
        <v>0.35</v>
      </c>
      <c r="B32">
        <v>0.34226185161643802</v>
      </c>
      <c r="C32">
        <v>0.25150515359540498</v>
      </c>
      <c r="D32">
        <v>0.44889926912578398</v>
      </c>
      <c r="E32">
        <v>0.433269555894569</v>
      </c>
      <c r="F32">
        <v>0.35855889937433799</v>
      </c>
      <c r="G32">
        <v>0.23652954826245201</v>
      </c>
    </row>
    <row r="33" spans="1:7" x14ac:dyDescent="0.2">
      <c r="A33" s="10">
        <v>0.35555555555555601</v>
      </c>
      <c r="B33">
        <v>0.38031874314823699</v>
      </c>
      <c r="C33">
        <v>0.41654570983668898</v>
      </c>
      <c r="D33">
        <v>0.37075745992131298</v>
      </c>
      <c r="E33">
        <v>0.34863104840368198</v>
      </c>
      <c r="F33">
        <v>0.475860534419486</v>
      </c>
      <c r="G33">
        <v>0.49225569348254999</v>
      </c>
    </row>
    <row r="34" spans="1:7" x14ac:dyDescent="0.2">
      <c r="A34" s="10">
        <v>0.35789473684210499</v>
      </c>
      <c r="B34">
        <v>0.51479447190903804</v>
      </c>
      <c r="C34">
        <v>0.49633586431507298</v>
      </c>
      <c r="D34">
        <v>0.36449159288882599</v>
      </c>
      <c r="E34">
        <v>0.40475494349060298</v>
      </c>
      <c r="F34">
        <v>0.67133382378636597</v>
      </c>
      <c r="G34">
        <v>0.58441935651154397</v>
      </c>
    </row>
    <row r="35" spans="1:7" x14ac:dyDescent="0.2">
      <c r="A35" s="10">
        <v>0.36</v>
      </c>
      <c r="B35">
        <v>0.49799295254493198</v>
      </c>
      <c r="C35">
        <v>0.55750647780720997</v>
      </c>
      <c r="D35">
        <v>0.50145262116869005</v>
      </c>
      <c r="E35">
        <v>0.46383842949670401</v>
      </c>
      <c r="F35">
        <v>0.27938561608321</v>
      </c>
      <c r="G35">
        <v>0.37921057566351801</v>
      </c>
    </row>
    <row r="36" spans="1:7" x14ac:dyDescent="0.2">
      <c r="A36" s="10">
        <v>0.36521739130434799</v>
      </c>
      <c r="B36">
        <v>0.51538546650471495</v>
      </c>
      <c r="C36">
        <v>0.50073416733632703</v>
      </c>
      <c r="D36">
        <v>0.380771797635576</v>
      </c>
      <c r="E36">
        <v>0.43317295379931597</v>
      </c>
      <c r="F36">
        <v>0.43815426752867098</v>
      </c>
      <c r="G36">
        <v>0.41235408124157003</v>
      </c>
    </row>
    <row r="37" spans="1:7" x14ac:dyDescent="0.2">
      <c r="A37" s="10">
        <v>0.375</v>
      </c>
      <c r="B37">
        <v>0.38920246580095702</v>
      </c>
      <c r="C37">
        <v>0.39235602629079502</v>
      </c>
      <c r="D37">
        <v>0.38314644968003297</v>
      </c>
      <c r="E37">
        <v>0.36490778873593499</v>
      </c>
      <c r="F37">
        <v>0.51522902999917697</v>
      </c>
      <c r="G37">
        <v>0.52432390476392898</v>
      </c>
    </row>
    <row r="38" spans="1:7" x14ac:dyDescent="0.2">
      <c r="A38" s="10">
        <v>0.39</v>
      </c>
      <c r="B38">
        <v>0.52426395289795302</v>
      </c>
      <c r="C38">
        <v>0.50437176474887802</v>
      </c>
      <c r="D38">
        <v>0.38608527577698398</v>
      </c>
      <c r="E38">
        <v>0.43341144777365498</v>
      </c>
      <c r="F38">
        <v>0.433427748512074</v>
      </c>
      <c r="G38">
        <v>0.37051761136922501</v>
      </c>
    </row>
    <row r="39" spans="1:7" x14ac:dyDescent="0.2">
      <c r="A39" s="10">
        <v>0.39130434782608697</v>
      </c>
      <c r="B39">
        <v>0.33297295483618</v>
      </c>
      <c r="C39">
        <v>0.35721738467222097</v>
      </c>
      <c r="D39">
        <v>0.60942336183076395</v>
      </c>
      <c r="E39">
        <v>0.54933170886028504</v>
      </c>
      <c r="F39">
        <v>0.42924999953529802</v>
      </c>
      <c r="G39">
        <v>0.41415565706093299</v>
      </c>
    </row>
    <row r="40" spans="1:7" x14ac:dyDescent="0.2">
      <c r="A40" s="10">
        <v>0.4</v>
      </c>
      <c r="B40">
        <v>0.47866923110425003</v>
      </c>
      <c r="C40">
        <v>0.44982320538327403</v>
      </c>
      <c r="D40">
        <v>0.40176205104242402</v>
      </c>
      <c r="E40">
        <v>0.39787168379459598</v>
      </c>
      <c r="F40">
        <v>0.56663612701032895</v>
      </c>
      <c r="G40">
        <v>0.43822905355736502</v>
      </c>
    </row>
    <row r="41" spans="1:7" x14ac:dyDescent="0.2">
      <c r="A41" s="10">
        <v>0.4</v>
      </c>
      <c r="B41">
        <v>0.52724956547380797</v>
      </c>
      <c r="C41">
        <v>0.523190130870682</v>
      </c>
      <c r="D41">
        <v>0.52288354706211604</v>
      </c>
      <c r="E41">
        <v>0.50306741033878599</v>
      </c>
      <c r="F41">
        <v>0.52096673534096105</v>
      </c>
      <c r="G41">
        <v>0.52447440839373705</v>
      </c>
    </row>
    <row r="42" spans="1:7" x14ac:dyDescent="0.2">
      <c r="A42" s="10">
        <v>0.4</v>
      </c>
      <c r="B42">
        <v>0.35350308976154898</v>
      </c>
      <c r="C42">
        <v>0.400848067572874</v>
      </c>
      <c r="D42">
        <v>0.561032405783633</v>
      </c>
      <c r="E42">
        <v>0.52564392585506403</v>
      </c>
      <c r="F42">
        <v>0.50835528801621599</v>
      </c>
      <c r="G42">
        <v>0.56556552169732299</v>
      </c>
    </row>
    <row r="43" spans="1:7" x14ac:dyDescent="0.2">
      <c r="A43" s="10">
        <v>0.40909090909090901</v>
      </c>
      <c r="B43">
        <v>0.59974885248014698</v>
      </c>
      <c r="C43">
        <v>0.58764421950272605</v>
      </c>
      <c r="D43">
        <v>0.37593187723372301</v>
      </c>
      <c r="E43">
        <v>0.41860416630342501</v>
      </c>
      <c r="F43">
        <v>0.58321850854832902</v>
      </c>
      <c r="G43">
        <v>0.57403494213045603</v>
      </c>
    </row>
    <row r="44" spans="1:7" x14ac:dyDescent="0.2">
      <c r="A44" s="10">
        <v>0.40909090909090901</v>
      </c>
      <c r="B44">
        <v>0.43646106550705199</v>
      </c>
      <c r="C44">
        <v>0.45798286555724799</v>
      </c>
      <c r="D44">
        <v>0.49020498228006198</v>
      </c>
      <c r="E44">
        <v>0.49689819926164802</v>
      </c>
      <c r="F44">
        <v>0.41355213718656197</v>
      </c>
      <c r="G44">
        <v>0.45862889568805099</v>
      </c>
    </row>
    <row r="45" spans="1:7" x14ac:dyDescent="0.2">
      <c r="A45" s="10">
        <v>0.40909090909090901</v>
      </c>
      <c r="B45">
        <v>0.43298029248526299</v>
      </c>
      <c r="C45">
        <v>0.42796706436045601</v>
      </c>
      <c r="D45">
        <v>0.58123592723420803</v>
      </c>
      <c r="E45">
        <v>0.57296526272785198</v>
      </c>
      <c r="F45">
        <v>0.42393514335537302</v>
      </c>
      <c r="G45">
        <v>0.47340826463024899</v>
      </c>
    </row>
    <row r="46" spans="1:7" x14ac:dyDescent="0.2">
      <c r="A46" s="10">
        <v>0.41</v>
      </c>
      <c r="B46">
        <v>0.598734913498842</v>
      </c>
      <c r="C46">
        <v>0.59433055321474204</v>
      </c>
      <c r="D46">
        <v>0.63087284547330202</v>
      </c>
      <c r="E46">
        <v>0.64421197380898898</v>
      </c>
      <c r="F46">
        <v>0.574247239062739</v>
      </c>
      <c r="G46">
        <v>0.55175011191145995</v>
      </c>
    </row>
    <row r="47" spans="1:7" x14ac:dyDescent="0.2">
      <c r="A47" s="10">
        <v>0.41052631578947402</v>
      </c>
      <c r="B47">
        <v>0.48024742521254499</v>
      </c>
      <c r="C47">
        <v>0.58767595947356599</v>
      </c>
      <c r="D47">
        <v>0.43279123033404299</v>
      </c>
      <c r="E47">
        <v>0.43175576987089498</v>
      </c>
      <c r="F47">
        <v>0.53641888285415995</v>
      </c>
      <c r="G47">
        <v>0.74021369488051902</v>
      </c>
    </row>
    <row r="48" spans="1:7" x14ac:dyDescent="0.2">
      <c r="A48" s="10">
        <v>0.41249999999999998</v>
      </c>
      <c r="B48">
        <v>0.52444922764562896</v>
      </c>
      <c r="C48">
        <v>0.55053369457930001</v>
      </c>
      <c r="D48">
        <v>0.34248497716092002</v>
      </c>
      <c r="E48">
        <v>0.32006289362453999</v>
      </c>
      <c r="F48">
        <v>0.49419604980412501</v>
      </c>
      <c r="G48">
        <v>0.57392825429578298</v>
      </c>
    </row>
    <row r="49" spans="1:7" x14ac:dyDescent="0.2">
      <c r="A49" s="10">
        <v>0.41739130434782601</v>
      </c>
      <c r="B49">
        <v>0.325365130411781</v>
      </c>
      <c r="C49">
        <v>0.30443251018641598</v>
      </c>
      <c r="D49">
        <v>0.51658233741857895</v>
      </c>
      <c r="E49">
        <v>0.47594308596677498</v>
      </c>
      <c r="F49">
        <v>0.44074374096270102</v>
      </c>
      <c r="G49">
        <v>0.34975713820149001</v>
      </c>
    </row>
    <row r="50" spans="1:7" x14ac:dyDescent="0.2">
      <c r="A50" s="10">
        <v>0.42</v>
      </c>
      <c r="B50">
        <v>0.40183650320077002</v>
      </c>
      <c r="C50">
        <v>0.43743361083159998</v>
      </c>
      <c r="D50">
        <v>0.46372001305766097</v>
      </c>
      <c r="E50">
        <v>0.53846730323249903</v>
      </c>
      <c r="F50">
        <v>0.411851475787466</v>
      </c>
      <c r="G50">
        <v>0.42080420675848101</v>
      </c>
    </row>
    <row r="51" spans="1:7" x14ac:dyDescent="0.2">
      <c r="A51" s="10">
        <v>0.42727272727272703</v>
      </c>
      <c r="B51">
        <v>0.57297029116016496</v>
      </c>
      <c r="C51">
        <v>0.60903649625533895</v>
      </c>
      <c r="D51">
        <v>0.65349691347245298</v>
      </c>
      <c r="E51">
        <v>0.62319277712739596</v>
      </c>
      <c r="F51">
        <v>0.63705987776612905</v>
      </c>
      <c r="G51">
        <v>0.64039342955159695</v>
      </c>
    </row>
    <row r="52" spans="1:7" x14ac:dyDescent="0.2">
      <c r="A52" s="10">
        <v>0.43</v>
      </c>
      <c r="B52">
        <v>0.34966044592948697</v>
      </c>
      <c r="C52">
        <v>0.30222166384763199</v>
      </c>
      <c r="D52">
        <v>0.42308297841778297</v>
      </c>
      <c r="E52">
        <v>0.393265273149209</v>
      </c>
      <c r="F52">
        <v>0.332048166141937</v>
      </c>
      <c r="G52">
        <v>0.29125459699977402</v>
      </c>
    </row>
    <row r="53" spans="1:7" x14ac:dyDescent="0.2">
      <c r="A53" s="10">
        <v>0.4375</v>
      </c>
      <c r="B53">
        <v>0.55308799004404097</v>
      </c>
      <c r="C53">
        <v>0.67661368722772097</v>
      </c>
      <c r="D53">
        <v>0.45480012412258303</v>
      </c>
      <c r="E53">
        <v>0.43431520997706402</v>
      </c>
      <c r="F53">
        <v>0.68765442923033004</v>
      </c>
      <c r="G53">
        <v>0.66549049325469301</v>
      </c>
    </row>
    <row r="54" spans="1:7" x14ac:dyDescent="0.2">
      <c r="A54" s="10">
        <v>0.442857142857143</v>
      </c>
      <c r="B54">
        <v>0.47018605634249899</v>
      </c>
      <c r="C54">
        <v>0.44946648205611001</v>
      </c>
      <c r="D54">
        <v>0.414200114419503</v>
      </c>
      <c r="E54">
        <v>0.31180768126992903</v>
      </c>
      <c r="F54">
        <v>0.44616648514268598</v>
      </c>
      <c r="G54">
        <v>0.40612876347662602</v>
      </c>
    </row>
    <row r="55" spans="1:7" x14ac:dyDescent="0.2">
      <c r="A55" s="10">
        <v>0.44545454545454499</v>
      </c>
      <c r="B55">
        <v>0.64601421241100099</v>
      </c>
      <c r="C55">
        <v>0.65329804385784995</v>
      </c>
      <c r="D55">
        <v>0.542864264415022</v>
      </c>
      <c r="E55">
        <v>0.61036251708969302</v>
      </c>
      <c r="F55">
        <v>0.66515047120136395</v>
      </c>
      <c r="G55">
        <v>0.67465296677222397</v>
      </c>
    </row>
    <row r="56" spans="1:7" x14ac:dyDescent="0.2">
      <c r="A56" s="10">
        <v>0.45</v>
      </c>
      <c r="B56">
        <v>0.46495203996526102</v>
      </c>
      <c r="C56">
        <v>0.45016138653541699</v>
      </c>
      <c r="D56">
        <v>0.44563793822500403</v>
      </c>
      <c r="E56">
        <v>0.45669740157481897</v>
      </c>
      <c r="F56">
        <v>0.531183782867645</v>
      </c>
      <c r="G56">
        <v>0.53599871624112605</v>
      </c>
    </row>
    <row r="57" spans="1:7" x14ac:dyDescent="0.2">
      <c r="A57" s="10">
        <v>0.45</v>
      </c>
      <c r="B57">
        <v>0.42577553527645001</v>
      </c>
      <c r="C57">
        <v>0.42977726199133498</v>
      </c>
      <c r="D57">
        <v>0.47081580562377301</v>
      </c>
      <c r="E57">
        <v>0.44221015055658802</v>
      </c>
      <c r="F57">
        <v>0.40567945880950301</v>
      </c>
      <c r="G57">
        <v>0.40741326284706098</v>
      </c>
    </row>
    <row r="58" spans="1:7" x14ac:dyDescent="0.2">
      <c r="A58" s="10">
        <v>0.45</v>
      </c>
      <c r="B58">
        <v>0.49830401389675699</v>
      </c>
      <c r="C58">
        <v>0.44803007429824798</v>
      </c>
      <c r="D58">
        <v>0.47265106797147799</v>
      </c>
      <c r="E58">
        <v>0.44362065132638001</v>
      </c>
      <c r="F58">
        <v>0.55150383793486002</v>
      </c>
      <c r="G58">
        <v>0.576730482327246</v>
      </c>
    </row>
    <row r="59" spans="1:7" x14ac:dyDescent="0.2">
      <c r="A59" s="10">
        <v>0.45</v>
      </c>
      <c r="B59">
        <v>0.369717797751688</v>
      </c>
      <c r="C59">
        <v>0.36856760864801402</v>
      </c>
      <c r="D59">
        <v>0.38328272414260001</v>
      </c>
      <c r="E59">
        <v>0.37905133146259501</v>
      </c>
      <c r="F59">
        <v>0.390867870247608</v>
      </c>
      <c r="G59">
        <v>0.37712443330061701</v>
      </c>
    </row>
    <row r="60" spans="1:7" x14ac:dyDescent="0.2">
      <c r="A60" s="10">
        <v>0.45833333333333298</v>
      </c>
      <c r="B60">
        <v>0.55687960208396503</v>
      </c>
      <c r="C60">
        <v>0.57725606467117696</v>
      </c>
      <c r="D60">
        <v>0.65401957849771097</v>
      </c>
      <c r="E60">
        <v>0.59345361736062996</v>
      </c>
      <c r="F60">
        <v>0.470603060967551</v>
      </c>
      <c r="G60">
        <v>0.454391073146512</v>
      </c>
    </row>
    <row r="61" spans="1:7" x14ac:dyDescent="0.2">
      <c r="A61" s="10">
        <v>0.46250000000000002</v>
      </c>
      <c r="B61">
        <v>0.61375013252283095</v>
      </c>
      <c r="C61">
        <v>0.66673802157881701</v>
      </c>
      <c r="D61">
        <v>0.72232371614166802</v>
      </c>
      <c r="E61">
        <v>0.75055391151375095</v>
      </c>
      <c r="F61">
        <v>0.657157262216717</v>
      </c>
      <c r="G61">
        <v>0.87345651861026097</v>
      </c>
    </row>
    <row r="62" spans="1:7" x14ac:dyDescent="0.2">
      <c r="A62" s="10">
        <v>0.46666666666666701</v>
      </c>
      <c r="B62">
        <v>0.49105356865744298</v>
      </c>
      <c r="C62">
        <v>0.51293860169295302</v>
      </c>
      <c r="D62">
        <v>0.33756465619885501</v>
      </c>
      <c r="E62">
        <v>0.32471177044500499</v>
      </c>
      <c r="F62">
        <v>0.46011671168138002</v>
      </c>
      <c r="G62">
        <v>0.48578871542596203</v>
      </c>
    </row>
    <row r="63" spans="1:7" x14ac:dyDescent="0.2">
      <c r="A63" s="10">
        <v>0.46666666666666701</v>
      </c>
      <c r="B63">
        <v>0.38759243130306598</v>
      </c>
      <c r="C63">
        <v>0.341378117327162</v>
      </c>
      <c r="D63">
        <v>0.54485990299110698</v>
      </c>
      <c r="E63">
        <v>0.52883293027339096</v>
      </c>
      <c r="F63">
        <v>0.39904035976929098</v>
      </c>
      <c r="G63">
        <v>0.36476656976168498</v>
      </c>
    </row>
    <row r="64" spans="1:7" x14ac:dyDescent="0.2">
      <c r="A64" s="10">
        <v>0.47368421052631599</v>
      </c>
      <c r="B64">
        <v>0.43006324819327202</v>
      </c>
      <c r="C64">
        <v>0.47142254615331303</v>
      </c>
      <c r="D64">
        <v>0.492069242827534</v>
      </c>
      <c r="E64">
        <v>0.47491766067681701</v>
      </c>
      <c r="F64">
        <v>0.43510792173650298</v>
      </c>
      <c r="G64">
        <v>0.47713126287553098</v>
      </c>
    </row>
    <row r="65" spans="1:7" x14ac:dyDescent="0.2">
      <c r="A65" s="10">
        <v>0.48571428571428599</v>
      </c>
      <c r="B65">
        <v>0.42772951488293398</v>
      </c>
      <c r="C65">
        <v>0.43251784023351603</v>
      </c>
      <c r="D65">
        <v>0.36626534261204502</v>
      </c>
      <c r="E65">
        <v>0.35700537663517801</v>
      </c>
      <c r="F65">
        <v>0.43667322067016401</v>
      </c>
      <c r="G65">
        <v>0.44562945863708397</v>
      </c>
    </row>
    <row r="66" spans="1:7" x14ac:dyDescent="0.2">
      <c r="A66" s="10">
        <v>0.48571428571428599</v>
      </c>
      <c r="B66">
        <v>0.47721998104716601</v>
      </c>
      <c r="C66">
        <v>0.50394685482238699</v>
      </c>
      <c r="D66">
        <v>0.489448198683476</v>
      </c>
      <c r="E66">
        <v>0.46647100368932698</v>
      </c>
      <c r="F66">
        <v>0.55103786977538605</v>
      </c>
      <c r="G66">
        <v>0.582502613311911</v>
      </c>
    </row>
    <row r="67" spans="1:7" x14ac:dyDescent="0.2">
      <c r="A67" s="10">
        <v>0.49090909090909102</v>
      </c>
      <c r="B67">
        <v>0.41594930010257603</v>
      </c>
      <c r="C67">
        <v>0.34803463689788999</v>
      </c>
      <c r="D67">
        <v>0.52344869693877005</v>
      </c>
      <c r="E67">
        <v>0.53850586891652297</v>
      </c>
      <c r="F67">
        <v>0.53378795577192095</v>
      </c>
      <c r="G67">
        <v>0.506025649381314</v>
      </c>
    </row>
    <row r="68" spans="1:7" x14ac:dyDescent="0.2">
      <c r="A68" s="10">
        <v>0.49333333333333301</v>
      </c>
      <c r="B68">
        <v>0.36482978934983101</v>
      </c>
      <c r="C68">
        <v>0.502937096203522</v>
      </c>
      <c r="D68">
        <v>0.34588799127988901</v>
      </c>
      <c r="E68">
        <v>0.27512575925280403</v>
      </c>
      <c r="F68">
        <v>0.450787077501553</v>
      </c>
      <c r="G68">
        <v>0.65994742357853997</v>
      </c>
    </row>
    <row r="69" spans="1:7" x14ac:dyDescent="0.2">
      <c r="A69" s="10">
        <v>0.495652173913044</v>
      </c>
      <c r="B69">
        <v>0.61041560223828994</v>
      </c>
      <c r="C69">
        <v>0.60099690902737601</v>
      </c>
      <c r="D69">
        <v>0.56250526403844603</v>
      </c>
      <c r="E69">
        <v>0.55263811930349704</v>
      </c>
      <c r="F69">
        <v>0.63957374837357395</v>
      </c>
      <c r="G69">
        <v>0.57184031144662595</v>
      </c>
    </row>
    <row r="70" spans="1:7" x14ac:dyDescent="0.2">
      <c r="A70" s="10">
        <v>0.495652173913044</v>
      </c>
      <c r="B70">
        <v>0.52603984306962204</v>
      </c>
      <c r="C70">
        <v>0.47364563999642401</v>
      </c>
      <c r="D70">
        <v>0.42249897187882801</v>
      </c>
      <c r="E70">
        <v>0.47842935408715298</v>
      </c>
      <c r="F70">
        <v>0.44554788380764299</v>
      </c>
      <c r="G70">
        <v>0.35151994127995601</v>
      </c>
    </row>
    <row r="71" spans="1:7" x14ac:dyDescent="0.2">
      <c r="A71" s="10">
        <v>0.51428571428571401</v>
      </c>
      <c r="B71">
        <v>0.52420278815875099</v>
      </c>
      <c r="C71">
        <v>0.51993322900110295</v>
      </c>
      <c r="D71">
        <v>0.498255715637825</v>
      </c>
      <c r="E71">
        <v>0.52622858073905099</v>
      </c>
      <c r="F71">
        <v>0.43444149084449601</v>
      </c>
      <c r="G71">
        <v>0.42309062330460501</v>
      </c>
    </row>
    <row r="72" spans="1:7" x14ac:dyDescent="0.2">
      <c r="A72" s="10">
        <v>0.51428571428571401</v>
      </c>
      <c r="B72">
        <v>0.46328431677132398</v>
      </c>
      <c r="C72">
        <v>0.48057973261776199</v>
      </c>
      <c r="D72">
        <v>0.46285231481515399</v>
      </c>
      <c r="E72">
        <v>0.463356181841106</v>
      </c>
      <c r="F72">
        <v>0.49154404634313298</v>
      </c>
      <c r="G72">
        <v>0.48346472133090301</v>
      </c>
    </row>
    <row r="73" spans="1:7" x14ac:dyDescent="0.2">
      <c r="A73" s="10">
        <v>0.52500000000000002</v>
      </c>
      <c r="B73">
        <v>0.59193546529107999</v>
      </c>
      <c r="C73">
        <v>0.53338079964165797</v>
      </c>
      <c r="D73">
        <v>0.52448492105533395</v>
      </c>
      <c r="E73">
        <v>0.57273952662168703</v>
      </c>
      <c r="F73">
        <v>0.54147832040550603</v>
      </c>
      <c r="G73">
        <v>0.470927623259355</v>
      </c>
    </row>
    <row r="74" spans="1:7" x14ac:dyDescent="0.2">
      <c r="A74" s="10">
        <v>0.53333333333333299</v>
      </c>
      <c r="B74">
        <v>0.52121379732477602</v>
      </c>
      <c r="C74">
        <v>0.48828336530914102</v>
      </c>
      <c r="D74">
        <v>0.44747992196971198</v>
      </c>
      <c r="E74">
        <v>0.44523801334180702</v>
      </c>
      <c r="F74">
        <v>0.54778933001445596</v>
      </c>
      <c r="G74">
        <v>0.51004281075162095</v>
      </c>
    </row>
    <row r="75" spans="1:7" x14ac:dyDescent="0.2">
      <c r="A75" s="10">
        <v>0.53333333333333299</v>
      </c>
      <c r="B75">
        <v>0.48018137284172802</v>
      </c>
      <c r="C75">
        <v>0.46200844628058102</v>
      </c>
      <c r="D75">
        <v>0.49687698582860701</v>
      </c>
      <c r="E75">
        <v>0.41458908946082501</v>
      </c>
      <c r="F75">
        <v>0.40743865996955803</v>
      </c>
      <c r="G75">
        <v>0.403616215471234</v>
      </c>
    </row>
    <row r="76" spans="1:7" x14ac:dyDescent="0.2">
      <c r="A76" s="10">
        <v>0.53684210526315801</v>
      </c>
      <c r="B76">
        <v>0.54642424962343406</v>
      </c>
      <c r="C76">
        <v>0.606267893643335</v>
      </c>
      <c r="D76">
        <v>0.62964992390230401</v>
      </c>
      <c r="E76">
        <v>0.60075987349043203</v>
      </c>
      <c r="F76">
        <v>0.65742600382455396</v>
      </c>
      <c r="G76">
        <v>0.60833049155640495</v>
      </c>
    </row>
    <row r="77" spans="1:7" x14ac:dyDescent="0.2">
      <c r="A77" s="10">
        <v>0.54</v>
      </c>
      <c r="B77">
        <v>0.49913832772413602</v>
      </c>
      <c r="C77">
        <v>0.53685594151212401</v>
      </c>
      <c r="D77">
        <v>0.53734579522842296</v>
      </c>
      <c r="E77">
        <v>0.53746468770330702</v>
      </c>
      <c r="F77">
        <v>0.65654700896051899</v>
      </c>
      <c r="G77">
        <v>0.64128010569259597</v>
      </c>
    </row>
    <row r="78" spans="1:7" x14ac:dyDescent="0.2">
      <c r="A78" s="10">
        <v>0.54285714285714304</v>
      </c>
      <c r="B78">
        <v>0.55305486317586605</v>
      </c>
      <c r="C78">
        <v>0.54889238997044798</v>
      </c>
      <c r="D78">
        <v>0.47415169512112498</v>
      </c>
      <c r="E78">
        <v>0.51540756917800901</v>
      </c>
      <c r="F78">
        <v>0.55039782525977798</v>
      </c>
      <c r="G78">
        <v>0.54211249573918296</v>
      </c>
    </row>
    <row r="79" spans="1:7" x14ac:dyDescent="0.2">
      <c r="A79" s="10">
        <v>0.54545454545454497</v>
      </c>
      <c r="B79">
        <v>0.55845551667781601</v>
      </c>
      <c r="C79">
        <v>0.541954661486863</v>
      </c>
      <c r="D79">
        <v>0.50058396969372398</v>
      </c>
      <c r="E79">
        <v>0.49858923841171898</v>
      </c>
      <c r="F79">
        <v>0.55175247481281298</v>
      </c>
      <c r="G79">
        <v>0.55732234363219701</v>
      </c>
    </row>
    <row r="80" spans="1:7" x14ac:dyDescent="0.2">
      <c r="A80" s="10">
        <v>0.54545454545454497</v>
      </c>
      <c r="B80">
        <v>0.32194855954552998</v>
      </c>
      <c r="C80">
        <v>0.29379931976234502</v>
      </c>
      <c r="D80">
        <v>0.567313894461973</v>
      </c>
      <c r="E80">
        <v>0.53277114645733603</v>
      </c>
      <c r="F80">
        <v>0.40164911664779901</v>
      </c>
      <c r="G80">
        <v>0.364159060814298</v>
      </c>
    </row>
    <row r="81" spans="1:7" x14ac:dyDescent="0.2">
      <c r="A81" s="10">
        <v>0.54782608695652202</v>
      </c>
      <c r="B81">
        <v>0.63880030758413098</v>
      </c>
      <c r="C81">
        <v>0.61118222957888901</v>
      </c>
      <c r="D81">
        <v>0.35090837097486499</v>
      </c>
      <c r="E81">
        <v>0.33264822548532402</v>
      </c>
      <c r="F81">
        <v>0.58617715410468596</v>
      </c>
      <c r="G81">
        <v>0.57393536061140005</v>
      </c>
    </row>
    <row r="82" spans="1:7" x14ac:dyDescent="0.2">
      <c r="A82" s="10">
        <v>0.55454545454545501</v>
      </c>
      <c r="B82">
        <v>0.41974924617172499</v>
      </c>
      <c r="C82">
        <v>0.46091263735169702</v>
      </c>
      <c r="D82">
        <v>0.49062310453747099</v>
      </c>
      <c r="E82">
        <v>0.51780111986453903</v>
      </c>
      <c r="F82">
        <v>0.42573128153699502</v>
      </c>
      <c r="G82">
        <v>0.46810557217041099</v>
      </c>
    </row>
    <row r="83" spans="1:7" x14ac:dyDescent="0.2">
      <c r="A83" s="10">
        <v>0.55454545454545501</v>
      </c>
      <c r="B83">
        <v>0.53155113717421698</v>
      </c>
      <c r="C83">
        <v>0.53289727786491403</v>
      </c>
      <c r="D83">
        <v>0.39831173120091401</v>
      </c>
      <c r="E83">
        <v>0.36920855401358699</v>
      </c>
      <c r="F83">
        <v>0.521270951414322</v>
      </c>
      <c r="G83">
        <v>0.52185966054508903</v>
      </c>
    </row>
    <row r="84" spans="1:7" x14ac:dyDescent="0.2">
      <c r="A84" s="10">
        <v>0.55652173913043501</v>
      </c>
      <c r="B84">
        <v>0.62710166079320995</v>
      </c>
      <c r="C84">
        <v>0.60449640601907295</v>
      </c>
      <c r="D84">
        <v>0.59688268815894896</v>
      </c>
      <c r="E84">
        <v>0.56609395521190498</v>
      </c>
      <c r="F84">
        <v>0.62665279154034703</v>
      </c>
      <c r="G84">
        <v>0.57155962500803603</v>
      </c>
    </row>
    <row r="85" spans="1:7" x14ac:dyDescent="0.2">
      <c r="A85" s="10">
        <v>0.56000000000000005</v>
      </c>
      <c r="B85">
        <v>0.565293709817415</v>
      </c>
      <c r="C85">
        <v>0.57487753004701703</v>
      </c>
      <c r="D85">
        <v>0.59090420782733799</v>
      </c>
      <c r="E85">
        <v>0.57946176993888998</v>
      </c>
      <c r="F85">
        <v>0.61356825536551496</v>
      </c>
      <c r="G85">
        <v>0.70665899524517295</v>
      </c>
    </row>
    <row r="86" spans="1:7" x14ac:dyDescent="0.2">
      <c r="A86" s="10">
        <v>0.56190476190476202</v>
      </c>
      <c r="B86">
        <v>0.49114595916618897</v>
      </c>
      <c r="C86">
        <v>0.51183384822546296</v>
      </c>
      <c r="D86">
        <v>0.48513353736526499</v>
      </c>
      <c r="E86">
        <v>0.54267103391951699</v>
      </c>
      <c r="F86">
        <v>0.52485097774309797</v>
      </c>
      <c r="G86">
        <v>0.46386090781433498</v>
      </c>
    </row>
    <row r="87" spans="1:7" x14ac:dyDescent="0.2">
      <c r="A87" s="10">
        <v>0.56666666666666698</v>
      </c>
      <c r="B87">
        <v>0.60054479725746102</v>
      </c>
      <c r="C87">
        <v>0.53743171564282899</v>
      </c>
      <c r="D87">
        <v>0.56775420662809895</v>
      </c>
      <c r="E87">
        <v>0.58083086695159503</v>
      </c>
      <c r="F87">
        <v>0.62954415231871397</v>
      </c>
      <c r="G87">
        <v>0.567616439178667</v>
      </c>
    </row>
    <row r="88" spans="1:7" x14ac:dyDescent="0.2">
      <c r="A88" s="10">
        <v>0.56666666666666698</v>
      </c>
      <c r="B88">
        <v>0.62205661772006304</v>
      </c>
      <c r="C88">
        <v>0.553404802495718</v>
      </c>
      <c r="D88">
        <v>0.59441592607692495</v>
      </c>
      <c r="E88">
        <v>0.61870159096444</v>
      </c>
      <c r="F88">
        <v>0.529497826027721</v>
      </c>
      <c r="G88">
        <v>0.51303590644429797</v>
      </c>
    </row>
    <row r="89" spans="1:7" x14ac:dyDescent="0.2">
      <c r="A89" s="10">
        <v>0.57499999999999996</v>
      </c>
      <c r="B89">
        <v>0.69649051429445397</v>
      </c>
      <c r="C89">
        <v>0.67196729643870201</v>
      </c>
      <c r="D89">
        <v>0.58150295627665405</v>
      </c>
      <c r="E89">
        <v>0.63059171042969198</v>
      </c>
      <c r="F89">
        <v>0.66243780052261203</v>
      </c>
      <c r="G89">
        <v>0.57531616181059897</v>
      </c>
    </row>
    <row r="90" spans="1:7" x14ac:dyDescent="0.2">
      <c r="A90" s="10">
        <v>0.57777777777777795</v>
      </c>
      <c r="B90">
        <v>0.51759381729061704</v>
      </c>
      <c r="C90">
        <v>0.50412105967193599</v>
      </c>
      <c r="D90">
        <v>0.61504995248796401</v>
      </c>
      <c r="E90">
        <v>0.67230761553484697</v>
      </c>
      <c r="F90">
        <v>0.47441544268191299</v>
      </c>
      <c r="G90">
        <v>0.43883075810081101</v>
      </c>
    </row>
    <row r="91" spans="1:7" x14ac:dyDescent="0.2">
      <c r="A91" s="10">
        <v>0.57894736842105299</v>
      </c>
      <c r="B91">
        <v>0.577219295798308</v>
      </c>
      <c r="C91">
        <v>0.58431266076277599</v>
      </c>
      <c r="D91">
        <v>0.48269871193381902</v>
      </c>
      <c r="E91">
        <v>0.46986001174638597</v>
      </c>
      <c r="F91">
        <v>0.62578881776462203</v>
      </c>
      <c r="G91">
        <v>0.61063831896929599</v>
      </c>
    </row>
    <row r="92" spans="1:7" x14ac:dyDescent="0.2">
      <c r="A92" s="10">
        <v>0.58823529411764697</v>
      </c>
      <c r="B92">
        <v>0.55359247238812404</v>
      </c>
      <c r="C92">
        <v>0.57816286143545004</v>
      </c>
      <c r="D92">
        <v>0.53785088959974203</v>
      </c>
      <c r="E92">
        <v>0.55773847636416896</v>
      </c>
      <c r="F92">
        <v>0.58259451313983202</v>
      </c>
      <c r="G92">
        <v>0.605249403000928</v>
      </c>
    </row>
    <row r="93" spans="1:7" x14ac:dyDescent="0.2">
      <c r="A93" s="10">
        <v>0.58947368421052604</v>
      </c>
      <c r="B93">
        <v>0.490222751702235</v>
      </c>
      <c r="C93">
        <v>0.51511406798361503</v>
      </c>
      <c r="D93">
        <v>0.51797411204652899</v>
      </c>
      <c r="E93">
        <v>0.48578007555242803</v>
      </c>
      <c r="F93">
        <v>0.45915353219003102</v>
      </c>
      <c r="G93">
        <v>0.44288360906823399</v>
      </c>
    </row>
    <row r="94" spans="1:7" x14ac:dyDescent="0.2">
      <c r="A94" s="10">
        <v>0.59</v>
      </c>
      <c r="B94">
        <v>0.62515967693072205</v>
      </c>
      <c r="C94">
        <v>0.60253202452092802</v>
      </c>
      <c r="D94">
        <v>0.51773086183739703</v>
      </c>
      <c r="E94">
        <v>0.54092351943180095</v>
      </c>
      <c r="F94">
        <v>0.64432370030173602</v>
      </c>
      <c r="G94">
        <v>0.54325465982023002</v>
      </c>
    </row>
    <row r="95" spans="1:7" x14ac:dyDescent="0.2">
      <c r="A95" s="10">
        <v>0.6</v>
      </c>
      <c r="B95">
        <v>0.58594451355022703</v>
      </c>
      <c r="C95">
        <v>0.58316918920036498</v>
      </c>
      <c r="D95">
        <v>0.41420761321377803</v>
      </c>
      <c r="E95">
        <v>0.35422579562870499</v>
      </c>
      <c r="F95">
        <v>0.62636944937546601</v>
      </c>
      <c r="G95">
        <v>0.60476618991772102</v>
      </c>
    </row>
    <row r="96" spans="1:7" x14ac:dyDescent="0.2">
      <c r="A96" s="10">
        <v>0.6</v>
      </c>
      <c r="B96">
        <v>0.59082908623841601</v>
      </c>
      <c r="C96">
        <v>0.55450395885396397</v>
      </c>
      <c r="D96">
        <v>0.56485380720519296</v>
      </c>
      <c r="E96">
        <v>0.53267729341407399</v>
      </c>
      <c r="F96">
        <v>0.575887649551175</v>
      </c>
      <c r="G96">
        <v>0.54582427514405096</v>
      </c>
    </row>
    <row r="97" spans="1:7" x14ac:dyDescent="0.2">
      <c r="A97" s="10">
        <v>0.61333333333333295</v>
      </c>
      <c r="B97">
        <v>0.60044320054255595</v>
      </c>
      <c r="C97">
        <v>0.55291776059041897</v>
      </c>
      <c r="D97">
        <v>0.54072786738977596</v>
      </c>
      <c r="E97">
        <v>0.51536607225115905</v>
      </c>
      <c r="F97">
        <v>0.56521626440824901</v>
      </c>
      <c r="G97">
        <v>0.50838763936428499</v>
      </c>
    </row>
    <row r="98" spans="1:7" x14ac:dyDescent="0.2">
      <c r="A98" s="10">
        <v>0.61818181818181805</v>
      </c>
      <c r="B98">
        <v>0.63950923504943902</v>
      </c>
      <c r="C98">
        <v>0.64787802006722806</v>
      </c>
      <c r="D98">
        <v>0.69363337005912296</v>
      </c>
      <c r="E98">
        <v>0.67120899524876099</v>
      </c>
      <c r="F98">
        <v>0.635907211888742</v>
      </c>
      <c r="G98">
        <v>0.64174642860734499</v>
      </c>
    </row>
    <row r="99" spans="1:7" x14ac:dyDescent="0.2">
      <c r="A99" s="10">
        <v>0.61818181818181805</v>
      </c>
      <c r="B99">
        <v>0.44988707150598201</v>
      </c>
      <c r="C99">
        <v>0.45438407184170798</v>
      </c>
      <c r="D99">
        <v>0.71433166227053302</v>
      </c>
      <c r="E99">
        <v>0.69470041730107801</v>
      </c>
      <c r="F99">
        <v>0.300048674817467</v>
      </c>
      <c r="G99">
        <v>0.32086096210089599</v>
      </c>
    </row>
    <row r="100" spans="1:7" x14ac:dyDescent="0.2">
      <c r="A100" s="10">
        <v>0.623529411764706</v>
      </c>
      <c r="B100">
        <v>0.57425439529738997</v>
      </c>
      <c r="C100">
        <v>0.52163132642050303</v>
      </c>
      <c r="D100">
        <v>0.60457604683379795</v>
      </c>
      <c r="E100">
        <v>0.58559486350740098</v>
      </c>
      <c r="F100">
        <v>0.65303994938170795</v>
      </c>
      <c r="G100">
        <v>0.54320950631217502</v>
      </c>
    </row>
    <row r="101" spans="1:7" x14ac:dyDescent="0.2">
      <c r="A101" s="10">
        <v>0.623529411764706</v>
      </c>
      <c r="B101">
        <v>0.601397288338267</v>
      </c>
      <c r="C101">
        <v>0.60588505737051401</v>
      </c>
      <c r="D101">
        <v>0.48779467127069498</v>
      </c>
      <c r="E101">
        <v>0.48574673443348498</v>
      </c>
      <c r="F101">
        <v>0.55291854739152302</v>
      </c>
      <c r="G101">
        <v>0.49942550945686398</v>
      </c>
    </row>
    <row r="102" spans="1:7" x14ac:dyDescent="0.2">
      <c r="A102" s="10">
        <v>0.623529411764706</v>
      </c>
      <c r="B102">
        <v>0.49690717364268999</v>
      </c>
      <c r="C102">
        <v>0.489725998018333</v>
      </c>
      <c r="D102">
        <v>0.60762415620049703</v>
      </c>
      <c r="E102">
        <v>0.57431474046002495</v>
      </c>
      <c r="F102">
        <v>0.452870334576844</v>
      </c>
      <c r="G102">
        <v>0.449542456736235</v>
      </c>
    </row>
    <row r="103" spans="1:7" x14ac:dyDescent="0.2">
      <c r="A103" s="10">
        <v>0.625</v>
      </c>
      <c r="B103">
        <v>0.41250735151794199</v>
      </c>
      <c r="C103">
        <v>0.42320871579164399</v>
      </c>
      <c r="D103">
        <v>0.59794475472942099</v>
      </c>
      <c r="E103">
        <v>0.53215981518786204</v>
      </c>
      <c r="F103">
        <v>0.405142842742445</v>
      </c>
      <c r="G103">
        <v>0.43551814420797802</v>
      </c>
    </row>
    <row r="104" spans="1:7" x14ac:dyDescent="0.2">
      <c r="A104" s="10">
        <v>0.62608695652173896</v>
      </c>
      <c r="B104">
        <v>0.62070414476791202</v>
      </c>
      <c r="C104">
        <v>0.62348073394964998</v>
      </c>
      <c r="D104">
        <v>0.59141478075279896</v>
      </c>
      <c r="E104">
        <v>0.60133428653101595</v>
      </c>
      <c r="F104">
        <v>0.64296894380557201</v>
      </c>
      <c r="G104">
        <v>0.63517610184272999</v>
      </c>
    </row>
    <row r="105" spans="1:7" x14ac:dyDescent="0.2">
      <c r="A105" s="10">
        <v>0.62727272727272698</v>
      </c>
      <c r="B105">
        <v>0.48947753287957402</v>
      </c>
      <c r="C105">
        <v>0.48660231993776298</v>
      </c>
      <c r="D105">
        <v>0.67768735430489202</v>
      </c>
      <c r="E105">
        <v>0.66163891062372304</v>
      </c>
      <c r="F105">
        <v>0.49059818443672498</v>
      </c>
      <c r="G105">
        <v>0.52713437766992</v>
      </c>
    </row>
    <row r="106" spans="1:7" x14ac:dyDescent="0.2">
      <c r="A106" s="10">
        <v>0.628571428571429</v>
      </c>
      <c r="B106">
        <v>0.72041562076670496</v>
      </c>
      <c r="C106">
        <v>0.71266241588273005</v>
      </c>
      <c r="D106">
        <v>0.48906851181586902</v>
      </c>
      <c r="E106">
        <v>0.494635450001776</v>
      </c>
      <c r="F106">
        <v>0.66074884660956901</v>
      </c>
      <c r="G106">
        <v>0.62794146117243399</v>
      </c>
    </row>
    <row r="107" spans="1:7" x14ac:dyDescent="0.2">
      <c r="A107" s="10">
        <v>0.63</v>
      </c>
      <c r="B107">
        <v>0.61644573203754605</v>
      </c>
      <c r="C107">
        <v>0.58802966841582804</v>
      </c>
      <c r="D107">
        <v>0.55968420042401201</v>
      </c>
      <c r="E107">
        <v>0.55655931159666405</v>
      </c>
      <c r="F107">
        <v>0.59799644867337498</v>
      </c>
      <c r="G107">
        <v>0.566082755625818</v>
      </c>
    </row>
    <row r="108" spans="1:7" x14ac:dyDescent="0.2">
      <c r="A108" s="10">
        <v>0.63157894736842102</v>
      </c>
      <c r="B108">
        <v>0.68907162914452702</v>
      </c>
      <c r="C108">
        <v>0.70640429769427704</v>
      </c>
      <c r="D108">
        <v>0.66613866762792695</v>
      </c>
      <c r="E108">
        <v>0.65837936299912703</v>
      </c>
      <c r="F108">
        <v>0.59707174117647199</v>
      </c>
      <c r="G108">
        <v>0.58277472525178997</v>
      </c>
    </row>
    <row r="109" spans="1:7" x14ac:dyDescent="0.2">
      <c r="A109" s="10">
        <v>0.63636363636363602</v>
      </c>
      <c r="B109">
        <v>0.66814413287774599</v>
      </c>
      <c r="C109">
        <v>0.66468222761714002</v>
      </c>
      <c r="D109">
        <v>0.67511794180561002</v>
      </c>
      <c r="E109">
        <v>0.69011660433119104</v>
      </c>
      <c r="F109">
        <v>0.63711091452151902</v>
      </c>
      <c r="G109">
        <v>0.64099203924827097</v>
      </c>
    </row>
    <row r="110" spans="1:7" x14ac:dyDescent="0.2">
      <c r="A110" s="10">
        <v>0.63636363636363602</v>
      </c>
      <c r="B110">
        <v>0.46370520867280601</v>
      </c>
      <c r="C110">
        <v>0.46288259063078802</v>
      </c>
      <c r="D110">
        <v>0.54450482951766399</v>
      </c>
      <c r="E110">
        <v>0.46833446136321299</v>
      </c>
      <c r="F110">
        <v>0.41798550967554099</v>
      </c>
      <c r="G110">
        <v>0.436586904273567</v>
      </c>
    </row>
    <row r="111" spans="1:7" x14ac:dyDescent="0.2">
      <c r="A111" s="10">
        <v>0.64347826086956506</v>
      </c>
      <c r="B111">
        <v>0.53544326347723403</v>
      </c>
      <c r="C111">
        <v>0.53319596569106298</v>
      </c>
      <c r="D111">
        <v>0.60668952647391805</v>
      </c>
      <c r="E111">
        <v>0.579160632603817</v>
      </c>
      <c r="F111">
        <v>0.52061886012568703</v>
      </c>
      <c r="G111">
        <v>0.53391687277960198</v>
      </c>
    </row>
    <row r="112" spans="1:7" x14ac:dyDescent="0.2">
      <c r="A112" s="10">
        <v>0.64444444444444404</v>
      </c>
      <c r="B112">
        <v>0.57276656759614997</v>
      </c>
      <c r="C112">
        <v>0.65608908890027096</v>
      </c>
      <c r="D112">
        <v>0.57746869156387604</v>
      </c>
      <c r="E112">
        <v>0.61014034086014202</v>
      </c>
      <c r="F112">
        <v>0.56874933386145299</v>
      </c>
      <c r="G112">
        <v>0.59640667036984696</v>
      </c>
    </row>
    <row r="113" spans="1:7" x14ac:dyDescent="0.2">
      <c r="A113" s="10">
        <v>0.66666666666666696</v>
      </c>
      <c r="B113">
        <v>0.52135198292631602</v>
      </c>
      <c r="C113">
        <v>0.64703873146333102</v>
      </c>
      <c r="D113">
        <v>0.511416429791969</v>
      </c>
      <c r="E113">
        <v>0.59305821049199703</v>
      </c>
      <c r="F113">
        <v>0.48827535034807201</v>
      </c>
      <c r="G113">
        <v>0.56536357502157397</v>
      </c>
    </row>
    <row r="114" spans="1:7" x14ac:dyDescent="0.2">
      <c r="A114" s="10">
        <v>0.66666666666666696</v>
      </c>
      <c r="B114">
        <v>0.67915051549959704</v>
      </c>
      <c r="C114">
        <v>0.66227121887121998</v>
      </c>
      <c r="D114">
        <v>0.67465108939521001</v>
      </c>
      <c r="E114">
        <v>0.71066714670378495</v>
      </c>
      <c r="F114">
        <v>0.64132842749201002</v>
      </c>
      <c r="G114">
        <v>0.61563953808316996</v>
      </c>
    </row>
    <row r="115" spans="1:7" x14ac:dyDescent="0.2">
      <c r="A115" s="10">
        <v>0.67272727272727295</v>
      </c>
      <c r="B115">
        <v>0.64519942948568498</v>
      </c>
      <c r="C115">
        <v>0.59858692146514203</v>
      </c>
      <c r="D115">
        <v>0.53957708308256502</v>
      </c>
      <c r="E115">
        <v>0.52685097346723297</v>
      </c>
      <c r="F115">
        <v>0.66164744890046501</v>
      </c>
      <c r="G115">
        <v>0.55212602408756395</v>
      </c>
    </row>
    <row r="116" spans="1:7" x14ac:dyDescent="0.2">
      <c r="A116" s="10">
        <v>0.67619047619047601</v>
      </c>
      <c r="B116">
        <v>0.52238563874619104</v>
      </c>
      <c r="C116">
        <v>0.51539338023108106</v>
      </c>
      <c r="D116">
        <v>0.62381075484340998</v>
      </c>
      <c r="E116">
        <v>0.68276695097981699</v>
      </c>
      <c r="F116">
        <v>0.58064480588659195</v>
      </c>
      <c r="G116">
        <v>0.56429818863621195</v>
      </c>
    </row>
    <row r="117" spans="1:7" x14ac:dyDescent="0.2">
      <c r="A117" s="10">
        <v>0.68</v>
      </c>
      <c r="B117">
        <v>0.6531039500561</v>
      </c>
      <c r="C117">
        <v>0.61712778882046704</v>
      </c>
      <c r="D117">
        <v>0.60228995159891197</v>
      </c>
      <c r="E117">
        <v>0.58463910912285999</v>
      </c>
      <c r="F117">
        <v>0.55623937943526802</v>
      </c>
      <c r="G117">
        <v>0.48927547714680297</v>
      </c>
    </row>
    <row r="118" spans="1:7" x14ac:dyDescent="0.2">
      <c r="A118" s="10">
        <v>0.68571428571428605</v>
      </c>
      <c r="B118">
        <v>0.74866907390034898</v>
      </c>
      <c r="C118">
        <v>0.70553764132657204</v>
      </c>
      <c r="D118">
        <v>0.65075118308901103</v>
      </c>
      <c r="E118">
        <v>0.66503298516116205</v>
      </c>
      <c r="F118">
        <v>0.68385729589448296</v>
      </c>
      <c r="G118">
        <v>0.66267982320549101</v>
      </c>
    </row>
    <row r="119" spans="1:7" x14ac:dyDescent="0.2">
      <c r="A119" s="10">
        <v>0.69473684210526299</v>
      </c>
      <c r="B119">
        <v>0.55071944220626801</v>
      </c>
      <c r="C119">
        <v>0.557962197979046</v>
      </c>
      <c r="D119">
        <v>0.53002408749332797</v>
      </c>
      <c r="E119">
        <v>0.54514870184082198</v>
      </c>
      <c r="F119">
        <v>0.50446337379325801</v>
      </c>
      <c r="G119">
        <v>0.50238037797822899</v>
      </c>
    </row>
    <row r="120" spans="1:7" x14ac:dyDescent="0.2">
      <c r="A120" s="10">
        <v>0.69565217391304301</v>
      </c>
      <c r="B120">
        <v>0.57905013125541704</v>
      </c>
      <c r="C120">
        <v>0.57644644936133504</v>
      </c>
      <c r="D120">
        <v>0.56565439555183605</v>
      </c>
      <c r="E120">
        <v>0.54767482901642595</v>
      </c>
      <c r="F120">
        <v>0.54390792728695403</v>
      </c>
      <c r="G120">
        <v>0.50565354274612795</v>
      </c>
    </row>
    <row r="121" spans="1:7" x14ac:dyDescent="0.2">
      <c r="A121" s="10">
        <v>0.7</v>
      </c>
      <c r="B121">
        <v>0.72522236565478704</v>
      </c>
      <c r="C121">
        <v>0.68086938374502004</v>
      </c>
      <c r="D121">
        <v>0.60631645936596801</v>
      </c>
      <c r="E121">
        <v>0.62439077398955001</v>
      </c>
      <c r="F121">
        <v>0.60445776320852596</v>
      </c>
      <c r="G121">
        <v>0.58542411135713102</v>
      </c>
    </row>
    <row r="122" spans="1:7" x14ac:dyDescent="0.2">
      <c r="A122" s="10">
        <v>0.70434782608695701</v>
      </c>
      <c r="B122">
        <v>0.45756611373032502</v>
      </c>
      <c r="C122">
        <v>0.46825736823255298</v>
      </c>
      <c r="D122">
        <v>0.45084899040232801</v>
      </c>
      <c r="E122">
        <v>0.43513129541934698</v>
      </c>
      <c r="F122">
        <v>0.44533408417756198</v>
      </c>
      <c r="G122">
        <v>0.414143773566579</v>
      </c>
    </row>
    <row r="123" spans="1:7" x14ac:dyDescent="0.2">
      <c r="A123" s="10">
        <v>0.70526315789473704</v>
      </c>
      <c r="B123">
        <v>0.64155875033795795</v>
      </c>
      <c r="C123">
        <v>0.63130269709120401</v>
      </c>
      <c r="D123">
        <v>0.63234924651018198</v>
      </c>
      <c r="E123">
        <v>0.63447507446706597</v>
      </c>
      <c r="F123">
        <v>0.59872581939481895</v>
      </c>
      <c r="G123">
        <v>0.62500189873788503</v>
      </c>
    </row>
    <row r="124" spans="1:7" x14ac:dyDescent="0.2">
      <c r="A124" s="10">
        <v>0.71428571428571397</v>
      </c>
      <c r="B124">
        <v>0.60928702834587301</v>
      </c>
      <c r="C124">
        <v>0.58468366413375605</v>
      </c>
      <c r="D124">
        <v>0.52087654018781504</v>
      </c>
      <c r="E124">
        <v>0.49896351409757</v>
      </c>
      <c r="F124">
        <v>0.64610749938820899</v>
      </c>
      <c r="G124">
        <v>0.61737380829117705</v>
      </c>
    </row>
    <row r="125" spans="1:7" x14ac:dyDescent="0.2">
      <c r="A125" s="10">
        <v>0.71428571428571397</v>
      </c>
      <c r="B125">
        <v>0.73783377034226405</v>
      </c>
      <c r="C125">
        <v>0.71113391459032305</v>
      </c>
      <c r="D125">
        <v>0.54441376551834697</v>
      </c>
      <c r="E125">
        <v>0.56173489006397803</v>
      </c>
      <c r="F125">
        <v>0.69618444203774299</v>
      </c>
      <c r="G125">
        <v>0.63016494911599297</v>
      </c>
    </row>
    <row r="126" spans="1:7" x14ac:dyDescent="0.2">
      <c r="A126" s="10">
        <v>0.71764705882352897</v>
      </c>
      <c r="B126">
        <v>0.68894638385760998</v>
      </c>
      <c r="C126">
        <v>0.70092091845250504</v>
      </c>
      <c r="D126">
        <v>0.70465536240603699</v>
      </c>
      <c r="E126">
        <v>0.64960936193777497</v>
      </c>
      <c r="F126">
        <v>0.76767336400835195</v>
      </c>
      <c r="G126">
        <v>0.78331915559514997</v>
      </c>
    </row>
    <row r="127" spans="1:7" x14ac:dyDescent="0.2">
      <c r="A127" s="10">
        <v>0.72</v>
      </c>
      <c r="B127">
        <v>0.80481186170534402</v>
      </c>
      <c r="C127">
        <v>0.77794132719381903</v>
      </c>
      <c r="D127">
        <v>0.64498321187832197</v>
      </c>
      <c r="E127">
        <v>0.63141514181684899</v>
      </c>
      <c r="F127">
        <v>0.77657541652659101</v>
      </c>
      <c r="G127">
        <v>0.75600889692390105</v>
      </c>
    </row>
    <row r="128" spans="1:7" x14ac:dyDescent="0.2">
      <c r="A128" s="10">
        <v>0.72499999999999998</v>
      </c>
      <c r="B128">
        <v>0.78178877544577297</v>
      </c>
      <c r="C128">
        <v>0.73602869631401102</v>
      </c>
      <c r="D128">
        <v>0.82098374261848395</v>
      </c>
      <c r="E128">
        <v>0.74956077137612698</v>
      </c>
      <c r="F128">
        <v>0.75486043300828898</v>
      </c>
      <c r="G128">
        <v>0.75604005698687404</v>
      </c>
    </row>
    <row r="129" spans="1:7" x14ac:dyDescent="0.2">
      <c r="A129" s="10">
        <v>0.73</v>
      </c>
      <c r="B129">
        <v>0.57346668811539903</v>
      </c>
      <c r="C129">
        <v>0.60872426806526603</v>
      </c>
      <c r="D129">
        <v>0.50247878057415796</v>
      </c>
      <c r="E129">
        <v>0.404092013307085</v>
      </c>
      <c r="F129">
        <v>0.66234426566861304</v>
      </c>
      <c r="G129">
        <v>0.75001817102801305</v>
      </c>
    </row>
    <row r="130" spans="1:7" x14ac:dyDescent="0.2">
      <c r="A130" s="10">
        <v>0.73043478260869599</v>
      </c>
      <c r="B130">
        <v>0.63896006454628995</v>
      </c>
      <c r="C130">
        <v>0.61419221223695597</v>
      </c>
      <c r="D130">
        <v>0.68791680770916197</v>
      </c>
      <c r="E130">
        <v>0.69542051228278901</v>
      </c>
      <c r="F130">
        <v>0.61758963823073698</v>
      </c>
      <c r="G130">
        <v>0.51067815854143095</v>
      </c>
    </row>
    <row r="131" spans="1:7" x14ac:dyDescent="0.2">
      <c r="A131" s="10">
        <v>0.74782608695652197</v>
      </c>
      <c r="B131">
        <v>0.57694392302657904</v>
      </c>
      <c r="C131">
        <v>0.57199602006005401</v>
      </c>
      <c r="D131">
        <v>0.61002422019055802</v>
      </c>
      <c r="E131">
        <v>0.56366879108215096</v>
      </c>
      <c r="F131">
        <v>0.62530986636574304</v>
      </c>
      <c r="G131">
        <v>0.61439622325889698</v>
      </c>
    </row>
    <row r="132" spans="1:7" x14ac:dyDescent="0.2">
      <c r="A132" s="10">
        <v>0.75</v>
      </c>
      <c r="B132">
        <v>0.64896375625639502</v>
      </c>
      <c r="C132">
        <v>0.67731778462682302</v>
      </c>
      <c r="D132">
        <v>0.63159326393902204</v>
      </c>
      <c r="E132">
        <v>0.60539610852232495</v>
      </c>
      <c r="F132">
        <v>0.53676263546722602</v>
      </c>
      <c r="G132">
        <v>0.62129195574602203</v>
      </c>
    </row>
    <row r="133" spans="1:7" x14ac:dyDescent="0.2">
      <c r="A133" s="10">
        <v>0.76666666666666705</v>
      </c>
      <c r="B133">
        <v>0.88095418114575597</v>
      </c>
      <c r="C133">
        <v>0.78755899207144398</v>
      </c>
      <c r="D133">
        <v>0.79747843098669102</v>
      </c>
      <c r="E133">
        <v>0.75581230303744396</v>
      </c>
      <c r="F133">
        <v>0.74881219696380696</v>
      </c>
      <c r="G133">
        <v>0.746929604533077</v>
      </c>
    </row>
    <row r="134" spans="1:7" x14ac:dyDescent="0.2">
      <c r="A134" s="10">
        <v>0.77777777777777801</v>
      </c>
      <c r="B134">
        <v>0.65414502349710202</v>
      </c>
      <c r="C134">
        <v>0.60770906936004099</v>
      </c>
      <c r="D134">
        <v>0.59765822081799003</v>
      </c>
      <c r="E134">
        <v>0.58182165647503703</v>
      </c>
      <c r="F134">
        <v>0.573460516974996</v>
      </c>
      <c r="G134">
        <v>0.55591419581560697</v>
      </c>
    </row>
    <row r="135" spans="1:7" x14ac:dyDescent="0.2">
      <c r="A135" s="10">
        <v>0.78823529411764703</v>
      </c>
      <c r="B135">
        <v>0.818322785737295</v>
      </c>
      <c r="C135">
        <v>0.80911066508360396</v>
      </c>
      <c r="D135">
        <v>0.80560748327251896</v>
      </c>
      <c r="E135">
        <v>0.77047387134774703</v>
      </c>
      <c r="F135">
        <v>0.74487818302190001</v>
      </c>
      <c r="G135">
        <v>0.703995564199563</v>
      </c>
    </row>
    <row r="136" spans="1:7" x14ac:dyDescent="0.2">
      <c r="A136" s="10">
        <v>0.8</v>
      </c>
      <c r="B136">
        <v>0.845477122868318</v>
      </c>
      <c r="C136">
        <v>0.76644393081533702</v>
      </c>
      <c r="D136">
        <v>0.82550690916036995</v>
      </c>
      <c r="E136">
        <v>0.81907581558425102</v>
      </c>
      <c r="F136">
        <v>0.74488449563237402</v>
      </c>
      <c r="G136">
        <v>0.80224888481882894</v>
      </c>
    </row>
    <row r="137" spans="1:7" x14ac:dyDescent="0.2">
      <c r="A137" s="10">
        <v>0.8</v>
      </c>
      <c r="B137">
        <v>0.61989618874374997</v>
      </c>
      <c r="C137">
        <v>0.59773425751555997</v>
      </c>
      <c r="D137">
        <v>0.60961287844142598</v>
      </c>
      <c r="E137">
        <v>0.58624850059006495</v>
      </c>
      <c r="F137">
        <v>0.68682127566297302</v>
      </c>
      <c r="G137">
        <v>0.65359171062392996</v>
      </c>
    </row>
    <row r="138" spans="1:7" x14ac:dyDescent="0.2">
      <c r="A138" s="10">
        <v>0.8</v>
      </c>
      <c r="B138">
        <v>0.66386004983241598</v>
      </c>
      <c r="C138">
        <v>0.62008448937222904</v>
      </c>
      <c r="D138">
        <v>0.63428094878919705</v>
      </c>
      <c r="E138">
        <v>0.64035516125824499</v>
      </c>
      <c r="F138">
        <v>0.53845136032372498</v>
      </c>
      <c r="G138">
        <v>0.48937334813404498</v>
      </c>
    </row>
    <row r="139" spans="1:7" x14ac:dyDescent="0.2">
      <c r="A139" s="10">
        <v>0.80952380952380998</v>
      </c>
      <c r="B139">
        <v>0.62951563002035404</v>
      </c>
      <c r="C139">
        <v>0.62987541372378397</v>
      </c>
      <c r="D139">
        <v>0.63236310738688395</v>
      </c>
      <c r="E139">
        <v>0.56693371777275003</v>
      </c>
      <c r="F139">
        <v>0.54251889983604196</v>
      </c>
      <c r="G139">
        <v>0.57854674306314902</v>
      </c>
    </row>
    <row r="140" spans="1:7" x14ac:dyDescent="0.2">
      <c r="A140" s="10">
        <v>0.84210526315789502</v>
      </c>
      <c r="B140">
        <v>0.69407940424805803</v>
      </c>
      <c r="C140">
        <v>0.68601197681834802</v>
      </c>
      <c r="D140">
        <v>0.65145692518758203</v>
      </c>
      <c r="E140">
        <v>0.68211879584205704</v>
      </c>
      <c r="F140">
        <v>0.68963267877173395</v>
      </c>
      <c r="G140">
        <v>0.62090648899837897</v>
      </c>
    </row>
    <row r="141" spans="1:7" x14ac:dyDescent="0.2">
      <c r="A141" s="10">
        <v>0.85454545454545405</v>
      </c>
      <c r="B141">
        <v>0.89065984903005102</v>
      </c>
      <c r="C141">
        <v>0.85149169902599897</v>
      </c>
      <c r="D141">
        <v>0.68916339095660295</v>
      </c>
      <c r="E141">
        <v>0.62103298335207102</v>
      </c>
      <c r="F141">
        <v>0.77963692926069394</v>
      </c>
      <c r="G141">
        <v>0.80683864947267603</v>
      </c>
    </row>
    <row r="142" spans="1:7" x14ac:dyDescent="0.2">
      <c r="A142" s="10">
        <v>0.87</v>
      </c>
      <c r="B142">
        <v>0.67558897450286004</v>
      </c>
      <c r="C142">
        <v>0.59817368058765896</v>
      </c>
      <c r="D142">
        <v>0.96087936769835103</v>
      </c>
      <c r="E142">
        <v>0.87102562614462897</v>
      </c>
      <c r="F142">
        <v>0.612049743950835</v>
      </c>
      <c r="G142">
        <v>0.63367629940905301</v>
      </c>
    </row>
    <row r="143" spans="1:7" x14ac:dyDescent="0.2">
      <c r="A143" s="10">
        <v>0.87272727272727302</v>
      </c>
      <c r="B143">
        <v>0.90089821209652299</v>
      </c>
      <c r="C143">
        <v>0.87353564545456597</v>
      </c>
      <c r="D143">
        <v>0.98165962390849604</v>
      </c>
      <c r="E143">
        <v>0.99507033701644698</v>
      </c>
      <c r="F143">
        <v>0.81816376749195496</v>
      </c>
      <c r="G143">
        <v>0.79498980153703303</v>
      </c>
    </row>
    <row r="144" spans="1:7" x14ac:dyDescent="0.2">
      <c r="A144" s="10">
        <v>0.9</v>
      </c>
      <c r="B144">
        <v>0.87472396299411603</v>
      </c>
      <c r="C144">
        <v>0.94498786075604901</v>
      </c>
      <c r="D144">
        <v>0.85599251980587998</v>
      </c>
      <c r="E144">
        <v>0.85539202573085205</v>
      </c>
      <c r="F144">
        <v>0.85177885496608197</v>
      </c>
      <c r="G144">
        <v>0.87478232361316</v>
      </c>
    </row>
    <row r="145" spans="1:7" x14ac:dyDescent="0.2">
      <c r="A145" s="10">
        <v>0.91</v>
      </c>
      <c r="B145">
        <v>0.80045284655620996</v>
      </c>
      <c r="C145">
        <v>0.73288650043231895</v>
      </c>
      <c r="D145">
        <v>0.99345074309328296</v>
      </c>
      <c r="E145">
        <v>0.94762818900109902</v>
      </c>
      <c r="F145">
        <v>0.62497922430938502</v>
      </c>
      <c r="G145">
        <v>0.59680520646786295</v>
      </c>
    </row>
    <row r="146" spans="1:7" x14ac:dyDescent="0.2">
      <c r="A146" s="10">
        <v>0.99090909090909096</v>
      </c>
      <c r="B146">
        <v>0.93184723804129999</v>
      </c>
      <c r="C146">
        <v>0.91438999757984196</v>
      </c>
      <c r="D146">
        <v>0.90325426666999797</v>
      </c>
      <c r="E146">
        <v>0.98316539744019404</v>
      </c>
      <c r="F146">
        <v>0.79647795357453199</v>
      </c>
      <c r="G146">
        <v>0.82339417900200895</v>
      </c>
    </row>
    <row r="147" spans="1:7" x14ac:dyDescent="0.2">
      <c r="A147" s="10">
        <v>1</v>
      </c>
      <c r="B147">
        <v>0.86511765952879605</v>
      </c>
      <c r="C147">
        <v>0.86008231245145905</v>
      </c>
      <c r="D147">
        <v>0.90195680648069598</v>
      </c>
      <c r="E147">
        <v>0.86282721832100095</v>
      </c>
      <c r="F147">
        <v>0.94493113784702099</v>
      </c>
      <c r="G147">
        <v>0.933103402508354</v>
      </c>
    </row>
    <row r="149" spans="1:7" x14ac:dyDescent="0.2">
      <c r="A149" s="1" t="s">
        <v>2</v>
      </c>
      <c r="B149" s="1">
        <f>SUMSQ(CORREL($A$2:$A$147,B2:B147))</f>
        <v>0.70940204351612646</v>
      </c>
      <c r="C149" s="1">
        <f t="shared" ref="C149:G149" si="0">SUMSQ(CORREL($A$2:$A$147,C2:C147))</f>
        <v>0.66013128553723122</v>
      </c>
      <c r="D149" s="1">
        <f t="shared" si="0"/>
        <v>0.63885935207902766</v>
      </c>
      <c r="E149" s="1">
        <f>SUMSQ(CORREL($A$2:$A$147,E2:E147))</f>
        <v>0.60028182339436365</v>
      </c>
      <c r="F149" s="1">
        <f>SUMSQ(CORREL($A$2:$A$147,F2:F147))</f>
        <v>0.55514938951205872</v>
      </c>
      <c r="G149" s="1">
        <f t="shared" si="0"/>
        <v>0.46548902356282423</v>
      </c>
    </row>
    <row r="150" spans="1:7" x14ac:dyDescent="0.2">
      <c r="A150" s="1" t="s">
        <v>1</v>
      </c>
      <c r="B150" s="1">
        <f>SQRT(SUMSQ(B153:B298)/COUNTA(B153:B298))</f>
        <v>9.712198837049843E-2</v>
      </c>
      <c r="C150" s="1">
        <f t="shared" ref="C150:G150" si="1">SQRT(SUMSQ(C153:C298)/COUNTA(C153:C298))</f>
        <v>0.10505125090235493</v>
      </c>
      <c r="D150" s="1">
        <f t="shared" si="1"/>
        <v>0.10834971942968254</v>
      </c>
      <c r="E150" s="1">
        <f>SQRT(SUMSQ(E153:E298)/COUNTA(E153:E298))</f>
        <v>0.11430876770707475</v>
      </c>
      <c r="F150" s="1">
        <f>SQRT(SUMSQ(F153:F298)/COUNTA(F153:F298))</f>
        <v>0.12016510840024994</v>
      </c>
      <c r="G150" s="1">
        <f t="shared" si="1"/>
        <v>0.13243902313466852</v>
      </c>
    </row>
    <row r="151" spans="1:7" x14ac:dyDescent="0.2">
      <c r="A151" s="1" t="s">
        <v>82</v>
      </c>
      <c r="B151" s="1" cm="1">
        <f t="array" ref="B151">AVERAGE(ABS(B153:B298))</f>
        <v>7.8813289270904335E-2</v>
      </c>
      <c r="C151" s="1" cm="1">
        <f t="array" ref="C151">AVERAGE(ABS(C153:C298))</f>
        <v>8.0836250946008853E-2</v>
      </c>
      <c r="D151" s="1" cm="1">
        <f t="array" ref="D151">AVERAGE(ABS(D153:D298))</f>
        <v>8.5819030848313854E-2</v>
      </c>
      <c r="E151" s="1" cm="1">
        <f t="array" ref="E151">AVERAGE(ABS(E153:E298))</f>
        <v>8.9151475439016512E-2</v>
      </c>
      <c r="F151" s="1" cm="1">
        <f t="array" ref="F151">AVERAGE(ABS(F153:F298))</f>
        <v>9.3906940962147495E-2</v>
      </c>
      <c r="G151" s="1" cm="1">
        <f t="array" ref="G151">AVERAGE(ABS(G153:G298))</f>
        <v>0.10366290251557687</v>
      </c>
    </row>
    <row r="153" spans="1:7" x14ac:dyDescent="0.2">
      <c r="A153" s="1" t="s">
        <v>0</v>
      </c>
      <c r="B153">
        <f t="shared" ref="B153:B184" si="2">$A2-B2</f>
        <v>-6.716856972018298E-2</v>
      </c>
      <c r="C153">
        <f t="shared" ref="C153:G153" si="3">$A2-C2</f>
        <v>-1.1072448222554987E-2</v>
      </c>
      <c r="D153">
        <f t="shared" si="3"/>
        <v>-0.15637109893328299</v>
      </c>
      <c r="E153">
        <f t="shared" ref="E153:F172" si="4">$A2-E2</f>
        <v>-0.18701938443340499</v>
      </c>
      <c r="F153">
        <f t="shared" si="4"/>
        <v>-4.1854278457098992E-2</v>
      </c>
      <c r="G153">
        <f t="shared" si="3"/>
        <v>3.4494738518610069E-3</v>
      </c>
    </row>
    <row r="154" spans="1:7" x14ac:dyDescent="0.2">
      <c r="B154">
        <f t="shared" si="2"/>
        <v>-0.12108648917331602</v>
      </c>
      <c r="C154">
        <f t="shared" ref="C154:G154" si="5">$A3-C3</f>
        <v>-0.11739955303774399</v>
      </c>
      <c r="D154">
        <f t="shared" si="5"/>
        <v>-3.3303653272570982E-2</v>
      </c>
      <c r="E154">
        <f t="shared" si="4"/>
        <v>-4.2669583062451971E-2</v>
      </c>
      <c r="F154">
        <f t="shared" si="4"/>
        <v>-0.24761689080692598</v>
      </c>
      <c r="G154">
        <f t="shared" si="5"/>
        <v>-0.19352210993689598</v>
      </c>
    </row>
    <row r="155" spans="1:7" x14ac:dyDescent="0.2">
      <c r="B155">
        <f t="shared" si="2"/>
        <v>-7.5535901685073986E-2</v>
      </c>
      <c r="C155">
        <f t="shared" ref="C155:G155" si="6">$A4-C4</f>
        <v>-8.5467451070975003E-2</v>
      </c>
      <c r="D155">
        <f t="shared" si="6"/>
        <v>-2.4829750025964992E-2</v>
      </c>
      <c r="E155">
        <f t="shared" si="4"/>
        <v>-3.5129844832472973E-2</v>
      </c>
      <c r="F155">
        <f t="shared" si="4"/>
        <v>-0.12783170187199702</v>
      </c>
      <c r="G155">
        <f t="shared" si="6"/>
        <v>-0.11344074663463802</v>
      </c>
    </row>
    <row r="156" spans="1:7" x14ac:dyDescent="0.2">
      <c r="B156">
        <f t="shared" si="2"/>
        <v>-4.7496596201195979E-2</v>
      </c>
      <c r="C156">
        <f t="shared" ref="C156:G156" si="7">$A5-C5</f>
        <v>8.0382932989490063E-3</v>
      </c>
      <c r="D156">
        <f t="shared" si="7"/>
        <v>-0.10321932835556999</v>
      </c>
      <c r="E156">
        <f t="shared" si="4"/>
        <v>-8.7274926166874961E-2</v>
      </c>
      <c r="F156">
        <f t="shared" si="4"/>
        <v>-6.6501249762627973E-2</v>
      </c>
      <c r="G156">
        <f t="shared" si="7"/>
        <v>-8.8637558874792993E-2</v>
      </c>
    </row>
    <row r="157" spans="1:7" x14ac:dyDescent="0.2">
      <c r="B157">
        <f t="shared" si="2"/>
        <v>-3.8626609612258E-2</v>
      </c>
      <c r="C157">
        <f t="shared" ref="C157:G157" si="8">$A6-C6</f>
        <v>-4.1657342354976978E-2</v>
      </c>
      <c r="D157">
        <f t="shared" si="8"/>
        <v>-1.4263969766206974E-2</v>
      </c>
      <c r="E157">
        <f t="shared" si="4"/>
        <v>-3.2420186963320052E-3</v>
      </c>
      <c r="F157">
        <f t="shared" si="4"/>
        <v>-9.9389688238843976E-2</v>
      </c>
      <c r="G157">
        <f t="shared" si="8"/>
        <v>-0.10493859183531401</v>
      </c>
    </row>
    <row r="158" spans="1:7" x14ac:dyDescent="0.2">
      <c r="B158">
        <f t="shared" si="2"/>
        <v>-7.1820964337636017E-2</v>
      </c>
      <c r="C158">
        <f t="shared" ref="C158:G158" si="9">$A7-C7</f>
        <v>-0.10203328886334301</v>
      </c>
      <c r="D158">
        <f t="shared" si="9"/>
        <v>-1.0151880238890021E-3</v>
      </c>
      <c r="E158">
        <f t="shared" si="4"/>
        <v>-2.0445283376608003E-2</v>
      </c>
      <c r="F158">
        <f t="shared" si="4"/>
        <v>-0.18655776465864599</v>
      </c>
      <c r="G158">
        <f t="shared" si="9"/>
        <v>-0.17754486445180701</v>
      </c>
    </row>
    <row r="159" spans="1:7" x14ac:dyDescent="0.2">
      <c r="B159">
        <f t="shared" si="2"/>
        <v>-0.101039350311039</v>
      </c>
      <c r="C159">
        <f t="shared" ref="C159:G159" si="10">$A8-C8</f>
        <v>-0.12608366830749201</v>
      </c>
      <c r="D159">
        <f t="shared" si="10"/>
        <v>-7.4488399136417027E-2</v>
      </c>
      <c r="E159">
        <f t="shared" si="4"/>
        <v>-9.8371411774496986E-2</v>
      </c>
      <c r="F159">
        <f t="shared" si="4"/>
        <v>-8.6523926512295013E-2</v>
      </c>
      <c r="G159">
        <f t="shared" si="10"/>
        <v>-0.110286662785408</v>
      </c>
    </row>
    <row r="160" spans="1:7" x14ac:dyDescent="0.2">
      <c r="B160">
        <f t="shared" si="2"/>
        <v>-0.11044749628001899</v>
      </c>
      <c r="C160">
        <f t="shared" ref="C160:G160" si="11">$A9-C9</f>
        <v>-0.11128209942412098</v>
      </c>
      <c r="D160">
        <f t="shared" si="11"/>
        <v>-7.1626387846807971E-2</v>
      </c>
      <c r="E160">
        <f t="shared" si="4"/>
        <v>-0.11993022857978397</v>
      </c>
      <c r="F160">
        <f t="shared" si="4"/>
        <v>-0.17804678899108295</v>
      </c>
      <c r="G160">
        <f t="shared" si="11"/>
        <v>-0.192145506377635</v>
      </c>
    </row>
    <row r="161" spans="2:7" x14ac:dyDescent="0.2">
      <c r="B161">
        <f t="shared" si="2"/>
        <v>-2.6121020279089968E-2</v>
      </c>
      <c r="C161">
        <f t="shared" ref="C161:G161" si="12">$A10-C10</f>
        <v>-7.488530879374955E-3</v>
      </c>
      <c r="D161">
        <f t="shared" si="12"/>
        <v>-0.16417496977319296</v>
      </c>
      <c r="E161">
        <f t="shared" si="4"/>
        <v>-0.237243232146365</v>
      </c>
      <c r="F161">
        <f t="shared" si="4"/>
        <v>6.2656078129558007E-2</v>
      </c>
      <c r="G161">
        <f t="shared" si="12"/>
        <v>1.4500844431198034E-2</v>
      </c>
    </row>
    <row r="162" spans="2:7" x14ac:dyDescent="0.2">
      <c r="B162">
        <f t="shared" si="2"/>
        <v>-0.12426703766323599</v>
      </c>
      <c r="C162">
        <f t="shared" ref="C162:G162" si="13">$A11-C11</f>
        <v>-0.13828278526127696</v>
      </c>
      <c r="D162">
        <f t="shared" si="13"/>
        <v>-3.6641733436723001E-2</v>
      </c>
      <c r="E162">
        <f t="shared" si="4"/>
        <v>-3.5459400154978005E-2</v>
      </c>
      <c r="F162">
        <f t="shared" si="4"/>
        <v>-8.9721897341712986E-2</v>
      </c>
      <c r="G162">
        <f t="shared" si="13"/>
        <v>-0.10383134672265698</v>
      </c>
    </row>
    <row r="163" spans="2:7" x14ac:dyDescent="0.2">
      <c r="B163">
        <f t="shared" si="2"/>
        <v>-2.1640697977029E-2</v>
      </c>
      <c r="C163">
        <f t="shared" ref="C163:G163" si="14">$A12-C12</f>
        <v>-1.9317813008854046E-2</v>
      </c>
      <c r="D163">
        <f t="shared" si="14"/>
        <v>-0.22605697392916907</v>
      </c>
      <c r="E163">
        <f t="shared" si="4"/>
        <v>-0.21969122916932299</v>
      </c>
      <c r="F163">
        <f t="shared" si="4"/>
        <v>-0.14718358257819003</v>
      </c>
      <c r="G163">
        <f t="shared" si="14"/>
        <v>-0.17501521629968803</v>
      </c>
    </row>
    <row r="164" spans="2:7" x14ac:dyDescent="0.2">
      <c r="B164">
        <f t="shared" si="2"/>
        <v>-1.9767106785071042E-2</v>
      </c>
      <c r="C164">
        <f t="shared" ref="C164:G164" si="15">$A13-C13</f>
        <v>-3.911761695642002E-3</v>
      </c>
      <c r="D164">
        <f t="shared" si="15"/>
        <v>-8.384036037780801E-2</v>
      </c>
      <c r="E164">
        <f t="shared" si="4"/>
        <v>-0.10163629958720505</v>
      </c>
      <c r="F164">
        <f t="shared" si="4"/>
        <v>-5.8472373092846031E-2</v>
      </c>
      <c r="G164">
        <f t="shared" si="15"/>
        <v>-2.4596830691977045E-2</v>
      </c>
    </row>
    <row r="165" spans="2:7" x14ac:dyDescent="0.2">
      <c r="B165">
        <f t="shared" si="2"/>
        <v>-0.19217131819813699</v>
      </c>
      <c r="C165">
        <f t="shared" ref="C165:G165" si="16">$A14-C14</f>
        <v>-0.22832825752394104</v>
      </c>
      <c r="D165">
        <f t="shared" si="16"/>
        <v>-8.4062142560900055E-3</v>
      </c>
      <c r="E165">
        <f t="shared" si="4"/>
        <v>-3.1169024681926005E-2</v>
      </c>
      <c r="F165">
        <f t="shared" si="4"/>
        <v>-0.14899070681498999</v>
      </c>
      <c r="G165">
        <f t="shared" si="16"/>
        <v>-0.13752458685826502</v>
      </c>
    </row>
    <row r="166" spans="2:7" x14ac:dyDescent="0.2">
      <c r="B166">
        <f t="shared" si="2"/>
        <v>3.9680132005981972E-2</v>
      </c>
      <c r="C166">
        <f t="shared" ref="C166:G166" si="17">$A15-C15</f>
        <v>-2.420432277588036E-3</v>
      </c>
      <c r="D166">
        <f t="shared" si="17"/>
        <v>3.7631945399167976E-2</v>
      </c>
      <c r="E166">
        <f t="shared" si="4"/>
        <v>1.8669087600427958E-2</v>
      </c>
      <c r="F166">
        <f t="shared" si="4"/>
        <v>-2.8917068032194015E-2</v>
      </c>
      <c r="G166">
        <f t="shared" si="17"/>
        <v>-3.150459435649805E-2</v>
      </c>
    </row>
    <row r="167" spans="2:7" x14ac:dyDescent="0.2">
      <c r="B167">
        <f t="shared" si="2"/>
        <v>-3.9797746646744014E-2</v>
      </c>
      <c r="C167">
        <f t="shared" ref="C167:G167" si="18">$A16-C16</f>
        <v>-0.15122091872973603</v>
      </c>
      <c r="D167">
        <f t="shared" si="18"/>
        <v>-0.22835723973971106</v>
      </c>
      <c r="E167">
        <f t="shared" si="4"/>
        <v>-0.12028103248881</v>
      </c>
      <c r="F167">
        <f t="shared" si="4"/>
        <v>-6.8922846964906026E-2</v>
      </c>
      <c r="G167">
        <f t="shared" si="18"/>
        <v>-0.25082402075164106</v>
      </c>
    </row>
    <row r="168" spans="2:7" x14ac:dyDescent="0.2">
      <c r="B168">
        <f t="shared" si="2"/>
        <v>-1.961539966113901E-2</v>
      </c>
      <c r="C168">
        <f t="shared" ref="C168:G168" si="19">$A17-C17</f>
        <v>-1.7356026290798021E-2</v>
      </c>
      <c r="D168">
        <f t="shared" si="19"/>
        <v>-0.11249145404856803</v>
      </c>
      <c r="E168">
        <f t="shared" si="4"/>
        <v>-0.11603926897386102</v>
      </c>
      <c r="F168">
        <f t="shared" si="4"/>
        <v>1.7798210395829628E-3</v>
      </c>
      <c r="G168">
        <f t="shared" si="19"/>
        <v>-4.7343018801410119E-3</v>
      </c>
    </row>
    <row r="169" spans="2:7" x14ac:dyDescent="0.2">
      <c r="B169">
        <f t="shared" si="2"/>
        <v>-0.135274103531483</v>
      </c>
      <c r="C169">
        <f t="shared" ref="C169:G169" si="20">$A18-C18</f>
        <v>-0.13677997987240798</v>
      </c>
      <c r="D169">
        <f t="shared" si="20"/>
        <v>-0.24047486297985493</v>
      </c>
      <c r="E169">
        <f t="shared" si="4"/>
        <v>-0.20480270155595098</v>
      </c>
      <c r="F169">
        <f t="shared" si="4"/>
        <v>-0.18049592240545798</v>
      </c>
      <c r="G169">
        <f t="shared" si="20"/>
        <v>-0.24126307634465899</v>
      </c>
    </row>
    <row r="170" spans="2:7" x14ac:dyDescent="0.2">
      <c r="B170">
        <f t="shared" si="2"/>
        <v>-6.2063433756389008E-2</v>
      </c>
      <c r="C170">
        <f t="shared" ref="C170:G170" si="21">$A19-C19</f>
        <v>-0.10068001565103701</v>
      </c>
      <c r="D170">
        <f t="shared" si="21"/>
        <v>-8.3541510299161015E-2</v>
      </c>
      <c r="E170">
        <f t="shared" si="4"/>
        <v>-8.8473427248459025E-2</v>
      </c>
      <c r="F170">
        <f t="shared" si="4"/>
        <v>-0.22030802513642705</v>
      </c>
      <c r="G170">
        <f t="shared" si="21"/>
        <v>-0.23062926002433298</v>
      </c>
    </row>
    <row r="171" spans="2:7" x14ac:dyDescent="0.2">
      <c r="B171">
        <f t="shared" si="2"/>
        <v>-6.3133997183723034E-2</v>
      </c>
      <c r="C171">
        <f t="shared" ref="C171:G171" si="22">$A20-C20</f>
        <v>-8.4429226228163012E-2</v>
      </c>
      <c r="D171">
        <f t="shared" si="22"/>
        <v>-0.16948142635339702</v>
      </c>
      <c r="E171">
        <f t="shared" si="4"/>
        <v>-0.17759727838348</v>
      </c>
      <c r="F171">
        <f t="shared" si="4"/>
        <v>-6.6125551829403995E-2</v>
      </c>
      <c r="G171">
        <f t="shared" si="22"/>
        <v>-8.0326047520571986E-2</v>
      </c>
    </row>
    <row r="172" spans="2:7" x14ac:dyDescent="0.2">
      <c r="B172">
        <f t="shared" si="2"/>
        <v>-0.17551855203723499</v>
      </c>
      <c r="C172">
        <f t="shared" ref="C172:G172" si="23">$A21-C21</f>
        <v>-0.18125453601973501</v>
      </c>
      <c r="D172">
        <f t="shared" si="23"/>
        <v>-0.11290946130266699</v>
      </c>
      <c r="E172">
        <f t="shared" si="4"/>
        <v>-0.11413860523518798</v>
      </c>
      <c r="F172">
        <f t="shared" si="4"/>
        <v>-0.20082046851031504</v>
      </c>
      <c r="G172">
        <f t="shared" si="23"/>
        <v>-0.20382371362235402</v>
      </c>
    </row>
    <row r="173" spans="2:7" x14ac:dyDescent="0.2">
      <c r="B173">
        <f t="shared" si="2"/>
        <v>-4.612265463767401E-2</v>
      </c>
      <c r="C173">
        <f t="shared" ref="C173:G173" si="24">$A22-C22</f>
        <v>-0.11973896537252104</v>
      </c>
      <c r="D173">
        <f t="shared" si="24"/>
        <v>-7.526829643699201E-2</v>
      </c>
      <c r="E173">
        <f t="shared" si="24"/>
        <v>-3.0249632632031009E-2</v>
      </c>
      <c r="F173">
        <f t="shared" si="24"/>
        <v>-7.0633296741221041E-2</v>
      </c>
      <c r="G173">
        <f t="shared" si="24"/>
        <v>-0.149023063694604</v>
      </c>
    </row>
    <row r="174" spans="2:7" x14ac:dyDescent="0.2">
      <c r="B174">
        <f t="shared" si="2"/>
        <v>-6.3015154941601037E-2</v>
      </c>
      <c r="C174">
        <f t="shared" ref="C174:G174" si="25">$A23-C23</f>
        <v>-5.1710155966893045E-2</v>
      </c>
      <c r="D174">
        <f t="shared" si="25"/>
        <v>-0.16031106813528401</v>
      </c>
      <c r="E174">
        <f t="shared" si="25"/>
        <v>-0.13275804502099103</v>
      </c>
      <c r="F174">
        <f t="shared" si="25"/>
        <v>-1.9220197403790995E-2</v>
      </c>
      <c r="G174">
        <f t="shared" si="25"/>
        <v>-5.1312109927422023E-2</v>
      </c>
    </row>
    <row r="175" spans="2:7" x14ac:dyDescent="0.2">
      <c r="B175">
        <f t="shared" si="2"/>
        <v>6.2177384347976983E-2</v>
      </c>
      <c r="C175">
        <f t="shared" ref="C175:G175" si="26">$A24-C24</f>
        <v>1.5222780295382987E-2</v>
      </c>
      <c r="D175">
        <f t="shared" si="26"/>
        <v>-0.11264658284294404</v>
      </c>
      <c r="E175">
        <f t="shared" si="26"/>
        <v>-9.5622820796379016E-2</v>
      </c>
      <c r="F175">
        <f t="shared" si="26"/>
        <v>-2.5457063780164046E-2</v>
      </c>
      <c r="G175">
        <f t="shared" si="26"/>
        <v>-2.9587096584456019E-2</v>
      </c>
    </row>
    <row r="176" spans="2:7" x14ac:dyDescent="0.2">
      <c r="B176">
        <f t="shared" si="2"/>
        <v>-9.8790839916007012E-2</v>
      </c>
      <c r="C176">
        <f t="shared" ref="C176:G176" si="27">$A25-C25</f>
        <v>-8.5630011233039982E-2</v>
      </c>
      <c r="D176">
        <f t="shared" si="27"/>
        <v>-0.14826578445434496</v>
      </c>
      <c r="E176">
        <f t="shared" si="27"/>
        <v>-0.13129988161831702</v>
      </c>
      <c r="F176">
        <f t="shared" si="27"/>
        <v>-4.4310022038667962E-2</v>
      </c>
      <c r="G176">
        <f t="shared" si="27"/>
        <v>-7.9744978922816012E-2</v>
      </c>
    </row>
    <row r="177" spans="2:7" x14ac:dyDescent="0.2">
      <c r="B177">
        <f t="shared" si="2"/>
        <v>-8.0783838132143015E-2</v>
      </c>
      <c r="C177">
        <f t="shared" ref="C177:G177" si="28">$A26-C26</f>
        <v>-7.9483361225646976E-2</v>
      </c>
      <c r="D177">
        <f t="shared" si="28"/>
        <v>-9.5157728332443015E-2</v>
      </c>
      <c r="E177">
        <f t="shared" si="28"/>
        <v>-9.2699174738376966E-2</v>
      </c>
      <c r="F177">
        <f t="shared" si="28"/>
        <v>-6.0188593985752992E-2</v>
      </c>
      <c r="G177">
        <f t="shared" si="28"/>
        <v>-4.5708221288706996E-2</v>
      </c>
    </row>
    <row r="178" spans="2:7" x14ac:dyDescent="0.2">
      <c r="B178">
        <f t="shared" si="2"/>
        <v>-6.430759508780598E-2</v>
      </c>
      <c r="C178">
        <f t="shared" ref="C178:G178" si="29">$A27-C27</f>
        <v>-6.7630853728749996E-2</v>
      </c>
      <c r="D178">
        <f t="shared" si="29"/>
        <v>-2.3754288699133985E-2</v>
      </c>
      <c r="E178">
        <f t="shared" si="29"/>
        <v>-2.4237160938629987E-2</v>
      </c>
      <c r="F178">
        <f t="shared" si="29"/>
        <v>-8.8177992386351989E-2</v>
      </c>
      <c r="G178">
        <f t="shared" si="29"/>
        <v>-0.13566067861515896</v>
      </c>
    </row>
    <row r="179" spans="2:7" x14ac:dyDescent="0.2">
      <c r="B179">
        <f t="shared" si="2"/>
        <v>-1.3597067663705997E-2</v>
      </c>
      <c r="C179">
        <f t="shared" ref="C179:G179" si="30">$A28-C28</f>
        <v>-4.0337316752949992E-2</v>
      </c>
      <c r="D179">
        <f t="shared" si="30"/>
        <v>1.6862301056217999E-2</v>
      </c>
      <c r="E179">
        <f t="shared" si="30"/>
        <v>3.9613490383726968E-2</v>
      </c>
      <c r="F179">
        <f t="shared" si="30"/>
        <v>-4.1349976483397E-2</v>
      </c>
      <c r="G179">
        <f t="shared" si="30"/>
        <v>-3.6960670477913016E-2</v>
      </c>
    </row>
    <row r="180" spans="2:7" x14ac:dyDescent="0.2">
      <c r="B180">
        <f t="shared" si="2"/>
        <v>5.287636002692897E-2</v>
      </c>
      <c r="C180">
        <f t="shared" ref="C180:G180" si="31">$A29-C29</f>
        <v>6.0370590388534984E-2</v>
      </c>
      <c r="D180">
        <f t="shared" si="31"/>
        <v>-0.16988747919942299</v>
      </c>
      <c r="E180">
        <f t="shared" si="31"/>
        <v>-0.15882221402040103</v>
      </c>
      <c r="F180">
        <f t="shared" si="31"/>
        <v>-1.0758075085175012E-2</v>
      </c>
      <c r="G180">
        <f t="shared" si="31"/>
        <v>-1.9210575663527019E-2</v>
      </c>
    </row>
    <row r="181" spans="2:7" x14ac:dyDescent="0.2">
      <c r="B181">
        <f t="shared" si="2"/>
        <v>-0.13778328733865802</v>
      </c>
      <c r="C181">
        <f t="shared" ref="C181:G181" si="32">$A30-C30</f>
        <v>-0.11021351641249</v>
      </c>
      <c r="D181">
        <f t="shared" si="32"/>
        <v>-7.8044406907377017E-2</v>
      </c>
      <c r="E181">
        <f t="shared" si="32"/>
        <v>-7.5343364943891045E-2</v>
      </c>
      <c r="F181">
        <f t="shared" si="32"/>
        <v>-0.19438929976545199</v>
      </c>
      <c r="G181">
        <f t="shared" si="32"/>
        <v>-0.132915393757503</v>
      </c>
    </row>
    <row r="182" spans="2:7" x14ac:dyDescent="0.2">
      <c r="B182">
        <f t="shared" si="2"/>
        <v>-8.3289353491838969E-2</v>
      </c>
      <c r="C182">
        <f t="shared" ref="C182:G182" si="33">$A31-C31</f>
        <v>-8.2276845652810959E-2</v>
      </c>
      <c r="D182">
        <f t="shared" si="33"/>
        <v>-3.3003075848631991E-2</v>
      </c>
      <c r="E182">
        <f t="shared" si="33"/>
        <v>1.9904644282932038E-2</v>
      </c>
      <c r="F182">
        <f t="shared" si="33"/>
        <v>-5.5025316401286994E-2</v>
      </c>
      <c r="G182">
        <f t="shared" si="33"/>
        <v>-4.9363241273095992E-2</v>
      </c>
    </row>
    <row r="183" spans="2:7" x14ac:dyDescent="0.2">
      <c r="B183">
        <f t="shared" si="2"/>
        <v>7.7381483835619602E-3</v>
      </c>
      <c r="C183">
        <f t="shared" ref="C183:G183" si="34">$A32-C32</f>
        <v>9.8494846404594993E-2</v>
      </c>
      <c r="D183">
        <f t="shared" si="34"/>
        <v>-9.8899269125784006E-2</v>
      </c>
      <c r="E183">
        <f t="shared" si="34"/>
        <v>-8.3269555894569025E-2</v>
      </c>
      <c r="F183">
        <f t="shared" si="34"/>
        <v>-8.5588993743380137E-3</v>
      </c>
      <c r="G183">
        <f t="shared" si="34"/>
        <v>0.11347045173754797</v>
      </c>
    </row>
    <row r="184" spans="2:7" x14ac:dyDescent="0.2">
      <c r="B184">
        <f t="shared" si="2"/>
        <v>-2.476318759268098E-2</v>
      </c>
      <c r="C184">
        <f t="shared" ref="C184:G184" si="35">$A33-C33</f>
        <v>-6.0990154281132969E-2</v>
      </c>
      <c r="D184">
        <f t="shared" si="35"/>
        <v>-1.5201904365756969E-2</v>
      </c>
      <c r="E184">
        <f t="shared" si="35"/>
        <v>6.9245071518740375E-3</v>
      </c>
      <c r="F184">
        <f t="shared" si="35"/>
        <v>-0.12030497886392999</v>
      </c>
      <c r="G184">
        <f t="shared" si="35"/>
        <v>-0.13670013792699398</v>
      </c>
    </row>
    <row r="185" spans="2:7" x14ac:dyDescent="0.2">
      <c r="B185">
        <f t="shared" ref="B185:B216" si="36">$A34-B34</f>
        <v>-0.15689973506693305</v>
      </c>
      <c r="C185">
        <f t="shared" ref="C185:G185" si="37">$A34-C34</f>
        <v>-0.138441127472968</v>
      </c>
      <c r="D185">
        <f t="shared" si="37"/>
        <v>-6.5968560467210002E-3</v>
      </c>
      <c r="E185">
        <f t="shared" si="37"/>
        <v>-4.6860206648497993E-2</v>
      </c>
      <c r="F185">
        <f t="shared" si="37"/>
        <v>-0.31343908694426098</v>
      </c>
      <c r="G185">
        <f t="shared" si="37"/>
        <v>-0.22652461966943899</v>
      </c>
    </row>
    <row r="186" spans="2:7" x14ac:dyDescent="0.2">
      <c r="B186">
        <f t="shared" si="36"/>
        <v>-0.13799295254493199</v>
      </c>
      <c r="C186">
        <f t="shared" ref="C186:G186" si="38">$A35-C35</f>
        <v>-0.19750647780720998</v>
      </c>
      <c r="D186">
        <f t="shared" si="38"/>
        <v>-0.14145262116869006</v>
      </c>
      <c r="E186">
        <f t="shared" si="38"/>
        <v>-0.10383842949670402</v>
      </c>
      <c r="F186">
        <f t="shared" si="38"/>
        <v>8.0614383916789989E-2</v>
      </c>
      <c r="G186">
        <f t="shared" si="38"/>
        <v>-1.9210575663518026E-2</v>
      </c>
    </row>
    <row r="187" spans="2:7" x14ac:dyDescent="0.2">
      <c r="B187">
        <f t="shared" si="36"/>
        <v>-0.15016807520036696</v>
      </c>
      <c r="C187">
        <f t="shared" ref="C187:G187" si="39">$A36-C36</f>
        <v>-0.13551677603197904</v>
      </c>
      <c r="D187">
        <f t="shared" si="39"/>
        <v>-1.555440633122801E-2</v>
      </c>
      <c r="E187">
        <f t="shared" si="39"/>
        <v>-6.795556249496798E-2</v>
      </c>
      <c r="F187">
        <f t="shared" si="39"/>
        <v>-7.2936876224322988E-2</v>
      </c>
      <c r="G187">
        <f t="shared" si="39"/>
        <v>-4.7136689937222032E-2</v>
      </c>
    </row>
    <row r="188" spans="2:7" x14ac:dyDescent="0.2">
      <c r="B188">
        <f t="shared" si="36"/>
        <v>-1.420246580095702E-2</v>
      </c>
      <c r="C188">
        <f t="shared" ref="C188:G188" si="40">$A37-C37</f>
        <v>-1.7356026290795024E-2</v>
      </c>
      <c r="D188">
        <f t="shared" si="40"/>
        <v>-8.1464496800329744E-3</v>
      </c>
      <c r="E188">
        <f t="shared" si="40"/>
        <v>1.009221126406501E-2</v>
      </c>
      <c r="F188">
        <f t="shared" si="40"/>
        <v>-0.14022902999917697</v>
      </c>
      <c r="G188">
        <f t="shared" si="40"/>
        <v>-0.14932390476392898</v>
      </c>
    </row>
    <row r="189" spans="2:7" x14ac:dyDescent="0.2">
      <c r="B189">
        <f t="shared" si="36"/>
        <v>-0.13426395289795301</v>
      </c>
      <c r="C189">
        <f t="shared" ref="C189:G189" si="41">$A38-C38</f>
        <v>-0.114371764748878</v>
      </c>
      <c r="D189">
        <f t="shared" si="41"/>
        <v>3.9147242230160306E-3</v>
      </c>
      <c r="E189">
        <f t="shared" si="41"/>
        <v>-4.3411447773654965E-2</v>
      </c>
      <c r="F189">
        <f t="shared" si="41"/>
        <v>-4.3427748512073983E-2</v>
      </c>
      <c r="G189">
        <f t="shared" si="41"/>
        <v>1.9482388630775005E-2</v>
      </c>
    </row>
    <row r="190" spans="2:7" x14ac:dyDescent="0.2">
      <c r="B190">
        <f t="shared" si="36"/>
        <v>5.8331392989906972E-2</v>
      </c>
      <c r="C190">
        <f t="shared" ref="C190:G190" si="42">$A39-C39</f>
        <v>3.4086963153866001E-2</v>
      </c>
      <c r="D190">
        <f t="shared" si="42"/>
        <v>-0.21811901400467698</v>
      </c>
      <c r="E190">
        <f t="shared" si="42"/>
        <v>-0.15802736103419807</v>
      </c>
      <c r="F190">
        <f t="shared" si="42"/>
        <v>-3.7945651709211048E-2</v>
      </c>
      <c r="G190">
        <f t="shared" si="42"/>
        <v>-2.2851309234846018E-2</v>
      </c>
    </row>
    <row r="191" spans="2:7" x14ac:dyDescent="0.2">
      <c r="B191">
        <f t="shared" si="36"/>
        <v>-7.8669231104250004E-2</v>
      </c>
      <c r="C191">
        <f t="shared" ref="C191:G191" si="43">$A40-C40</f>
        <v>-4.9823205383274005E-2</v>
      </c>
      <c r="D191">
        <f t="shared" si="43"/>
        <v>-1.7620510424239955E-3</v>
      </c>
      <c r="E191">
        <f t="shared" si="43"/>
        <v>2.1283162054040461E-3</v>
      </c>
      <c r="F191">
        <f t="shared" si="43"/>
        <v>-0.16663612701032893</v>
      </c>
      <c r="G191">
        <f t="shared" si="43"/>
        <v>-3.8229053557365E-2</v>
      </c>
    </row>
    <row r="192" spans="2:7" x14ac:dyDescent="0.2">
      <c r="B192">
        <f t="shared" si="36"/>
        <v>-0.12724956547380795</v>
      </c>
      <c r="C192">
        <f t="shared" ref="C192:G192" si="44">$A41-C41</f>
        <v>-0.12319013087068198</v>
      </c>
      <c r="D192">
        <f t="shared" si="44"/>
        <v>-0.12288354706211602</v>
      </c>
      <c r="E192">
        <f t="shared" si="44"/>
        <v>-0.10306741033878597</v>
      </c>
      <c r="F192">
        <f t="shared" si="44"/>
        <v>-0.12096673534096103</v>
      </c>
      <c r="G192">
        <f t="shared" si="44"/>
        <v>-0.12447440839373702</v>
      </c>
    </row>
    <row r="193" spans="2:7" x14ac:dyDescent="0.2">
      <c r="B193">
        <f t="shared" si="36"/>
        <v>4.6496910238451039E-2</v>
      </c>
      <c r="C193">
        <f t="shared" ref="C193:G193" si="45">$A42-C42</f>
        <v>-8.4806757287397838E-4</v>
      </c>
      <c r="D193">
        <f t="shared" si="45"/>
        <v>-0.16103240578363298</v>
      </c>
      <c r="E193">
        <f t="shared" si="45"/>
        <v>-0.12564392585506401</v>
      </c>
      <c r="F193">
        <f t="shared" si="45"/>
        <v>-0.10835528801621597</v>
      </c>
      <c r="G193">
        <f t="shared" si="45"/>
        <v>-0.16556552169732297</v>
      </c>
    </row>
    <row r="194" spans="2:7" x14ac:dyDescent="0.2">
      <c r="B194">
        <f t="shared" si="36"/>
        <v>-0.19065794338923797</v>
      </c>
      <c r="C194">
        <f t="shared" ref="C194:G194" si="46">$A43-C43</f>
        <v>-0.17855331041181705</v>
      </c>
      <c r="D194">
        <f t="shared" si="46"/>
        <v>3.3159031857185994E-2</v>
      </c>
      <c r="E194">
        <f t="shared" si="46"/>
        <v>-9.513257212516002E-3</v>
      </c>
      <c r="F194">
        <f t="shared" si="46"/>
        <v>-0.17412759945742001</v>
      </c>
      <c r="G194">
        <f t="shared" si="46"/>
        <v>-0.16494403303954702</v>
      </c>
    </row>
    <row r="195" spans="2:7" x14ac:dyDescent="0.2">
      <c r="B195">
        <f t="shared" si="36"/>
        <v>-2.7370156416142988E-2</v>
      </c>
      <c r="C195">
        <f t="shared" ref="C195:G195" si="47">$A44-C44</f>
        <v>-4.8891956466338982E-2</v>
      </c>
      <c r="D195">
        <f t="shared" si="47"/>
        <v>-8.111407318915298E-2</v>
      </c>
      <c r="E195">
        <f t="shared" si="47"/>
        <v>-8.7807290170739016E-2</v>
      </c>
      <c r="F195">
        <f t="shared" si="47"/>
        <v>-4.4612280956529693E-3</v>
      </c>
      <c r="G195">
        <f t="shared" si="47"/>
        <v>-4.9537986597141981E-2</v>
      </c>
    </row>
    <row r="196" spans="2:7" x14ac:dyDescent="0.2">
      <c r="B196">
        <f t="shared" si="36"/>
        <v>-2.388938339435398E-2</v>
      </c>
      <c r="C196">
        <f t="shared" ref="C196:G196" si="48">$A45-C45</f>
        <v>-1.8876155269547001E-2</v>
      </c>
      <c r="D196">
        <f t="shared" si="48"/>
        <v>-0.17214501814329902</v>
      </c>
      <c r="E196">
        <f t="shared" si="48"/>
        <v>-0.16387435363694297</v>
      </c>
      <c r="F196">
        <f t="shared" si="48"/>
        <v>-1.4844234264464018E-2</v>
      </c>
      <c r="G196">
        <f t="shared" si="48"/>
        <v>-6.4317355539339982E-2</v>
      </c>
    </row>
    <row r="197" spans="2:7" x14ac:dyDescent="0.2">
      <c r="B197">
        <f t="shared" si="36"/>
        <v>-0.18873491349884203</v>
      </c>
      <c r="C197">
        <f t="shared" ref="C197:G197" si="49">$A46-C46</f>
        <v>-0.18433055321474207</v>
      </c>
      <c r="D197">
        <f t="shared" si="49"/>
        <v>-0.22087284547330205</v>
      </c>
      <c r="E197">
        <f t="shared" si="49"/>
        <v>-0.234211973808989</v>
      </c>
      <c r="F197">
        <f t="shared" si="49"/>
        <v>-0.16424723906273903</v>
      </c>
      <c r="G197">
        <f t="shared" si="49"/>
        <v>-0.14175011191145998</v>
      </c>
    </row>
    <row r="198" spans="2:7" x14ac:dyDescent="0.2">
      <c r="B198">
        <f t="shared" si="36"/>
        <v>-6.972110942307097E-2</v>
      </c>
      <c r="C198">
        <f t="shared" ref="C198:G198" si="50">$A47-C47</f>
        <v>-0.17714964368409197</v>
      </c>
      <c r="D198">
        <f t="shared" si="50"/>
        <v>-2.226491454456897E-2</v>
      </c>
      <c r="E198">
        <f t="shared" si="50"/>
        <v>-2.1229454081420962E-2</v>
      </c>
      <c r="F198">
        <f t="shared" si="50"/>
        <v>-0.12589256706468593</v>
      </c>
      <c r="G198">
        <f t="shared" si="50"/>
        <v>-0.32968737909104501</v>
      </c>
    </row>
    <row r="199" spans="2:7" x14ac:dyDescent="0.2">
      <c r="B199">
        <f t="shared" si="36"/>
        <v>-0.11194922764562898</v>
      </c>
      <c r="C199">
        <f t="shared" ref="C199:G199" si="51">$A48-C48</f>
        <v>-0.13803369457930004</v>
      </c>
      <c r="D199">
        <f t="shared" si="51"/>
        <v>7.0015022839079954E-2</v>
      </c>
      <c r="E199">
        <f t="shared" si="51"/>
        <v>9.2437106375459988E-2</v>
      </c>
      <c r="F199">
        <f t="shared" si="51"/>
        <v>-8.1696049804125037E-2</v>
      </c>
      <c r="G199">
        <f t="shared" si="51"/>
        <v>-0.161428254295783</v>
      </c>
    </row>
    <row r="200" spans="2:7" x14ac:dyDescent="0.2">
      <c r="B200">
        <f t="shared" si="36"/>
        <v>9.2026173936045008E-2</v>
      </c>
      <c r="C200">
        <f t="shared" ref="C200:G200" si="52">$A49-C49</f>
        <v>0.11295879416141003</v>
      </c>
      <c r="D200">
        <f t="shared" si="52"/>
        <v>-9.9191033070752943E-2</v>
      </c>
      <c r="E200">
        <f t="shared" si="52"/>
        <v>-5.8551781618948973E-2</v>
      </c>
      <c r="F200">
        <f t="shared" si="52"/>
        <v>-2.3352436614875016E-2</v>
      </c>
      <c r="G200">
        <f t="shared" si="52"/>
        <v>6.7634166146335994E-2</v>
      </c>
    </row>
    <row r="201" spans="2:7" x14ac:dyDescent="0.2">
      <c r="B201">
        <f t="shared" si="36"/>
        <v>1.8163496799229961E-2</v>
      </c>
      <c r="C201">
        <f t="shared" ref="C201:G201" si="53">$A50-C50</f>
        <v>-1.7433610831599999E-2</v>
      </c>
      <c r="D201">
        <f t="shared" si="53"/>
        <v>-4.3720013057660989E-2</v>
      </c>
      <c r="E201">
        <f t="shared" si="53"/>
        <v>-0.11846730323249904</v>
      </c>
      <c r="F201">
        <f t="shared" si="53"/>
        <v>8.1485242125339807E-3</v>
      </c>
      <c r="G201">
        <f t="shared" si="53"/>
        <v>-8.0420675848102974E-4</v>
      </c>
    </row>
    <row r="202" spans="2:7" x14ac:dyDescent="0.2">
      <c r="B202">
        <f t="shared" si="36"/>
        <v>-0.14569756388743793</v>
      </c>
      <c r="C202">
        <f t="shared" ref="C202:G202" si="54">$A51-C51</f>
        <v>-0.18176376898261193</v>
      </c>
      <c r="D202">
        <f t="shared" si="54"/>
        <v>-0.22622418619972595</v>
      </c>
      <c r="E202">
        <f t="shared" si="54"/>
        <v>-0.19592004985466893</v>
      </c>
      <c r="F202">
        <f t="shared" si="54"/>
        <v>-0.20978715049340202</v>
      </c>
      <c r="G202">
        <f t="shared" si="54"/>
        <v>-0.21312070227886992</v>
      </c>
    </row>
    <row r="203" spans="2:7" x14ac:dyDescent="0.2">
      <c r="B203">
        <f t="shared" si="36"/>
        <v>8.033955407051302E-2</v>
      </c>
      <c r="C203">
        <f t="shared" ref="C203:G203" si="55">$A52-C52</f>
        <v>0.127778336152368</v>
      </c>
      <c r="D203">
        <f t="shared" si="55"/>
        <v>6.91702158221702E-3</v>
      </c>
      <c r="E203">
        <f t="shared" si="55"/>
        <v>3.6734726850790989E-2</v>
      </c>
      <c r="F203">
        <f t="shared" si="55"/>
        <v>9.7951833858062998E-2</v>
      </c>
      <c r="G203">
        <f t="shared" si="55"/>
        <v>0.13874540300022598</v>
      </c>
    </row>
    <row r="204" spans="2:7" x14ac:dyDescent="0.2">
      <c r="B204">
        <f t="shared" si="36"/>
        <v>-0.11558799004404097</v>
      </c>
      <c r="C204">
        <f t="shared" ref="C204:G204" si="56">$A53-C53</f>
        <v>-0.23911368722772097</v>
      </c>
      <c r="D204">
        <f t="shared" si="56"/>
        <v>-1.7300124122583027E-2</v>
      </c>
      <c r="E204">
        <f t="shared" si="56"/>
        <v>3.1847900229359793E-3</v>
      </c>
      <c r="F204">
        <f t="shared" si="56"/>
        <v>-0.25015442923033004</v>
      </c>
      <c r="G204">
        <f t="shared" si="56"/>
        <v>-0.22799049325469301</v>
      </c>
    </row>
    <row r="205" spans="2:7" x14ac:dyDescent="0.2">
      <c r="B205">
        <f t="shared" si="36"/>
        <v>-2.7328913485355988E-2</v>
      </c>
      <c r="C205">
        <f t="shared" ref="C205:G205" si="57">$A54-C54</f>
        <v>-6.6093391989670014E-3</v>
      </c>
      <c r="D205">
        <f t="shared" si="57"/>
        <v>2.8657028437640009E-2</v>
      </c>
      <c r="E205">
        <f t="shared" si="57"/>
        <v>0.13104946158721398</v>
      </c>
      <c r="F205">
        <f t="shared" si="57"/>
        <v>-3.3093422855429711E-3</v>
      </c>
      <c r="G205">
        <f t="shared" si="57"/>
        <v>3.6728379380516984E-2</v>
      </c>
    </row>
    <row r="206" spans="2:7" x14ac:dyDescent="0.2">
      <c r="B206">
        <f t="shared" si="36"/>
        <v>-0.200559666956456</v>
      </c>
      <c r="C206">
        <f t="shared" ref="C206:G206" si="58">$A55-C55</f>
        <v>-0.20784349840330496</v>
      </c>
      <c r="D206">
        <f t="shared" si="58"/>
        <v>-9.740971896047701E-2</v>
      </c>
      <c r="E206">
        <f t="shared" si="58"/>
        <v>-0.16490797163514803</v>
      </c>
      <c r="F206">
        <f t="shared" si="58"/>
        <v>-0.21969592574681895</v>
      </c>
      <c r="G206">
        <f t="shared" si="58"/>
        <v>-0.22919842131767898</v>
      </c>
    </row>
    <row r="207" spans="2:7" x14ac:dyDescent="0.2">
      <c r="B207">
        <f t="shared" si="36"/>
        <v>-1.495203996526101E-2</v>
      </c>
      <c r="C207">
        <f t="shared" ref="C207:G207" si="59">$A56-C56</f>
        <v>-1.6138653541697412E-4</v>
      </c>
      <c r="D207">
        <f t="shared" si="59"/>
        <v>4.3620617749959845E-3</v>
      </c>
      <c r="E207">
        <f t="shared" si="59"/>
        <v>-6.6974015748189619E-3</v>
      </c>
      <c r="F207">
        <f t="shared" si="59"/>
        <v>-8.1183782867644994E-2</v>
      </c>
      <c r="G207">
        <f t="shared" si="59"/>
        <v>-8.5998716241126039E-2</v>
      </c>
    </row>
    <row r="208" spans="2:7" x14ac:dyDescent="0.2">
      <c r="B208">
        <f t="shared" si="36"/>
        <v>2.4224464723549999E-2</v>
      </c>
      <c r="C208">
        <f t="shared" ref="C208:G208" si="60">$A57-C57</f>
        <v>2.0222738008665031E-2</v>
      </c>
      <c r="D208">
        <f t="shared" si="60"/>
        <v>-2.0815805623772998E-2</v>
      </c>
      <c r="E208">
        <f t="shared" si="60"/>
        <v>7.7898494434119891E-3</v>
      </c>
      <c r="F208">
        <f t="shared" si="60"/>
        <v>4.4320541190496998E-2</v>
      </c>
      <c r="G208">
        <f t="shared" si="60"/>
        <v>4.2586737152939036E-2</v>
      </c>
    </row>
    <row r="209" spans="2:7" x14ac:dyDescent="0.2">
      <c r="B209">
        <f t="shared" si="36"/>
        <v>-4.8304013896756981E-2</v>
      </c>
      <c r="C209">
        <f t="shared" ref="C209:G209" si="61">$A58-C58</f>
        <v>1.9699257017520289E-3</v>
      </c>
      <c r="D209">
        <f t="shared" si="61"/>
        <v>-2.2651067971477978E-2</v>
      </c>
      <c r="E209">
        <f t="shared" si="61"/>
        <v>6.37934867362E-3</v>
      </c>
      <c r="F209">
        <f t="shared" si="61"/>
        <v>-0.10150383793486001</v>
      </c>
      <c r="G209">
        <f t="shared" si="61"/>
        <v>-0.12673048232724599</v>
      </c>
    </row>
    <row r="210" spans="2:7" x14ac:dyDescent="0.2">
      <c r="B210">
        <f t="shared" si="36"/>
        <v>8.0282202248312007E-2</v>
      </c>
      <c r="C210">
        <f t="shared" ref="C210:G210" si="62">$A59-C59</f>
        <v>8.1432391351985989E-2</v>
      </c>
      <c r="D210">
        <f t="shared" si="62"/>
        <v>6.6717275857400005E-2</v>
      </c>
      <c r="E210">
        <f t="shared" si="62"/>
        <v>7.0948668537405002E-2</v>
      </c>
      <c r="F210">
        <f t="shared" si="62"/>
        <v>5.9132129752392015E-2</v>
      </c>
      <c r="G210">
        <f t="shared" si="62"/>
        <v>7.2875566699382999E-2</v>
      </c>
    </row>
    <row r="211" spans="2:7" x14ac:dyDescent="0.2">
      <c r="B211">
        <f t="shared" si="36"/>
        <v>-9.8546268750632049E-2</v>
      </c>
      <c r="C211">
        <f t="shared" ref="C211:G211" si="63">$A60-C60</f>
        <v>-0.11892273133784398</v>
      </c>
      <c r="D211">
        <f t="shared" si="63"/>
        <v>-0.19568624516437799</v>
      </c>
      <c r="E211">
        <f t="shared" si="63"/>
        <v>-0.13512028402729698</v>
      </c>
      <c r="F211">
        <f t="shared" si="63"/>
        <v>-1.2269727634218019E-2</v>
      </c>
      <c r="G211">
        <f t="shared" si="63"/>
        <v>3.9422601868209783E-3</v>
      </c>
    </row>
    <row r="212" spans="2:7" x14ac:dyDescent="0.2">
      <c r="B212">
        <f t="shared" si="36"/>
        <v>-0.15125013252283093</v>
      </c>
      <c r="C212">
        <f t="shared" ref="C212:G212" si="64">$A61-C61</f>
        <v>-0.20423802157881699</v>
      </c>
      <c r="D212">
        <f t="shared" si="64"/>
        <v>-0.25982371614166799</v>
      </c>
      <c r="E212">
        <f t="shared" si="64"/>
        <v>-0.28805391151375093</v>
      </c>
      <c r="F212">
        <f t="shared" si="64"/>
        <v>-0.19465726221671698</v>
      </c>
      <c r="G212">
        <f t="shared" si="64"/>
        <v>-0.41095651861026095</v>
      </c>
    </row>
    <row r="213" spans="2:7" x14ac:dyDescent="0.2">
      <c r="B213">
        <f t="shared" si="36"/>
        <v>-2.4386901990775978E-2</v>
      </c>
      <c r="C213">
        <f t="shared" ref="C213:G213" si="65">$A62-C62</f>
        <v>-4.6271935026286015E-2</v>
      </c>
      <c r="D213">
        <f t="shared" si="65"/>
        <v>0.129102010467812</v>
      </c>
      <c r="E213">
        <f t="shared" si="65"/>
        <v>0.14195489622166202</v>
      </c>
      <c r="F213">
        <f t="shared" si="65"/>
        <v>6.5499549852869876E-3</v>
      </c>
      <c r="G213">
        <f t="shared" si="65"/>
        <v>-1.9122048759295018E-2</v>
      </c>
    </row>
    <row r="214" spans="2:7" x14ac:dyDescent="0.2">
      <c r="B214">
        <f t="shared" si="36"/>
        <v>7.9074235363601031E-2</v>
      </c>
      <c r="C214">
        <f t="shared" ref="C214:G214" si="66">$A63-C63</f>
        <v>0.12528854933950501</v>
      </c>
      <c r="D214">
        <f t="shared" si="66"/>
        <v>-7.8193236324439974E-2</v>
      </c>
      <c r="E214">
        <f t="shared" si="66"/>
        <v>-6.2166263606723948E-2</v>
      </c>
      <c r="F214">
        <f t="shared" si="66"/>
        <v>6.7626306897376032E-2</v>
      </c>
      <c r="G214">
        <f t="shared" si="66"/>
        <v>0.10190009690498203</v>
      </c>
    </row>
    <row r="215" spans="2:7" x14ac:dyDescent="0.2">
      <c r="B215">
        <f t="shared" si="36"/>
        <v>4.3620962333043967E-2</v>
      </c>
      <c r="C215">
        <f t="shared" ref="C215:G215" si="67">$A64-C64</f>
        <v>2.2616643730029584E-3</v>
      </c>
      <c r="D215">
        <f t="shared" si="67"/>
        <v>-1.8385032301218018E-2</v>
      </c>
      <c r="E215">
        <f t="shared" si="67"/>
        <v>-1.2334501505010254E-3</v>
      </c>
      <c r="F215">
        <f t="shared" si="67"/>
        <v>3.8576288789813007E-2</v>
      </c>
      <c r="G215">
        <f t="shared" si="67"/>
        <v>-3.4470523492149963E-3</v>
      </c>
    </row>
    <row r="216" spans="2:7" x14ac:dyDescent="0.2">
      <c r="B216">
        <f t="shared" si="36"/>
        <v>5.7984770831352006E-2</v>
      </c>
      <c r="C216">
        <f t="shared" ref="C216:G216" si="68">$A65-C65</f>
        <v>5.319644548076996E-2</v>
      </c>
      <c r="D216">
        <f t="shared" si="68"/>
        <v>0.11944894310224097</v>
      </c>
      <c r="E216">
        <f t="shared" si="68"/>
        <v>0.12870890907910798</v>
      </c>
      <c r="F216">
        <f t="shared" si="68"/>
        <v>4.9041065044121979E-2</v>
      </c>
      <c r="G216">
        <f t="shared" si="68"/>
        <v>4.0084827077202012E-2</v>
      </c>
    </row>
    <row r="217" spans="2:7" x14ac:dyDescent="0.2">
      <c r="B217">
        <f t="shared" ref="B217:B248" si="69">$A66-B66</f>
        <v>8.4943046671199784E-3</v>
      </c>
      <c r="C217">
        <f t="shared" ref="C217:G217" si="70">$A66-C66</f>
        <v>-1.8232569108101004E-2</v>
      </c>
      <c r="D217">
        <f t="shared" si="70"/>
        <v>-3.7339129691900119E-3</v>
      </c>
      <c r="E217">
        <f t="shared" si="70"/>
        <v>1.9243282024959008E-2</v>
      </c>
      <c r="F217">
        <f t="shared" si="70"/>
        <v>-6.532358406110006E-2</v>
      </c>
      <c r="G217">
        <f t="shared" si="70"/>
        <v>-9.6788327597625012E-2</v>
      </c>
    </row>
    <row r="218" spans="2:7" x14ac:dyDescent="0.2">
      <c r="B218">
        <f t="shared" si="69"/>
        <v>7.4959790806514992E-2</v>
      </c>
      <c r="C218">
        <f t="shared" ref="C218:G218" si="71">$A67-C67</f>
        <v>0.14287445401120102</v>
      </c>
      <c r="D218">
        <f t="shared" si="71"/>
        <v>-3.2539606029679036E-2</v>
      </c>
      <c r="E218">
        <f t="shared" si="71"/>
        <v>-4.759677800743195E-2</v>
      </c>
      <c r="F218">
        <f t="shared" si="71"/>
        <v>-4.2878864862829935E-2</v>
      </c>
      <c r="G218">
        <f t="shared" si="71"/>
        <v>-1.5116558472222985E-2</v>
      </c>
    </row>
    <row r="219" spans="2:7" x14ac:dyDescent="0.2">
      <c r="B219">
        <f t="shared" si="69"/>
        <v>0.128503543983502</v>
      </c>
      <c r="C219">
        <f t="shared" ref="C219:G219" si="72">$A68-C68</f>
        <v>-9.6037628701889921E-3</v>
      </c>
      <c r="D219">
        <f t="shared" si="72"/>
        <v>0.14744534205344401</v>
      </c>
      <c r="E219">
        <f t="shared" si="72"/>
        <v>0.21820757408052899</v>
      </c>
      <c r="F219">
        <f t="shared" si="72"/>
        <v>4.2546255831780011E-2</v>
      </c>
      <c r="G219">
        <f t="shared" si="72"/>
        <v>-0.16661409024520696</v>
      </c>
    </row>
    <row r="220" spans="2:7" x14ac:dyDescent="0.2">
      <c r="B220">
        <f t="shared" si="69"/>
        <v>-0.11476342832524594</v>
      </c>
      <c r="C220">
        <f t="shared" ref="C220:G220" si="73">$A69-C69</f>
        <v>-0.10534473511433201</v>
      </c>
      <c r="D220">
        <f t="shared" si="73"/>
        <v>-6.6853090125402026E-2</v>
      </c>
      <c r="E220">
        <f t="shared" si="73"/>
        <v>-5.6985945390453041E-2</v>
      </c>
      <c r="F220">
        <f t="shared" si="73"/>
        <v>-0.14392157446052994</v>
      </c>
      <c r="G220">
        <f t="shared" si="73"/>
        <v>-7.6188137533581946E-2</v>
      </c>
    </row>
    <row r="221" spans="2:7" x14ac:dyDescent="0.2">
      <c r="B221">
        <f t="shared" si="69"/>
        <v>-3.0387669156578034E-2</v>
      </c>
      <c r="C221">
        <f t="shared" ref="C221:G221" si="74">$A70-C70</f>
        <v>2.2006533916619997E-2</v>
      </c>
      <c r="D221">
        <f t="shared" si="74"/>
        <v>7.3153202034215992E-2</v>
      </c>
      <c r="E221">
        <f t="shared" si="74"/>
        <v>1.7222819825891023E-2</v>
      </c>
      <c r="F221">
        <f t="shared" si="74"/>
        <v>5.0104290105401017E-2</v>
      </c>
      <c r="G221">
        <f t="shared" si="74"/>
        <v>0.144132232633088</v>
      </c>
    </row>
    <row r="222" spans="2:7" x14ac:dyDescent="0.2">
      <c r="B222">
        <f t="shared" si="69"/>
        <v>-9.9170738730369745E-3</v>
      </c>
      <c r="C222">
        <f t="shared" ref="C222:G222" si="75">$A71-C71</f>
        <v>-5.6475147153889349E-3</v>
      </c>
      <c r="D222">
        <f t="shared" si="75"/>
        <v>1.602999864788901E-2</v>
      </c>
      <c r="E222">
        <f t="shared" si="75"/>
        <v>-1.1942866453336975E-2</v>
      </c>
      <c r="F222">
        <f t="shared" si="75"/>
        <v>7.9844223441217999E-2</v>
      </c>
      <c r="G222">
        <f t="shared" si="75"/>
        <v>9.1195090981109006E-2</v>
      </c>
    </row>
    <row r="223" spans="2:7" x14ac:dyDescent="0.2">
      <c r="B223">
        <f t="shared" si="69"/>
        <v>5.1001397514390034E-2</v>
      </c>
      <c r="C223">
        <f t="shared" ref="C223:G223" si="76">$A72-C72</f>
        <v>3.3705981667952023E-2</v>
      </c>
      <c r="D223">
        <f t="shared" si="76"/>
        <v>5.1433399470560026E-2</v>
      </c>
      <c r="E223">
        <f t="shared" si="76"/>
        <v>5.0929532444608017E-2</v>
      </c>
      <c r="F223">
        <f t="shared" si="76"/>
        <v>2.2741667942581034E-2</v>
      </c>
      <c r="G223">
        <f t="shared" si="76"/>
        <v>3.0820992954811E-2</v>
      </c>
    </row>
    <row r="224" spans="2:7" x14ac:dyDescent="0.2">
      <c r="B224">
        <f t="shared" si="69"/>
        <v>-6.6935465291079965E-2</v>
      </c>
      <c r="C224">
        <f t="shared" ref="C224:G224" si="77">$A73-C73</f>
        <v>-8.3807996416579433E-3</v>
      </c>
      <c r="D224">
        <f t="shared" si="77"/>
        <v>5.1507894466606974E-4</v>
      </c>
      <c r="E224">
        <f t="shared" si="77"/>
        <v>-4.7739526621687012E-2</v>
      </c>
      <c r="F224">
        <f t="shared" si="77"/>
        <v>-1.6478320405506008E-2</v>
      </c>
      <c r="G224">
        <f t="shared" si="77"/>
        <v>5.4072376740645023E-2</v>
      </c>
    </row>
    <row r="225" spans="2:7" x14ac:dyDescent="0.2">
      <c r="B225">
        <f t="shared" si="69"/>
        <v>1.2119536008556975E-2</v>
      </c>
      <c r="C225">
        <f t="shared" ref="C225:G225" si="78">$A74-C74</f>
        <v>4.5049968024191978E-2</v>
      </c>
      <c r="D225">
        <f t="shared" si="78"/>
        <v>8.5853411363621013E-2</v>
      </c>
      <c r="E225">
        <f t="shared" si="78"/>
        <v>8.8095319991525978E-2</v>
      </c>
      <c r="F225">
        <f t="shared" si="78"/>
        <v>-1.4455996681122962E-2</v>
      </c>
      <c r="G225">
        <f t="shared" si="78"/>
        <v>2.3290522581712048E-2</v>
      </c>
    </row>
    <row r="226" spans="2:7" x14ac:dyDescent="0.2">
      <c r="B226">
        <f t="shared" si="69"/>
        <v>5.3151960491604977E-2</v>
      </c>
      <c r="C226">
        <f t="shared" ref="C226:G226" si="79">$A75-C75</f>
        <v>7.1324887052751973E-2</v>
      </c>
      <c r="D226">
        <f t="shared" si="79"/>
        <v>3.6456347504725983E-2</v>
      </c>
      <c r="E226">
        <f t="shared" si="79"/>
        <v>0.11874424387250798</v>
      </c>
      <c r="F226">
        <f t="shared" si="79"/>
        <v>0.12589467336377497</v>
      </c>
      <c r="G226">
        <f t="shared" si="79"/>
        <v>0.129717117862099</v>
      </c>
    </row>
    <row r="227" spans="2:7" x14ac:dyDescent="0.2">
      <c r="B227">
        <f t="shared" si="69"/>
        <v>-9.5821443602760459E-3</v>
      </c>
      <c r="C227">
        <f t="shared" ref="C227:G227" si="80">$A76-C76</f>
        <v>-6.9425788380176989E-2</v>
      </c>
      <c r="D227">
        <f t="shared" si="80"/>
        <v>-9.2807818639146E-2</v>
      </c>
      <c r="E227">
        <f t="shared" si="80"/>
        <v>-6.3917768227274019E-2</v>
      </c>
      <c r="F227">
        <f t="shared" si="80"/>
        <v>-0.12058389856139595</v>
      </c>
      <c r="G227">
        <f t="shared" si="80"/>
        <v>-7.1488386293246942E-2</v>
      </c>
    </row>
    <row r="228" spans="2:7" x14ac:dyDescent="0.2">
      <c r="B228">
        <f t="shared" si="69"/>
        <v>4.0861672275864014E-2</v>
      </c>
      <c r="C228">
        <f t="shared" ref="C228:G228" si="81">$A77-C77</f>
        <v>3.1440584878760225E-3</v>
      </c>
      <c r="D228">
        <f t="shared" si="81"/>
        <v>2.6542047715770734E-3</v>
      </c>
      <c r="E228">
        <f t="shared" si="81"/>
        <v>2.5353122966930153E-3</v>
      </c>
      <c r="F228">
        <f t="shared" si="81"/>
        <v>-0.11654700896051895</v>
      </c>
      <c r="G228">
        <f t="shared" si="81"/>
        <v>-0.10128010569259593</v>
      </c>
    </row>
    <row r="229" spans="2:7" x14ac:dyDescent="0.2">
      <c r="B229">
        <f t="shared" si="69"/>
        <v>-1.0197720318723014E-2</v>
      </c>
      <c r="C229">
        <f t="shared" ref="C229:G229" si="82">$A78-C78</f>
        <v>-6.0352471133049423E-3</v>
      </c>
      <c r="D229">
        <f t="shared" si="82"/>
        <v>6.8705447736018055E-2</v>
      </c>
      <c r="E229">
        <f t="shared" si="82"/>
        <v>2.7449573679134032E-2</v>
      </c>
      <c r="F229">
        <f t="shared" si="82"/>
        <v>-7.5406824026349462E-3</v>
      </c>
      <c r="G229">
        <f t="shared" si="82"/>
        <v>7.4464711796007332E-4</v>
      </c>
    </row>
    <row r="230" spans="2:7" x14ac:dyDescent="0.2">
      <c r="B230">
        <f t="shared" si="69"/>
        <v>-1.3000971223271041E-2</v>
      </c>
      <c r="C230">
        <f t="shared" ref="C230:G230" si="83">$A79-C79</f>
        <v>3.4998839676819715E-3</v>
      </c>
      <c r="D230">
        <f t="shared" si="83"/>
        <v>4.4870575760820985E-2</v>
      </c>
      <c r="E230">
        <f t="shared" si="83"/>
        <v>4.6865307042825988E-2</v>
      </c>
      <c r="F230">
        <f t="shared" si="83"/>
        <v>-6.2979293582680063E-3</v>
      </c>
      <c r="G230">
        <f t="shared" si="83"/>
        <v>-1.1867798177652045E-2</v>
      </c>
    </row>
    <row r="231" spans="2:7" x14ac:dyDescent="0.2">
      <c r="B231">
        <f t="shared" si="69"/>
        <v>0.22350598590901499</v>
      </c>
      <c r="C231">
        <f t="shared" ref="C231:G231" si="84">$A80-C80</f>
        <v>0.25165522569219995</v>
      </c>
      <c r="D231">
        <f t="shared" si="84"/>
        <v>-2.1859349007428031E-2</v>
      </c>
      <c r="E231">
        <f t="shared" si="84"/>
        <v>1.2683398997208939E-2</v>
      </c>
      <c r="F231">
        <f t="shared" si="84"/>
        <v>0.14380542880674596</v>
      </c>
      <c r="G231">
        <f t="shared" si="84"/>
        <v>0.18129548464024697</v>
      </c>
    </row>
    <row r="232" spans="2:7" x14ac:dyDescent="0.2">
      <c r="B232">
        <f t="shared" si="69"/>
        <v>-9.0974220627608959E-2</v>
      </c>
      <c r="C232">
        <f t="shared" ref="C232:G232" si="85">$A81-C81</f>
        <v>-6.3356142622366995E-2</v>
      </c>
      <c r="D232">
        <f t="shared" si="85"/>
        <v>0.19691771598165703</v>
      </c>
      <c r="E232">
        <f t="shared" si="85"/>
        <v>0.215177861471198</v>
      </c>
      <c r="F232">
        <f t="shared" si="85"/>
        <v>-3.8351067148163942E-2</v>
      </c>
      <c r="G232">
        <f t="shared" si="85"/>
        <v>-2.6109273654878029E-2</v>
      </c>
    </row>
    <row r="233" spans="2:7" x14ac:dyDescent="0.2">
      <c r="B233">
        <f t="shared" si="69"/>
        <v>0.13479620837373002</v>
      </c>
      <c r="C233">
        <f t="shared" ref="C233:G233" si="86">$A82-C82</f>
        <v>9.3632817193757989E-2</v>
      </c>
      <c r="D233">
        <f t="shared" si="86"/>
        <v>6.3922350007984019E-2</v>
      </c>
      <c r="E233">
        <f t="shared" si="86"/>
        <v>3.674433468091598E-2</v>
      </c>
      <c r="F233">
        <f t="shared" si="86"/>
        <v>0.12881417300845999</v>
      </c>
      <c r="G233">
        <f t="shared" si="86"/>
        <v>8.6439882375044019E-2</v>
      </c>
    </row>
    <row r="234" spans="2:7" x14ac:dyDescent="0.2">
      <c r="B234">
        <f t="shared" si="69"/>
        <v>2.2994317371238027E-2</v>
      </c>
      <c r="C234">
        <f t="shared" ref="C234:G234" si="87">$A83-C83</f>
        <v>2.1648176680540976E-2</v>
      </c>
      <c r="D234">
        <f t="shared" si="87"/>
        <v>0.156233723344541</v>
      </c>
      <c r="E234">
        <f t="shared" si="87"/>
        <v>0.18533690053186802</v>
      </c>
      <c r="F234">
        <f t="shared" si="87"/>
        <v>3.3274503131133004E-2</v>
      </c>
      <c r="G234">
        <f t="shared" si="87"/>
        <v>3.2685794000365975E-2</v>
      </c>
    </row>
    <row r="235" spans="2:7" x14ac:dyDescent="0.2">
      <c r="B235">
        <f t="shared" si="69"/>
        <v>-7.0579921662774936E-2</v>
      </c>
      <c r="C235">
        <f t="shared" ref="C235:G235" si="88">$A84-C84</f>
        <v>-4.797466688863794E-2</v>
      </c>
      <c r="D235">
        <f t="shared" si="88"/>
        <v>-4.0360949028513948E-2</v>
      </c>
      <c r="E235">
        <f t="shared" si="88"/>
        <v>-9.5722160814699642E-3</v>
      </c>
      <c r="F235">
        <f t="shared" si="88"/>
        <v>-7.013105240991202E-2</v>
      </c>
      <c r="G235">
        <f t="shared" si="88"/>
        <v>-1.503788587760102E-2</v>
      </c>
    </row>
    <row r="236" spans="2:7" x14ac:dyDescent="0.2">
      <c r="B236">
        <f t="shared" si="69"/>
        <v>-5.2937098174149488E-3</v>
      </c>
      <c r="C236">
        <f t="shared" ref="C236:G236" si="89">$A85-C85</f>
        <v>-1.4877530047016974E-2</v>
      </c>
      <c r="D236">
        <f t="shared" si="89"/>
        <v>-3.0904207827337937E-2</v>
      </c>
      <c r="E236">
        <f t="shared" si="89"/>
        <v>-1.9461769938889928E-2</v>
      </c>
      <c r="F236">
        <f t="shared" si="89"/>
        <v>-5.3568255365514905E-2</v>
      </c>
      <c r="G236">
        <f t="shared" si="89"/>
        <v>-0.1466589952451729</v>
      </c>
    </row>
    <row r="237" spans="2:7" x14ac:dyDescent="0.2">
      <c r="B237">
        <f t="shared" si="69"/>
        <v>7.0758802738573046E-2</v>
      </c>
      <c r="C237">
        <f t="shared" ref="C237:G237" si="90">$A86-C86</f>
        <v>5.0070913679299056E-2</v>
      </c>
      <c r="D237">
        <f t="shared" si="90"/>
        <v>7.6771224539497029E-2</v>
      </c>
      <c r="E237">
        <f t="shared" si="90"/>
        <v>1.923372798524503E-2</v>
      </c>
      <c r="F237">
        <f t="shared" si="90"/>
        <v>3.705378416166405E-2</v>
      </c>
      <c r="G237">
        <f t="shared" si="90"/>
        <v>9.8043854090427041E-2</v>
      </c>
    </row>
    <row r="238" spans="2:7" x14ac:dyDescent="0.2">
      <c r="B238">
        <f t="shared" si="69"/>
        <v>-3.3878130590794031E-2</v>
      </c>
      <c r="C238">
        <f t="shared" ref="C238:G238" si="91">$A87-C87</f>
        <v>2.9234951023837996E-2</v>
      </c>
      <c r="D238">
        <f t="shared" si="91"/>
        <v>-1.0875399614319603E-3</v>
      </c>
      <c r="E238">
        <f t="shared" si="91"/>
        <v>-1.4164200284928041E-2</v>
      </c>
      <c r="F238">
        <f t="shared" si="91"/>
        <v>-6.2877485652046983E-2</v>
      </c>
      <c r="G238">
        <f t="shared" si="91"/>
        <v>-9.4977251200001334E-4</v>
      </c>
    </row>
    <row r="239" spans="2:7" x14ac:dyDescent="0.2">
      <c r="B239">
        <f t="shared" si="69"/>
        <v>-5.5389951053396058E-2</v>
      </c>
      <c r="C239">
        <f t="shared" ref="C239:G239" si="92">$A88-C88</f>
        <v>1.3261864170948989E-2</v>
      </c>
      <c r="D239">
        <f t="shared" si="92"/>
        <v>-2.7749259410257965E-2</v>
      </c>
      <c r="E239">
        <f t="shared" si="92"/>
        <v>-5.2034924297773011E-2</v>
      </c>
      <c r="F239">
        <f t="shared" si="92"/>
        <v>3.7168840638945988E-2</v>
      </c>
      <c r="G239">
        <f t="shared" si="92"/>
        <v>5.3630760222369012E-2</v>
      </c>
    </row>
    <row r="240" spans="2:7" x14ac:dyDescent="0.2">
      <c r="B240">
        <f t="shared" si="69"/>
        <v>-0.12149051429445401</v>
      </c>
      <c r="C240">
        <f t="shared" ref="C240:G240" si="93">$A89-C89</f>
        <v>-9.6967296438702055E-2</v>
      </c>
      <c r="D240">
        <f t="shared" si="93"/>
        <v>-6.5029562766540927E-3</v>
      </c>
      <c r="E240">
        <f t="shared" si="93"/>
        <v>-5.5591710429692021E-2</v>
      </c>
      <c r="F240">
        <f t="shared" si="93"/>
        <v>-8.7437800522612075E-2</v>
      </c>
      <c r="G240">
        <f t="shared" si="93"/>
        <v>-3.1616181059901383E-4</v>
      </c>
    </row>
    <row r="241" spans="2:7" x14ac:dyDescent="0.2">
      <c r="B241">
        <f t="shared" si="69"/>
        <v>6.0183960487160904E-2</v>
      </c>
      <c r="C241">
        <f t="shared" ref="C241:G241" si="94">$A90-C90</f>
        <v>7.3656718105841956E-2</v>
      </c>
      <c r="D241">
        <f t="shared" si="94"/>
        <v>-3.7272174710186068E-2</v>
      </c>
      <c r="E241">
        <f t="shared" si="94"/>
        <v>-9.4529837757069024E-2</v>
      </c>
      <c r="F241">
        <f t="shared" si="94"/>
        <v>0.10336233509586495</v>
      </c>
      <c r="G241">
        <f t="shared" si="94"/>
        <v>0.13894701967696693</v>
      </c>
    </row>
    <row r="242" spans="2:7" x14ac:dyDescent="0.2">
      <c r="B242">
        <f t="shared" si="69"/>
        <v>1.7280726227449916E-3</v>
      </c>
      <c r="C242">
        <f t="shared" ref="C242:G242" si="95">$A91-C91</f>
        <v>-5.3652923417230047E-3</v>
      </c>
      <c r="D242">
        <f t="shared" si="95"/>
        <v>9.6248656487233963E-2</v>
      </c>
      <c r="E242">
        <f t="shared" si="95"/>
        <v>0.10908735667466701</v>
      </c>
      <c r="F242">
        <f t="shared" si="95"/>
        <v>-4.6841449343569042E-2</v>
      </c>
      <c r="G242">
        <f t="shared" si="95"/>
        <v>-3.1690950548243002E-2</v>
      </c>
    </row>
    <row r="243" spans="2:7" x14ac:dyDescent="0.2">
      <c r="B243">
        <f t="shared" si="69"/>
        <v>3.4642821729522932E-2</v>
      </c>
      <c r="C243">
        <f t="shared" ref="C243:G243" si="96">$A92-C92</f>
        <v>1.007243268219693E-2</v>
      </c>
      <c r="D243">
        <f t="shared" si="96"/>
        <v>5.0384404517904935E-2</v>
      </c>
      <c r="E243">
        <f t="shared" si="96"/>
        <v>3.0496817753478012E-2</v>
      </c>
      <c r="F243">
        <f t="shared" si="96"/>
        <v>5.640780977814952E-3</v>
      </c>
      <c r="G243">
        <f t="shared" si="96"/>
        <v>-1.7014108883281032E-2</v>
      </c>
    </row>
    <row r="244" spans="2:7" x14ac:dyDescent="0.2">
      <c r="B244">
        <f t="shared" si="69"/>
        <v>9.9250932508291034E-2</v>
      </c>
      <c r="C244">
        <f t="shared" ref="C244:G244" si="97">$A93-C93</f>
        <v>7.4359616226911007E-2</v>
      </c>
      <c r="D244">
        <f t="shared" si="97"/>
        <v>7.1499572163997049E-2</v>
      </c>
      <c r="E244">
        <f t="shared" si="97"/>
        <v>0.10369360865809801</v>
      </c>
      <c r="F244">
        <f t="shared" si="97"/>
        <v>0.13032015202049502</v>
      </c>
      <c r="G244">
        <f t="shared" si="97"/>
        <v>0.14659007514229205</v>
      </c>
    </row>
    <row r="245" spans="2:7" x14ac:dyDescent="0.2">
      <c r="B245">
        <f t="shared" si="69"/>
        <v>-3.5159676930722084E-2</v>
      </c>
      <c r="C245">
        <f t="shared" ref="C245:G245" si="98">$A94-C94</f>
        <v>-1.2532024520928053E-2</v>
      </c>
      <c r="D245">
        <f t="shared" si="98"/>
        <v>7.2269138162602942E-2</v>
      </c>
      <c r="E245">
        <f t="shared" si="98"/>
        <v>4.9076480568199021E-2</v>
      </c>
      <c r="F245">
        <f t="shared" si="98"/>
        <v>-5.4323700301736055E-2</v>
      </c>
      <c r="G245">
        <f t="shared" si="98"/>
        <v>4.6745340179769945E-2</v>
      </c>
    </row>
    <row r="246" spans="2:7" x14ac:dyDescent="0.2">
      <c r="B246">
        <f t="shared" si="69"/>
        <v>1.4055486449772947E-2</v>
      </c>
      <c r="C246">
        <f t="shared" ref="C246:G246" si="99">$A95-C95</f>
        <v>1.6830810799634999E-2</v>
      </c>
      <c r="D246">
        <f t="shared" si="99"/>
        <v>0.18579238678622195</v>
      </c>
      <c r="E246">
        <f t="shared" si="99"/>
        <v>0.24577420437129499</v>
      </c>
      <c r="F246">
        <f t="shared" si="99"/>
        <v>-2.6369449375466036E-2</v>
      </c>
      <c r="G246">
        <f t="shared" si="99"/>
        <v>-4.7661899177210421E-3</v>
      </c>
    </row>
    <row r="247" spans="2:7" x14ac:dyDescent="0.2">
      <c r="B247">
        <f t="shared" si="69"/>
        <v>9.1709137615839653E-3</v>
      </c>
      <c r="C247">
        <f t="shared" ref="C247:G247" si="100">$A96-C96</f>
        <v>4.5496041146036004E-2</v>
      </c>
      <c r="D247">
        <f t="shared" si="100"/>
        <v>3.5146192794807019E-2</v>
      </c>
      <c r="E247">
        <f t="shared" si="100"/>
        <v>6.7322706585925984E-2</v>
      </c>
      <c r="F247">
        <f t="shared" si="100"/>
        <v>2.4112350448824982E-2</v>
      </c>
      <c r="G247">
        <f t="shared" si="100"/>
        <v>5.4175724855949015E-2</v>
      </c>
    </row>
    <row r="248" spans="2:7" x14ac:dyDescent="0.2">
      <c r="B248">
        <f t="shared" si="69"/>
        <v>1.2890132790776998E-2</v>
      </c>
      <c r="C248">
        <f t="shared" ref="C248:G248" si="101">$A97-C97</f>
        <v>6.0415572742913981E-2</v>
      </c>
      <c r="D248">
        <f t="shared" si="101"/>
        <v>7.260546594355699E-2</v>
      </c>
      <c r="E248">
        <f t="shared" si="101"/>
        <v>9.7967261082173906E-2</v>
      </c>
      <c r="F248">
        <f t="shared" si="101"/>
        <v>4.8117068925083939E-2</v>
      </c>
      <c r="G248">
        <f t="shared" si="101"/>
        <v>0.10494569396904796</v>
      </c>
    </row>
    <row r="249" spans="2:7" x14ac:dyDescent="0.2">
      <c r="B249">
        <f t="shared" ref="B249:B280" si="102">$A98-B98</f>
        <v>-2.1327416867620963E-2</v>
      </c>
      <c r="C249">
        <f t="shared" ref="C249:G249" si="103">$A98-C98</f>
        <v>-2.9696201885410001E-2</v>
      </c>
      <c r="D249">
        <f t="shared" si="103"/>
        <v>-7.5451551877304901E-2</v>
      </c>
      <c r="E249">
        <f t="shared" si="103"/>
        <v>-5.3027177066942932E-2</v>
      </c>
      <c r="F249">
        <f t="shared" si="103"/>
        <v>-1.7725393706923942E-2</v>
      </c>
      <c r="G249">
        <f t="shared" si="103"/>
        <v>-2.3564610425526933E-2</v>
      </c>
    </row>
    <row r="250" spans="2:7" x14ac:dyDescent="0.2">
      <c r="B250">
        <f t="shared" si="102"/>
        <v>0.16829474667583605</v>
      </c>
      <c r="C250">
        <f t="shared" ref="C250:G250" si="104">$A99-C99</f>
        <v>0.16379774634011007</v>
      </c>
      <c r="D250">
        <f t="shared" si="104"/>
        <v>-9.6149844088714964E-2</v>
      </c>
      <c r="E250">
        <f t="shared" si="104"/>
        <v>-7.6518599119259956E-2</v>
      </c>
      <c r="F250">
        <f t="shared" si="104"/>
        <v>0.31813314336435106</v>
      </c>
      <c r="G250">
        <f t="shared" si="104"/>
        <v>0.29732085608092207</v>
      </c>
    </row>
    <row r="251" spans="2:7" x14ac:dyDescent="0.2">
      <c r="B251">
        <f t="shared" si="102"/>
        <v>4.9275016467316024E-2</v>
      </c>
      <c r="C251">
        <f t="shared" ref="C251:G251" si="105">$A100-C100</f>
        <v>0.10189808534420297</v>
      </c>
      <c r="D251">
        <f t="shared" si="105"/>
        <v>1.8953364930908045E-2</v>
      </c>
      <c r="E251">
        <f t="shared" si="105"/>
        <v>3.7934548257305023E-2</v>
      </c>
      <c r="F251">
        <f t="shared" si="105"/>
        <v>-2.9510537617001953E-2</v>
      </c>
      <c r="G251">
        <f t="shared" si="105"/>
        <v>8.0319905452530982E-2</v>
      </c>
    </row>
    <row r="252" spans="2:7" x14ac:dyDescent="0.2">
      <c r="B252">
        <f t="shared" si="102"/>
        <v>2.2132123426438999E-2</v>
      </c>
      <c r="C252">
        <f t="shared" ref="C252:G252" si="106">$A101-C101</f>
        <v>1.7644354394191986E-2</v>
      </c>
      <c r="D252">
        <f t="shared" si="106"/>
        <v>0.13573474049401102</v>
      </c>
      <c r="E252">
        <f t="shared" si="106"/>
        <v>0.13778267733122102</v>
      </c>
      <c r="F252">
        <f t="shared" si="106"/>
        <v>7.061086437318298E-2</v>
      </c>
      <c r="G252">
        <f t="shared" si="106"/>
        <v>0.12410390230784202</v>
      </c>
    </row>
    <row r="253" spans="2:7" x14ac:dyDescent="0.2">
      <c r="B253">
        <f t="shared" si="102"/>
        <v>0.12662223812201601</v>
      </c>
      <c r="C253">
        <f t="shared" ref="C253:G253" si="107">$A102-C102</f>
        <v>0.133803413746373</v>
      </c>
      <c r="D253">
        <f t="shared" si="107"/>
        <v>1.5905255564208964E-2</v>
      </c>
      <c r="E253">
        <f t="shared" si="107"/>
        <v>4.9214671304681046E-2</v>
      </c>
      <c r="F253">
        <f t="shared" si="107"/>
        <v>0.170659077187862</v>
      </c>
      <c r="G253">
        <f t="shared" si="107"/>
        <v>0.173986955028471</v>
      </c>
    </row>
    <row r="254" spans="2:7" x14ac:dyDescent="0.2">
      <c r="B254">
        <f t="shared" si="102"/>
        <v>0.21249264848205801</v>
      </c>
      <c r="C254">
        <f t="shared" ref="C254:G254" si="108">$A103-C103</f>
        <v>0.20179128420835601</v>
      </c>
      <c r="D254">
        <f t="shared" si="108"/>
        <v>2.7055245270579009E-2</v>
      </c>
      <c r="E254">
        <f t="shared" si="108"/>
        <v>9.284018481213796E-2</v>
      </c>
      <c r="F254">
        <f t="shared" si="108"/>
        <v>0.219857157257555</v>
      </c>
      <c r="G254">
        <f t="shared" si="108"/>
        <v>0.18948185579202198</v>
      </c>
    </row>
    <row r="255" spans="2:7" x14ac:dyDescent="0.2">
      <c r="B255">
        <f t="shared" si="102"/>
        <v>5.3828117538269327E-3</v>
      </c>
      <c r="C255">
        <f t="shared" ref="C255:G255" si="109">$A104-C104</f>
        <v>2.6062225720889787E-3</v>
      </c>
      <c r="D255">
        <f t="shared" si="109"/>
        <v>3.4672175768939995E-2</v>
      </c>
      <c r="E255">
        <f t="shared" si="109"/>
        <v>2.4752669990723009E-2</v>
      </c>
      <c r="F255">
        <f t="shared" si="109"/>
        <v>-1.6881987283833055E-2</v>
      </c>
      <c r="G255">
        <f t="shared" si="109"/>
        <v>-9.0891453209910322E-3</v>
      </c>
    </row>
    <row r="256" spans="2:7" x14ac:dyDescent="0.2">
      <c r="B256">
        <f t="shared" si="102"/>
        <v>0.13779519439315296</v>
      </c>
      <c r="C256">
        <f t="shared" ref="C256:G256" si="110">$A105-C105</f>
        <v>0.140670407334964</v>
      </c>
      <c r="D256">
        <f t="shared" si="110"/>
        <v>-5.0414627032165038E-2</v>
      </c>
      <c r="E256">
        <f t="shared" si="110"/>
        <v>-3.436618335099606E-2</v>
      </c>
      <c r="F256">
        <f t="shared" si="110"/>
        <v>0.136674542836002</v>
      </c>
      <c r="G256">
        <f t="shared" si="110"/>
        <v>0.10013834960280699</v>
      </c>
    </row>
    <row r="257" spans="2:7" x14ac:dyDescent="0.2">
      <c r="B257">
        <f t="shared" si="102"/>
        <v>-9.1844192195275953E-2</v>
      </c>
      <c r="C257">
        <f t="shared" ref="C257:G257" si="111">$A106-C106</f>
        <v>-8.4090987311301046E-2</v>
      </c>
      <c r="D257">
        <f t="shared" si="111"/>
        <v>0.13950291675555998</v>
      </c>
      <c r="E257">
        <f t="shared" si="111"/>
        <v>0.133935978569653</v>
      </c>
      <c r="F257">
        <f t="shared" si="111"/>
        <v>-3.2177418038140004E-2</v>
      </c>
      <c r="G257">
        <f t="shared" si="111"/>
        <v>6.2996739899501275E-4</v>
      </c>
    </row>
    <row r="258" spans="2:7" x14ac:dyDescent="0.2">
      <c r="B258">
        <f t="shared" si="102"/>
        <v>1.3554267962453959E-2</v>
      </c>
      <c r="C258">
        <f t="shared" ref="C258:G258" si="112">$A107-C107</f>
        <v>4.197033158417196E-2</v>
      </c>
      <c r="D258">
        <f t="shared" si="112"/>
        <v>7.0315799575987992E-2</v>
      </c>
      <c r="E258">
        <f t="shared" si="112"/>
        <v>7.3440688403335952E-2</v>
      </c>
      <c r="F258">
        <f t="shared" si="112"/>
        <v>3.2003551326625024E-2</v>
      </c>
      <c r="G258">
        <f t="shared" si="112"/>
        <v>6.3917244374182003E-2</v>
      </c>
    </row>
    <row r="259" spans="2:7" x14ac:dyDescent="0.2">
      <c r="B259">
        <f t="shared" si="102"/>
        <v>-5.7492681776106003E-2</v>
      </c>
      <c r="C259">
        <f t="shared" ref="C259:G259" si="113">$A108-C108</f>
        <v>-7.4825350325856022E-2</v>
      </c>
      <c r="D259">
        <f t="shared" si="113"/>
        <v>-3.4559720259505933E-2</v>
      </c>
      <c r="E259">
        <f t="shared" si="113"/>
        <v>-2.6800415630706009E-2</v>
      </c>
      <c r="F259">
        <f t="shared" si="113"/>
        <v>3.4507206191949025E-2</v>
      </c>
      <c r="G259">
        <f t="shared" si="113"/>
        <v>4.8804222116631046E-2</v>
      </c>
    </row>
    <row r="260" spans="2:7" x14ac:dyDescent="0.2">
      <c r="B260">
        <f t="shared" si="102"/>
        <v>-3.1780496514109968E-2</v>
      </c>
      <c r="C260">
        <f t="shared" ref="C260:G260" si="114">$A109-C109</f>
        <v>-2.8318591253504E-2</v>
      </c>
      <c r="D260">
        <f t="shared" si="114"/>
        <v>-3.8754305441974002E-2</v>
      </c>
      <c r="E260">
        <f t="shared" si="114"/>
        <v>-5.3752967967555021E-2</v>
      </c>
      <c r="F260">
        <f t="shared" si="114"/>
        <v>-7.4727815788300234E-4</v>
      </c>
      <c r="G260">
        <f t="shared" si="114"/>
        <v>-4.6284028846349523E-3</v>
      </c>
    </row>
    <row r="261" spans="2:7" x14ac:dyDescent="0.2">
      <c r="B261">
        <f t="shared" si="102"/>
        <v>0.17265842769083001</v>
      </c>
      <c r="C261">
        <f t="shared" ref="C261:G261" si="115">$A110-C110</f>
        <v>0.173481045732848</v>
      </c>
      <c r="D261">
        <f t="shared" si="115"/>
        <v>9.185880684597203E-2</v>
      </c>
      <c r="E261">
        <f t="shared" si="115"/>
        <v>0.16802917500042303</v>
      </c>
      <c r="F261">
        <f t="shared" si="115"/>
        <v>0.21837812668809503</v>
      </c>
      <c r="G261">
        <f t="shared" si="115"/>
        <v>0.19977673209006902</v>
      </c>
    </row>
    <row r="262" spans="2:7" x14ac:dyDescent="0.2">
      <c r="B262">
        <f t="shared" si="102"/>
        <v>0.10803499739233102</v>
      </c>
      <c r="C262">
        <f t="shared" ref="C262:G262" si="116">$A111-C111</f>
        <v>0.11028229517850208</v>
      </c>
      <c r="D262">
        <f t="shared" si="116"/>
        <v>3.6788734395647005E-2</v>
      </c>
      <c r="E262">
        <f t="shared" si="116"/>
        <v>6.431762826574805E-2</v>
      </c>
      <c r="F262">
        <f t="shared" si="116"/>
        <v>0.12285940074387802</v>
      </c>
      <c r="G262">
        <f t="shared" si="116"/>
        <v>0.10956138808996307</v>
      </c>
    </row>
    <row r="263" spans="2:7" x14ac:dyDescent="0.2">
      <c r="B263">
        <f t="shared" si="102"/>
        <v>7.1677876848294075E-2</v>
      </c>
      <c r="C263">
        <f t="shared" ref="C263:G263" si="117">$A112-C112</f>
        <v>-1.1644644455826914E-2</v>
      </c>
      <c r="D263">
        <f t="shared" si="117"/>
        <v>6.6975752880568007E-2</v>
      </c>
      <c r="E263">
        <f t="shared" si="117"/>
        <v>3.4304103584302026E-2</v>
      </c>
      <c r="F263">
        <f t="shared" si="117"/>
        <v>7.5695110582991054E-2</v>
      </c>
      <c r="G263">
        <f t="shared" si="117"/>
        <v>4.8037774074597084E-2</v>
      </c>
    </row>
    <row r="264" spans="2:7" x14ac:dyDescent="0.2">
      <c r="B264">
        <f t="shared" si="102"/>
        <v>0.14531468374035095</v>
      </c>
      <c r="C264">
        <f t="shared" ref="C264:G264" si="118">$A113-C113</f>
        <v>1.9627935203335944E-2</v>
      </c>
      <c r="D264">
        <f t="shared" si="118"/>
        <v>0.15525023687469797</v>
      </c>
      <c r="E264">
        <f t="shared" si="118"/>
        <v>7.3608456174669934E-2</v>
      </c>
      <c r="F264">
        <f t="shared" si="118"/>
        <v>0.17839131631859495</v>
      </c>
      <c r="G264">
        <f t="shared" si="118"/>
        <v>0.10130309164509299</v>
      </c>
    </row>
    <row r="265" spans="2:7" x14ac:dyDescent="0.2">
      <c r="B265">
        <f t="shared" si="102"/>
        <v>-1.2483848832930078E-2</v>
      </c>
      <c r="C265">
        <f t="shared" ref="C265:G265" si="119">$A114-C114</f>
        <v>4.3954477954469828E-3</v>
      </c>
      <c r="D265">
        <f t="shared" si="119"/>
        <v>-7.9844227285430502E-3</v>
      </c>
      <c r="E265">
        <f t="shared" si="119"/>
        <v>-4.4000480037117984E-2</v>
      </c>
      <c r="F265">
        <f t="shared" si="119"/>
        <v>2.533823917465694E-2</v>
      </c>
      <c r="G265">
        <f t="shared" si="119"/>
        <v>5.1027128583497006E-2</v>
      </c>
    </row>
    <row r="266" spans="2:7" x14ac:dyDescent="0.2">
      <c r="B266">
        <f t="shared" si="102"/>
        <v>2.7527843241587968E-2</v>
      </c>
      <c r="C266">
        <f t="shared" ref="C266:G266" si="120">$A115-C115</f>
        <v>7.4140351262130921E-2</v>
      </c>
      <c r="D266">
        <f t="shared" si="120"/>
        <v>0.13315018964470793</v>
      </c>
      <c r="E266">
        <f t="shared" si="120"/>
        <v>0.14587629926003998</v>
      </c>
      <c r="F266">
        <f t="shared" si="120"/>
        <v>1.1079823826807944E-2</v>
      </c>
      <c r="G266">
        <f t="shared" si="120"/>
        <v>0.120601248639709</v>
      </c>
    </row>
    <row r="267" spans="2:7" x14ac:dyDescent="0.2">
      <c r="B267">
        <f t="shared" si="102"/>
        <v>0.15380483744428497</v>
      </c>
      <c r="C267">
        <f t="shared" ref="C267:G267" si="121">$A116-C116</f>
        <v>0.16079709595939495</v>
      </c>
      <c r="D267">
        <f t="shared" si="121"/>
        <v>5.2379721347066033E-2</v>
      </c>
      <c r="E267">
        <f t="shared" si="121"/>
        <v>-6.5764747893409803E-3</v>
      </c>
      <c r="F267">
        <f t="shared" si="121"/>
        <v>9.5545670303884056E-2</v>
      </c>
      <c r="G267">
        <f t="shared" si="121"/>
        <v>0.11189228755426406</v>
      </c>
    </row>
    <row r="268" spans="2:7" x14ac:dyDescent="0.2">
      <c r="B268">
        <f t="shared" si="102"/>
        <v>2.6896049943900047E-2</v>
      </c>
      <c r="C268">
        <f t="shared" ref="C268:G268" si="122">$A117-C117</f>
        <v>6.2872211179533011E-2</v>
      </c>
      <c r="D268">
        <f t="shared" si="122"/>
        <v>7.7710048401088083E-2</v>
      </c>
      <c r="E268">
        <f t="shared" si="122"/>
        <v>9.5360890877140059E-2</v>
      </c>
      <c r="F268">
        <f t="shared" si="122"/>
        <v>0.12376062056473203</v>
      </c>
      <c r="G268">
        <f t="shared" si="122"/>
        <v>0.19072452285319708</v>
      </c>
    </row>
    <row r="269" spans="2:7" x14ac:dyDescent="0.2">
      <c r="B269">
        <f t="shared" si="102"/>
        <v>-6.2954788186062927E-2</v>
      </c>
      <c r="C269">
        <f t="shared" ref="C269:G269" si="123">$A118-C118</f>
        <v>-1.9823355612285987E-2</v>
      </c>
      <c r="D269">
        <f t="shared" si="123"/>
        <v>3.4963102625275022E-2</v>
      </c>
      <c r="E269">
        <f t="shared" si="123"/>
        <v>2.0681300553124005E-2</v>
      </c>
      <c r="F269">
        <f t="shared" si="123"/>
        <v>1.8569898198030899E-3</v>
      </c>
      <c r="G269">
        <f t="shared" si="123"/>
        <v>2.3034462508795039E-2</v>
      </c>
    </row>
    <row r="270" spans="2:7" x14ac:dyDescent="0.2">
      <c r="B270">
        <f t="shared" si="102"/>
        <v>0.14401739989899498</v>
      </c>
      <c r="C270">
        <f t="shared" ref="C270:G270" si="124">$A119-C119</f>
        <v>0.13677464412621698</v>
      </c>
      <c r="D270">
        <f t="shared" si="124"/>
        <v>0.16471275461193502</v>
      </c>
      <c r="E270">
        <f t="shared" si="124"/>
        <v>0.14958814026444101</v>
      </c>
      <c r="F270">
        <f t="shared" si="124"/>
        <v>0.19027346831200498</v>
      </c>
      <c r="G270">
        <f t="shared" si="124"/>
        <v>0.192356464127034</v>
      </c>
    </row>
    <row r="271" spans="2:7" x14ac:dyDescent="0.2">
      <c r="B271">
        <f t="shared" si="102"/>
        <v>0.11660204265762597</v>
      </c>
      <c r="C271">
        <f t="shared" ref="C271:G271" si="125">$A120-C120</f>
        <v>0.11920572455170797</v>
      </c>
      <c r="D271">
        <f t="shared" si="125"/>
        <v>0.12999777836120696</v>
      </c>
      <c r="E271">
        <f t="shared" si="125"/>
        <v>0.14797734489661707</v>
      </c>
      <c r="F271">
        <f t="shared" si="125"/>
        <v>0.15174424662608899</v>
      </c>
      <c r="G271">
        <f t="shared" si="125"/>
        <v>0.18999863116691507</v>
      </c>
    </row>
    <row r="272" spans="2:7" x14ac:dyDescent="0.2">
      <c r="B272">
        <f t="shared" si="102"/>
        <v>-2.5222365654787082E-2</v>
      </c>
      <c r="C272">
        <f t="shared" ref="C272:G272" si="126">$A121-C121</f>
        <v>1.9130616254979915E-2</v>
      </c>
      <c r="D272">
        <f t="shared" si="126"/>
        <v>9.3683540634031948E-2</v>
      </c>
      <c r="E272">
        <f t="shared" si="126"/>
        <v>7.5609226010449948E-2</v>
      </c>
      <c r="F272">
        <f t="shared" si="126"/>
        <v>9.5542236791474E-2</v>
      </c>
      <c r="G272">
        <f t="shared" si="126"/>
        <v>0.11457588864286894</v>
      </c>
    </row>
    <row r="273" spans="2:7" x14ac:dyDescent="0.2">
      <c r="B273">
        <f t="shared" si="102"/>
        <v>0.24678171235663199</v>
      </c>
      <c r="C273">
        <f t="shared" ref="C273:G273" si="127">$A122-C122</f>
        <v>0.23609045785440402</v>
      </c>
      <c r="D273">
        <f t="shared" si="127"/>
        <v>0.253498835684629</v>
      </c>
      <c r="E273">
        <f t="shared" si="127"/>
        <v>0.26921653066761003</v>
      </c>
      <c r="F273">
        <f t="shared" si="127"/>
        <v>0.25901374190939502</v>
      </c>
      <c r="G273">
        <f t="shared" si="127"/>
        <v>0.29020405252037801</v>
      </c>
    </row>
    <row r="274" spans="2:7" x14ac:dyDescent="0.2">
      <c r="B274">
        <f t="shared" si="102"/>
        <v>6.3704407556779086E-2</v>
      </c>
      <c r="C274">
        <f t="shared" ref="C274:G274" si="128">$A123-C123</f>
        <v>7.3960460803533024E-2</v>
      </c>
      <c r="D274">
        <f t="shared" si="128"/>
        <v>7.2913911384555052E-2</v>
      </c>
      <c r="E274">
        <f t="shared" si="128"/>
        <v>7.0788083427671067E-2</v>
      </c>
      <c r="F274">
        <f t="shared" si="128"/>
        <v>0.10653733849991809</v>
      </c>
      <c r="G274">
        <f t="shared" si="128"/>
        <v>8.0261259156852005E-2</v>
      </c>
    </row>
    <row r="275" spans="2:7" x14ac:dyDescent="0.2">
      <c r="B275">
        <f t="shared" si="102"/>
        <v>0.10499868593984096</v>
      </c>
      <c r="C275">
        <f t="shared" ref="C275:G275" si="129">$A124-C124</f>
        <v>0.12960205015195791</v>
      </c>
      <c r="D275">
        <f t="shared" si="129"/>
        <v>0.19340917409789893</v>
      </c>
      <c r="E275">
        <f t="shared" si="129"/>
        <v>0.21532220018814396</v>
      </c>
      <c r="F275">
        <f t="shared" si="129"/>
        <v>6.8178214897504974E-2</v>
      </c>
      <c r="G275">
        <f t="shared" si="129"/>
        <v>9.6911905994536918E-2</v>
      </c>
    </row>
    <row r="276" spans="2:7" x14ac:dyDescent="0.2">
      <c r="B276">
        <f t="shared" si="102"/>
        <v>-2.3548056056550082E-2</v>
      </c>
      <c r="C276">
        <f t="shared" ref="C276:G276" si="130">$A125-C125</f>
        <v>3.1517996953909222E-3</v>
      </c>
      <c r="D276">
        <f t="shared" si="130"/>
        <v>0.169871948767367</v>
      </c>
      <c r="E276">
        <f t="shared" si="130"/>
        <v>0.15255082422173594</v>
      </c>
      <c r="F276">
        <f t="shared" si="130"/>
        <v>1.8101272247970979E-2</v>
      </c>
      <c r="G276">
        <f t="shared" si="130"/>
        <v>8.4120765169721001E-2</v>
      </c>
    </row>
    <row r="277" spans="2:7" x14ac:dyDescent="0.2">
      <c r="B277">
        <f t="shared" si="102"/>
        <v>2.8700674965918993E-2</v>
      </c>
      <c r="C277">
        <f t="shared" ref="C277:G277" si="131">$A126-C126</f>
        <v>1.6726140371023934E-2</v>
      </c>
      <c r="D277">
        <f t="shared" si="131"/>
        <v>1.2991696417491982E-2</v>
      </c>
      <c r="E277">
        <f t="shared" si="131"/>
        <v>6.8037696885754007E-2</v>
      </c>
      <c r="F277">
        <f t="shared" si="131"/>
        <v>-5.0026305184822983E-2</v>
      </c>
      <c r="G277">
        <f t="shared" si="131"/>
        <v>-6.5672096771621002E-2</v>
      </c>
    </row>
    <row r="278" spans="2:7" x14ac:dyDescent="0.2">
      <c r="B278">
        <f t="shared" si="102"/>
        <v>-8.4811861705344049E-2</v>
      </c>
      <c r="C278">
        <f t="shared" ref="C278:G278" si="132">$A127-C127</f>
        <v>-5.7941327193819059E-2</v>
      </c>
      <c r="D278">
        <f t="shared" si="132"/>
        <v>7.5016788121678002E-2</v>
      </c>
      <c r="E278">
        <f t="shared" si="132"/>
        <v>8.8584858183150983E-2</v>
      </c>
      <c r="F278">
        <f t="shared" si="132"/>
        <v>-5.6575416526591038E-2</v>
      </c>
      <c r="G278">
        <f t="shared" si="132"/>
        <v>-3.6008896923901079E-2</v>
      </c>
    </row>
    <row r="279" spans="2:7" x14ac:dyDescent="0.2">
      <c r="B279">
        <f t="shared" si="102"/>
        <v>-5.6788775445772988E-2</v>
      </c>
      <c r="C279">
        <f t="shared" ref="C279:G279" si="133">$A128-C128</f>
        <v>-1.1028696314011044E-2</v>
      </c>
      <c r="D279">
        <f t="shared" si="133"/>
        <v>-9.5983742618483969E-2</v>
      </c>
      <c r="E279">
        <f t="shared" si="133"/>
        <v>-2.4560771376127E-2</v>
      </c>
      <c r="F279">
        <f t="shared" si="133"/>
        <v>-2.9860433008289E-2</v>
      </c>
      <c r="G279">
        <f t="shared" si="133"/>
        <v>-3.1040056986874065E-2</v>
      </c>
    </row>
    <row r="280" spans="2:7" x14ac:dyDescent="0.2">
      <c r="B280">
        <f t="shared" si="102"/>
        <v>0.15653331188460096</v>
      </c>
      <c r="C280">
        <f t="shared" ref="C280:G280" si="134">$A129-C129</f>
        <v>0.12127573193473395</v>
      </c>
      <c r="D280">
        <f t="shared" si="134"/>
        <v>0.22752121942584203</v>
      </c>
      <c r="E280">
        <f t="shared" si="134"/>
        <v>0.32590798669291499</v>
      </c>
      <c r="F280">
        <f t="shared" si="134"/>
        <v>6.7655734331386941E-2</v>
      </c>
      <c r="G280">
        <f t="shared" si="134"/>
        <v>-2.0018171028013065E-2</v>
      </c>
    </row>
    <row r="281" spans="2:7" x14ac:dyDescent="0.2">
      <c r="B281">
        <f t="shared" ref="B281:B298" si="135">$A130-B130</f>
        <v>9.1474718062406035E-2</v>
      </c>
      <c r="C281">
        <f t="shared" ref="C281:G281" si="136">$A130-C130</f>
        <v>0.11624257037174002</v>
      </c>
      <c r="D281">
        <f t="shared" si="136"/>
        <v>4.2517974899534017E-2</v>
      </c>
      <c r="E281">
        <f t="shared" si="136"/>
        <v>3.5014270325906982E-2</v>
      </c>
      <c r="F281">
        <f t="shared" si="136"/>
        <v>0.11284514437795901</v>
      </c>
      <c r="G281">
        <f t="shared" si="136"/>
        <v>0.21975662406726504</v>
      </c>
    </row>
    <row r="282" spans="2:7" x14ac:dyDescent="0.2">
      <c r="B282">
        <f t="shared" si="135"/>
        <v>0.17088216392994293</v>
      </c>
      <c r="C282">
        <f t="shared" ref="C282:G282" si="137">$A131-C131</f>
        <v>0.17583006689646796</v>
      </c>
      <c r="D282">
        <f t="shared" si="137"/>
        <v>0.13780186676596395</v>
      </c>
      <c r="E282">
        <f t="shared" si="137"/>
        <v>0.18415729587437102</v>
      </c>
      <c r="F282">
        <f t="shared" si="137"/>
        <v>0.12251622059077893</v>
      </c>
      <c r="G282">
        <f t="shared" si="137"/>
        <v>0.133429863697625</v>
      </c>
    </row>
    <row r="283" spans="2:7" x14ac:dyDescent="0.2">
      <c r="B283">
        <f t="shared" si="135"/>
        <v>0.10103624374360498</v>
      </c>
      <c r="C283">
        <f t="shared" ref="C283:G283" si="138">$A132-C132</f>
        <v>7.2682215373176984E-2</v>
      </c>
      <c r="D283">
        <f t="shared" si="138"/>
        <v>0.11840673606097796</v>
      </c>
      <c r="E283">
        <f t="shared" si="138"/>
        <v>0.14460389147767505</v>
      </c>
      <c r="F283">
        <f t="shared" si="138"/>
        <v>0.21323736453277398</v>
      </c>
      <c r="G283">
        <f t="shared" si="138"/>
        <v>0.12870804425397797</v>
      </c>
    </row>
    <row r="284" spans="2:7" x14ac:dyDescent="0.2">
      <c r="B284">
        <f t="shared" si="135"/>
        <v>-0.11428751447908891</v>
      </c>
      <c r="C284">
        <f t="shared" ref="C284:G284" si="139">$A133-C133</f>
        <v>-2.0892325404776924E-2</v>
      </c>
      <c r="D284">
        <f t="shared" si="139"/>
        <v>-3.0811764320023971E-2</v>
      </c>
      <c r="E284">
        <f t="shared" si="139"/>
        <v>1.0854363629223096E-2</v>
      </c>
      <c r="F284">
        <f t="shared" si="139"/>
        <v>1.7854469702860087E-2</v>
      </c>
      <c r="G284">
        <f t="shared" si="139"/>
        <v>1.9737062133590055E-2</v>
      </c>
    </row>
    <row r="285" spans="2:7" x14ac:dyDescent="0.2">
      <c r="B285">
        <f t="shared" si="135"/>
        <v>0.12363275428067599</v>
      </c>
      <c r="C285">
        <f t="shared" ref="C285:G285" si="140">$A134-C134</f>
        <v>0.17006870841773702</v>
      </c>
      <c r="D285">
        <f t="shared" si="140"/>
        <v>0.18011955695978799</v>
      </c>
      <c r="E285">
        <f t="shared" si="140"/>
        <v>0.19595612130274098</v>
      </c>
      <c r="F285">
        <f t="shared" si="140"/>
        <v>0.20431726080278201</v>
      </c>
      <c r="G285">
        <f t="shared" si="140"/>
        <v>0.22186358196217104</v>
      </c>
    </row>
    <row r="286" spans="2:7" x14ac:dyDescent="0.2">
      <c r="B286">
        <f t="shared" si="135"/>
        <v>-3.0087491619647966E-2</v>
      </c>
      <c r="C286">
        <f t="shared" ref="C286:G286" si="141">$A135-C135</f>
        <v>-2.087537096595693E-2</v>
      </c>
      <c r="D286">
        <f t="shared" si="141"/>
        <v>-1.7372189154871931E-2</v>
      </c>
      <c r="E286">
        <f t="shared" si="141"/>
        <v>1.7761422769900004E-2</v>
      </c>
      <c r="F286">
        <f t="shared" si="141"/>
        <v>4.3357111095747025E-2</v>
      </c>
      <c r="G286">
        <f t="shared" si="141"/>
        <v>8.4239729918084039E-2</v>
      </c>
    </row>
    <row r="287" spans="2:7" x14ac:dyDescent="0.2">
      <c r="B287">
        <f t="shared" si="135"/>
        <v>-4.5477122868317954E-2</v>
      </c>
      <c r="C287">
        <f t="shared" ref="C287:G287" si="142">$A136-C136</f>
        <v>3.3556069184663029E-2</v>
      </c>
      <c r="D287">
        <f t="shared" si="142"/>
        <v>-2.5506909160369906E-2</v>
      </c>
      <c r="E287">
        <f t="shared" si="142"/>
        <v>-1.9075815584250977E-2</v>
      </c>
      <c r="F287">
        <f t="shared" si="142"/>
        <v>5.5115504367626023E-2</v>
      </c>
      <c r="G287">
        <f t="shared" si="142"/>
        <v>-2.2488848188289001E-3</v>
      </c>
    </row>
    <row r="288" spans="2:7" x14ac:dyDescent="0.2">
      <c r="B288">
        <f t="shared" si="135"/>
        <v>0.18010381125625008</v>
      </c>
      <c r="C288">
        <f t="shared" ref="C288:G288" si="143">$A137-C137</f>
        <v>0.20226574248444007</v>
      </c>
      <c r="D288">
        <f t="shared" si="143"/>
        <v>0.19038712155857407</v>
      </c>
      <c r="E288">
        <f t="shared" si="143"/>
        <v>0.2137514994099351</v>
      </c>
      <c r="F288">
        <f t="shared" si="143"/>
        <v>0.11317872433702703</v>
      </c>
      <c r="G288">
        <f t="shared" si="143"/>
        <v>0.14640828937607009</v>
      </c>
    </row>
    <row r="289" spans="2:7" x14ac:dyDescent="0.2">
      <c r="B289">
        <f t="shared" si="135"/>
        <v>0.13613995016758407</v>
      </c>
      <c r="C289">
        <f t="shared" ref="C289:G289" si="144">$A138-C138</f>
        <v>0.179915510627771</v>
      </c>
      <c r="D289">
        <f t="shared" si="144"/>
        <v>0.16571905121080299</v>
      </c>
      <c r="E289">
        <f t="shared" si="144"/>
        <v>0.15964483874175506</v>
      </c>
      <c r="F289">
        <f t="shared" si="144"/>
        <v>0.26154863967627506</v>
      </c>
      <c r="G289">
        <f t="shared" si="144"/>
        <v>0.31062665186595506</v>
      </c>
    </row>
    <row r="290" spans="2:7" x14ac:dyDescent="0.2">
      <c r="B290">
        <f t="shared" si="135"/>
        <v>0.18000817950345593</v>
      </c>
      <c r="C290">
        <f t="shared" ref="C290:G290" si="145">$A139-C139</f>
        <v>0.17964839580002601</v>
      </c>
      <c r="D290">
        <f t="shared" si="145"/>
        <v>0.17716070213692603</v>
      </c>
      <c r="E290">
        <f t="shared" si="145"/>
        <v>0.24259009175105994</v>
      </c>
      <c r="F290">
        <f t="shared" si="145"/>
        <v>0.26700490968776802</v>
      </c>
      <c r="G290">
        <f t="shared" si="145"/>
        <v>0.23097706646066096</v>
      </c>
    </row>
    <row r="291" spans="2:7" x14ac:dyDescent="0.2">
      <c r="B291">
        <f t="shared" si="135"/>
        <v>0.14802585890983699</v>
      </c>
      <c r="C291">
        <f t="shared" ref="C291:G291" si="146">$A140-C140</f>
        <v>0.156093286339547</v>
      </c>
      <c r="D291">
        <f t="shared" si="146"/>
        <v>0.190648337970313</v>
      </c>
      <c r="E291">
        <f t="shared" si="146"/>
        <v>0.15998646731583799</v>
      </c>
      <c r="F291">
        <f t="shared" si="146"/>
        <v>0.15247258438616107</v>
      </c>
      <c r="G291">
        <f t="shared" si="146"/>
        <v>0.22119877415951605</v>
      </c>
    </row>
    <row r="292" spans="2:7" x14ac:dyDescent="0.2">
      <c r="B292">
        <f t="shared" si="135"/>
        <v>-3.6114394484596968E-2</v>
      </c>
      <c r="C292">
        <f t="shared" ref="C292:G292" si="147">$A141-C141</f>
        <v>3.0537555194550814E-3</v>
      </c>
      <c r="D292">
        <f t="shared" si="147"/>
        <v>0.1653820635888511</v>
      </c>
      <c r="E292">
        <f t="shared" si="147"/>
        <v>0.23351247119338303</v>
      </c>
      <c r="F292">
        <f t="shared" si="147"/>
        <v>7.4908525284760108E-2</v>
      </c>
      <c r="G292">
        <f t="shared" si="147"/>
        <v>4.7706805072778025E-2</v>
      </c>
    </row>
    <row r="293" spans="2:7" x14ac:dyDescent="0.2">
      <c r="B293">
        <f t="shared" si="135"/>
        <v>0.19441102549713996</v>
      </c>
      <c r="C293">
        <f t="shared" ref="C293:G293" si="148">$A142-C142</f>
        <v>0.27182631941234103</v>
      </c>
      <c r="D293">
        <f t="shared" si="148"/>
        <v>-9.0879367698351032E-2</v>
      </c>
      <c r="E293">
        <f t="shared" si="148"/>
        <v>-1.0256261446289772E-3</v>
      </c>
      <c r="F293">
        <f t="shared" si="148"/>
        <v>0.25795025604916499</v>
      </c>
      <c r="G293">
        <f t="shared" si="148"/>
        <v>0.23632370059094698</v>
      </c>
    </row>
    <row r="294" spans="2:7" x14ac:dyDescent="0.2">
      <c r="B294">
        <f t="shared" si="135"/>
        <v>-2.817093936924997E-2</v>
      </c>
      <c r="C294">
        <f t="shared" ref="C294:G294" si="149">$A143-C143</f>
        <v>-8.0837272729294973E-4</v>
      </c>
      <c r="D294">
        <f t="shared" si="149"/>
        <v>-0.10893235118122302</v>
      </c>
      <c r="E294">
        <f t="shared" si="149"/>
        <v>-0.12234306428917396</v>
      </c>
      <c r="F294">
        <f t="shared" si="149"/>
        <v>5.4563505235318055E-2</v>
      </c>
      <c r="G294">
        <f t="shared" si="149"/>
        <v>7.7737471190239993E-2</v>
      </c>
    </row>
    <row r="295" spans="2:7" x14ac:dyDescent="0.2">
      <c r="B295">
        <f t="shared" si="135"/>
        <v>2.5276037005883989E-2</v>
      </c>
      <c r="C295">
        <f t="shared" ref="C295:G295" si="150">$A144-C144</f>
        <v>-4.4987860756048992E-2</v>
      </c>
      <c r="D295">
        <f t="shared" si="150"/>
        <v>4.4007480194120041E-2</v>
      </c>
      <c r="E295">
        <f t="shared" si="150"/>
        <v>4.4607974269147976E-2</v>
      </c>
      <c r="F295">
        <f t="shared" si="150"/>
        <v>4.8221145033918056E-2</v>
      </c>
      <c r="G295">
        <f t="shared" si="150"/>
        <v>2.5217676386840027E-2</v>
      </c>
    </row>
    <row r="296" spans="2:7" x14ac:dyDescent="0.2">
      <c r="B296">
        <f t="shared" si="135"/>
        <v>0.10954715344379007</v>
      </c>
      <c r="C296">
        <f t="shared" ref="C296:G296" si="151">$A145-C145</f>
        <v>0.17711349956768108</v>
      </c>
      <c r="D296">
        <f t="shared" si="151"/>
        <v>-8.3450743093282931E-2</v>
      </c>
      <c r="E296">
        <f t="shared" si="151"/>
        <v>-3.7628189001098988E-2</v>
      </c>
      <c r="F296">
        <f t="shared" si="151"/>
        <v>0.28502077569061501</v>
      </c>
      <c r="G296">
        <f t="shared" si="151"/>
        <v>0.31319479353213708</v>
      </c>
    </row>
    <row r="297" spans="2:7" x14ac:dyDescent="0.2">
      <c r="B297">
        <f t="shared" si="135"/>
        <v>5.9061852867790976E-2</v>
      </c>
      <c r="C297">
        <f t="shared" ref="C297:G297" si="152">$A146-C146</f>
        <v>7.6519093329248999E-2</v>
      </c>
      <c r="D297">
        <f t="shared" si="152"/>
        <v>8.7654824239092988E-2</v>
      </c>
      <c r="E297">
        <f t="shared" si="152"/>
        <v>7.7436934688969172E-3</v>
      </c>
      <c r="F297">
        <f t="shared" si="152"/>
        <v>0.19443113733455897</v>
      </c>
      <c r="G297">
        <f t="shared" si="152"/>
        <v>0.16751491190708201</v>
      </c>
    </row>
    <row r="298" spans="2:7" x14ac:dyDescent="0.2">
      <c r="B298">
        <f t="shared" si="135"/>
        <v>0.13488234047120395</v>
      </c>
      <c r="C298">
        <f t="shared" ref="C298:G298" si="153">$A147-C147</f>
        <v>0.13991768754854095</v>
      </c>
      <c r="D298">
        <f t="shared" si="153"/>
        <v>9.8043193519304017E-2</v>
      </c>
      <c r="E298">
        <f t="shared" si="153"/>
        <v>0.13717278167899905</v>
      </c>
      <c r="F298">
        <f t="shared" si="153"/>
        <v>5.5068862152979015E-2</v>
      </c>
      <c r="G298">
        <f t="shared" si="153"/>
        <v>6.6896597491646004E-2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BBBD-0640-4077-9618-4DB41D21A68D}">
  <dimension ref="A1:G132"/>
  <sheetViews>
    <sheetView topLeftCell="A22" workbookViewId="0">
      <selection activeCell="A69" sqref="A69:XFD69"/>
    </sheetView>
  </sheetViews>
  <sheetFormatPr defaultColWidth="13.75" defaultRowHeight="14.25" x14ac:dyDescent="0.2"/>
  <cols>
    <col min="1" max="5" width="15.625" customWidth="1"/>
  </cols>
  <sheetData>
    <row r="1" spans="1:7" x14ac:dyDescent="0.2">
      <c r="A1" s="1" t="s">
        <v>4</v>
      </c>
      <c r="B1" s="1" t="s">
        <v>19</v>
      </c>
      <c r="C1" s="1" t="s">
        <v>20</v>
      </c>
      <c r="D1" s="1" t="s">
        <v>3</v>
      </c>
      <c r="E1" s="1" t="s">
        <v>18</v>
      </c>
      <c r="F1" s="1" t="s">
        <v>21</v>
      </c>
      <c r="G1" s="1" t="s">
        <v>22</v>
      </c>
    </row>
    <row r="2" spans="1:7" x14ac:dyDescent="0.2">
      <c r="A2" s="10">
        <v>0.2</v>
      </c>
      <c r="B2">
        <v>0.35283668492807901</v>
      </c>
      <c r="C2">
        <v>0.36961229452565197</v>
      </c>
      <c r="D2">
        <v>0.32482831535816797</v>
      </c>
      <c r="E2">
        <v>0.30830928255462497</v>
      </c>
      <c r="F2">
        <v>0.28084604343144898</v>
      </c>
      <c r="G2">
        <v>0.29849202669320002</v>
      </c>
    </row>
    <row r="3" spans="1:7" x14ac:dyDescent="0.2">
      <c r="A3" s="10">
        <v>0.214285714285714</v>
      </c>
      <c r="B3">
        <v>0.217963137312435</v>
      </c>
      <c r="C3">
        <v>0.243014320062936</v>
      </c>
      <c r="D3">
        <v>0.42502464749836</v>
      </c>
      <c r="E3">
        <v>0.41676759423109999</v>
      </c>
      <c r="F3">
        <v>0.33124436147485198</v>
      </c>
      <c r="G3">
        <v>0.35551396882353198</v>
      </c>
    </row>
    <row r="4" spans="1:7" x14ac:dyDescent="0.2">
      <c r="A4" s="10">
        <v>0.25</v>
      </c>
      <c r="B4">
        <v>0.35480070545164399</v>
      </c>
      <c r="C4">
        <v>0.330094551880384</v>
      </c>
      <c r="D4">
        <v>0.45464758338998501</v>
      </c>
      <c r="E4">
        <v>0.41244527451084101</v>
      </c>
      <c r="F4">
        <v>0.176517448072428</v>
      </c>
      <c r="G4">
        <v>0.23845771363892401</v>
      </c>
    </row>
    <row r="5" spans="1:7" x14ac:dyDescent="0.2">
      <c r="A5" s="10">
        <v>0.26250000000000001</v>
      </c>
      <c r="B5">
        <v>0.51382045056212899</v>
      </c>
      <c r="C5">
        <v>0.51178309242562003</v>
      </c>
      <c r="D5">
        <v>0.43121570604299297</v>
      </c>
      <c r="E5">
        <v>0.42789487542586202</v>
      </c>
      <c r="F5">
        <v>0.292465211459219</v>
      </c>
      <c r="G5">
        <v>0.30293580215469101</v>
      </c>
    </row>
    <row r="6" spans="1:7" x14ac:dyDescent="0.2">
      <c r="A6" s="10">
        <v>0.27777777777777801</v>
      </c>
      <c r="B6">
        <v>0.49728879127937198</v>
      </c>
      <c r="C6">
        <v>0.50809476444373702</v>
      </c>
      <c r="D6">
        <v>0.35773536414609503</v>
      </c>
      <c r="E6">
        <v>0.24689594500848899</v>
      </c>
      <c r="F6">
        <v>0.44943183101809803</v>
      </c>
      <c r="G6">
        <v>0.44586393839847899</v>
      </c>
    </row>
    <row r="7" spans="1:7" x14ac:dyDescent="0.2">
      <c r="A7" s="10">
        <v>0.27777777777777801</v>
      </c>
      <c r="B7">
        <v>0.35426683552288102</v>
      </c>
      <c r="C7">
        <v>0.376102272383739</v>
      </c>
      <c r="D7">
        <v>0.59362897706346895</v>
      </c>
      <c r="E7">
        <v>0.54821953481792396</v>
      </c>
      <c r="F7">
        <v>0.37336661335126298</v>
      </c>
      <c r="G7">
        <v>0.39511222420445302</v>
      </c>
    </row>
    <row r="8" spans="1:7" x14ac:dyDescent="0.2">
      <c r="A8" s="10">
        <v>0.29565217391304299</v>
      </c>
      <c r="B8">
        <v>0.39347577739051698</v>
      </c>
      <c r="C8">
        <v>0.39376844484493301</v>
      </c>
      <c r="D8">
        <v>0.49724395058471799</v>
      </c>
      <c r="E8">
        <v>0.42879240023141701</v>
      </c>
      <c r="F8">
        <v>0.42599763902865101</v>
      </c>
      <c r="G8">
        <v>0.43865927675029398</v>
      </c>
    </row>
    <row r="9" spans="1:7" x14ac:dyDescent="0.2">
      <c r="A9" s="10">
        <v>0.3</v>
      </c>
      <c r="B9">
        <v>0.36800244924206399</v>
      </c>
      <c r="C9">
        <v>0.37274421471656999</v>
      </c>
      <c r="D9">
        <v>0.31026658137476198</v>
      </c>
      <c r="E9">
        <v>0.30443985668191398</v>
      </c>
      <c r="F9">
        <v>0.42891726135849001</v>
      </c>
      <c r="G9">
        <v>0.46410555170495099</v>
      </c>
    </row>
    <row r="10" spans="1:7" x14ac:dyDescent="0.2">
      <c r="A10" s="10">
        <v>0.30526315789473701</v>
      </c>
      <c r="B10">
        <v>0.44657765976319302</v>
      </c>
      <c r="C10">
        <v>0.44227151991728703</v>
      </c>
      <c r="D10">
        <v>0.49337445562168403</v>
      </c>
      <c r="E10">
        <v>0.480733934750189</v>
      </c>
      <c r="F10">
        <v>0.39866119611964801</v>
      </c>
      <c r="G10">
        <v>0.42809408296993601</v>
      </c>
    </row>
    <row r="11" spans="1:7" x14ac:dyDescent="0.2">
      <c r="A11" s="10">
        <v>0.31666666666666698</v>
      </c>
      <c r="B11">
        <v>0.41490806149470499</v>
      </c>
      <c r="C11">
        <v>0.425893821438592</v>
      </c>
      <c r="D11">
        <v>0.46095306191417801</v>
      </c>
      <c r="E11">
        <v>0.440726955295482</v>
      </c>
      <c r="F11">
        <v>0.404484511379541</v>
      </c>
      <c r="G11">
        <v>0.39344839488890598</v>
      </c>
    </row>
    <row r="12" spans="1:7" x14ac:dyDescent="0.2">
      <c r="A12" s="10">
        <v>0.32500000000000001</v>
      </c>
      <c r="B12">
        <v>0.47200547183243302</v>
      </c>
      <c r="C12">
        <v>0.44948036484096798</v>
      </c>
      <c r="D12">
        <v>0.29572352426913501</v>
      </c>
      <c r="E12">
        <v>0.29948968498761902</v>
      </c>
      <c r="F12">
        <v>0.54621270401414701</v>
      </c>
      <c r="G12">
        <v>0.54183418778826897</v>
      </c>
    </row>
    <row r="13" spans="1:7" x14ac:dyDescent="0.2">
      <c r="A13" s="10">
        <v>0.336842105263158</v>
      </c>
      <c r="B13">
        <v>0.53801548091566898</v>
      </c>
      <c r="C13">
        <v>0.51534619493887601</v>
      </c>
      <c r="D13">
        <v>0.50159217369892395</v>
      </c>
      <c r="E13">
        <v>0.474371098605818</v>
      </c>
      <c r="F13">
        <v>0.53346193687927301</v>
      </c>
      <c r="G13">
        <v>0.51981127694005003</v>
      </c>
    </row>
    <row r="14" spans="1:7" x14ac:dyDescent="0.2">
      <c r="A14" s="10">
        <v>0.34545454545454501</v>
      </c>
      <c r="B14">
        <v>0.46241108579541101</v>
      </c>
      <c r="C14">
        <v>0.41122354230088398</v>
      </c>
      <c r="D14">
        <v>0.31858756078524098</v>
      </c>
      <c r="E14">
        <v>0.339710900982305</v>
      </c>
      <c r="F14">
        <v>0.52739796081134704</v>
      </c>
      <c r="G14">
        <v>0.50446159900072296</v>
      </c>
    </row>
    <row r="15" spans="1:7" x14ac:dyDescent="0.2">
      <c r="A15" s="10">
        <v>0.35</v>
      </c>
      <c r="B15">
        <v>0.31893166448927102</v>
      </c>
      <c r="C15">
        <v>0.32905642092475401</v>
      </c>
      <c r="D15">
        <v>0.49579767810125702</v>
      </c>
      <c r="E15">
        <v>0.47756068501529803</v>
      </c>
      <c r="F15">
        <v>0.32242665127137798</v>
      </c>
      <c r="G15">
        <v>0.34599927913545803</v>
      </c>
    </row>
    <row r="16" spans="1:7" x14ac:dyDescent="0.2">
      <c r="A16" s="10">
        <v>0.37391304347826099</v>
      </c>
      <c r="B16">
        <v>0.41085448209400999</v>
      </c>
      <c r="C16">
        <v>0.37768199400948499</v>
      </c>
      <c r="D16">
        <v>0.44417763777972302</v>
      </c>
      <c r="E16">
        <v>0.41137073225640203</v>
      </c>
      <c r="F16">
        <v>0.33328866015519698</v>
      </c>
      <c r="G16">
        <v>0.35276059660117898</v>
      </c>
    </row>
    <row r="17" spans="1:7" x14ac:dyDescent="0.2">
      <c r="A17" s="10">
        <v>0.375</v>
      </c>
      <c r="B17">
        <v>0.333527193231481</v>
      </c>
      <c r="C17">
        <v>0.32001691196396098</v>
      </c>
      <c r="D17">
        <v>0.35127591042136402</v>
      </c>
      <c r="E17">
        <v>0.37728885401227502</v>
      </c>
      <c r="F17">
        <v>0.333209033413644</v>
      </c>
      <c r="G17">
        <v>0.36382578106608299</v>
      </c>
    </row>
    <row r="18" spans="1:7" x14ac:dyDescent="0.2">
      <c r="A18" s="10">
        <v>0.38888888888888901</v>
      </c>
      <c r="B18">
        <v>0.34394829971136798</v>
      </c>
      <c r="C18">
        <v>0.406569008297125</v>
      </c>
      <c r="D18">
        <v>0.34051195502223702</v>
      </c>
      <c r="E18">
        <v>0.33437556364736098</v>
      </c>
      <c r="F18">
        <v>0.51910841163320698</v>
      </c>
      <c r="G18">
        <v>0.57772008559059096</v>
      </c>
    </row>
    <row r="19" spans="1:7" x14ac:dyDescent="0.2">
      <c r="A19" s="10">
        <v>0.4</v>
      </c>
      <c r="B19">
        <v>0.486811731091016</v>
      </c>
      <c r="C19">
        <v>0.49273660404471997</v>
      </c>
      <c r="D19">
        <v>0.56496708035811005</v>
      </c>
      <c r="E19">
        <v>0.56939832641943</v>
      </c>
      <c r="F19">
        <v>0.46715364195174502</v>
      </c>
      <c r="G19">
        <v>0.472682892280196</v>
      </c>
    </row>
    <row r="20" spans="1:7" x14ac:dyDescent="0.2">
      <c r="A20" s="10">
        <v>0.41</v>
      </c>
      <c r="B20">
        <v>0.58387645633264895</v>
      </c>
      <c r="C20">
        <v>0.56787324881818402</v>
      </c>
      <c r="D20">
        <v>0.51386661668640898</v>
      </c>
      <c r="E20">
        <v>0.49553865122044899</v>
      </c>
      <c r="F20">
        <v>0.69226944760562004</v>
      </c>
      <c r="G20">
        <v>0.63478134706030198</v>
      </c>
    </row>
    <row r="21" spans="1:7" x14ac:dyDescent="0.2">
      <c r="A21" s="10">
        <v>0.42105263157894701</v>
      </c>
      <c r="B21">
        <v>0.54816629860174504</v>
      </c>
      <c r="C21">
        <v>0.51506635116102095</v>
      </c>
      <c r="D21">
        <v>0.61936870561349899</v>
      </c>
      <c r="E21">
        <v>0.56186853738926501</v>
      </c>
      <c r="F21">
        <v>0.67769515385923795</v>
      </c>
      <c r="G21">
        <v>0.58923701528150396</v>
      </c>
    </row>
    <row r="22" spans="1:7" x14ac:dyDescent="0.2">
      <c r="A22" s="10">
        <v>0.42499999999999999</v>
      </c>
      <c r="B22">
        <v>0.62263172284230395</v>
      </c>
      <c r="C22">
        <v>0.58792659656506796</v>
      </c>
      <c r="D22">
        <v>0.485977309578567</v>
      </c>
      <c r="E22">
        <v>0.50476774732394203</v>
      </c>
      <c r="F22">
        <v>0.66170937096619198</v>
      </c>
      <c r="G22">
        <v>0.52796432609007404</v>
      </c>
    </row>
    <row r="23" spans="1:7" x14ac:dyDescent="0.2">
      <c r="A23" s="10">
        <v>0.4375</v>
      </c>
      <c r="B23">
        <v>0.56202846830351605</v>
      </c>
      <c r="C23">
        <v>0.69451145937127501</v>
      </c>
      <c r="D23">
        <v>0.54126462816530496</v>
      </c>
      <c r="E23">
        <v>0.56594651504791604</v>
      </c>
      <c r="F23">
        <v>0.44851276975020898</v>
      </c>
      <c r="G23">
        <v>0.50646523788633502</v>
      </c>
    </row>
    <row r="24" spans="1:7" x14ac:dyDescent="0.2">
      <c r="A24" s="10">
        <v>0.44</v>
      </c>
      <c r="B24">
        <v>0.47172753160932401</v>
      </c>
      <c r="C24">
        <v>0.66306189568604401</v>
      </c>
      <c r="D24">
        <v>0.64187275501849095</v>
      </c>
      <c r="E24">
        <v>0.71394728085481995</v>
      </c>
      <c r="F24">
        <v>0.34374944880848401</v>
      </c>
      <c r="G24">
        <v>0.48135169495924002</v>
      </c>
    </row>
    <row r="25" spans="1:7" x14ac:dyDescent="0.2">
      <c r="A25" s="10">
        <v>0.44545454545454499</v>
      </c>
      <c r="B25">
        <v>0.43725873952639499</v>
      </c>
      <c r="C25">
        <v>0.37335407214487798</v>
      </c>
      <c r="D25">
        <v>0.50878336926300405</v>
      </c>
      <c r="E25">
        <v>0.56775916249148894</v>
      </c>
      <c r="F25">
        <v>0.57053906263605103</v>
      </c>
      <c r="G25">
        <v>0.52202580478287997</v>
      </c>
    </row>
    <row r="26" spans="1:7" x14ac:dyDescent="0.2">
      <c r="A26" s="10">
        <v>0.45882352941176502</v>
      </c>
      <c r="B26">
        <v>0.47703448666575599</v>
      </c>
      <c r="C26">
        <v>0.54499409358221695</v>
      </c>
      <c r="D26">
        <v>0.57402393469283197</v>
      </c>
      <c r="E26">
        <v>0.52792337932147204</v>
      </c>
      <c r="F26">
        <v>0.48673781061433702</v>
      </c>
      <c r="G26">
        <v>0.45411657704918501</v>
      </c>
    </row>
    <row r="27" spans="1:7" x14ac:dyDescent="0.2">
      <c r="A27" s="10">
        <v>0.47058823529411797</v>
      </c>
      <c r="B27">
        <v>0.53590251496653796</v>
      </c>
      <c r="C27">
        <v>0.58437879343278498</v>
      </c>
      <c r="D27">
        <v>0.55312845158447399</v>
      </c>
      <c r="E27">
        <v>0.49699966369512499</v>
      </c>
      <c r="F27">
        <v>0.49225324575339902</v>
      </c>
      <c r="G27">
        <v>0.54553901705361696</v>
      </c>
    </row>
    <row r="28" spans="1:7" x14ac:dyDescent="0.2">
      <c r="A28" s="10">
        <v>0.47826086956521702</v>
      </c>
      <c r="B28">
        <v>0.49958345980109198</v>
      </c>
      <c r="C28">
        <v>0.49633095668843003</v>
      </c>
      <c r="D28">
        <v>0.57128464292021996</v>
      </c>
      <c r="E28">
        <v>0.51777080702072897</v>
      </c>
      <c r="F28">
        <v>0.45337171620299199</v>
      </c>
      <c r="G28">
        <v>0.43579150582774601</v>
      </c>
    </row>
    <row r="29" spans="1:7" x14ac:dyDescent="0.2">
      <c r="A29" s="10">
        <v>0.48421052631578898</v>
      </c>
      <c r="B29">
        <v>0.32457681012197998</v>
      </c>
      <c r="C29">
        <v>0.36743590443478302</v>
      </c>
      <c r="D29">
        <v>0.55008956977027901</v>
      </c>
      <c r="E29">
        <v>0.48031421593999901</v>
      </c>
      <c r="F29">
        <v>0.39765239940164798</v>
      </c>
      <c r="G29">
        <v>0.39770524634192</v>
      </c>
    </row>
    <row r="30" spans="1:7" x14ac:dyDescent="0.2">
      <c r="A30" s="10">
        <v>0.49523809523809498</v>
      </c>
      <c r="B30">
        <v>0.40437505840267302</v>
      </c>
      <c r="C30">
        <v>0.423327140974044</v>
      </c>
      <c r="D30">
        <v>0.43085388973630601</v>
      </c>
      <c r="E30">
        <v>0.41013849646605</v>
      </c>
      <c r="F30">
        <v>0.35832290393843702</v>
      </c>
      <c r="G30">
        <v>0.36361707115896102</v>
      </c>
    </row>
    <row r="31" spans="1:7" x14ac:dyDescent="0.2">
      <c r="A31" s="10">
        <v>0.50434782608695605</v>
      </c>
      <c r="B31">
        <v>0.48952411837613902</v>
      </c>
      <c r="C31">
        <v>0.47303047474719701</v>
      </c>
      <c r="D31">
        <v>0.55751233964445102</v>
      </c>
      <c r="E31">
        <v>0.50654949868015997</v>
      </c>
      <c r="F31">
        <v>0.42339176826577302</v>
      </c>
      <c r="G31">
        <v>0.41695985775216199</v>
      </c>
    </row>
    <row r="32" spans="1:7" x14ac:dyDescent="0.2">
      <c r="A32" s="10">
        <v>0.52500000000000002</v>
      </c>
      <c r="B32">
        <v>0.60751053033471802</v>
      </c>
      <c r="C32">
        <v>0.60851031605907702</v>
      </c>
      <c r="D32">
        <v>0.51285305308672802</v>
      </c>
      <c r="E32">
        <v>0.49988638425153697</v>
      </c>
      <c r="F32">
        <v>0.59650483928732301</v>
      </c>
      <c r="G32">
        <v>0.592571782661659</v>
      </c>
    </row>
    <row r="33" spans="1:7" x14ac:dyDescent="0.2">
      <c r="A33" s="10">
        <v>0.52500000000000002</v>
      </c>
      <c r="B33">
        <v>0.468626552975557</v>
      </c>
      <c r="C33">
        <v>0.45339661760724298</v>
      </c>
      <c r="D33">
        <v>0.61016582585561596</v>
      </c>
      <c r="E33">
        <v>0.55266732111797201</v>
      </c>
      <c r="F33">
        <v>0.37940974335305899</v>
      </c>
      <c r="G33">
        <v>0.38694402483698098</v>
      </c>
    </row>
    <row r="34" spans="1:7" x14ac:dyDescent="0.2">
      <c r="A34" s="10">
        <v>0.53333333333333299</v>
      </c>
      <c r="B34">
        <v>0.61576033099345195</v>
      </c>
      <c r="C34">
        <v>0.56502122560290602</v>
      </c>
      <c r="D34">
        <v>0.46021128309049403</v>
      </c>
      <c r="E34">
        <v>0.45466659351951999</v>
      </c>
      <c r="F34">
        <v>0.65857937556980795</v>
      </c>
      <c r="G34">
        <v>0.57262115954121495</v>
      </c>
    </row>
    <row r="35" spans="1:7" x14ac:dyDescent="0.2">
      <c r="A35" s="10">
        <v>0.54285714285714304</v>
      </c>
      <c r="B35">
        <v>0.52942156419501196</v>
      </c>
      <c r="C35">
        <v>0.52966163482004303</v>
      </c>
      <c r="D35">
        <v>0.50332756188336902</v>
      </c>
      <c r="E35">
        <v>0.50859506040938895</v>
      </c>
      <c r="F35">
        <v>0.50299650590881395</v>
      </c>
      <c r="G35">
        <v>0.48628094793571802</v>
      </c>
    </row>
    <row r="36" spans="1:7" x14ac:dyDescent="0.2">
      <c r="A36" s="10">
        <v>0.54444444444444395</v>
      </c>
      <c r="B36">
        <v>0.58215030149750902</v>
      </c>
      <c r="C36">
        <v>0.513615634160004</v>
      </c>
      <c r="D36">
        <v>0.48466829244112702</v>
      </c>
      <c r="E36">
        <v>0.49147185132113702</v>
      </c>
      <c r="F36">
        <v>0.690717663832354</v>
      </c>
      <c r="G36">
        <v>0.62530812956359105</v>
      </c>
    </row>
    <row r="37" spans="1:7" x14ac:dyDescent="0.2">
      <c r="A37" s="10">
        <v>0.54545454545454497</v>
      </c>
      <c r="B37">
        <v>0.50230194546693396</v>
      </c>
      <c r="C37">
        <v>0.50375383456997602</v>
      </c>
      <c r="D37">
        <v>0.51090357997345304</v>
      </c>
      <c r="E37">
        <v>0.52843332606974902</v>
      </c>
      <c r="F37">
        <v>0.47156156526122101</v>
      </c>
      <c r="G37">
        <v>0.45410288201695997</v>
      </c>
    </row>
    <row r="38" spans="1:7" x14ac:dyDescent="0.2">
      <c r="A38" s="10">
        <v>0.56363636363636405</v>
      </c>
      <c r="B38">
        <v>0.58176472964016701</v>
      </c>
      <c r="C38">
        <v>0.51592732439224498</v>
      </c>
      <c r="D38">
        <v>0.47127664067487601</v>
      </c>
      <c r="E38">
        <v>0.45860447952987898</v>
      </c>
      <c r="F38">
        <v>0.565231689025124</v>
      </c>
      <c r="G38">
        <v>0.44077479457658197</v>
      </c>
    </row>
    <row r="39" spans="1:7" x14ac:dyDescent="0.2">
      <c r="A39" s="10">
        <v>0.56923076923076898</v>
      </c>
      <c r="B39">
        <v>0.54316563267051499</v>
      </c>
      <c r="C39">
        <v>0.63241147236064599</v>
      </c>
      <c r="D39">
        <v>0.578528053151948</v>
      </c>
      <c r="E39">
        <v>0.59617843447135299</v>
      </c>
      <c r="F39">
        <v>0.58163524815234102</v>
      </c>
      <c r="G39">
        <v>0.66392017220668198</v>
      </c>
    </row>
    <row r="40" spans="1:7" x14ac:dyDescent="0.2">
      <c r="A40" s="10">
        <v>0.58947368421052604</v>
      </c>
      <c r="B40">
        <v>0.392177556816797</v>
      </c>
      <c r="C40">
        <v>0.41332980236934502</v>
      </c>
      <c r="D40">
        <v>0.41088784947547302</v>
      </c>
      <c r="E40">
        <v>0.44290875848129602</v>
      </c>
      <c r="F40">
        <v>0.37972010497108599</v>
      </c>
      <c r="G40">
        <v>0.381600533610777</v>
      </c>
    </row>
    <row r="41" spans="1:7" x14ac:dyDescent="0.2">
      <c r="A41" s="10">
        <v>0.6</v>
      </c>
      <c r="B41">
        <v>0.36979190540789503</v>
      </c>
      <c r="C41">
        <v>0.42493346296731499</v>
      </c>
      <c r="D41">
        <v>0.56831871910637699</v>
      </c>
      <c r="E41">
        <v>0.54844756959042495</v>
      </c>
      <c r="F41">
        <v>0.39052446317711098</v>
      </c>
      <c r="G41">
        <v>0.46837200436906101</v>
      </c>
    </row>
    <row r="42" spans="1:7" x14ac:dyDescent="0.2">
      <c r="A42" s="10">
        <v>0.61739130434782596</v>
      </c>
      <c r="B42">
        <v>0.56216242643660497</v>
      </c>
      <c r="C42">
        <v>0.654943084423527</v>
      </c>
      <c r="D42">
        <v>0.63471619537997803</v>
      </c>
      <c r="E42">
        <v>0.62679882031221001</v>
      </c>
      <c r="F42">
        <v>0.55443227606707002</v>
      </c>
      <c r="G42">
        <v>0.52842804024694301</v>
      </c>
    </row>
    <row r="43" spans="1:7" x14ac:dyDescent="0.2">
      <c r="A43" s="10">
        <v>0.61818181818181805</v>
      </c>
      <c r="B43">
        <v>0.61784019809663104</v>
      </c>
      <c r="C43">
        <v>0.64096601336955406</v>
      </c>
      <c r="D43">
        <v>0.438931006752522</v>
      </c>
      <c r="E43">
        <v>0.47213231153069102</v>
      </c>
      <c r="F43">
        <v>0.62705825312054497</v>
      </c>
      <c r="G43">
        <v>0.64088414919269898</v>
      </c>
    </row>
    <row r="44" spans="1:7" x14ac:dyDescent="0.2">
      <c r="A44" s="10">
        <v>0.625</v>
      </c>
      <c r="B44">
        <v>0.61643673840680702</v>
      </c>
      <c r="C44">
        <v>0.60346221293277802</v>
      </c>
      <c r="D44">
        <v>0.52792396671586295</v>
      </c>
      <c r="E44">
        <v>0.47939924974730103</v>
      </c>
      <c r="F44">
        <v>0.50680436869388601</v>
      </c>
      <c r="G44">
        <v>0.461979964009335</v>
      </c>
    </row>
    <row r="45" spans="1:7" x14ac:dyDescent="0.2">
      <c r="A45" s="10">
        <v>0.625</v>
      </c>
      <c r="B45">
        <v>0.51448922642753503</v>
      </c>
      <c r="C45">
        <v>0.50026297882945003</v>
      </c>
      <c r="D45">
        <v>0.461707365772205</v>
      </c>
      <c r="E45">
        <v>0.463392033974525</v>
      </c>
      <c r="F45">
        <v>0.444691798873731</v>
      </c>
      <c r="G45">
        <v>0.44110550192277997</v>
      </c>
    </row>
    <row r="46" spans="1:7" x14ac:dyDescent="0.2">
      <c r="A46" s="10">
        <v>0.62727272727272698</v>
      </c>
      <c r="B46">
        <v>0.69117597598006697</v>
      </c>
      <c r="C46">
        <v>0.67987870303414699</v>
      </c>
      <c r="D46">
        <v>0.78822694777593305</v>
      </c>
      <c r="E46">
        <v>0.70246029843392899</v>
      </c>
      <c r="F46">
        <v>0.714569142641721</v>
      </c>
      <c r="G46">
        <v>0.69205078701041201</v>
      </c>
    </row>
    <row r="47" spans="1:7" x14ac:dyDescent="0.2">
      <c r="A47" s="10">
        <v>0.63478260869565195</v>
      </c>
      <c r="B47">
        <v>0.69082051446188797</v>
      </c>
      <c r="C47">
        <v>0.66040010425433304</v>
      </c>
      <c r="D47">
        <v>0.748018447064142</v>
      </c>
      <c r="E47">
        <v>0.72460501979520497</v>
      </c>
      <c r="F47">
        <v>0.66384220771987001</v>
      </c>
      <c r="G47">
        <v>0.61191700372107805</v>
      </c>
    </row>
    <row r="48" spans="1:7" x14ac:dyDescent="0.2">
      <c r="A48" s="10">
        <v>0.63478260869565195</v>
      </c>
      <c r="B48">
        <v>0.58243753245415297</v>
      </c>
      <c r="C48">
        <v>0.528031752646686</v>
      </c>
      <c r="D48">
        <v>0.53477862470830995</v>
      </c>
      <c r="E48">
        <v>0.50778434021640695</v>
      </c>
      <c r="F48">
        <v>0.56888373312833296</v>
      </c>
      <c r="G48">
        <v>0.56261390308083203</v>
      </c>
    </row>
    <row r="49" spans="1:7" x14ac:dyDescent="0.2">
      <c r="A49" s="10">
        <v>0.65882352941176503</v>
      </c>
      <c r="B49">
        <v>0.52191456534779102</v>
      </c>
      <c r="C49">
        <v>0.58405240748526399</v>
      </c>
      <c r="D49">
        <v>0.56409210383564701</v>
      </c>
      <c r="E49">
        <v>0.573533580862296</v>
      </c>
      <c r="F49">
        <v>0.61176516364876199</v>
      </c>
      <c r="G49">
        <v>0.73627747278831701</v>
      </c>
    </row>
    <row r="50" spans="1:7" x14ac:dyDescent="0.2">
      <c r="A50" s="10">
        <v>0.67058823529411804</v>
      </c>
      <c r="B50">
        <v>0.60734694792295696</v>
      </c>
      <c r="C50">
        <v>0.58079728347408099</v>
      </c>
      <c r="D50">
        <v>0.58767350507304805</v>
      </c>
      <c r="E50">
        <v>0.616692861381409</v>
      </c>
      <c r="F50">
        <v>0.54223286902894197</v>
      </c>
      <c r="G50">
        <v>0.48976415216040298</v>
      </c>
    </row>
    <row r="51" spans="1:7" x14ac:dyDescent="0.2">
      <c r="A51" s="10">
        <v>0.67500000000000004</v>
      </c>
      <c r="B51">
        <v>0.78443035017181195</v>
      </c>
      <c r="C51">
        <v>0.74979928270176899</v>
      </c>
      <c r="D51">
        <v>0.56644405409147702</v>
      </c>
      <c r="E51">
        <v>0.54551651112470601</v>
      </c>
      <c r="F51">
        <v>0.69557904025292205</v>
      </c>
      <c r="G51">
        <v>0.67905619327939504</v>
      </c>
    </row>
    <row r="52" spans="1:7" x14ac:dyDescent="0.2">
      <c r="A52" s="10">
        <v>0.67826086956521703</v>
      </c>
      <c r="B52">
        <v>0.72458230853361405</v>
      </c>
      <c r="C52">
        <v>0.72596944476112202</v>
      </c>
      <c r="D52">
        <v>0.55776154008308099</v>
      </c>
      <c r="E52">
        <v>0.53565510890497703</v>
      </c>
      <c r="F52">
        <v>0.71698436952670597</v>
      </c>
      <c r="G52">
        <v>0.70720902002467301</v>
      </c>
    </row>
    <row r="53" spans="1:7" x14ac:dyDescent="0.2">
      <c r="A53" s="10">
        <v>0.71304347826087</v>
      </c>
      <c r="B53">
        <v>0.504701968284892</v>
      </c>
      <c r="C53">
        <v>0.51819910498452504</v>
      </c>
      <c r="D53">
        <v>0.69393902069784297</v>
      </c>
      <c r="E53">
        <v>0.73405311649757099</v>
      </c>
      <c r="F53">
        <v>0.66490075873105903</v>
      </c>
      <c r="G53">
        <v>0.60033790064055803</v>
      </c>
    </row>
    <row r="54" spans="1:7" x14ac:dyDescent="0.2">
      <c r="A54" s="10">
        <v>0.71818181818181803</v>
      </c>
      <c r="B54">
        <v>0.70333391827618397</v>
      </c>
      <c r="C54">
        <v>0.669647081955562</v>
      </c>
      <c r="D54">
        <v>0.80090367607405599</v>
      </c>
      <c r="E54">
        <v>0.76007405348228896</v>
      </c>
      <c r="F54">
        <v>0.64261191341828905</v>
      </c>
      <c r="G54">
        <v>0.59816468053910199</v>
      </c>
    </row>
    <row r="55" spans="1:7" x14ac:dyDescent="0.2">
      <c r="A55" s="10">
        <v>0.72</v>
      </c>
      <c r="B55">
        <v>0.66185232030635899</v>
      </c>
      <c r="C55">
        <v>0.64893678731966098</v>
      </c>
      <c r="D55">
        <v>0.56547363319067601</v>
      </c>
      <c r="E55">
        <v>0.60955429588561205</v>
      </c>
      <c r="F55">
        <v>0.62584821037734994</v>
      </c>
      <c r="G55">
        <v>0.62416808017394398</v>
      </c>
    </row>
    <row r="56" spans="1:7" x14ac:dyDescent="0.2">
      <c r="A56" s="10">
        <v>0.73043478260869599</v>
      </c>
      <c r="B56">
        <v>0.51137947425939001</v>
      </c>
      <c r="C56">
        <v>0.43013255571956999</v>
      </c>
      <c r="D56">
        <v>0.59318409964055996</v>
      </c>
      <c r="E56">
        <v>0.61603534974554397</v>
      </c>
      <c r="F56">
        <v>0.65748284516651401</v>
      </c>
      <c r="G56">
        <v>0.57138157706868897</v>
      </c>
    </row>
    <row r="57" spans="1:7" x14ac:dyDescent="0.2">
      <c r="A57" s="10">
        <v>0.736363636363636</v>
      </c>
      <c r="B57">
        <v>0.58848304240018801</v>
      </c>
      <c r="C57">
        <v>0.66252151978478502</v>
      </c>
      <c r="D57">
        <v>0.60109005968167895</v>
      </c>
      <c r="E57">
        <v>0.60673121503145</v>
      </c>
      <c r="F57">
        <v>0.62120448508804305</v>
      </c>
      <c r="G57">
        <v>0.601620147197239</v>
      </c>
    </row>
    <row r="58" spans="1:7" x14ac:dyDescent="0.2">
      <c r="A58" s="10">
        <v>0.74117647058823499</v>
      </c>
      <c r="B58">
        <v>0.53409045219709494</v>
      </c>
      <c r="C58">
        <v>0.61145057082138199</v>
      </c>
      <c r="D58">
        <v>0.55970924906244901</v>
      </c>
      <c r="E58">
        <v>0.55903335316172797</v>
      </c>
      <c r="F58">
        <v>0.56411346647261296</v>
      </c>
      <c r="G58">
        <v>0.61702011518542799</v>
      </c>
    </row>
    <row r="59" spans="1:7" x14ac:dyDescent="0.2">
      <c r="A59" s="10">
        <v>0.78181818181818197</v>
      </c>
      <c r="B59">
        <v>0.75867575863084602</v>
      </c>
      <c r="C59">
        <v>0.83747476727399695</v>
      </c>
      <c r="D59">
        <v>0.88150147700297499</v>
      </c>
      <c r="E59">
        <v>0.87066035433183797</v>
      </c>
      <c r="F59">
        <v>0.72324077044216095</v>
      </c>
      <c r="G59">
        <v>0.72007619484031704</v>
      </c>
    </row>
    <row r="60" spans="1:7" x14ac:dyDescent="0.2">
      <c r="A60" s="10">
        <v>0.81052631578947398</v>
      </c>
      <c r="B60">
        <v>0.56603021128251296</v>
      </c>
      <c r="C60">
        <v>0.57759019583753002</v>
      </c>
      <c r="D60">
        <v>0.59704767078816201</v>
      </c>
      <c r="E60">
        <v>0.57654577296659204</v>
      </c>
      <c r="F60">
        <v>0.49839987588604701</v>
      </c>
      <c r="G60">
        <v>0.50910232330168903</v>
      </c>
    </row>
    <row r="61" spans="1:7" x14ac:dyDescent="0.2">
      <c r="A61" s="10">
        <v>0.85833333333333295</v>
      </c>
      <c r="B61">
        <v>0.64574696681802501</v>
      </c>
      <c r="C61">
        <v>0.66940472704848597</v>
      </c>
      <c r="D61">
        <v>0.88361953454502296</v>
      </c>
      <c r="E61">
        <v>0.85562030121808197</v>
      </c>
      <c r="F61">
        <v>0.50169210017086596</v>
      </c>
      <c r="G61">
        <v>0.49065898658669399</v>
      </c>
    </row>
    <row r="62" spans="1:7" x14ac:dyDescent="0.2">
      <c r="A62" s="10">
        <v>0.93636363636363595</v>
      </c>
      <c r="B62">
        <v>0.90844457873006002</v>
      </c>
      <c r="C62">
        <v>0.90293600950043795</v>
      </c>
      <c r="D62">
        <v>0.633096032160821</v>
      </c>
      <c r="E62">
        <v>0.57622679582597702</v>
      </c>
      <c r="F62">
        <v>0.85756469420482695</v>
      </c>
      <c r="G62">
        <v>0.83692667797521403</v>
      </c>
    </row>
    <row r="63" spans="1:7" x14ac:dyDescent="0.2">
      <c r="A63" s="10">
        <v>0.97894736842105301</v>
      </c>
      <c r="B63">
        <v>0.652347050162706</v>
      </c>
      <c r="C63">
        <v>0.75331249265854805</v>
      </c>
      <c r="D63">
        <v>0.67151860418964604</v>
      </c>
      <c r="E63">
        <v>0.67476163814725898</v>
      </c>
      <c r="F63">
        <v>0.65176128188998295</v>
      </c>
      <c r="G63">
        <v>0.64571488462252502</v>
      </c>
    </row>
    <row r="64" spans="1:7" x14ac:dyDescent="0.2">
      <c r="A64" s="10">
        <v>1</v>
      </c>
      <c r="B64">
        <v>0.63530471001098598</v>
      </c>
      <c r="C64">
        <v>0.95789843876428904</v>
      </c>
      <c r="D64">
        <v>0.84736106000483402</v>
      </c>
      <c r="E64">
        <v>0.76068210054392604</v>
      </c>
      <c r="F64">
        <v>0.69238567194136003</v>
      </c>
      <c r="G64">
        <v>0.66200920561347498</v>
      </c>
    </row>
    <row r="66" spans="1:7" x14ac:dyDescent="0.2">
      <c r="A66" s="1" t="s">
        <v>2</v>
      </c>
      <c r="B66" s="1">
        <f>SUMSQ(CORREL($A$2:$A$64,B2:B64))</f>
        <v>0.50415547811933015</v>
      </c>
      <c r="C66" s="1">
        <f t="shared" ref="C66:G66" si="0">SUMSQ(CORREL($A$2:$A$64,C2:C64))</f>
        <v>0.5809545283920009</v>
      </c>
      <c r="D66" s="1">
        <f>SUMSQ(CORREL($A$2:$A$64,D2:D64))</f>
        <v>0.48366917710459256</v>
      </c>
      <c r="E66" s="1">
        <f t="shared" si="0"/>
        <v>0.51606571191448569</v>
      </c>
      <c r="F66" s="1">
        <f>SUMSQ(CORREL($A$2:$A$64,F2:F64))</f>
        <v>0.43721971553785732</v>
      </c>
      <c r="G66" s="1">
        <f t="shared" si="0"/>
        <v>0.45133201479331458</v>
      </c>
    </row>
    <row r="67" spans="1:7" x14ac:dyDescent="0.2">
      <c r="A67" s="1" t="s">
        <v>1</v>
      </c>
      <c r="B67" s="1">
        <f>SQRT(SUMSQ(B70:B132)/COUNTA(B70:B132))</f>
        <v>0.13254632602997815</v>
      </c>
      <c r="C67" s="1">
        <f t="shared" ref="C67:G67" si="1">SQRT(SUMSQ(C70:C132)/COUNTA(C70:C132))</f>
        <v>0.12184146215805799</v>
      </c>
      <c r="D67" s="1">
        <f>SQRT(SUMSQ(D70:D132)/COUNTA(D70:D132))</f>
        <v>0.13539879888414802</v>
      </c>
      <c r="E67" s="1">
        <f t="shared" si="1"/>
        <v>0.13098984015083961</v>
      </c>
      <c r="F67" s="1">
        <f>SQRT(SUMSQ(F70:F132)/COUNTA(F70:F132))</f>
        <v>0.14186546925019988</v>
      </c>
      <c r="G67" s="1">
        <f t="shared" si="1"/>
        <v>0.14012866586095812</v>
      </c>
    </row>
    <row r="68" spans="1:7" x14ac:dyDescent="0.2">
      <c r="A68" s="1" t="s">
        <v>82</v>
      </c>
      <c r="B68" s="1" cm="1">
        <f t="array" ref="B68">AVERAGE(ABS(B70:B132))</f>
        <v>0.10315180355009324</v>
      </c>
      <c r="C68" s="1" cm="1">
        <f t="array" ref="C68">AVERAGE(ABS(C70:C132))</f>
        <v>9.9168620884021244E-2</v>
      </c>
      <c r="D68" s="1" cm="1">
        <f t="array" ref="D68">AVERAGE(ABS(D70:D132))</f>
        <v>0.11421461501145871</v>
      </c>
      <c r="E68" s="1" cm="1">
        <f t="array" ref="E68">AVERAGE(ABS(E70:E132))</f>
        <v>0.10404055878686361</v>
      </c>
      <c r="F68" s="1" cm="1">
        <f t="array" ref="F68">AVERAGE(ABS(F70:F132))</f>
        <v>0.11348998519772059</v>
      </c>
      <c r="G68" s="1" cm="1">
        <f t="array" ref="G68">AVERAGE(ABS(G70:G132))</f>
        <v>0.11491108184275831</v>
      </c>
    </row>
    <row r="70" spans="1:7" x14ac:dyDescent="0.2">
      <c r="A70" s="1" t="s">
        <v>0</v>
      </c>
      <c r="B70">
        <f>$A2-B2</f>
        <v>-0.152836684928079</v>
      </c>
      <c r="C70">
        <f t="shared" ref="C70:G70" si="2">$A2-C2</f>
        <v>-0.16961229452565196</v>
      </c>
      <c r="D70">
        <f t="shared" ref="D70:D101" si="3">$A2-D2</f>
        <v>-0.12482831535816796</v>
      </c>
      <c r="E70">
        <f t="shared" si="2"/>
        <v>-0.10830928255462496</v>
      </c>
      <c r="F70">
        <f t="shared" ref="F70:F101" si="4">$A2-F2</f>
        <v>-8.0846043431448966E-2</v>
      </c>
      <c r="G70">
        <f t="shared" si="2"/>
        <v>-9.8492026693200008E-2</v>
      </c>
    </row>
    <row r="71" spans="1:7" x14ac:dyDescent="0.2">
      <c r="B71">
        <f t="shared" ref="B71:B101" si="5">$A3-B3</f>
        <v>-3.6774230267209995E-3</v>
      </c>
      <c r="C71">
        <f t="shared" ref="C71:G71" si="6">$A3-C3</f>
        <v>-2.8728605777221999E-2</v>
      </c>
      <c r="D71">
        <f t="shared" si="3"/>
        <v>-0.210738933212646</v>
      </c>
      <c r="E71">
        <f t="shared" si="6"/>
        <v>-0.202481879945386</v>
      </c>
      <c r="F71">
        <f t="shared" si="4"/>
        <v>-0.11695864718913798</v>
      </c>
      <c r="G71">
        <f t="shared" si="6"/>
        <v>-0.14122825453781798</v>
      </c>
    </row>
    <row r="72" spans="1:7" x14ac:dyDescent="0.2">
      <c r="B72">
        <f t="shared" si="5"/>
        <v>-0.10480070545164399</v>
      </c>
      <c r="C72">
        <f t="shared" ref="C72:G72" si="7">$A4-C4</f>
        <v>-8.0094551880384002E-2</v>
      </c>
      <c r="D72">
        <f t="shared" si="3"/>
        <v>-0.20464758338998501</v>
      </c>
      <c r="E72">
        <f t="shared" si="7"/>
        <v>-0.16244527451084101</v>
      </c>
      <c r="F72">
        <f t="shared" si="4"/>
        <v>7.3482551927571998E-2</v>
      </c>
      <c r="G72">
        <f t="shared" si="7"/>
        <v>1.1542286361075987E-2</v>
      </c>
    </row>
    <row r="73" spans="1:7" x14ac:dyDescent="0.2">
      <c r="B73">
        <f t="shared" si="5"/>
        <v>-0.25132045056212898</v>
      </c>
      <c r="C73">
        <f t="shared" ref="C73:G73" si="8">$A5-C5</f>
        <v>-0.24928309242562002</v>
      </c>
      <c r="D73">
        <f t="shared" si="3"/>
        <v>-0.16871570604299296</v>
      </c>
      <c r="E73">
        <f t="shared" si="8"/>
        <v>-0.16539487542586201</v>
      </c>
      <c r="F73">
        <f t="shared" si="4"/>
        <v>-2.9965211459218988E-2</v>
      </c>
      <c r="G73">
        <f t="shared" si="8"/>
        <v>-4.0435802154691003E-2</v>
      </c>
    </row>
    <row r="74" spans="1:7" x14ac:dyDescent="0.2">
      <c r="B74">
        <f t="shared" si="5"/>
        <v>-0.21951101350159397</v>
      </c>
      <c r="C74">
        <f t="shared" ref="C74:G74" si="9">$A6-C6</f>
        <v>-0.23031698666595901</v>
      </c>
      <c r="D74">
        <f t="shared" si="3"/>
        <v>-7.9957586368317013E-2</v>
      </c>
      <c r="E74">
        <f t="shared" si="9"/>
        <v>3.0881832769289019E-2</v>
      </c>
      <c r="F74">
        <f t="shared" si="4"/>
        <v>-0.17165405324032001</v>
      </c>
      <c r="G74">
        <f t="shared" si="9"/>
        <v>-0.16808616062070098</v>
      </c>
    </row>
    <row r="75" spans="1:7" x14ac:dyDescent="0.2">
      <c r="B75">
        <f t="shared" si="5"/>
        <v>-7.6489057745103006E-2</v>
      </c>
      <c r="C75">
        <f t="shared" ref="C75:G75" si="10">$A7-C7</f>
        <v>-9.8324494605960988E-2</v>
      </c>
      <c r="D75">
        <f t="shared" si="3"/>
        <v>-0.31585119928569094</v>
      </c>
      <c r="E75">
        <f t="shared" si="10"/>
        <v>-0.27044175704014595</v>
      </c>
      <c r="F75">
        <f t="shared" si="4"/>
        <v>-9.5588835573484965E-2</v>
      </c>
      <c r="G75">
        <f t="shared" si="10"/>
        <v>-0.11733444642667501</v>
      </c>
    </row>
    <row r="76" spans="1:7" x14ac:dyDescent="0.2">
      <c r="B76">
        <f t="shared" si="5"/>
        <v>-9.7823603477473986E-2</v>
      </c>
      <c r="C76">
        <f t="shared" ref="C76:G76" si="11">$A8-C8</f>
        <v>-9.8116270931890015E-2</v>
      </c>
      <c r="D76">
        <f t="shared" si="3"/>
        <v>-0.20159177667167499</v>
      </c>
      <c r="E76">
        <f t="shared" si="11"/>
        <v>-0.13314022631837402</v>
      </c>
      <c r="F76">
        <f t="shared" si="4"/>
        <v>-0.13034546511560802</v>
      </c>
      <c r="G76">
        <f t="shared" si="11"/>
        <v>-0.14300710283725099</v>
      </c>
    </row>
    <row r="77" spans="1:7" x14ac:dyDescent="0.2">
      <c r="B77">
        <f t="shared" si="5"/>
        <v>-6.8002449242064E-2</v>
      </c>
      <c r="C77">
        <f t="shared" ref="C77:G77" si="12">$A9-C9</f>
        <v>-7.2744214716569999E-2</v>
      </c>
      <c r="D77">
        <f t="shared" si="3"/>
        <v>-1.0266581374761996E-2</v>
      </c>
      <c r="E77">
        <f t="shared" si="12"/>
        <v>-4.4398566819139895E-3</v>
      </c>
      <c r="F77">
        <f t="shared" si="4"/>
        <v>-0.12891726135849002</v>
      </c>
      <c r="G77">
        <f t="shared" si="12"/>
        <v>-0.164105551704951</v>
      </c>
    </row>
    <row r="78" spans="1:7" x14ac:dyDescent="0.2">
      <c r="B78">
        <f t="shared" si="5"/>
        <v>-0.14131450186845601</v>
      </c>
      <c r="C78">
        <f t="shared" ref="C78:G78" si="13">$A10-C10</f>
        <v>-0.13700836202255001</v>
      </c>
      <c r="D78">
        <f t="shared" si="3"/>
        <v>-0.18811129772694701</v>
      </c>
      <c r="E78">
        <f t="shared" si="13"/>
        <v>-0.17547077685545198</v>
      </c>
      <c r="F78">
        <f t="shared" si="4"/>
        <v>-9.3398038224910995E-2</v>
      </c>
      <c r="G78">
        <f t="shared" si="13"/>
        <v>-0.12283092507519899</v>
      </c>
    </row>
    <row r="79" spans="1:7" x14ac:dyDescent="0.2">
      <c r="B79">
        <f t="shared" si="5"/>
        <v>-9.8241394828038009E-2</v>
      </c>
      <c r="C79">
        <f t="shared" ref="C79:G79" si="14">$A11-C11</f>
        <v>-0.10922715477192502</v>
      </c>
      <c r="D79">
        <f t="shared" si="3"/>
        <v>-0.14428639524751102</v>
      </c>
      <c r="E79">
        <f t="shared" si="14"/>
        <v>-0.12406028862881502</v>
      </c>
      <c r="F79">
        <f t="shared" si="4"/>
        <v>-8.7817844712874016E-2</v>
      </c>
      <c r="G79">
        <f t="shared" si="14"/>
        <v>-7.6781728222238999E-2</v>
      </c>
    </row>
    <row r="80" spans="1:7" x14ac:dyDescent="0.2">
      <c r="B80">
        <f t="shared" si="5"/>
        <v>-0.14700547183243301</v>
      </c>
      <c r="C80">
        <f t="shared" ref="C80:G80" si="15">$A12-C12</f>
        <v>-0.12448036484096797</v>
      </c>
      <c r="D80">
        <f t="shared" si="3"/>
        <v>2.9276475730865004E-2</v>
      </c>
      <c r="E80">
        <f t="shared" si="15"/>
        <v>2.5510315012380991E-2</v>
      </c>
      <c r="F80">
        <f t="shared" si="4"/>
        <v>-0.221212704014147</v>
      </c>
      <c r="G80">
        <f t="shared" si="15"/>
        <v>-0.21683418778826896</v>
      </c>
    </row>
    <row r="81" spans="2:7" x14ac:dyDescent="0.2">
      <c r="B81">
        <f t="shared" si="5"/>
        <v>-0.20117337565251098</v>
      </c>
      <c r="C81">
        <f t="shared" ref="C81:G81" si="16">$A13-C13</f>
        <v>-0.17850408967571801</v>
      </c>
      <c r="D81">
        <f t="shared" si="3"/>
        <v>-0.16475006843576595</v>
      </c>
      <c r="E81">
        <f t="shared" si="16"/>
        <v>-0.13752899334266</v>
      </c>
      <c r="F81">
        <f t="shared" si="4"/>
        <v>-0.19661983161611502</v>
      </c>
      <c r="G81">
        <f t="shared" si="16"/>
        <v>-0.18296917167689203</v>
      </c>
    </row>
    <row r="82" spans="2:7" x14ac:dyDescent="0.2">
      <c r="B82">
        <f t="shared" si="5"/>
        <v>-0.116956540340866</v>
      </c>
      <c r="C82">
        <f t="shared" ref="C82:G82" si="17">$A14-C14</f>
        <v>-6.5768996846338967E-2</v>
      </c>
      <c r="D82">
        <f t="shared" si="3"/>
        <v>2.6866984669304039E-2</v>
      </c>
      <c r="E82">
        <f t="shared" si="17"/>
        <v>5.7436444722400171E-3</v>
      </c>
      <c r="F82">
        <f t="shared" si="4"/>
        <v>-0.18194341535680203</v>
      </c>
      <c r="G82">
        <f t="shared" si="17"/>
        <v>-0.15900705354617795</v>
      </c>
    </row>
    <row r="83" spans="2:7" x14ac:dyDescent="0.2">
      <c r="B83">
        <f t="shared" si="5"/>
        <v>3.1068335510728962E-2</v>
      </c>
      <c r="C83">
        <f t="shared" ref="C83:G83" si="18">$A15-C15</f>
        <v>2.0943579075245966E-2</v>
      </c>
      <c r="D83">
        <f t="shared" si="3"/>
        <v>-0.14579767810125704</v>
      </c>
      <c r="E83">
        <f t="shared" si="18"/>
        <v>-0.12756068501529805</v>
      </c>
      <c r="F83">
        <f t="shared" si="4"/>
        <v>2.7573348728621994E-2</v>
      </c>
      <c r="G83">
        <f t="shared" si="18"/>
        <v>4.0007208645419512E-3</v>
      </c>
    </row>
    <row r="84" spans="2:7" x14ac:dyDescent="0.2">
      <c r="B84">
        <f t="shared" si="5"/>
        <v>-3.6941438615749E-2</v>
      </c>
      <c r="C84">
        <f t="shared" ref="C84:G84" si="19">$A16-C16</f>
        <v>-3.7689505312240024E-3</v>
      </c>
      <c r="D84">
        <f t="shared" si="3"/>
        <v>-7.0264594301462036E-2</v>
      </c>
      <c r="E84">
        <f t="shared" si="19"/>
        <v>-3.7457688778141041E-2</v>
      </c>
      <c r="F84">
        <f t="shared" si="4"/>
        <v>4.0624383323064006E-2</v>
      </c>
      <c r="G84">
        <f t="shared" si="19"/>
        <v>2.115244687708201E-2</v>
      </c>
    </row>
    <row r="85" spans="2:7" x14ac:dyDescent="0.2">
      <c r="B85">
        <f t="shared" si="5"/>
        <v>4.1472806768518999E-2</v>
      </c>
      <c r="C85">
        <f t="shared" ref="C85:G85" si="20">$A17-C17</f>
        <v>5.4983088036039018E-2</v>
      </c>
      <c r="D85">
        <f t="shared" si="3"/>
        <v>2.3724089578635976E-2</v>
      </c>
      <c r="E85">
        <f t="shared" si="20"/>
        <v>-2.2888540122750212E-3</v>
      </c>
      <c r="F85">
        <f t="shared" si="4"/>
        <v>4.1790966586356004E-2</v>
      </c>
      <c r="G85">
        <f t="shared" si="20"/>
        <v>1.1174218933917013E-2</v>
      </c>
    </row>
    <row r="86" spans="2:7" x14ac:dyDescent="0.2">
      <c r="B86">
        <f t="shared" si="5"/>
        <v>4.4940589177521029E-2</v>
      </c>
      <c r="C86">
        <f t="shared" ref="C86:G86" si="21">$A18-C18</f>
        <v>-1.7680119408235995E-2</v>
      </c>
      <c r="D86">
        <f t="shared" si="3"/>
        <v>4.8376933866651983E-2</v>
      </c>
      <c r="E86">
        <f t="shared" si="21"/>
        <v>5.4513325241528021E-2</v>
      </c>
      <c r="F86">
        <f t="shared" si="4"/>
        <v>-0.13021952274431797</v>
      </c>
      <c r="G86">
        <f t="shared" si="21"/>
        <v>-0.18883119670170195</v>
      </c>
    </row>
    <row r="87" spans="2:7" x14ac:dyDescent="0.2">
      <c r="B87">
        <f t="shared" si="5"/>
        <v>-8.6811731091015976E-2</v>
      </c>
      <c r="C87">
        <f t="shared" ref="C87:G87" si="22">$A19-C19</f>
        <v>-9.273660404471995E-2</v>
      </c>
      <c r="D87">
        <f t="shared" si="3"/>
        <v>-0.16496708035811003</v>
      </c>
      <c r="E87">
        <f t="shared" si="22"/>
        <v>-0.16939832641942998</v>
      </c>
      <c r="F87">
        <f t="shared" si="4"/>
        <v>-6.7153641951745002E-2</v>
      </c>
      <c r="G87">
        <f t="shared" si="22"/>
        <v>-7.2682892280195976E-2</v>
      </c>
    </row>
    <row r="88" spans="2:7" x14ac:dyDescent="0.2">
      <c r="B88">
        <f t="shared" si="5"/>
        <v>-0.17387645633264898</v>
      </c>
      <c r="C88">
        <f t="shared" ref="C88:G88" si="23">$A20-C20</f>
        <v>-0.15787324881818404</v>
      </c>
      <c r="D88">
        <f t="shared" si="3"/>
        <v>-0.10386661668640901</v>
      </c>
      <c r="E88">
        <f t="shared" si="23"/>
        <v>-8.5538651220449013E-2</v>
      </c>
      <c r="F88">
        <f t="shared" si="4"/>
        <v>-0.28226944760562006</v>
      </c>
      <c r="G88">
        <f t="shared" si="23"/>
        <v>-0.22478134706030201</v>
      </c>
    </row>
    <row r="89" spans="2:7" x14ac:dyDescent="0.2">
      <c r="B89">
        <f t="shared" si="5"/>
        <v>-0.12711366702279803</v>
      </c>
      <c r="C89">
        <f t="shared" ref="C89:G89" si="24">$A21-C21</f>
        <v>-9.401371958207394E-2</v>
      </c>
      <c r="D89">
        <f t="shared" si="3"/>
        <v>-0.19831607403455198</v>
      </c>
      <c r="E89">
        <f t="shared" si="24"/>
        <v>-0.140815905810318</v>
      </c>
      <c r="F89">
        <f t="shared" si="4"/>
        <v>-0.25664252228029094</v>
      </c>
      <c r="G89">
        <f t="shared" si="24"/>
        <v>-0.16818438370255695</v>
      </c>
    </row>
    <row r="90" spans="2:7" x14ac:dyDescent="0.2">
      <c r="B90">
        <f t="shared" si="5"/>
        <v>-0.19763172284230396</v>
      </c>
      <c r="C90">
        <f t="shared" ref="C90:G90" si="25">$A22-C22</f>
        <v>-0.16292659656506797</v>
      </c>
      <c r="D90">
        <f t="shared" si="3"/>
        <v>-6.0977309578567007E-2</v>
      </c>
      <c r="E90">
        <f t="shared" si="25"/>
        <v>-7.976774732394204E-2</v>
      </c>
      <c r="F90">
        <f t="shared" si="4"/>
        <v>-0.23670937096619199</v>
      </c>
      <c r="G90">
        <f t="shared" si="25"/>
        <v>-0.10296432609007405</v>
      </c>
    </row>
    <row r="91" spans="2:7" x14ac:dyDescent="0.2">
      <c r="B91">
        <f t="shared" si="5"/>
        <v>-0.12452846830351605</v>
      </c>
      <c r="C91">
        <f t="shared" ref="C91:G91" si="26">$A23-C23</f>
        <v>-0.25701145937127501</v>
      </c>
      <c r="D91">
        <f t="shared" si="3"/>
        <v>-0.10376462816530496</v>
      </c>
      <c r="E91">
        <f t="shared" si="26"/>
        <v>-0.12844651504791604</v>
      </c>
      <c r="F91">
        <f t="shared" si="4"/>
        <v>-1.1012769750208984E-2</v>
      </c>
      <c r="G91">
        <f t="shared" si="26"/>
        <v>-6.8965237886335018E-2</v>
      </c>
    </row>
    <row r="92" spans="2:7" x14ac:dyDescent="0.2">
      <c r="B92">
        <f t="shared" si="5"/>
        <v>-3.1727531609324011E-2</v>
      </c>
      <c r="C92">
        <f t="shared" ref="C92:G92" si="27">$A24-C24</f>
        <v>-0.22306189568604401</v>
      </c>
      <c r="D92">
        <f t="shared" si="3"/>
        <v>-0.20187275501849095</v>
      </c>
      <c r="E92">
        <f t="shared" si="27"/>
        <v>-0.27394728085481995</v>
      </c>
      <c r="F92">
        <f t="shared" si="4"/>
        <v>9.6250551191515987E-2</v>
      </c>
      <c r="G92">
        <f t="shared" si="27"/>
        <v>-4.1351694959240015E-2</v>
      </c>
    </row>
    <row r="93" spans="2:7" x14ac:dyDescent="0.2">
      <c r="B93">
        <f t="shared" si="5"/>
        <v>8.1958059281500018E-3</v>
      </c>
      <c r="C93">
        <f t="shared" ref="C93:G93" si="28">$A25-C25</f>
        <v>7.2100473309667013E-2</v>
      </c>
      <c r="D93">
        <f t="shared" si="3"/>
        <v>-6.3328823808459056E-2</v>
      </c>
      <c r="E93">
        <f t="shared" si="28"/>
        <v>-0.12230461703694395</v>
      </c>
      <c r="F93">
        <f t="shared" si="4"/>
        <v>-0.12508451718150604</v>
      </c>
      <c r="G93">
        <f t="shared" si="28"/>
        <v>-7.6571259328334973E-2</v>
      </c>
    </row>
    <row r="94" spans="2:7" x14ac:dyDescent="0.2">
      <c r="B94">
        <f t="shared" si="5"/>
        <v>-1.8210957253990967E-2</v>
      </c>
      <c r="C94">
        <f t="shared" ref="C94:G94" si="29">$A26-C26</f>
        <v>-8.6170564170451935E-2</v>
      </c>
      <c r="D94">
        <f t="shared" si="3"/>
        <v>-0.11520040528106695</v>
      </c>
      <c r="E94">
        <f t="shared" si="29"/>
        <v>-6.9099849909707023E-2</v>
      </c>
      <c r="F94">
        <f t="shared" si="4"/>
        <v>-2.7914281202572E-2</v>
      </c>
      <c r="G94">
        <f t="shared" si="29"/>
        <v>4.706952362580008E-3</v>
      </c>
    </row>
    <row r="95" spans="2:7" x14ac:dyDescent="0.2">
      <c r="B95">
        <f t="shared" si="5"/>
        <v>-6.5314279672419984E-2</v>
      </c>
      <c r="C95">
        <f t="shared" ref="C95:G95" si="30">$A27-C27</f>
        <v>-0.11379055813866701</v>
      </c>
      <c r="D95">
        <f t="shared" si="3"/>
        <v>-8.2540216290356017E-2</v>
      </c>
      <c r="E95">
        <f t="shared" si="30"/>
        <v>-2.641142840100702E-2</v>
      </c>
      <c r="F95">
        <f t="shared" si="4"/>
        <v>-2.1665010459281042E-2</v>
      </c>
      <c r="G95">
        <f t="shared" si="30"/>
        <v>-7.4950781759498986E-2</v>
      </c>
    </row>
    <row r="96" spans="2:7" x14ac:dyDescent="0.2">
      <c r="B96">
        <f t="shared" si="5"/>
        <v>-2.1322590235874961E-2</v>
      </c>
      <c r="C96">
        <f t="shared" ref="C96:G96" si="31">$A28-C28</f>
        <v>-1.8070087123213008E-2</v>
      </c>
      <c r="D96">
        <f t="shared" si="3"/>
        <v>-9.3023773355002948E-2</v>
      </c>
      <c r="E96">
        <f t="shared" si="31"/>
        <v>-3.9509937455511956E-2</v>
      </c>
      <c r="F96">
        <f t="shared" si="4"/>
        <v>2.4889153362225025E-2</v>
      </c>
      <c r="G96">
        <f t="shared" si="31"/>
        <v>4.2469363737471011E-2</v>
      </c>
    </row>
    <row r="97" spans="2:7" x14ac:dyDescent="0.2">
      <c r="B97">
        <f t="shared" si="5"/>
        <v>0.15963371619380901</v>
      </c>
      <c r="C97">
        <f t="shared" ref="C97:G97" si="32">$A29-C29</f>
        <v>0.11677462188100596</v>
      </c>
      <c r="D97">
        <f t="shared" si="3"/>
        <v>-6.5879043454490027E-2</v>
      </c>
      <c r="E97">
        <f t="shared" si="32"/>
        <v>3.8963103757899686E-3</v>
      </c>
      <c r="F97">
        <f t="shared" si="4"/>
        <v>8.6558126914140998E-2</v>
      </c>
      <c r="G97">
        <f t="shared" si="32"/>
        <v>8.6505279973868976E-2</v>
      </c>
    </row>
    <row r="98" spans="2:7" x14ac:dyDescent="0.2">
      <c r="B98">
        <f t="shared" si="5"/>
        <v>9.0863036835421962E-2</v>
      </c>
      <c r="C98">
        <f t="shared" ref="C98:G98" si="33">$A30-C30</f>
        <v>7.1910954264050975E-2</v>
      </c>
      <c r="D98">
        <f t="shared" si="3"/>
        <v>6.4384205501788971E-2</v>
      </c>
      <c r="E98">
        <f t="shared" si="33"/>
        <v>8.5099598772044982E-2</v>
      </c>
      <c r="F98">
        <f t="shared" si="4"/>
        <v>0.13691519129965796</v>
      </c>
      <c r="G98">
        <f t="shared" si="33"/>
        <v>0.13162102407913395</v>
      </c>
    </row>
    <row r="99" spans="2:7" x14ac:dyDescent="0.2">
      <c r="B99">
        <f t="shared" si="5"/>
        <v>1.4823707710817036E-2</v>
      </c>
      <c r="C99">
        <f t="shared" ref="C99:G99" si="34">$A31-C31</f>
        <v>3.1317351339759048E-2</v>
      </c>
      <c r="D99">
        <f t="shared" si="3"/>
        <v>-5.3164513557494963E-2</v>
      </c>
      <c r="E99">
        <f t="shared" si="34"/>
        <v>-2.2016725932039183E-3</v>
      </c>
      <c r="F99">
        <f t="shared" si="4"/>
        <v>8.0956057821183036E-2</v>
      </c>
      <c r="G99">
        <f t="shared" si="34"/>
        <v>8.7387968334794064E-2</v>
      </c>
    </row>
    <row r="100" spans="2:7" x14ac:dyDescent="0.2">
      <c r="B100">
        <f t="shared" si="5"/>
        <v>-8.2510530334718002E-2</v>
      </c>
      <c r="C100">
        <f t="shared" ref="C100:G100" si="35">$A32-C32</f>
        <v>-8.3510316059076994E-2</v>
      </c>
      <c r="D100">
        <f t="shared" si="3"/>
        <v>1.2146946913272005E-2</v>
      </c>
      <c r="E100">
        <f t="shared" si="35"/>
        <v>2.5113615748463047E-2</v>
      </c>
      <c r="F100">
        <f t="shared" si="4"/>
        <v>-7.1504839287322985E-2</v>
      </c>
      <c r="G100">
        <f t="shared" si="35"/>
        <v>-6.7571782661658975E-2</v>
      </c>
    </row>
    <row r="101" spans="2:7" x14ac:dyDescent="0.2">
      <c r="B101">
        <f t="shared" si="5"/>
        <v>5.6373447024443024E-2</v>
      </c>
      <c r="C101">
        <f t="shared" ref="C101:G101" si="36">$A33-C33</f>
        <v>7.1603382392757042E-2</v>
      </c>
      <c r="D101">
        <f t="shared" si="3"/>
        <v>-8.516582585561594E-2</v>
      </c>
      <c r="E101">
        <f t="shared" si="36"/>
        <v>-2.7667321117971988E-2</v>
      </c>
      <c r="F101">
        <f t="shared" si="4"/>
        <v>0.14559025664694103</v>
      </c>
      <c r="G101">
        <f t="shared" si="36"/>
        <v>0.13805597516301904</v>
      </c>
    </row>
    <row r="102" spans="2:7" x14ac:dyDescent="0.2">
      <c r="B102">
        <f t="shared" ref="B102:B132" si="37">$A34-B34</f>
        <v>-8.2426997660118961E-2</v>
      </c>
      <c r="C102">
        <f t="shared" ref="C102:G102" si="38">$A34-C34</f>
        <v>-3.1687892269573026E-2</v>
      </c>
      <c r="D102">
        <f t="shared" si="38"/>
        <v>7.3122050242838965E-2</v>
      </c>
      <c r="E102">
        <f t="shared" si="38"/>
        <v>7.8666739813813003E-2</v>
      </c>
      <c r="F102">
        <f t="shared" si="38"/>
        <v>-0.12524604223647495</v>
      </c>
      <c r="G102">
        <f t="shared" si="38"/>
        <v>-3.928782620788196E-2</v>
      </c>
    </row>
    <row r="103" spans="2:7" x14ac:dyDescent="0.2">
      <c r="B103">
        <f t="shared" si="37"/>
        <v>1.3435578662131076E-2</v>
      </c>
      <c r="C103">
        <f t="shared" ref="C103:G103" si="39">$A35-C35</f>
        <v>1.3195508037100012E-2</v>
      </c>
      <c r="D103">
        <f t="shared" si="39"/>
        <v>3.9529580973774014E-2</v>
      </c>
      <c r="E103">
        <f t="shared" si="39"/>
        <v>3.4262082447754083E-2</v>
      </c>
      <c r="F103">
        <f t="shared" si="39"/>
        <v>3.9860636948329087E-2</v>
      </c>
      <c r="G103">
        <f t="shared" si="39"/>
        <v>5.6576194921425016E-2</v>
      </c>
    </row>
    <row r="104" spans="2:7" x14ac:dyDescent="0.2">
      <c r="B104">
        <f t="shared" si="37"/>
        <v>-3.7705857053065062E-2</v>
      </c>
      <c r="C104">
        <f t="shared" ref="C104:G104" si="40">$A36-C36</f>
        <v>3.0828810284439956E-2</v>
      </c>
      <c r="D104">
        <f t="shared" si="40"/>
        <v>5.9776152003316929E-2</v>
      </c>
      <c r="E104">
        <f t="shared" si="40"/>
        <v>5.2972593123306932E-2</v>
      </c>
      <c r="F104">
        <f t="shared" si="40"/>
        <v>-0.14627321938791005</v>
      </c>
      <c r="G104">
        <f t="shared" si="40"/>
        <v>-8.08636851191471E-2</v>
      </c>
    </row>
    <row r="105" spans="2:7" x14ac:dyDescent="0.2">
      <c r="B105">
        <f t="shared" si="37"/>
        <v>4.3152599987611007E-2</v>
      </c>
      <c r="C105">
        <f t="shared" ref="C105:G105" si="41">$A37-C37</f>
        <v>4.1700710884568948E-2</v>
      </c>
      <c r="D105">
        <f t="shared" si="41"/>
        <v>3.4550965481091933E-2</v>
      </c>
      <c r="E105">
        <f t="shared" si="41"/>
        <v>1.7021219384795949E-2</v>
      </c>
      <c r="F105">
        <f t="shared" si="41"/>
        <v>7.3892980193323965E-2</v>
      </c>
      <c r="G105">
        <f t="shared" si="41"/>
        <v>9.1351663437584996E-2</v>
      </c>
    </row>
    <row r="106" spans="2:7" x14ac:dyDescent="0.2">
      <c r="B106">
        <f t="shared" si="37"/>
        <v>-1.8128366003802965E-2</v>
      </c>
      <c r="C106">
        <f t="shared" ref="C106:G106" si="42">$A38-C38</f>
        <v>4.7709039244119067E-2</v>
      </c>
      <c r="D106">
        <f t="shared" si="42"/>
        <v>9.2359722961488033E-2</v>
      </c>
      <c r="E106">
        <f t="shared" si="42"/>
        <v>0.10503188410648506</v>
      </c>
      <c r="F106">
        <f t="shared" si="42"/>
        <v>-1.5953253887599494E-3</v>
      </c>
      <c r="G106">
        <f t="shared" si="42"/>
        <v>0.12286156905978207</v>
      </c>
    </row>
    <row r="107" spans="2:7" x14ac:dyDescent="0.2">
      <c r="B107">
        <f t="shared" si="37"/>
        <v>2.6065136560253999E-2</v>
      </c>
      <c r="C107">
        <f t="shared" ref="C107:G107" si="43">$A39-C39</f>
        <v>-6.3180703129877003E-2</v>
      </c>
      <c r="D107">
        <f t="shared" si="43"/>
        <v>-9.2972839211790115E-3</v>
      </c>
      <c r="E107">
        <f t="shared" si="43"/>
        <v>-2.6947665240584007E-2</v>
      </c>
      <c r="F107">
        <f t="shared" si="43"/>
        <v>-1.2404478921572037E-2</v>
      </c>
      <c r="G107">
        <f t="shared" si="43"/>
        <v>-9.4689402975912995E-2</v>
      </c>
    </row>
    <row r="108" spans="2:7" x14ac:dyDescent="0.2">
      <c r="B108">
        <f t="shared" si="37"/>
        <v>0.19729612739372904</v>
      </c>
      <c r="C108">
        <f t="shared" ref="C108:G108" si="44">$A40-C40</f>
        <v>0.17614388184118102</v>
      </c>
      <c r="D108">
        <f t="shared" si="44"/>
        <v>0.17858583473505302</v>
      </c>
      <c r="E108">
        <f t="shared" si="44"/>
        <v>0.14656492572923002</v>
      </c>
      <c r="F108">
        <f t="shared" si="44"/>
        <v>0.20975357923944005</v>
      </c>
      <c r="G108">
        <f t="shared" si="44"/>
        <v>0.20787315059974903</v>
      </c>
    </row>
    <row r="109" spans="2:7" x14ac:dyDescent="0.2">
      <c r="B109">
        <f t="shared" si="37"/>
        <v>0.23020809459210495</v>
      </c>
      <c r="C109">
        <f t="shared" ref="C109:G109" si="45">$A41-C41</f>
        <v>0.17506653703268499</v>
      </c>
      <c r="D109">
        <f t="shared" si="45"/>
        <v>3.1681280893622987E-2</v>
      </c>
      <c r="E109">
        <f t="shared" si="45"/>
        <v>5.1552430409575023E-2</v>
      </c>
      <c r="F109">
        <f t="shared" si="45"/>
        <v>0.209475536822889</v>
      </c>
      <c r="G109">
        <f t="shared" si="45"/>
        <v>0.13162799563093897</v>
      </c>
    </row>
    <row r="110" spans="2:7" x14ac:dyDescent="0.2">
      <c r="B110">
        <f t="shared" si="37"/>
        <v>5.5228877911220997E-2</v>
      </c>
      <c r="C110">
        <f t="shared" ref="C110:G110" si="46">$A42-C42</f>
        <v>-3.7551780075701036E-2</v>
      </c>
      <c r="D110">
        <f t="shared" si="46"/>
        <v>-1.7324891032152068E-2</v>
      </c>
      <c r="E110">
        <f t="shared" si="46"/>
        <v>-9.40751596438405E-3</v>
      </c>
      <c r="F110">
        <f t="shared" si="46"/>
        <v>6.2959028280755946E-2</v>
      </c>
      <c r="G110">
        <f t="shared" si="46"/>
        <v>8.8963264100882955E-2</v>
      </c>
    </row>
    <row r="111" spans="2:7" x14ac:dyDescent="0.2">
      <c r="B111">
        <f t="shared" si="37"/>
        <v>3.4162008518701104E-4</v>
      </c>
      <c r="C111">
        <f t="shared" ref="C111:G111" si="47">$A43-C43</f>
        <v>-2.2784195187736E-2</v>
      </c>
      <c r="D111">
        <f t="shared" si="47"/>
        <v>0.17925081142929605</v>
      </c>
      <c r="E111">
        <f t="shared" si="47"/>
        <v>0.14604950665112704</v>
      </c>
      <c r="F111">
        <f t="shared" si="47"/>
        <v>-8.8764349387269181E-3</v>
      </c>
      <c r="G111">
        <f t="shared" si="47"/>
        <v>-2.2702331010880927E-2</v>
      </c>
    </row>
    <row r="112" spans="2:7" x14ac:dyDescent="0.2">
      <c r="B112">
        <f t="shared" si="37"/>
        <v>8.5632615931929834E-3</v>
      </c>
      <c r="C112">
        <f t="shared" ref="C112:G112" si="48">$A44-C44</f>
        <v>2.1537787067221981E-2</v>
      </c>
      <c r="D112">
        <f t="shared" si="48"/>
        <v>9.7076033284137053E-2</v>
      </c>
      <c r="E112">
        <f t="shared" si="48"/>
        <v>0.14560075025269897</v>
      </c>
      <c r="F112">
        <f t="shared" si="48"/>
        <v>0.11819563130611399</v>
      </c>
      <c r="G112">
        <f t="shared" si="48"/>
        <v>0.163020035990665</v>
      </c>
    </row>
    <row r="113" spans="2:7" x14ac:dyDescent="0.2">
      <c r="B113">
        <f t="shared" si="37"/>
        <v>0.11051077357246497</v>
      </c>
      <c r="C113">
        <f t="shared" ref="C113:G113" si="49">$A45-C45</f>
        <v>0.12473702117054997</v>
      </c>
      <c r="D113">
        <f t="shared" si="49"/>
        <v>0.163292634227795</v>
      </c>
      <c r="E113">
        <f t="shared" si="49"/>
        <v>0.161607966025475</v>
      </c>
      <c r="F113">
        <f t="shared" si="49"/>
        <v>0.180308201126269</v>
      </c>
      <c r="G113">
        <f t="shared" si="49"/>
        <v>0.18389449807722003</v>
      </c>
    </row>
    <row r="114" spans="2:7" x14ac:dyDescent="0.2">
      <c r="B114">
        <f t="shared" si="37"/>
        <v>-6.3903248707339988E-2</v>
      </c>
      <c r="C114">
        <f t="shared" ref="C114:G114" si="50">$A46-C46</f>
        <v>-5.260597576142001E-2</v>
      </c>
      <c r="D114">
        <f t="shared" si="50"/>
        <v>-0.16095422050320607</v>
      </c>
      <c r="E114">
        <f t="shared" si="50"/>
        <v>-7.5187571161202005E-2</v>
      </c>
      <c r="F114">
        <f t="shared" si="50"/>
        <v>-8.7296415368994018E-2</v>
      </c>
      <c r="G114">
        <f t="shared" si="50"/>
        <v>-6.4778059737685023E-2</v>
      </c>
    </row>
    <row r="115" spans="2:7" x14ac:dyDescent="0.2">
      <c r="B115">
        <f t="shared" si="37"/>
        <v>-5.6037905766236018E-2</v>
      </c>
      <c r="C115">
        <f t="shared" ref="C115:G115" si="51">$A47-C47</f>
        <v>-2.5617495558681092E-2</v>
      </c>
      <c r="D115">
        <f t="shared" si="51"/>
        <v>-0.11323583836849005</v>
      </c>
      <c r="E115">
        <f t="shared" si="51"/>
        <v>-8.9822411099553023E-2</v>
      </c>
      <c r="F115">
        <f t="shared" si="51"/>
        <v>-2.9059599024218064E-2</v>
      </c>
      <c r="G115">
        <f t="shared" si="51"/>
        <v>2.2865604974573905E-2</v>
      </c>
    </row>
    <row r="116" spans="2:7" x14ac:dyDescent="0.2">
      <c r="B116">
        <f t="shared" si="37"/>
        <v>5.2345076241498978E-2</v>
      </c>
      <c r="C116">
        <f t="shared" ref="C116:G116" si="52">$A48-C48</f>
        <v>0.10675085604896595</v>
      </c>
      <c r="D116">
        <f t="shared" si="52"/>
        <v>0.100003983987342</v>
      </c>
      <c r="E116">
        <f t="shared" si="52"/>
        <v>0.126998268479245</v>
      </c>
      <c r="F116">
        <f t="shared" si="52"/>
        <v>6.5898875567318993E-2</v>
      </c>
      <c r="G116">
        <f t="shared" si="52"/>
        <v>7.2168705614819917E-2</v>
      </c>
    </row>
    <row r="117" spans="2:7" x14ac:dyDescent="0.2">
      <c r="B117">
        <f t="shared" si="37"/>
        <v>0.13690896406397401</v>
      </c>
      <c r="C117">
        <f t="shared" ref="C117:G117" si="53">$A49-C49</f>
        <v>7.4771121926501039E-2</v>
      </c>
      <c r="D117">
        <f t="shared" si="53"/>
        <v>9.4731425576118022E-2</v>
      </c>
      <c r="E117">
        <f t="shared" si="53"/>
        <v>8.528994854946903E-2</v>
      </c>
      <c r="F117">
        <f t="shared" si="53"/>
        <v>4.7058365763003041E-2</v>
      </c>
      <c r="G117">
        <f t="shared" si="53"/>
        <v>-7.7453943376551981E-2</v>
      </c>
    </row>
    <row r="118" spans="2:7" x14ac:dyDescent="0.2">
      <c r="B118">
        <f t="shared" si="37"/>
        <v>6.3241287371161081E-2</v>
      </c>
      <c r="C118">
        <f t="shared" ref="C118:G118" si="54">$A50-C50</f>
        <v>8.9790951820037046E-2</v>
      </c>
      <c r="D118">
        <f t="shared" si="54"/>
        <v>8.2914730221069988E-2</v>
      </c>
      <c r="E118">
        <f t="shared" si="54"/>
        <v>5.3895373912709044E-2</v>
      </c>
      <c r="F118">
        <f t="shared" si="54"/>
        <v>0.12835536626517607</v>
      </c>
      <c r="G118">
        <f t="shared" si="54"/>
        <v>0.18082408313371506</v>
      </c>
    </row>
    <row r="119" spans="2:7" x14ac:dyDescent="0.2">
      <c r="B119">
        <f t="shared" si="37"/>
        <v>-0.10943035017181191</v>
      </c>
      <c r="C119">
        <f t="shared" ref="C119:G119" si="55">$A51-C51</f>
        <v>-7.4799282701768943E-2</v>
      </c>
      <c r="D119">
        <f t="shared" si="55"/>
        <v>0.10855594590852302</v>
      </c>
      <c r="E119">
        <f t="shared" si="55"/>
        <v>0.12948348887529404</v>
      </c>
      <c r="F119">
        <f t="shared" si="55"/>
        <v>-2.057904025292201E-2</v>
      </c>
      <c r="G119">
        <f t="shared" si="55"/>
        <v>-4.0561932793949929E-3</v>
      </c>
    </row>
    <row r="120" spans="2:7" x14ac:dyDescent="0.2">
      <c r="B120">
        <f t="shared" si="37"/>
        <v>-4.6321438968397022E-2</v>
      </c>
      <c r="C120">
        <f t="shared" ref="C120:G120" si="56">$A52-C52</f>
        <v>-4.770857519590499E-2</v>
      </c>
      <c r="D120">
        <f t="shared" si="56"/>
        <v>0.12049932948213604</v>
      </c>
      <c r="E120">
        <f t="shared" si="56"/>
        <v>0.14260576066024</v>
      </c>
      <c r="F120">
        <f t="shared" si="56"/>
        <v>-3.8723499961488939E-2</v>
      </c>
      <c r="G120">
        <f t="shared" si="56"/>
        <v>-2.8948150459455979E-2</v>
      </c>
    </row>
    <row r="121" spans="2:7" x14ac:dyDescent="0.2">
      <c r="B121">
        <f t="shared" si="37"/>
        <v>0.208341509975978</v>
      </c>
      <c r="C121">
        <f t="shared" ref="C121:G121" si="57">$A53-C53</f>
        <v>0.19484437327634496</v>
      </c>
      <c r="D121">
        <f t="shared" si="57"/>
        <v>1.9104457563027033E-2</v>
      </c>
      <c r="E121">
        <f t="shared" si="57"/>
        <v>-2.1009638236700989E-2</v>
      </c>
      <c r="F121">
        <f t="shared" si="57"/>
        <v>4.8142719529810973E-2</v>
      </c>
      <c r="G121">
        <f t="shared" si="57"/>
        <v>0.11270557762031197</v>
      </c>
    </row>
    <row r="122" spans="2:7" x14ac:dyDescent="0.2">
      <c r="B122">
        <f t="shared" si="37"/>
        <v>1.4847899905634065E-2</v>
      </c>
      <c r="C122">
        <f t="shared" ref="C122:G122" si="58">$A54-C54</f>
        <v>4.8534736226256037E-2</v>
      </c>
      <c r="D122">
        <f t="shared" si="58"/>
        <v>-8.272185789223796E-2</v>
      </c>
      <c r="E122">
        <f t="shared" si="58"/>
        <v>-4.1892235300470926E-2</v>
      </c>
      <c r="F122">
        <f t="shared" si="58"/>
        <v>7.5569904763528983E-2</v>
      </c>
      <c r="G122">
        <f t="shared" si="58"/>
        <v>0.12001713764271604</v>
      </c>
    </row>
    <row r="123" spans="2:7" x14ac:dyDescent="0.2">
      <c r="B123">
        <f t="shared" si="37"/>
        <v>5.8147679693640986E-2</v>
      </c>
      <c r="C123">
        <f t="shared" ref="C123:G123" si="59">$A55-C55</f>
        <v>7.1063212680338994E-2</v>
      </c>
      <c r="D123">
        <f t="shared" si="59"/>
        <v>0.15452636680932397</v>
      </c>
      <c r="E123">
        <f t="shared" si="59"/>
        <v>0.11044570411438792</v>
      </c>
      <c r="F123">
        <f t="shared" si="59"/>
        <v>9.4151789622650028E-2</v>
      </c>
      <c r="G123">
        <f t="shared" si="59"/>
        <v>9.5831919826055989E-2</v>
      </c>
    </row>
    <row r="124" spans="2:7" x14ac:dyDescent="0.2">
      <c r="B124">
        <f t="shared" si="37"/>
        <v>0.21905530834930598</v>
      </c>
      <c r="C124">
        <f t="shared" ref="C124:G124" si="60">$A56-C56</f>
        <v>0.300302226889126</v>
      </c>
      <c r="D124">
        <f t="shared" si="60"/>
        <v>0.13725068296813603</v>
      </c>
      <c r="E124">
        <f t="shared" si="60"/>
        <v>0.11439943286315202</v>
      </c>
      <c r="F124">
        <f t="shared" si="60"/>
        <v>7.295193744218198E-2</v>
      </c>
      <c r="G124">
        <f t="shared" si="60"/>
        <v>0.15905320554000701</v>
      </c>
    </row>
    <row r="125" spans="2:7" x14ac:dyDescent="0.2">
      <c r="B125">
        <f t="shared" si="37"/>
        <v>0.14788059396344799</v>
      </c>
      <c r="C125">
        <f t="shared" ref="C125:G125" si="61">$A57-C57</f>
        <v>7.384211657885098E-2</v>
      </c>
      <c r="D125">
        <f t="shared" si="61"/>
        <v>0.13527357668195705</v>
      </c>
      <c r="E125">
        <f t="shared" si="61"/>
        <v>0.129632421332186</v>
      </c>
      <c r="F125">
        <f t="shared" si="61"/>
        <v>0.11515915127559295</v>
      </c>
      <c r="G125">
        <f t="shared" si="61"/>
        <v>0.134743489166397</v>
      </c>
    </row>
    <row r="126" spans="2:7" x14ac:dyDescent="0.2">
      <c r="B126">
        <f t="shared" si="37"/>
        <v>0.20708601839114005</v>
      </c>
      <c r="C126">
        <f t="shared" ref="C126:G126" si="62">$A58-C58</f>
        <v>0.129725899766853</v>
      </c>
      <c r="D126">
        <f t="shared" si="62"/>
        <v>0.18146722152578598</v>
      </c>
      <c r="E126">
        <f t="shared" si="62"/>
        <v>0.18214311742650702</v>
      </c>
      <c r="F126">
        <f t="shared" si="62"/>
        <v>0.17706300411562204</v>
      </c>
      <c r="G126">
        <f t="shared" si="62"/>
        <v>0.12415635540280701</v>
      </c>
    </row>
    <row r="127" spans="2:7" x14ac:dyDescent="0.2">
      <c r="B127">
        <f t="shared" si="37"/>
        <v>2.3142423187335948E-2</v>
      </c>
      <c r="C127">
        <f t="shared" ref="C127:G127" si="63">$A59-C59</f>
        <v>-5.5656585455814978E-2</v>
      </c>
      <c r="D127">
        <f t="shared" si="63"/>
        <v>-9.9683295184793019E-2</v>
      </c>
      <c r="E127">
        <f t="shared" si="63"/>
        <v>-8.8842172513656004E-2</v>
      </c>
      <c r="F127">
        <f t="shared" si="63"/>
        <v>5.8577411376021016E-2</v>
      </c>
      <c r="G127">
        <f t="shared" si="63"/>
        <v>6.1741986977864927E-2</v>
      </c>
    </row>
    <row r="128" spans="2:7" x14ac:dyDescent="0.2">
      <c r="B128">
        <f t="shared" si="37"/>
        <v>0.24449610450696102</v>
      </c>
      <c r="C128">
        <f t="shared" ref="C128:G128" si="64">$A60-C60</f>
        <v>0.23293611995194397</v>
      </c>
      <c r="D128">
        <f t="shared" si="64"/>
        <v>0.21347864500131197</v>
      </c>
      <c r="E128">
        <f t="shared" si="64"/>
        <v>0.23398054282288194</v>
      </c>
      <c r="F128">
        <f t="shared" si="64"/>
        <v>0.31212643990342698</v>
      </c>
      <c r="G128">
        <f t="shared" si="64"/>
        <v>0.30142399248778495</v>
      </c>
    </row>
    <row r="129" spans="2:7" x14ac:dyDescent="0.2">
      <c r="B129">
        <f t="shared" si="37"/>
        <v>0.21258636651530793</v>
      </c>
      <c r="C129">
        <f t="shared" ref="C129:G129" si="65">$A61-C61</f>
        <v>0.18892860628484698</v>
      </c>
      <c r="D129">
        <f t="shared" si="65"/>
        <v>-2.5286201211690007E-2</v>
      </c>
      <c r="E129">
        <f t="shared" si="65"/>
        <v>2.7130321152509795E-3</v>
      </c>
      <c r="F129">
        <f t="shared" si="65"/>
        <v>0.35664123316246699</v>
      </c>
      <c r="G129">
        <f t="shared" si="65"/>
        <v>0.36767434674663896</v>
      </c>
    </row>
    <row r="130" spans="2:7" x14ac:dyDescent="0.2">
      <c r="B130">
        <f t="shared" si="37"/>
        <v>2.7919057633575939E-2</v>
      </c>
      <c r="C130">
        <f t="shared" ref="C130:G130" si="66">$A62-C62</f>
        <v>3.3427626863198001E-2</v>
      </c>
      <c r="D130">
        <f t="shared" si="66"/>
        <v>0.30326760420281496</v>
      </c>
      <c r="E130">
        <f t="shared" si="66"/>
        <v>0.36013684053765893</v>
      </c>
      <c r="F130">
        <f t="shared" si="66"/>
        <v>7.8798942158809004E-2</v>
      </c>
      <c r="G130">
        <f t="shared" si="66"/>
        <v>9.9436958388421925E-2</v>
      </c>
    </row>
    <row r="131" spans="2:7" x14ac:dyDescent="0.2">
      <c r="B131">
        <f t="shared" si="37"/>
        <v>0.32660031825834701</v>
      </c>
      <c r="C131">
        <f t="shared" ref="C131:G131" si="67">$A63-C63</f>
        <v>0.22563487576250496</v>
      </c>
      <c r="D131">
        <f t="shared" si="67"/>
        <v>0.30742876423140697</v>
      </c>
      <c r="E131">
        <f t="shared" si="67"/>
        <v>0.30418573027379403</v>
      </c>
      <c r="F131">
        <f t="shared" si="67"/>
        <v>0.32718608653107006</v>
      </c>
      <c r="G131">
        <f t="shared" si="67"/>
        <v>0.33323248379852799</v>
      </c>
    </row>
    <row r="132" spans="2:7" x14ac:dyDescent="0.2">
      <c r="B132">
        <f t="shared" si="37"/>
        <v>0.36469528998901402</v>
      </c>
      <c r="C132">
        <f t="shared" ref="C132:G132" si="68">$A64-C64</f>
        <v>4.210156123571096E-2</v>
      </c>
      <c r="D132">
        <f t="shared" si="68"/>
        <v>0.15263893999516598</v>
      </c>
      <c r="E132">
        <f t="shared" si="68"/>
        <v>0.23931789945607396</v>
      </c>
      <c r="F132">
        <f t="shared" si="68"/>
        <v>0.30761432805863997</v>
      </c>
      <c r="G132">
        <f t="shared" si="68"/>
        <v>0.33799079438652502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427F-3425-4A79-AF5C-4AE9BCB6DC97}">
  <dimension ref="A1:Z298"/>
  <sheetViews>
    <sheetView topLeftCell="P247" workbookViewId="0">
      <selection activeCell="T316" sqref="T316"/>
    </sheetView>
  </sheetViews>
  <sheetFormatPr defaultColWidth="8.875" defaultRowHeight="14.25" x14ac:dyDescent="0.2"/>
  <cols>
    <col min="1" max="2" width="12.75" style="11" bestFit="1" customWidth="1"/>
    <col min="3" max="3" width="13.75" style="11" bestFit="1" customWidth="1"/>
    <col min="4" max="4" width="12.75" style="11" bestFit="1" customWidth="1"/>
    <col min="5" max="5" width="14.875" style="11" bestFit="1" customWidth="1"/>
    <col min="6" max="6" width="12.75" style="11" bestFit="1" customWidth="1"/>
    <col min="7" max="7" width="14.875" style="11" bestFit="1" customWidth="1"/>
    <col min="8" max="9" width="8.875" style="11"/>
    <col min="10" max="11" width="12.75" style="11" bestFit="1" customWidth="1"/>
    <col min="12" max="12" width="8.875" style="11"/>
    <col min="13" max="14" width="12.75" style="11" bestFit="1" customWidth="1"/>
    <col min="15" max="15" width="8.875" style="11"/>
    <col min="16" max="17" width="12.75" style="11" bestFit="1" customWidth="1"/>
    <col min="18" max="18" width="8.875" style="11"/>
    <col min="19" max="20" width="12.75" style="11" bestFit="1" customWidth="1"/>
    <col min="21" max="21" width="8.875" style="11"/>
    <col min="22" max="23" width="12.75" style="11" bestFit="1" customWidth="1"/>
    <col min="24" max="24" width="8.875" style="11"/>
    <col min="25" max="26" width="12.75" style="11" bestFit="1" customWidth="1"/>
    <col min="27" max="16384" width="8.875" style="11"/>
  </cols>
  <sheetData>
    <row r="1" spans="1:26" x14ac:dyDescent="0.2">
      <c r="A1" s="12" t="s">
        <v>37</v>
      </c>
      <c r="B1" s="12" t="s">
        <v>48</v>
      </c>
      <c r="C1" s="12" t="s">
        <v>49</v>
      </c>
      <c r="D1" s="12" t="s">
        <v>36</v>
      </c>
      <c r="E1" s="12" t="s">
        <v>35</v>
      </c>
      <c r="F1" s="12" t="s">
        <v>52</v>
      </c>
      <c r="G1" s="12" t="s">
        <v>53</v>
      </c>
      <c r="J1" s="12" t="s">
        <v>37</v>
      </c>
      <c r="K1" s="12" t="s">
        <v>50</v>
      </c>
      <c r="M1" s="12" t="s">
        <v>37</v>
      </c>
      <c r="N1" s="12" t="s">
        <v>51</v>
      </c>
      <c r="P1" s="12" t="s">
        <v>37</v>
      </c>
      <c r="Q1" s="12" t="s">
        <v>39</v>
      </c>
      <c r="S1" s="12" t="s">
        <v>37</v>
      </c>
      <c r="T1" s="12" t="s">
        <v>38</v>
      </c>
      <c r="V1" s="12" t="s">
        <v>37</v>
      </c>
      <c r="W1" s="12" t="s">
        <v>54</v>
      </c>
      <c r="Y1" s="12" t="s">
        <v>37</v>
      </c>
      <c r="Z1" s="12" t="s">
        <v>55</v>
      </c>
    </row>
    <row r="2" spans="1:26" x14ac:dyDescent="0.2">
      <c r="A2" s="11">
        <v>0.2</v>
      </c>
      <c r="B2" s="11">
        <v>0.28174952985674301</v>
      </c>
      <c r="C2" s="10" t="s">
        <v>33</v>
      </c>
      <c r="D2" s="11">
        <v>0.27578261810136701</v>
      </c>
      <c r="E2" s="11" t="s">
        <v>33</v>
      </c>
      <c r="F2" s="11">
        <v>0.40784415836363502</v>
      </c>
      <c r="G2" s="10" t="s">
        <v>33</v>
      </c>
      <c r="J2" s="11">
        <v>0.2</v>
      </c>
      <c r="K2" s="11">
        <v>0.28174952985674301</v>
      </c>
      <c r="M2" s="11">
        <v>0.2</v>
      </c>
      <c r="N2" s="11">
        <v>0.29453568131355701</v>
      </c>
      <c r="P2" s="11">
        <v>0.2</v>
      </c>
      <c r="Q2" s="11">
        <v>0.27578261810136701</v>
      </c>
      <c r="S2" s="11">
        <v>0.2</v>
      </c>
      <c r="T2" s="11">
        <v>0.26517028096151402</v>
      </c>
      <c r="V2" s="11">
        <v>0.2</v>
      </c>
      <c r="W2" s="11">
        <v>0.40784415836363502</v>
      </c>
      <c r="Y2" s="11">
        <v>0.236363636363636</v>
      </c>
      <c r="Z2" s="11">
        <v>0.31798706709492203</v>
      </c>
    </row>
    <row r="3" spans="1:26" x14ac:dyDescent="0.2">
      <c r="A3" s="11">
        <v>0.2</v>
      </c>
      <c r="B3" s="11">
        <v>0.29453568131355701</v>
      </c>
      <c r="C3" s="10" t="s">
        <v>32</v>
      </c>
      <c r="D3" s="11">
        <v>0.26517028096151402</v>
      </c>
      <c r="E3" s="11" t="s">
        <v>32</v>
      </c>
      <c r="F3" s="11">
        <v>0.26458613746163701</v>
      </c>
      <c r="G3" s="10" t="s">
        <v>33</v>
      </c>
      <c r="J3" s="11">
        <v>0.214285714285714</v>
      </c>
      <c r="K3" s="11">
        <v>0.292440978417631</v>
      </c>
      <c r="M3" s="11">
        <v>0.22</v>
      </c>
      <c r="N3" s="11">
        <v>0.47174866557768202</v>
      </c>
      <c r="P3" s="11">
        <v>0.214285714285714</v>
      </c>
      <c r="Q3" s="11">
        <v>0.29384123735460899</v>
      </c>
      <c r="S3" s="11">
        <v>0.22</v>
      </c>
      <c r="T3" s="11">
        <v>0.31699780893478202</v>
      </c>
      <c r="V3" s="11">
        <v>0.2</v>
      </c>
      <c r="W3" s="11">
        <v>0.26458613746163701</v>
      </c>
      <c r="Y3" s="11">
        <v>0.247058823529412</v>
      </c>
      <c r="Z3" s="11">
        <v>0.42170761902867598</v>
      </c>
    </row>
    <row r="4" spans="1:26" x14ac:dyDescent="0.2">
      <c r="A4" s="11">
        <v>0.214285714285714</v>
      </c>
      <c r="B4" s="11">
        <v>0.292440978417631</v>
      </c>
      <c r="C4" s="10" t="s">
        <v>33</v>
      </c>
      <c r="D4" s="11">
        <v>0.29384123735460899</v>
      </c>
      <c r="E4" s="11" t="s">
        <v>33</v>
      </c>
      <c r="F4" s="11">
        <v>0.349710935067788</v>
      </c>
      <c r="G4" s="10" t="s">
        <v>33</v>
      </c>
      <c r="J4" s="11">
        <v>0.22500000000000001</v>
      </c>
      <c r="K4" s="11">
        <v>0.36257077058220699</v>
      </c>
      <c r="M4" s="11">
        <v>0.23478260869565201</v>
      </c>
      <c r="N4" s="11">
        <v>0.248641976056521</v>
      </c>
      <c r="P4" s="11">
        <v>0.236363636363636</v>
      </c>
      <c r="Q4" s="11">
        <v>0.27384294052512198</v>
      </c>
      <c r="S4" s="11">
        <v>0.22500000000000001</v>
      </c>
      <c r="T4" s="11">
        <v>0.37326480878013402</v>
      </c>
      <c r="V4" s="11">
        <v>0.214285714285714</v>
      </c>
      <c r="W4" s="11">
        <v>0.349710935067788</v>
      </c>
      <c r="Y4" s="11">
        <v>0.26250000000000001</v>
      </c>
      <c r="Z4" s="11">
        <v>0.46187142856081898</v>
      </c>
    </row>
    <row r="5" spans="1:26" x14ac:dyDescent="0.2">
      <c r="A5" s="11">
        <v>0.22</v>
      </c>
      <c r="B5" s="11">
        <v>0.47174866557768202</v>
      </c>
      <c r="C5" s="10" t="s">
        <v>32</v>
      </c>
      <c r="D5" s="11">
        <v>0.31699780893478202</v>
      </c>
      <c r="E5" s="11" t="s">
        <v>32</v>
      </c>
      <c r="F5" s="11">
        <v>0.35506757803574401</v>
      </c>
      <c r="G5" s="10" t="s">
        <v>33</v>
      </c>
      <c r="J5" s="11">
        <v>0.236363636363636</v>
      </c>
      <c r="K5" s="11">
        <v>0.33613144383490801</v>
      </c>
      <c r="M5" s="11">
        <v>0.25833333333333303</v>
      </c>
      <c r="N5" s="11">
        <v>0.34013074876696903</v>
      </c>
      <c r="P5" s="11">
        <v>0.24</v>
      </c>
      <c r="Q5" s="11">
        <v>0.31147045360931302</v>
      </c>
      <c r="S5" s="11">
        <v>0.23478260869565201</v>
      </c>
      <c r="T5" s="11">
        <v>0.25516238677669101</v>
      </c>
      <c r="V5" s="11">
        <v>0.22</v>
      </c>
      <c r="W5" s="11">
        <v>0.35506757803574401</v>
      </c>
      <c r="Y5" s="11">
        <v>0.27777777777777801</v>
      </c>
      <c r="Z5" s="11">
        <v>0.501103933144735</v>
      </c>
    </row>
    <row r="6" spans="1:26" x14ac:dyDescent="0.2">
      <c r="A6" s="11">
        <v>0.22500000000000001</v>
      </c>
      <c r="B6" s="11">
        <v>0.36257077058220699</v>
      </c>
      <c r="C6" s="10" t="s">
        <v>33</v>
      </c>
      <c r="D6" s="11">
        <v>0.37326480878013402</v>
      </c>
      <c r="E6" s="11" t="s">
        <v>32</v>
      </c>
      <c r="F6" s="11">
        <v>0.43394159406483002</v>
      </c>
      <c r="G6" s="10" t="s">
        <v>33</v>
      </c>
      <c r="J6" s="11">
        <v>0.24</v>
      </c>
      <c r="K6" s="11">
        <v>0.39972844754769399</v>
      </c>
      <c r="M6" s="11">
        <v>0.27777777777777801</v>
      </c>
      <c r="N6" s="11">
        <v>0.32452535022115098</v>
      </c>
      <c r="P6" s="11">
        <v>0.25</v>
      </c>
      <c r="Q6" s="11">
        <v>0.38080984975409299</v>
      </c>
      <c r="S6" s="11">
        <v>0.28695652173913</v>
      </c>
      <c r="T6" s="11">
        <v>0.56520409055045595</v>
      </c>
      <c r="V6" s="11">
        <v>0.22500000000000001</v>
      </c>
      <c r="W6" s="11">
        <v>0.43394159406483002</v>
      </c>
      <c r="Y6" s="11">
        <v>0.27777777777777801</v>
      </c>
      <c r="Z6" s="11">
        <v>0.40258103699755698</v>
      </c>
    </row>
    <row r="7" spans="1:26" x14ac:dyDescent="0.2">
      <c r="A7" s="11">
        <v>0.23478260869565201</v>
      </c>
      <c r="B7" s="11">
        <v>0.248641976056521</v>
      </c>
      <c r="C7" s="10" t="s">
        <v>32</v>
      </c>
      <c r="D7" s="11">
        <v>0.25516238677669101</v>
      </c>
      <c r="E7" s="11" t="s">
        <v>32</v>
      </c>
      <c r="F7" s="11">
        <v>0.199739969139338</v>
      </c>
      <c r="G7" s="10" t="s">
        <v>33</v>
      </c>
      <c r="J7" s="11">
        <v>0.247058823529412</v>
      </c>
      <c r="K7" s="11">
        <v>0.293341467707946</v>
      </c>
      <c r="M7" s="11">
        <v>0.28571428571428598</v>
      </c>
      <c r="N7" s="11">
        <v>0.37124050507158401</v>
      </c>
      <c r="P7" s="11">
        <v>0.25833333333333303</v>
      </c>
      <c r="Q7" s="11">
        <v>0.27099390749178798</v>
      </c>
      <c r="S7" s="11">
        <v>0.28888888888888897</v>
      </c>
      <c r="T7" s="11">
        <v>0.28992704617988102</v>
      </c>
      <c r="V7" s="11">
        <v>0.23478260869565201</v>
      </c>
      <c r="W7" s="11">
        <v>0.199739969139338</v>
      </c>
      <c r="Y7" s="11">
        <v>0.29565217391304299</v>
      </c>
      <c r="Z7" s="11">
        <v>0.45006575157446899</v>
      </c>
    </row>
    <row r="8" spans="1:26" x14ac:dyDescent="0.2">
      <c r="A8" s="11">
        <v>0.236363636363636</v>
      </c>
      <c r="B8" s="11">
        <v>0.33613144383490801</v>
      </c>
      <c r="C8" s="10" t="s">
        <v>33</v>
      </c>
      <c r="D8" s="11">
        <v>0.27384294052512198</v>
      </c>
      <c r="E8" s="11" t="s">
        <v>33</v>
      </c>
      <c r="F8" s="11">
        <v>0.31798706709492203</v>
      </c>
      <c r="G8" s="10" t="s">
        <v>32</v>
      </c>
      <c r="J8" s="11">
        <v>0.26250000000000001</v>
      </c>
      <c r="K8" s="11">
        <v>0.296839212931928</v>
      </c>
      <c r="M8" s="11">
        <v>0.29473684210526302</v>
      </c>
      <c r="N8" s="11">
        <v>0.44596766028678098</v>
      </c>
      <c r="P8" s="11">
        <v>0.26250000000000001</v>
      </c>
      <c r="Q8" s="11">
        <v>0.36261907548342498</v>
      </c>
      <c r="S8" s="11">
        <v>0.28999999999999998</v>
      </c>
      <c r="T8" s="11">
        <v>0.48173615172119</v>
      </c>
      <c r="V8" s="11">
        <v>0.24</v>
      </c>
      <c r="W8" s="11">
        <v>0.33224818816071899</v>
      </c>
      <c r="Y8" s="11">
        <v>0.3</v>
      </c>
      <c r="Z8" s="11">
        <v>0.380503950499054</v>
      </c>
    </row>
    <row r="9" spans="1:26" x14ac:dyDescent="0.2">
      <c r="A9" s="11">
        <v>0.24</v>
      </c>
      <c r="B9" s="11">
        <v>0.39972844754769399</v>
      </c>
      <c r="C9" s="10" t="s">
        <v>33</v>
      </c>
      <c r="D9" s="11">
        <v>0.31147045360931302</v>
      </c>
      <c r="E9" s="11" t="s">
        <v>33</v>
      </c>
      <c r="F9" s="11">
        <v>0.33224818816071899</v>
      </c>
      <c r="G9" s="10" t="s">
        <v>33</v>
      </c>
      <c r="J9" s="11">
        <v>0.27</v>
      </c>
      <c r="K9" s="11">
        <v>0.19161895784896901</v>
      </c>
      <c r="M9" s="11">
        <v>0.30526315789473701</v>
      </c>
      <c r="N9" s="11">
        <v>0.354327327538145</v>
      </c>
      <c r="P9" s="11">
        <v>0.27</v>
      </c>
      <c r="Q9" s="11">
        <v>0.31296551449913201</v>
      </c>
      <c r="S9" s="11">
        <v>0.29411764705882398</v>
      </c>
      <c r="T9" s="11">
        <v>0.31013033898216802</v>
      </c>
      <c r="V9" s="11">
        <v>0.25</v>
      </c>
      <c r="W9" s="11">
        <v>0.337921503269343</v>
      </c>
      <c r="Y9" s="11">
        <v>0.31304347826086998</v>
      </c>
      <c r="Z9" s="11">
        <v>0.52546631495364204</v>
      </c>
    </row>
    <row r="10" spans="1:26" x14ac:dyDescent="0.2">
      <c r="A10" s="11">
        <v>0.247058823529412</v>
      </c>
      <c r="B10" s="11">
        <v>0.293341467707946</v>
      </c>
      <c r="C10" s="10" t="s">
        <v>72</v>
      </c>
      <c r="D10" s="11">
        <v>0.40481376895418397</v>
      </c>
      <c r="E10" s="11" t="s">
        <v>34</v>
      </c>
      <c r="F10" s="11">
        <v>0.42170761902867598</v>
      </c>
      <c r="G10" s="10" t="s">
        <v>32</v>
      </c>
      <c r="J10" s="11">
        <v>0.27777777777777801</v>
      </c>
      <c r="K10" s="11">
        <v>0.43934285340988999</v>
      </c>
      <c r="M10" s="11">
        <v>0.31304347826086998</v>
      </c>
      <c r="N10" s="11">
        <v>0.36474498873340799</v>
      </c>
      <c r="P10" s="11">
        <v>0.27777777777777801</v>
      </c>
      <c r="Q10" s="11">
        <v>0.50662692879637095</v>
      </c>
      <c r="S10" s="11">
        <v>0.29565217391304299</v>
      </c>
      <c r="T10" s="11">
        <v>0.41267815353888398</v>
      </c>
      <c r="V10" s="11">
        <v>0.25833333333333303</v>
      </c>
      <c r="W10" s="11">
        <v>0.40985281000788398</v>
      </c>
      <c r="Y10" s="11">
        <v>0.31304347826086998</v>
      </c>
      <c r="Z10" s="11">
        <v>0.39239438175189301</v>
      </c>
    </row>
    <row r="11" spans="1:26" x14ac:dyDescent="0.2">
      <c r="A11" s="11">
        <v>0.25</v>
      </c>
      <c r="B11" s="11">
        <v>0.15549896914797001</v>
      </c>
      <c r="C11" s="10" t="s">
        <v>34</v>
      </c>
      <c r="D11" s="11">
        <v>0.38080984975409299</v>
      </c>
      <c r="E11" s="11" t="s">
        <v>33</v>
      </c>
      <c r="F11" s="11">
        <v>0.337921503269343</v>
      </c>
      <c r="G11" s="10" t="s">
        <v>33</v>
      </c>
      <c r="J11" s="11">
        <v>0.28181818181818202</v>
      </c>
      <c r="K11" s="11">
        <v>0.35055188098376999</v>
      </c>
      <c r="M11" s="11">
        <v>0.31666666666666698</v>
      </c>
      <c r="N11" s="11">
        <v>0.38573150911222598</v>
      </c>
      <c r="P11" s="11">
        <v>0.27777777777777801</v>
      </c>
      <c r="Q11" s="11">
        <v>0.36039393390471902</v>
      </c>
      <c r="S11" s="11">
        <v>0.31304347826086998</v>
      </c>
      <c r="T11" s="11">
        <v>0.43066818321406802</v>
      </c>
      <c r="V11" s="11">
        <v>0.27</v>
      </c>
      <c r="W11" s="11">
        <v>0.302819729198605</v>
      </c>
      <c r="Y11" s="11">
        <v>0.31666666666666698</v>
      </c>
      <c r="Z11" s="11">
        <v>0.417674348129289</v>
      </c>
    </row>
    <row r="12" spans="1:26" x14ac:dyDescent="0.2">
      <c r="A12" s="11">
        <v>0.25833333333333303</v>
      </c>
      <c r="B12" s="11">
        <v>0.34013074876696903</v>
      </c>
      <c r="C12" s="10" t="s">
        <v>32</v>
      </c>
      <c r="D12" s="11">
        <v>0.27099390749178798</v>
      </c>
      <c r="E12" s="11" t="s">
        <v>33</v>
      </c>
      <c r="F12" s="11">
        <v>0.40985281000788398</v>
      </c>
      <c r="G12" s="10" t="s">
        <v>33</v>
      </c>
      <c r="J12" s="11">
        <v>0.28571428571428598</v>
      </c>
      <c r="K12" s="11">
        <v>0.35701893773147197</v>
      </c>
      <c r="M12" s="11">
        <v>0.35</v>
      </c>
      <c r="N12" s="11">
        <v>0.29319385396570002</v>
      </c>
      <c r="P12" s="11">
        <v>0.28181818181818202</v>
      </c>
      <c r="Q12" s="11">
        <v>0.41660964662895</v>
      </c>
      <c r="S12" s="11">
        <v>0.31818181818181801</v>
      </c>
      <c r="T12" s="11">
        <v>0.47612815489593902</v>
      </c>
      <c r="V12" s="11">
        <v>0.28181818181818202</v>
      </c>
      <c r="W12" s="11">
        <v>0.43610597361439202</v>
      </c>
      <c r="Y12" s="11">
        <v>0.31818181818181801</v>
      </c>
      <c r="Z12" s="11">
        <v>0.40900905298762702</v>
      </c>
    </row>
    <row r="13" spans="1:26" x14ac:dyDescent="0.2">
      <c r="A13" s="11">
        <v>0.26250000000000001</v>
      </c>
      <c r="B13" s="11">
        <v>0.296839212931928</v>
      </c>
      <c r="C13" s="10" t="s">
        <v>33</v>
      </c>
      <c r="D13" s="11">
        <v>0.36261907548342498</v>
      </c>
      <c r="E13" s="11" t="s">
        <v>33</v>
      </c>
      <c r="F13" s="11">
        <v>0.46187142856081898</v>
      </c>
      <c r="G13" s="10" t="s">
        <v>32</v>
      </c>
      <c r="J13" s="11">
        <v>0.28695652173913</v>
      </c>
      <c r="K13" s="11">
        <v>0.42019521226052498</v>
      </c>
      <c r="M13" s="11">
        <v>0.36</v>
      </c>
      <c r="N13" s="11">
        <v>0.33308261387185301</v>
      </c>
      <c r="P13" s="11">
        <v>0.28571428571428598</v>
      </c>
      <c r="Q13" s="11">
        <v>0.32290978471588599</v>
      </c>
      <c r="S13" s="11">
        <v>0.33333333333333298</v>
      </c>
      <c r="T13" s="11">
        <v>0.31307738311247801</v>
      </c>
      <c r="V13" s="11">
        <v>0.28571428571428598</v>
      </c>
      <c r="W13" s="11">
        <v>0.26181583925205199</v>
      </c>
      <c r="Y13" s="11">
        <v>0.33333333333333298</v>
      </c>
      <c r="Z13" s="11">
        <v>0.41727415208566798</v>
      </c>
    </row>
    <row r="14" spans="1:26" x14ac:dyDescent="0.2">
      <c r="A14" s="11">
        <v>0.27</v>
      </c>
      <c r="B14" s="11">
        <v>0.19161895784896901</v>
      </c>
      <c r="C14" s="10" t="s">
        <v>33</v>
      </c>
      <c r="D14" s="11">
        <v>0.31296551449913201</v>
      </c>
      <c r="E14" s="11" t="s">
        <v>33</v>
      </c>
      <c r="F14" s="11">
        <v>0.302819729198605</v>
      </c>
      <c r="G14" s="10" t="s">
        <v>33</v>
      </c>
      <c r="J14" s="11">
        <v>0.28888888888888897</v>
      </c>
      <c r="K14" s="11">
        <v>0.34396622865253401</v>
      </c>
      <c r="M14" s="11">
        <v>0.375</v>
      </c>
      <c r="N14" s="11">
        <v>0.28545272970798302</v>
      </c>
      <c r="P14" s="11">
        <v>0.28571428571428598</v>
      </c>
      <c r="Q14" s="11">
        <v>0.25689989013891801</v>
      </c>
      <c r="S14" s="11">
        <v>0.33846153846153798</v>
      </c>
      <c r="T14" s="11">
        <v>0.46184253315887402</v>
      </c>
      <c r="V14" s="11">
        <v>0.28571428571428598</v>
      </c>
      <c r="W14" s="11">
        <v>0.37097130966191699</v>
      </c>
      <c r="Y14" s="11">
        <v>0.336842105263158</v>
      </c>
      <c r="Z14" s="11">
        <v>0.55547627973945701</v>
      </c>
    </row>
    <row r="15" spans="1:26" x14ac:dyDescent="0.2">
      <c r="A15" s="11">
        <v>0.27777777777777801</v>
      </c>
      <c r="B15" s="11">
        <v>0.43934285340988999</v>
      </c>
      <c r="C15" s="10" t="s">
        <v>33</v>
      </c>
      <c r="D15" s="11">
        <v>0.50662692879637095</v>
      </c>
      <c r="E15" s="11" t="s">
        <v>33</v>
      </c>
      <c r="F15" s="11">
        <v>0.501103933144735</v>
      </c>
      <c r="G15" s="10" t="s">
        <v>32</v>
      </c>
      <c r="J15" s="11">
        <v>0.28999999999999998</v>
      </c>
      <c r="K15" s="11">
        <v>0.45452449409075402</v>
      </c>
      <c r="M15" s="11">
        <v>0.4</v>
      </c>
      <c r="N15" s="11">
        <v>0.45316450202838798</v>
      </c>
      <c r="P15" s="11">
        <v>0.29473684210526302</v>
      </c>
      <c r="Q15" s="11">
        <v>0.487964117823531</v>
      </c>
      <c r="S15" s="11">
        <v>0.34545454545454501</v>
      </c>
      <c r="T15" s="11">
        <v>0.436841383688434</v>
      </c>
      <c r="V15" s="11">
        <v>0.28695652173913</v>
      </c>
      <c r="W15" s="11">
        <v>0.49592073850329499</v>
      </c>
      <c r="Y15" s="11">
        <v>0.35555555555555601</v>
      </c>
      <c r="Z15" s="11">
        <v>0.43581785590002098</v>
      </c>
    </row>
    <row r="16" spans="1:26" x14ac:dyDescent="0.2">
      <c r="A16" s="11">
        <v>0.27777777777777801</v>
      </c>
      <c r="B16" s="11">
        <v>0.32452535022115098</v>
      </c>
      <c r="C16" s="10" t="s">
        <v>32</v>
      </c>
      <c r="D16" s="11">
        <v>0.36039393390471902</v>
      </c>
      <c r="E16" s="11" t="s">
        <v>33</v>
      </c>
      <c r="F16" s="11">
        <v>0.40258103699755698</v>
      </c>
      <c r="G16" s="10" t="s">
        <v>32</v>
      </c>
      <c r="J16" s="11">
        <v>0.29565217391304299</v>
      </c>
      <c r="K16" s="11">
        <v>0.363707818304917</v>
      </c>
      <c r="M16" s="11">
        <v>0.4</v>
      </c>
      <c r="N16" s="11">
        <v>0.45973173431368602</v>
      </c>
      <c r="P16" s="11">
        <v>0.3</v>
      </c>
      <c r="Q16" s="11">
        <v>0.49215320722614803</v>
      </c>
      <c r="S16" s="11">
        <v>0.375</v>
      </c>
      <c r="T16" s="11">
        <v>0.36559898347585701</v>
      </c>
      <c r="V16" s="11">
        <v>0.28888888888888897</v>
      </c>
      <c r="W16" s="11">
        <v>0.35930816684343603</v>
      </c>
      <c r="Y16" s="11">
        <v>0.37391304347826099</v>
      </c>
      <c r="Z16" s="11">
        <v>0.36097369397789802</v>
      </c>
    </row>
    <row r="17" spans="1:26" x14ac:dyDescent="0.2">
      <c r="A17" s="11">
        <v>0.28181818181818202</v>
      </c>
      <c r="B17" s="11">
        <v>0.35055188098376999</v>
      </c>
      <c r="C17" s="10" t="s">
        <v>33</v>
      </c>
      <c r="D17" s="11">
        <v>0.41660964662895</v>
      </c>
      <c r="E17" s="11" t="s">
        <v>33</v>
      </c>
      <c r="F17" s="11">
        <v>0.43610597361439202</v>
      </c>
      <c r="G17" s="10" t="s">
        <v>33</v>
      </c>
      <c r="J17" s="11">
        <v>0.3</v>
      </c>
      <c r="K17" s="11">
        <v>0.487476676578942</v>
      </c>
      <c r="M17" s="11">
        <v>0.40909090909090901</v>
      </c>
      <c r="N17" s="11">
        <v>0.351478193716947</v>
      </c>
      <c r="P17" s="11">
        <v>0.3</v>
      </c>
      <c r="Q17" s="11">
        <v>0.38185216984915399</v>
      </c>
      <c r="S17" s="11">
        <v>0.38888888888888901</v>
      </c>
      <c r="T17" s="11">
        <v>0.39182881251083801</v>
      </c>
      <c r="V17" s="11">
        <v>0.29411764705882398</v>
      </c>
      <c r="W17" s="11">
        <v>0.34473985026869702</v>
      </c>
      <c r="Y17" s="11">
        <v>0.4</v>
      </c>
      <c r="Z17" s="11">
        <v>0.48054031267730701</v>
      </c>
    </row>
    <row r="18" spans="1:26" x14ac:dyDescent="0.2">
      <c r="A18" s="11">
        <v>0.28571428571428598</v>
      </c>
      <c r="B18" s="11">
        <v>0.37124050507158401</v>
      </c>
      <c r="C18" s="10" t="s">
        <v>32</v>
      </c>
      <c r="D18" s="11">
        <v>0.32290978471588599</v>
      </c>
      <c r="E18" s="11" t="s">
        <v>33</v>
      </c>
      <c r="F18" s="11">
        <v>0.26181583925205199</v>
      </c>
      <c r="G18" s="10" t="s">
        <v>33</v>
      </c>
      <c r="J18" s="11">
        <v>0.3</v>
      </c>
      <c r="K18" s="11">
        <v>0.34393449714713298</v>
      </c>
      <c r="M18" s="11">
        <v>0.40909090909090901</v>
      </c>
      <c r="N18" s="11">
        <v>0.34576534417830301</v>
      </c>
      <c r="P18" s="11">
        <v>0.3</v>
      </c>
      <c r="Q18" s="11">
        <v>0.43102210288780102</v>
      </c>
      <c r="S18" s="11">
        <v>0.4</v>
      </c>
      <c r="T18" s="11">
        <v>0.44299937268989298</v>
      </c>
      <c r="V18" s="11">
        <v>0.29473684210526302</v>
      </c>
      <c r="W18" s="11">
        <v>0.43779640546083598</v>
      </c>
      <c r="Y18" s="11">
        <v>0.4</v>
      </c>
      <c r="Z18" s="11">
        <v>0.410795197049594</v>
      </c>
    </row>
    <row r="19" spans="1:26" x14ac:dyDescent="0.2">
      <c r="A19" s="11">
        <v>0.28571428571428598</v>
      </c>
      <c r="B19" s="11">
        <v>0.35701893773147197</v>
      </c>
      <c r="C19" s="10" t="s">
        <v>33</v>
      </c>
      <c r="D19" s="11">
        <v>0.25689989013891801</v>
      </c>
      <c r="E19" s="11" t="s">
        <v>33</v>
      </c>
      <c r="F19" s="11">
        <v>0.37097130966191699</v>
      </c>
      <c r="G19" s="10" t="s">
        <v>33</v>
      </c>
      <c r="J19" s="11">
        <v>0.3</v>
      </c>
      <c r="K19" s="11">
        <v>0.474617441674822</v>
      </c>
      <c r="M19" s="11">
        <v>0.42499999999999999</v>
      </c>
      <c r="N19" s="11">
        <v>0.53834685343843103</v>
      </c>
      <c r="P19" s="11">
        <v>0.3</v>
      </c>
      <c r="Q19" s="11">
        <v>0.37856323648996398</v>
      </c>
      <c r="S19" s="11">
        <v>0.41</v>
      </c>
      <c r="T19" s="11">
        <v>0.60661994610528103</v>
      </c>
      <c r="V19" s="11">
        <v>0.3</v>
      </c>
      <c r="W19" s="11">
        <v>0.41449951190333101</v>
      </c>
      <c r="Y19" s="11">
        <v>0.40909090909090901</v>
      </c>
      <c r="Z19" s="11">
        <v>0.58766015059437604</v>
      </c>
    </row>
    <row r="20" spans="1:26" x14ac:dyDescent="0.2">
      <c r="A20" s="11">
        <v>0.28695652173913</v>
      </c>
      <c r="B20" s="11">
        <v>0.42019521226052498</v>
      </c>
      <c r="C20" s="10" t="s">
        <v>33</v>
      </c>
      <c r="D20" s="11">
        <v>0.56520409055045595</v>
      </c>
      <c r="E20" s="11" t="s">
        <v>32</v>
      </c>
      <c r="F20" s="11">
        <v>0.49592073850329499</v>
      </c>
      <c r="G20" s="10" t="s">
        <v>33</v>
      </c>
      <c r="J20" s="11">
        <v>0.3</v>
      </c>
      <c r="K20" s="11">
        <v>0.37112645319623899</v>
      </c>
      <c r="M20" s="11">
        <v>0.4375</v>
      </c>
      <c r="N20" s="11">
        <v>0.67844940835482204</v>
      </c>
      <c r="P20" s="11">
        <v>0.30526315789473701</v>
      </c>
      <c r="Q20" s="11">
        <v>0.486080308296712</v>
      </c>
      <c r="S20" s="11">
        <v>0.42</v>
      </c>
      <c r="T20" s="11">
        <v>0.47546992198633498</v>
      </c>
      <c r="V20" s="11">
        <v>0.3</v>
      </c>
      <c r="W20" s="11">
        <v>0.49492642059527497</v>
      </c>
      <c r="Y20" s="11">
        <v>0.41</v>
      </c>
      <c r="Z20" s="11">
        <v>0.61389392995071801</v>
      </c>
    </row>
    <row r="21" spans="1:26" x14ac:dyDescent="0.2">
      <c r="A21" s="11">
        <v>0.28888888888888897</v>
      </c>
      <c r="B21" s="11">
        <v>0.34396622865253401</v>
      </c>
      <c r="C21" s="10" t="s">
        <v>33</v>
      </c>
      <c r="D21" s="11">
        <v>0.28992704617988102</v>
      </c>
      <c r="E21" s="11" t="s">
        <v>32</v>
      </c>
      <c r="F21" s="11">
        <v>0.35930816684343603</v>
      </c>
      <c r="G21" s="10" t="s">
        <v>33</v>
      </c>
      <c r="J21" s="11">
        <v>0.31304347826086998</v>
      </c>
      <c r="K21" s="11">
        <v>0.36346309189546899</v>
      </c>
      <c r="M21" s="11">
        <v>0.44</v>
      </c>
      <c r="N21" s="11">
        <v>0.39617869498177399</v>
      </c>
      <c r="P21" s="11">
        <v>0.31304347826086998</v>
      </c>
      <c r="Q21" s="11">
        <v>0.34675022394485899</v>
      </c>
      <c r="S21" s="11">
        <v>0.42105263157894701</v>
      </c>
      <c r="T21" s="11">
        <v>0.50769145070099997</v>
      </c>
      <c r="V21" s="11">
        <v>0.3</v>
      </c>
      <c r="W21" s="11">
        <v>0.37096939856120897</v>
      </c>
      <c r="Y21" s="11">
        <v>0.42105263157894701</v>
      </c>
      <c r="Z21" s="11">
        <v>0.50254500383476597</v>
      </c>
    </row>
    <row r="22" spans="1:26" x14ac:dyDescent="0.2">
      <c r="A22" s="11">
        <v>0.28999999999999998</v>
      </c>
      <c r="B22" s="11">
        <v>0.45452449409075402</v>
      </c>
      <c r="C22" s="10" t="s">
        <v>33</v>
      </c>
      <c r="D22" s="11">
        <v>0.48173615172119</v>
      </c>
      <c r="E22" s="11" t="s">
        <v>32</v>
      </c>
      <c r="F22" s="11">
        <v>0.41075327359684799</v>
      </c>
      <c r="G22" s="10" t="s">
        <v>34</v>
      </c>
      <c r="J22" s="11">
        <v>0.31304347826086998</v>
      </c>
      <c r="K22" s="11">
        <v>0.22894321843005599</v>
      </c>
      <c r="M22" s="11">
        <v>0.442857142857143</v>
      </c>
      <c r="N22" s="11">
        <v>0.43350601714689702</v>
      </c>
      <c r="P22" s="11">
        <v>0.31304347826086998</v>
      </c>
      <c r="Q22" s="11">
        <v>0.31904064601510601</v>
      </c>
      <c r="S22" s="11">
        <v>0.43</v>
      </c>
      <c r="T22" s="11">
        <v>0.38689152310534197</v>
      </c>
      <c r="V22" s="11">
        <v>0.30526315789473701</v>
      </c>
      <c r="W22" s="11">
        <v>0.42313793414338802</v>
      </c>
      <c r="Y22" s="11">
        <v>0.42499999999999999</v>
      </c>
      <c r="Z22" s="11">
        <v>0.49715980576353302</v>
      </c>
    </row>
    <row r="23" spans="1:26" x14ac:dyDescent="0.2">
      <c r="A23" s="11">
        <v>0.29411764705882398</v>
      </c>
      <c r="B23" s="11">
        <v>0.30801554561748201</v>
      </c>
      <c r="C23" s="10" t="s">
        <v>34</v>
      </c>
      <c r="D23" s="11">
        <v>0.31013033898216802</v>
      </c>
      <c r="E23" s="11" t="s">
        <v>32</v>
      </c>
      <c r="F23" s="11">
        <v>0.34473985026869702</v>
      </c>
      <c r="G23" s="10" t="s">
        <v>33</v>
      </c>
      <c r="J23" s="11">
        <v>0.31818181818181801</v>
      </c>
      <c r="K23" s="11">
        <v>0.25223018018660598</v>
      </c>
      <c r="M23" s="11">
        <v>0.45833333333333298</v>
      </c>
      <c r="N23" s="11">
        <v>0.57872299885657597</v>
      </c>
      <c r="P23" s="11">
        <v>0.31666666666666698</v>
      </c>
      <c r="Q23" s="11">
        <v>0.46603624627045598</v>
      </c>
      <c r="S23" s="11">
        <v>0.45882352941176502</v>
      </c>
      <c r="T23" s="11">
        <v>0.63548502567795895</v>
      </c>
      <c r="V23" s="11">
        <v>0.31304347826086998</v>
      </c>
      <c r="W23" s="11">
        <v>0.38980042574990498</v>
      </c>
      <c r="Y23" s="11">
        <v>0.4375</v>
      </c>
      <c r="Z23" s="11">
        <v>0.658897092498819</v>
      </c>
    </row>
    <row r="24" spans="1:26" x14ac:dyDescent="0.2">
      <c r="A24" s="11">
        <v>0.29473684210526302</v>
      </c>
      <c r="B24" s="11">
        <v>0.44596766028678098</v>
      </c>
      <c r="C24" s="10" t="s">
        <v>32</v>
      </c>
      <c r="D24" s="11">
        <v>0.487964117823531</v>
      </c>
      <c r="E24" s="11" t="s">
        <v>33</v>
      </c>
      <c r="F24" s="11">
        <v>0.43779640546083598</v>
      </c>
      <c r="G24" s="10" t="s">
        <v>33</v>
      </c>
      <c r="J24" s="11">
        <v>0.32173913043478303</v>
      </c>
      <c r="K24" s="11">
        <v>0.32100638198152598</v>
      </c>
      <c r="M24" s="11">
        <v>0.47368421052631599</v>
      </c>
      <c r="N24" s="11">
        <v>0.38461338806230599</v>
      </c>
      <c r="P24" s="11">
        <v>0.32</v>
      </c>
      <c r="Q24" s="11">
        <v>0.436017876008442</v>
      </c>
      <c r="S24" s="11">
        <v>0.46666666666666701</v>
      </c>
      <c r="T24" s="11">
        <v>0.32823173273352702</v>
      </c>
      <c r="V24" s="11">
        <v>0.32</v>
      </c>
      <c r="W24" s="11">
        <v>0.482774960310759</v>
      </c>
      <c r="Y24" s="11">
        <v>0.442857142857143</v>
      </c>
      <c r="Z24" s="11">
        <v>0.44303129082466802</v>
      </c>
    </row>
    <row r="25" spans="1:26" x14ac:dyDescent="0.2">
      <c r="A25" s="11">
        <v>0.29565217391304299</v>
      </c>
      <c r="B25" s="11">
        <v>0.363707818304917</v>
      </c>
      <c r="C25" s="10" t="s">
        <v>33</v>
      </c>
      <c r="D25" s="11">
        <v>0.41267815353888398</v>
      </c>
      <c r="E25" s="11" t="s">
        <v>32</v>
      </c>
      <c r="F25" s="11">
        <v>0.45006575157446899</v>
      </c>
      <c r="G25" s="10" t="s">
        <v>32</v>
      </c>
      <c r="J25" s="11">
        <v>0.32500000000000001</v>
      </c>
      <c r="K25" s="11">
        <v>0.46051053908553302</v>
      </c>
      <c r="M25" s="11">
        <v>0.49523809523809498</v>
      </c>
      <c r="N25" s="11">
        <v>0.38563958200950399</v>
      </c>
      <c r="P25" s="11">
        <v>0.32173913043478303</v>
      </c>
      <c r="Q25" s="11">
        <v>0.43670902832763703</v>
      </c>
      <c r="S25" s="11">
        <v>0.47368421052631599</v>
      </c>
      <c r="T25" s="11">
        <v>0.53803270858454699</v>
      </c>
      <c r="V25" s="11">
        <v>0.32173913043478303</v>
      </c>
      <c r="W25" s="11">
        <v>0.399414061281816</v>
      </c>
      <c r="Y25" s="11">
        <v>0.45</v>
      </c>
      <c r="Z25" s="11">
        <v>0.46112169769935502</v>
      </c>
    </row>
    <row r="26" spans="1:26" x14ac:dyDescent="0.2">
      <c r="A26" s="11">
        <v>0.3</v>
      </c>
      <c r="B26" s="11">
        <v>0.487476676578942</v>
      </c>
      <c r="C26" s="10" t="s">
        <v>33</v>
      </c>
      <c r="D26" s="11">
        <v>0.49215320722614803</v>
      </c>
      <c r="E26" s="11" t="s">
        <v>33</v>
      </c>
      <c r="F26" s="11">
        <v>0.380503950499054</v>
      </c>
      <c r="G26" s="10" t="s">
        <v>32</v>
      </c>
      <c r="J26" s="11">
        <v>0.33333333333333298</v>
      </c>
      <c r="K26" s="11">
        <v>0.40907557069170503</v>
      </c>
      <c r="M26" s="11">
        <v>0.52500000000000002</v>
      </c>
      <c r="N26" s="11">
        <v>0.59132109692510804</v>
      </c>
      <c r="P26" s="11">
        <v>0.32500000000000001</v>
      </c>
      <c r="Q26" s="11">
        <v>0.40817293551606898</v>
      </c>
      <c r="S26" s="11">
        <v>0.47826086956521702</v>
      </c>
      <c r="T26" s="11">
        <v>0.508238281196425</v>
      </c>
      <c r="V26" s="11">
        <v>0.32500000000000001</v>
      </c>
      <c r="W26" s="11">
        <v>0.40390727803037602</v>
      </c>
      <c r="Y26" s="11">
        <v>0.50434782608695605</v>
      </c>
      <c r="Z26" s="11">
        <v>0.44849230221761499</v>
      </c>
    </row>
    <row r="27" spans="1:26" x14ac:dyDescent="0.2">
      <c r="A27" s="11">
        <v>0.3</v>
      </c>
      <c r="B27" s="11">
        <v>0.34393449714713298</v>
      </c>
      <c r="C27" s="10" t="s">
        <v>33</v>
      </c>
      <c r="D27" s="11">
        <v>0.38185216984915399</v>
      </c>
      <c r="E27" s="11" t="s">
        <v>33</v>
      </c>
      <c r="F27" s="11">
        <v>0.41449951190333101</v>
      </c>
      <c r="G27" s="10" t="s">
        <v>33</v>
      </c>
      <c r="J27" s="11">
        <v>0.33333333333333298</v>
      </c>
      <c r="K27" s="11">
        <v>0.32955765780281698</v>
      </c>
      <c r="M27" s="11">
        <v>0.52500000000000002</v>
      </c>
      <c r="N27" s="11">
        <v>0.51151359938006802</v>
      </c>
      <c r="P27" s="11">
        <v>0.33333333333333298</v>
      </c>
      <c r="Q27" s="11">
        <v>0.34725719500108398</v>
      </c>
      <c r="S27" s="11">
        <v>0.48421052631578898</v>
      </c>
      <c r="T27" s="11">
        <v>0.394125474939444</v>
      </c>
      <c r="V27" s="11">
        <v>0.33333333333333298</v>
      </c>
      <c r="W27" s="11">
        <v>0.285975671668456</v>
      </c>
      <c r="Y27" s="11">
        <v>0.53333333333333299</v>
      </c>
      <c r="Z27" s="11">
        <v>0.57072054193405797</v>
      </c>
    </row>
    <row r="28" spans="1:26" x14ac:dyDescent="0.2">
      <c r="A28" s="11">
        <v>0.3</v>
      </c>
      <c r="B28" s="11">
        <v>0.474617441674822</v>
      </c>
      <c r="C28" s="10" t="s">
        <v>33</v>
      </c>
      <c r="D28" s="11">
        <v>0.43102210288780102</v>
      </c>
      <c r="E28" s="11" t="s">
        <v>33</v>
      </c>
      <c r="F28" s="11">
        <v>0.49492642059527497</v>
      </c>
      <c r="G28" s="10" t="s">
        <v>33</v>
      </c>
      <c r="J28" s="11">
        <v>0.336842105263158</v>
      </c>
      <c r="K28" s="11">
        <v>0.52840496053124397</v>
      </c>
      <c r="M28" s="11">
        <v>0.53333333333333299</v>
      </c>
      <c r="N28" s="11">
        <v>0.39206532015780199</v>
      </c>
      <c r="P28" s="11">
        <v>0.336842105263158</v>
      </c>
      <c r="Q28" s="11">
        <v>0.55780231390862201</v>
      </c>
      <c r="S28" s="11">
        <v>0.49090909090909102</v>
      </c>
      <c r="T28" s="11">
        <v>0.36408781320808697</v>
      </c>
      <c r="V28" s="11">
        <v>0.33846153846153798</v>
      </c>
      <c r="W28" s="11">
        <v>0.47870705749957998</v>
      </c>
      <c r="Y28" s="11">
        <v>0.53333333333333299</v>
      </c>
      <c r="Z28" s="11">
        <v>0.45721605526640802</v>
      </c>
    </row>
    <row r="29" spans="1:26" x14ac:dyDescent="0.2">
      <c r="A29" s="11">
        <v>0.3</v>
      </c>
      <c r="B29" s="11">
        <v>0.37112645319623899</v>
      </c>
      <c r="C29" s="10" t="s">
        <v>33</v>
      </c>
      <c r="D29" s="11">
        <v>0.37856323648996398</v>
      </c>
      <c r="E29" s="11" t="s">
        <v>33</v>
      </c>
      <c r="F29" s="11">
        <v>0.37096939856120897</v>
      </c>
      <c r="G29" s="10" t="s">
        <v>33</v>
      </c>
      <c r="J29" s="11">
        <v>0.33846153846153798</v>
      </c>
      <c r="K29" s="11">
        <v>0.51246958572201495</v>
      </c>
      <c r="M29" s="11">
        <v>0.53684210526315801</v>
      </c>
      <c r="N29" s="11">
        <v>0.63714656327677799</v>
      </c>
      <c r="P29" s="11">
        <v>0.34545454545454501</v>
      </c>
      <c r="Q29" s="11">
        <v>0.40599840517200703</v>
      </c>
      <c r="S29" s="11">
        <v>0.49333333333333301</v>
      </c>
      <c r="T29" s="11">
        <v>0.57711411869888196</v>
      </c>
      <c r="V29" s="11">
        <v>0.34545454545454501</v>
      </c>
      <c r="W29" s="11">
        <v>0.50238493396573403</v>
      </c>
      <c r="Y29" s="11">
        <v>0.54782608695652202</v>
      </c>
      <c r="Z29" s="11">
        <v>0.59837772443544901</v>
      </c>
    </row>
    <row r="30" spans="1:26" x14ac:dyDescent="0.2">
      <c r="A30" s="11">
        <v>0.30526315789473701</v>
      </c>
      <c r="B30" s="11">
        <v>0.354327327538145</v>
      </c>
      <c r="C30" s="10" t="s">
        <v>32</v>
      </c>
      <c r="D30" s="11">
        <v>0.486080308296712</v>
      </c>
      <c r="E30" s="11" t="s">
        <v>33</v>
      </c>
      <c r="F30" s="11">
        <v>0.42313793414338802</v>
      </c>
      <c r="G30" s="10" t="s">
        <v>33</v>
      </c>
      <c r="J30" s="11">
        <v>0.34545454545454501</v>
      </c>
      <c r="K30" s="11">
        <v>0.44864829146468399</v>
      </c>
      <c r="M30" s="11">
        <v>0.54285714285714304</v>
      </c>
      <c r="N30" s="11">
        <v>0.54562766603831203</v>
      </c>
      <c r="P30" s="11">
        <v>0.35</v>
      </c>
      <c r="Q30" s="11">
        <v>0.29068501938487301</v>
      </c>
      <c r="S30" s="11">
        <v>0.495652173913044</v>
      </c>
      <c r="T30" s="11">
        <v>0.34099623469923801</v>
      </c>
      <c r="V30" s="11">
        <v>0.35</v>
      </c>
      <c r="W30" s="11">
        <v>0.339219960656858</v>
      </c>
      <c r="Y30" s="11">
        <v>0.56666666666666698</v>
      </c>
      <c r="Z30" s="11">
        <v>0.58844731154131902</v>
      </c>
    </row>
    <row r="31" spans="1:26" x14ac:dyDescent="0.2">
      <c r="A31" s="11">
        <v>0.31304347826086998</v>
      </c>
      <c r="B31" s="11">
        <v>0.36346309189546899</v>
      </c>
      <c r="C31" s="10" t="s">
        <v>33</v>
      </c>
      <c r="D31" s="11">
        <v>0.34675022394485899</v>
      </c>
      <c r="E31" s="11" t="s">
        <v>33</v>
      </c>
      <c r="F31" s="11">
        <v>0.52546631495364204</v>
      </c>
      <c r="G31" s="10" t="s">
        <v>32</v>
      </c>
      <c r="J31" s="11">
        <v>0.34545454545454501</v>
      </c>
      <c r="K31" s="11">
        <v>0.40847305447341198</v>
      </c>
      <c r="M31" s="11">
        <v>0.55454545454545501</v>
      </c>
      <c r="N31" s="11">
        <v>0.36972548994854998</v>
      </c>
      <c r="P31" s="11">
        <v>0.35</v>
      </c>
      <c r="Q31" s="11">
        <v>0.33263851185649801</v>
      </c>
      <c r="S31" s="11">
        <v>0.50434782608695605</v>
      </c>
      <c r="T31" s="11">
        <v>0.55575750449100303</v>
      </c>
      <c r="V31" s="11">
        <v>0.35789473684210499</v>
      </c>
      <c r="W31" s="11">
        <v>0.481730054319153</v>
      </c>
      <c r="Y31" s="11">
        <v>0.56923076923076898</v>
      </c>
      <c r="Z31" s="11">
        <v>0.59781563432833495</v>
      </c>
    </row>
    <row r="32" spans="1:26" x14ac:dyDescent="0.2">
      <c r="A32" s="11">
        <v>0.31304347826086998</v>
      </c>
      <c r="B32" s="11">
        <v>0.22894321843005599</v>
      </c>
      <c r="C32" s="10" t="s">
        <v>33</v>
      </c>
      <c r="D32" s="11">
        <v>0.43066818321406802</v>
      </c>
      <c r="E32" s="11" t="s">
        <v>32</v>
      </c>
      <c r="F32" s="11">
        <v>0.39239438175189301</v>
      </c>
      <c r="G32" s="10" t="s">
        <v>32</v>
      </c>
      <c r="J32" s="11">
        <v>0.35</v>
      </c>
      <c r="K32" s="11">
        <v>0.38201564899817803</v>
      </c>
      <c r="M32" s="11">
        <v>0.57894736842105299</v>
      </c>
      <c r="N32" s="11">
        <v>0.62349955535577795</v>
      </c>
      <c r="P32" s="11">
        <v>0.35555555555555601</v>
      </c>
      <c r="Q32" s="11">
        <v>0.37754559188577103</v>
      </c>
      <c r="S32" s="11">
        <v>0.51428571428571401</v>
      </c>
      <c r="T32" s="11">
        <v>0.427060938644301</v>
      </c>
      <c r="V32" s="11">
        <v>0.36</v>
      </c>
      <c r="W32" s="11">
        <v>0.464888948550855</v>
      </c>
      <c r="Y32" s="11">
        <v>0.57777777777777795</v>
      </c>
      <c r="Z32" s="11">
        <v>0.534544915466593</v>
      </c>
    </row>
    <row r="33" spans="1:26" x14ac:dyDescent="0.2">
      <c r="A33" s="11">
        <v>0.31304347826086998</v>
      </c>
      <c r="B33" s="11">
        <v>0.36474498873340799</v>
      </c>
      <c r="C33" s="10" t="s">
        <v>32</v>
      </c>
      <c r="D33" s="11">
        <v>0.31904064601510601</v>
      </c>
      <c r="E33" s="11" t="s">
        <v>33</v>
      </c>
      <c r="F33" s="11">
        <v>0.38980042574990498</v>
      </c>
      <c r="G33" s="10" t="s">
        <v>33</v>
      </c>
      <c r="J33" s="11">
        <v>0.35555555555555601</v>
      </c>
      <c r="K33" s="11">
        <v>0.43836708312534101</v>
      </c>
      <c r="M33" s="11">
        <v>0.58947368421052604</v>
      </c>
      <c r="N33" s="11">
        <v>0.40170125997528</v>
      </c>
      <c r="P33" s="11">
        <v>0.35789473684210499</v>
      </c>
      <c r="Q33" s="11">
        <v>0.48434424575652402</v>
      </c>
      <c r="S33" s="11">
        <v>0.52500000000000002</v>
      </c>
      <c r="T33" s="11">
        <v>0.54492631016637305</v>
      </c>
      <c r="V33" s="11">
        <v>0.36521739130434799</v>
      </c>
      <c r="W33" s="11">
        <v>0.50727211861112398</v>
      </c>
      <c r="Y33" s="11">
        <v>0.58823529411764697</v>
      </c>
      <c r="Z33" s="11">
        <v>0.53844585133031897</v>
      </c>
    </row>
    <row r="34" spans="1:26" x14ac:dyDescent="0.2">
      <c r="A34" s="11">
        <v>0.31666666666666698</v>
      </c>
      <c r="B34" s="11">
        <v>0.38573150911222598</v>
      </c>
      <c r="C34" s="10" t="s">
        <v>32</v>
      </c>
      <c r="D34" s="11">
        <v>0.46603624627045598</v>
      </c>
      <c r="E34" s="11" t="s">
        <v>33</v>
      </c>
      <c r="F34" s="11">
        <v>0.417674348129289</v>
      </c>
      <c r="G34" s="10" t="s">
        <v>32</v>
      </c>
      <c r="J34" s="11">
        <v>0.35789473684210499</v>
      </c>
      <c r="K34" s="11">
        <v>0.622646500064166</v>
      </c>
      <c r="M34" s="11">
        <v>0.6</v>
      </c>
      <c r="N34" s="11">
        <v>0.53471773046346704</v>
      </c>
      <c r="P34" s="11">
        <v>0.36</v>
      </c>
      <c r="Q34" s="11">
        <v>0.43342384502993703</v>
      </c>
      <c r="S34" s="11">
        <v>0.53684210526315801</v>
      </c>
      <c r="T34" s="11">
        <v>0.60658800301858495</v>
      </c>
      <c r="V34" s="11">
        <v>0.375</v>
      </c>
      <c r="W34" s="11">
        <v>0.43733927619340901</v>
      </c>
      <c r="Y34" s="11">
        <v>0.58947368421052604</v>
      </c>
      <c r="Z34" s="11">
        <v>0.40939262424285899</v>
      </c>
    </row>
    <row r="35" spans="1:26" x14ac:dyDescent="0.2">
      <c r="A35" s="11">
        <v>0.31818181818181801</v>
      </c>
      <c r="B35" s="11">
        <v>0.25223018018660598</v>
      </c>
      <c r="C35" s="10" t="s">
        <v>33</v>
      </c>
      <c r="D35" s="11">
        <v>0.47612815489593902</v>
      </c>
      <c r="E35" s="11" t="s">
        <v>32</v>
      </c>
      <c r="F35" s="11">
        <v>0.40900905298762702</v>
      </c>
      <c r="G35" s="10" t="s">
        <v>32</v>
      </c>
      <c r="J35" s="11">
        <v>0.36521739130434799</v>
      </c>
      <c r="K35" s="11">
        <v>0.44687873947269902</v>
      </c>
      <c r="M35" s="11">
        <v>0.623529411764706</v>
      </c>
      <c r="N35" s="11">
        <v>0.43613223167425902</v>
      </c>
      <c r="P35" s="11">
        <v>0.36521739130434799</v>
      </c>
      <c r="Q35" s="11">
        <v>0.49304715969514401</v>
      </c>
      <c r="S35" s="11">
        <v>0.54285714285714304</v>
      </c>
      <c r="T35" s="11">
        <v>0.50603503224180002</v>
      </c>
      <c r="V35" s="11">
        <v>0.375</v>
      </c>
      <c r="W35" s="11">
        <v>0.30548594369588</v>
      </c>
      <c r="Y35" s="11">
        <v>0.59</v>
      </c>
      <c r="Z35" s="11">
        <v>0.59876602116311195</v>
      </c>
    </row>
    <row r="36" spans="1:26" x14ac:dyDescent="0.2">
      <c r="A36" s="11">
        <v>0.32</v>
      </c>
      <c r="B36" s="11">
        <v>0.38699416660889402</v>
      </c>
      <c r="C36" s="10" t="s">
        <v>34</v>
      </c>
      <c r="D36" s="11">
        <v>0.436017876008442</v>
      </c>
      <c r="E36" s="11" t="s">
        <v>33</v>
      </c>
      <c r="F36" s="11">
        <v>0.482774960310759</v>
      </c>
      <c r="G36" s="10" t="s">
        <v>33</v>
      </c>
      <c r="J36" s="11">
        <v>0.37391304347826099</v>
      </c>
      <c r="K36" s="11">
        <v>0.29495522549092801</v>
      </c>
      <c r="M36" s="11">
        <v>0.625</v>
      </c>
      <c r="N36" s="11">
        <v>0.51929687749207598</v>
      </c>
      <c r="P36" s="11">
        <v>0.375</v>
      </c>
      <c r="Q36" s="11">
        <v>0.42183632479376898</v>
      </c>
      <c r="S36" s="11">
        <v>0.55454545454545501</v>
      </c>
      <c r="T36" s="11">
        <v>0.51858943513989597</v>
      </c>
      <c r="V36" s="11">
        <v>0.38888888888888901</v>
      </c>
      <c r="W36" s="11">
        <v>0.38616506778474902</v>
      </c>
      <c r="Y36" s="11">
        <v>0.6</v>
      </c>
      <c r="Z36" s="11">
        <v>0.56964546073705802</v>
      </c>
    </row>
    <row r="37" spans="1:26" x14ac:dyDescent="0.2">
      <c r="A37" s="11">
        <v>0.32173913043478303</v>
      </c>
      <c r="B37" s="11">
        <v>0.32100638198152598</v>
      </c>
      <c r="C37" s="10" t="s">
        <v>33</v>
      </c>
      <c r="D37" s="11">
        <v>0.43670902832763703</v>
      </c>
      <c r="E37" s="11" t="s">
        <v>33</v>
      </c>
      <c r="F37" s="11">
        <v>0.399414061281816</v>
      </c>
      <c r="G37" s="10" t="s">
        <v>33</v>
      </c>
      <c r="J37" s="11">
        <v>0.375</v>
      </c>
      <c r="K37" s="11">
        <v>0.48847159861739398</v>
      </c>
      <c r="M37" s="11">
        <v>0.625</v>
      </c>
      <c r="N37" s="11">
        <v>0.44031127554403399</v>
      </c>
      <c r="P37" s="11">
        <v>0.39</v>
      </c>
      <c r="Q37" s="11">
        <v>0.54589220295886798</v>
      </c>
      <c r="S37" s="11">
        <v>0.55652173913043501</v>
      </c>
      <c r="T37" s="11">
        <v>0.60762712912419103</v>
      </c>
      <c r="V37" s="11">
        <v>0.39</v>
      </c>
      <c r="W37" s="11">
        <v>0.60088451309693902</v>
      </c>
      <c r="Y37" s="11">
        <v>0.61333333333333295</v>
      </c>
      <c r="Z37" s="11">
        <v>0.59399571998846301</v>
      </c>
    </row>
    <row r="38" spans="1:26" x14ac:dyDescent="0.2">
      <c r="A38" s="11">
        <v>0.32500000000000001</v>
      </c>
      <c r="B38" s="11">
        <v>0.46051053908553302</v>
      </c>
      <c r="C38" s="10" t="s">
        <v>33</v>
      </c>
      <c r="D38" s="11">
        <v>0.40817293551606898</v>
      </c>
      <c r="E38" s="11" t="s">
        <v>33</v>
      </c>
      <c r="F38" s="11">
        <v>0.40390727803037602</v>
      </c>
      <c r="G38" s="10" t="s">
        <v>33</v>
      </c>
      <c r="J38" s="11">
        <v>0.38888888888888901</v>
      </c>
      <c r="K38" s="11">
        <v>0.494218530513309</v>
      </c>
      <c r="M38" s="11">
        <v>0.625</v>
      </c>
      <c r="N38" s="11">
        <v>0.33105654896014802</v>
      </c>
      <c r="P38" s="11">
        <v>0.39130434782608697</v>
      </c>
      <c r="Q38" s="11">
        <v>0.32634198451790603</v>
      </c>
      <c r="S38" s="11">
        <v>0.56000000000000005</v>
      </c>
      <c r="T38" s="11">
        <v>0.585796669528032</v>
      </c>
      <c r="V38" s="11">
        <v>0.39130434782608697</v>
      </c>
      <c r="W38" s="11">
        <v>0.40091360733384501</v>
      </c>
      <c r="Y38" s="11">
        <v>0.61818181818181805</v>
      </c>
      <c r="Z38" s="11">
        <v>0.60390298110209295</v>
      </c>
    </row>
    <row r="39" spans="1:26" x14ac:dyDescent="0.2">
      <c r="A39" s="11">
        <v>0.33333333333333298</v>
      </c>
      <c r="B39" s="11">
        <v>0.40907557069170503</v>
      </c>
      <c r="C39" s="10" t="s">
        <v>33</v>
      </c>
      <c r="D39" s="11">
        <v>0.34725719500108398</v>
      </c>
      <c r="E39" s="11" t="s">
        <v>33</v>
      </c>
      <c r="F39" s="11">
        <v>0.41727415208566798</v>
      </c>
      <c r="G39" s="10" t="s">
        <v>32</v>
      </c>
      <c r="J39" s="11">
        <v>0.39</v>
      </c>
      <c r="K39" s="11">
        <v>0.47325394905685197</v>
      </c>
      <c r="M39" s="11">
        <v>0.62608695652173896</v>
      </c>
      <c r="N39" s="11">
        <v>0.63171711350932502</v>
      </c>
      <c r="P39" s="11">
        <v>0.4</v>
      </c>
      <c r="Q39" s="11">
        <v>0.50507220394278596</v>
      </c>
      <c r="S39" s="11">
        <v>0.57777777777777795</v>
      </c>
      <c r="T39" s="11">
        <v>0.50340960529344203</v>
      </c>
      <c r="V39" s="11">
        <v>0.4</v>
      </c>
      <c r="W39" s="11">
        <v>0.51267589205443698</v>
      </c>
      <c r="Y39" s="11">
        <v>0.625</v>
      </c>
      <c r="Z39" s="11">
        <v>0.49497366904686901</v>
      </c>
    </row>
    <row r="40" spans="1:26" x14ac:dyDescent="0.2">
      <c r="A40" s="11">
        <v>0.33333333333333298</v>
      </c>
      <c r="B40" s="11">
        <v>0.32955765780281698</v>
      </c>
      <c r="C40" s="10" t="s">
        <v>33</v>
      </c>
      <c r="D40" s="11">
        <v>0.31307738311247801</v>
      </c>
      <c r="E40" s="11" t="s">
        <v>32</v>
      </c>
      <c r="F40" s="11">
        <v>0.285975671668456</v>
      </c>
      <c r="G40" s="10" t="s">
        <v>33</v>
      </c>
      <c r="J40" s="11">
        <v>0.4</v>
      </c>
      <c r="K40" s="11">
        <v>0.47642348714037902</v>
      </c>
      <c r="M40" s="11">
        <v>0.63157894736842102</v>
      </c>
      <c r="N40" s="11">
        <v>0.56178390355572105</v>
      </c>
      <c r="P40" s="11">
        <v>0.4</v>
      </c>
      <c r="Q40" s="11">
        <v>0.55372177327860805</v>
      </c>
      <c r="S40" s="11">
        <v>0.58823529411764697</v>
      </c>
      <c r="T40" s="11">
        <v>0.61531949921797102</v>
      </c>
      <c r="V40" s="11">
        <v>0.4</v>
      </c>
      <c r="W40" s="11">
        <v>0.56463483590475405</v>
      </c>
      <c r="Y40" s="11">
        <v>0.62727272727272698</v>
      </c>
      <c r="Z40" s="11">
        <v>0.49722024861421699</v>
      </c>
    </row>
    <row r="41" spans="1:26" x14ac:dyDescent="0.2">
      <c r="A41" s="11">
        <v>0.336842105263158</v>
      </c>
      <c r="B41" s="11">
        <v>0.52840496053124397</v>
      </c>
      <c r="C41" s="10" t="s">
        <v>33</v>
      </c>
      <c r="D41" s="11">
        <v>0.55780231390862201</v>
      </c>
      <c r="E41" s="11" t="s">
        <v>33</v>
      </c>
      <c r="F41" s="11">
        <v>0.55547627973945701</v>
      </c>
      <c r="G41" s="10" t="s">
        <v>32</v>
      </c>
      <c r="J41" s="11">
        <v>0.4</v>
      </c>
      <c r="K41" s="11">
        <v>0.51369885205982802</v>
      </c>
      <c r="M41" s="11">
        <v>0.63636363636363602</v>
      </c>
      <c r="N41" s="11">
        <v>0.37704579946900502</v>
      </c>
      <c r="P41" s="11">
        <v>0.4</v>
      </c>
      <c r="Q41" s="11">
        <v>0.42092120925509702</v>
      </c>
      <c r="S41" s="11">
        <v>0.61818181818181805</v>
      </c>
      <c r="T41" s="11">
        <v>0.67022547887514505</v>
      </c>
      <c r="V41" s="11">
        <v>0.40909090909090901</v>
      </c>
      <c r="W41" s="11">
        <v>0.44262494240718497</v>
      </c>
      <c r="Y41" s="11">
        <v>0.628571428571429</v>
      </c>
      <c r="Z41" s="11">
        <v>0.74047998247556401</v>
      </c>
    </row>
    <row r="42" spans="1:26" x14ac:dyDescent="0.2">
      <c r="A42" s="11">
        <v>0.33846153846153798</v>
      </c>
      <c r="B42" s="11">
        <v>0.51246958572201495</v>
      </c>
      <c r="C42" s="10" t="s">
        <v>33</v>
      </c>
      <c r="D42" s="11">
        <v>0.46184253315887402</v>
      </c>
      <c r="E42" s="11" t="s">
        <v>32</v>
      </c>
      <c r="F42" s="11">
        <v>0.47870705749957998</v>
      </c>
      <c r="G42" s="10" t="s">
        <v>33</v>
      </c>
      <c r="J42" s="11">
        <v>0.40909090909090901</v>
      </c>
      <c r="K42" s="11">
        <v>0.57462130843533599</v>
      </c>
      <c r="M42" s="11">
        <v>0.64444444444444404</v>
      </c>
      <c r="N42" s="11">
        <v>0.51300605002734001</v>
      </c>
      <c r="P42" s="11">
        <v>0.40909090909090901</v>
      </c>
      <c r="Q42" s="11">
        <v>0.59114817621009097</v>
      </c>
      <c r="S42" s="11">
        <v>0.61818181818181805</v>
      </c>
      <c r="T42" s="11">
        <v>0.66752918814500894</v>
      </c>
      <c r="V42" s="11">
        <v>0.40909090909090901</v>
      </c>
      <c r="W42" s="11">
        <v>0.43258768863786001</v>
      </c>
      <c r="Y42" s="11">
        <v>0.63478260869565195</v>
      </c>
      <c r="Z42" s="11">
        <v>0.70743548959140501</v>
      </c>
    </row>
    <row r="43" spans="1:26" x14ac:dyDescent="0.2">
      <c r="A43" s="11">
        <v>0.34545454545454501</v>
      </c>
      <c r="B43" s="11">
        <v>0.44864829146468399</v>
      </c>
      <c r="C43" s="10" t="s">
        <v>33</v>
      </c>
      <c r="D43" s="11">
        <v>0.40599840517200703</v>
      </c>
      <c r="E43" s="11" t="s">
        <v>33</v>
      </c>
      <c r="F43" s="11">
        <v>0.44929496234725103</v>
      </c>
      <c r="G43" s="10" t="s">
        <v>34</v>
      </c>
      <c r="J43" s="11">
        <v>0.41</v>
      </c>
      <c r="K43" s="11">
        <v>0.68537166736743305</v>
      </c>
      <c r="M43" s="11">
        <v>0.66666666666666696</v>
      </c>
      <c r="N43" s="11">
        <v>0.46866685017117099</v>
      </c>
      <c r="P43" s="11">
        <v>0.40909090909090901</v>
      </c>
      <c r="Q43" s="11">
        <v>0.49946201802421702</v>
      </c>
      <c r="S43" s="11">
        <v>0.623529411764706</v>
      </c>
      <c r="T43" s="11">
        <v>0.52475456993159797</v>
      </c>
      <c r="V43" s="11">
        <v>0.41</v>
      </c>
      <c r="W43" s="11">
        <v>0.59161927737597897</v>
      </c>
      <c r="Y43" s="11">
        <v>0.63636363636363602</v>
      </c>
      <c r="Z43" s="11">
        <v>0.437441532860259</v>
      </c>
    </row>
    <row r="44" spans="1:26" x14ac:dyDescent="0.2">
      <c r="A44" s="11">
        <v>0.34545454545454501</v>
      </c>
      <c r="B44" s="11">
        <v>0.40847305447341198</v>
      </c>
      <c r="C44" s="10" t="s">
        <v>33</v>
      </c>
      <c r="D44" s="11">
        <v>0.436841383688434</v>
      </c>
      <c r="E44" s="11" t="s">
        <v>32</v>
      </c>
      <c r="F44" s="11">
        <v>0.50238493396573403</v>
      </c>
      <c r="G44" s="10" t="s">
        <v>33</v>
      </c>
      <c r="J44" s="11">
        <v>0.41</v>
      </c>
      <c r="K44" s="11">
        <v>0.58486726994153104</v>
      </c>
      <c r="M44" s="11">
        <v>0.68</v>
      </c>
      <c r="N44" s="11">
        <v>0.53285573528733998</v>
      </c>
      <c r="P44" s="11">
        <v>0.41</v>
      </c>
      <c r="Q44" s="11">
        <v>0.548941142407953</v>
      </c>
      <c r="S44" s="11">
        <v>0.625</v>
      </c>
      <c r="T44" s="11">
        <v>0.61208515973325495</v>
      </c>
      <c r="V44" s="11">
        <v>0.41052631578947402</v>
      </c>
      <c r="W44" s="11">
        <v>0.51406795745330003</v>
      </c>
      <c r="Y44" s="11">
        <v>0.66666666666666696</v>
      </c>
      <c r="Z44" s="11">
        <v>0.63640851277320099</v>
      </c>
    </row>
    <row r="45" spans="1:26" x14ac:dyDescent="0.2">
      <c r="A45" s="11">
        <v>0.35</v>
      </c>
      <c r="B45" s="11">
        <v>0.29319385396570002</v>
      </c>
      <c r="C45" s="10" t="s">
        <v>32</v>
      </c>
      <c r="D45" s="11">
        <v>0.29068501938487301</v>
      </c>
      <c r="E45" s="11" t="s">
        <v>33</v>
      </c>
      <c r="F45" s="11">
        <v>0.36213584091579498</v>
      </c>
      <c r="G45" s="10" t="s">
        <v>34</v>
      </c>
      <c r="J45" s="11">
        <v>0.41052631578947402</v>
      </c>
      <c r="K45" s="11">
        <v>0.56548859242425198</v>
      </c>
      <c r="M45" s="11">
        <v>0.71818181818181803</v>
      </c>
      <c r="N45" s="11">
        <v>0.65713069213766495</v>
      </c>
      <c r="P45" s="11">
        <v>0.41052631578947402</v>
      </c>
      <c r="Q45" s="11">
        <v>0.58711312920568004</v>
      </c>
      <c r="S45" s="11">
        <v>0.625</v>
      </c>
      <c r="T45" s="11">
        <v>0.596673640491172</v>
      </c>
      <c r="V45" s="11">
        <v>0.41249999999999998</v>
      </c>
      <c r="W45" s="11">
        <v>0.446999036926302</v>
      </c>
      <c r="Y45" s="11">
        <v>0.69565217391304301</v>
      </c>
      <c r="Z45" s="11">
        <v>0.586370753444868</v>
      </c>
    </row>
    <row r="46" spans="1:26" x14ac:dyDescent="0.2">
      <c r="A46" s="11">
        <v>0.35</v>
      </c>
      <c r="B46" s="11">
        <v>0.38201564899817803</v>
      </c>
      <c r="C46" s="10" t="s">
        <v>33</v>
      </c>
      <c r="D46" s="11">
        <v>0.33263851185649801</v>
      </c>
      <c r="E46" s="11" t="s">
        <v>33</v>
      </c>
      <c r="F46" s="11">
        <v>0.339219960656858</v>
      </c>
      <c r="G46" s="10" t="s">
        <v>33</v>
      </c>
      <c r="J46" s="11">
        <v>0.41249999999999998</v>
      </c>
      <c r="K46" s="11">
        <v>0.52801337098069201</v>
      </c>
      <c r="M46" s="11">
        <v>0.73043478260869599</v>
      </c>
      <c r="N46" s="11">
        <v>0.56472121689655796</v>
      </c>
      <c r="P46" s="11">
        <v>0.41249999999999998</v>
      </c>
      <c r="Q46" s="11">
        <v>0.43305994823730898</v>
      </c>
      <c r="S46" s="11">
        <v>0.62727272727272698</v>
      </c>
      <c r="T46" s="11">
        <v>0.70398867067443305</v>
      </c>
      <c r="V46" s="11">
        <v>0.41739130434782601</v>
      </c>
      <c r="W46" s="11">
        <v>0.46402840691474601</v>
      </c>
      <c r="Y46" s="11">
        <v>0.71428571428571397</v>
      </c>
      <c r="Z46" s="11">
        <v>0.77103704061969303</v>
      </c>
    </row>
    <row r="47" spans="1:26" x14ac:dyDescent="0.2">
      <c r="A47" s="11">
        <v>0.35555555555555601</v>
      </c>
      <c r="B47" s="11">
        <v>0.43836708312534101</v>
      </c>
      <c r="C47" s="10" t="s">
        <v>33</v>
      </c>
      <c r="D47" s="11">
        <v>0.37754559188577103</v>
      </c>
      <c r="E47" s="11" t="s">
        <v>33</v>
      </c>
      <c r="F47" s="11">
        <v>0.43581785590002098</v>
      </c>
      <c r="G47" s="10" t="s">
        <v>32</v>
      </c>
      <c r="J47" s="11">
        <v>0.41739130434782601</v>
      </c>
      <c r="K47" s="11">
        <v>0.489215110489302</v>
      </c>
      <c r="M47" s="11">
        <v>0.76666666666666705</v>
      </c>
      <c r="N47" s="11">
        <v>0.74245162336109305</v>
      </c>
      <c r="P47" s="11">
        <v>0.41739130434782601</v>
      </c>
      <c r="Q47" s="11">
        <v>0.36105879117739398</v>
      </c>
      <c r="S47" s="11">
        <v>0.628571428571429</v>
      </c>
      <c r="T47" s="11">
        <v>0.79316863443626295</v>
      </c>
      <c r="V47" s="11">
        <v>0.42</v>
      </c>
      <c r="W47" s="11">
        <v>0.433670738630757</v>
      </c>
      <c r="Y47" s="11">
        <v>0.75</v>
      </c>
      <c r="Z47" s="11">
        <v>0.67069429980681405</v>
      </c>
    </row>
    <row r="48" spans="1:26" x14ac:dyDescent="0.2">
      <c r="A48" s="11">
        <v>0.35789473684210499</v>
      </c>
      <c r="B48" s="11">
        <v>0.622646500064166</v>
      </c>
      <c r="C48" s="10" t="s">
        <v>33</v>
      </c>
      <c r="D48" s="11">
        <v>0.48434424575652402</v>
      </c>
      <c r="E48" s="11" t="s">
        <v>33</v>
      </c>
      <c r="F48" s="11">
        <v>0.481730054319153</v>
      </c>
      <c r="G48" s="10" t="s">
        <v>33</v>
      </c>
      <c r="J48" s="11">
        <v>0.42</v>
      </c>
      <c r="K48" s="11">
        <v>0.39522327328892698</v>
      </c>
      <c r="M48" s="11">
        <v>0.78823529411764703</v>
      </c>
      <c r="N48" s="11">
        <v>0.75515977353382502</v>
      </c>
      <c r="P48" s="11">
        <v>0.42727272727272703</v>
      </c>
      <c r="Q48" s="11">
        <v>0.65754022820208002</v>
      </c>
      <c r="S48" s="11">
        <v>0.63478260869565195</v>
      </c>
      <c r="T48" s="11">
        <v>0.52040929523808999</v>
      </c>
      <c r="V48" s="11">
        <v>0.42727272727272703</v>
      </c>
      <c r="W48" s="11">
        <v>0.611349593453555</v>
      </c>
      <c r="Y48" s="11">
        <v>0.78181818181818197</v>
      </c>
      <c r="Z48" s="11">
        <v>0.87054755257465699</v>
      </c>
    </row>
    <row r="49" spans="1:26" x14ac:dyDescent="0.2">
      <c r="A49" s="11">
        <v>0.36</v>
      </c>
      <c r="B49" s="11">
        <v>0.33308261387185301</v>
      </c>
      <c r="C49" s="10" t="s">
        <v>32</v>
      </c>
      <c r="D49" s="11">
        <v>0.43342384502993703</v>
      </c>
      <c r="E49" s="11" t="s">
        <v>33</v>
      </c>
      <c r="F49" s="11">
        <v>0.464888948550855</v>
      </c>
      <c r="G49" s="10" t="s">
        <v>33</v>
      </c>
      <c r="J49" s="11">
        <v>0.42105263157894701</v>
      </c>
      <c r="K49" s="11">
        <v>0.60469737622923503</v>
      </c>
      <c r="M49" s="11">
        <v>0.8</v>
      </c>
      <c r="N49" s="11">
        <v>0.71782306964853404</v>
      </c>
      <c r="P49" s="11">
        <v>0.4375</v>
      </c>
      <c r="Q49" s="11">
        <v>0.50918793161391696</v>
      </c>
      <c r="S49" s="11">
        <v>0.63636363636363602</v>
      </c>
      <c r="T49" s="11">
        <v>0.69604583164700895</v>
      </c>
      <c r="V49" s="11">
        <v>0.43</v>
      </c>
      <c r="W49" s="11">
        <v>0.37883917346337098</v>
      </c>
      <c r="Y49" s="11">
        <v>0.8</v>
      </c>
      <c r="Z49" s="11">
        <v>0.57139003728541404</v>
      </c>
    </row>
    <row r="50" spans="1:26" x14ac:dyDescent="0.2">
      <c r="A50" s="11">
        <v>0.36521739130434799</v>
      </c>
      <c r="B50" s="11">
        <v>0.44687873947269902</v>
      </c>
      <c r="C50" s="10" t="s">
        <v>33</v>
      </c>
      <c r="D50" s="11">
        <v>0.49304715969514401</v>
      </c>
      <c r="E50" s="11" t="s">
        <v>33</v>
      </c>
      <c r="F50" s="11">
        <v>0.50727211861112398</v>
      </c>
      <c r="G50" s="10" t="s">
        <v>33</v>
      </c>
      <c r="J50" s="11">
        <v>0.42727272727272703</v>
      </c>
      <c r="K50" s="11">
        <v>0.63255542946773202</v>
      </c>
      <c r="M50" s="11">
        <v>0.8</v>
      </c>
      <c r="N50" s="11">
        <v>0.53700702194475902</v>
      </c>
      <c r="P50" s="11">
        <v>0.4375</v>
      </c>
      <c r="Q50" s="11">
        <v>0.57467783060447897</v>
      </c>
      <c r="S50" s="11">
        <v>0.63636363636363602</v>
      </c>
      <c r="T50" s="11">
        <v>0.53099008588075003</v>
      </c>
      <c r="V50" s="11">
        <v>0.4375</v>
      </c>
      <c r="W50" s="11">
        <v>0.64555739186848304</v>
      </c>
      <c r="Y50" s="11">
        <v>0.85454545454545405</v>
      </c>
      <c r="Z50" s="11">
        <v>0.88051483477868897</v>
      </c>
    </row>
    <row r="51" spans="1:26" x14ac:dyDescent="0.2">
      <c r="A51" s="11">
        <v>0.37391304347826099</v>
      </c>
      <c r="B51" s="11">
        <v>0.29495522549092801</v>
      </c>
      <c r="C51" s="10" t="s">
        <v>33</v>
      </c>
      <c r="D51" s="11">
        <v>0.43261826873786002</v>
      </c>
      <c r="E51" s="11" t="s">
        <v>34</v>
      </c>
      <c r="F51" s="11">
        <v>0.36097369397789802</v>
      </c>
      <c r="G51" s="10" t="s">
        <v>32</v>
      </c>
      <c r="J51" s="11">
        <v>0.43</v>
      </c>
      <c r="K51" s="11">
        <v>0.31395871880009502</v>
      </c>
      <c r="M51" s="11">
        <v>0.91</v>
      </c>
      <c r="N51" s="11">
        <v>0.62345419128097901</v>
      </c>
      <c r="P51" s="11">
        <v>0.44</v>
      </c>
      <c r="Q51" s="11">
        <v>0.48889378729966798</v>
      </c>
      <c r="S51" s="11">
        <v>0.66666666666666696</v>
      </c>
      <c r="T51" s="11">
        <v>0.65166341026242003</v>
      </c>
      <c r="V51" s="11">
        <v>0.44</v>
      </c>
      <c r="W51" s="11">
        <v>0.61863394334965904</v>
      </c>
      <c r="Y51" s="11">
        <v>0.9</v>
      </c>
      <c r="Z51" s="11">
        <v>1.0306079077744601</v>
      </c>
    </row>
    <row r="52" spans="1:26" x14ac:dyDescent="0.2">
      <c r="A52" s="11">
        <v>0.375</v>
      </c>
      <c r="B52" s="11">
        <v>0.48847159861739398</v>
      </c>
      <c r="C52" s="10" t="s">
        <v>33</v>
      </c>
      <c r="D52" s="11">
        <v>0.42183632479376898</v>
      </c>
      <c r="E52" s="11" t="s">
        <v>33</v>
      </c>
      <c r="F52" s="11">
        <v>0.43733927619340901</v>
      </c>
      <c r="G52" s="10" t="s">
        <v>33</v>
      </c>
      <c r="J52" s="11">
        <v>0.4375</v>
      </c>
      <c r="K52" s="11">
        <v>0.42782493528070797</v>
      </c>
      <c r="M52" s="11">
        <v>1</v>
      </c>
      <c r="N52" s="11">
        <v>0.67290834558066304</v>
      </c>
      <c r="P52" s="11">
        <v>0.442857142857143</v>
      </c>
      <c r="Q52" s="11">
        <v>0.44628388793157903</v>
      </c>
      <c r="S52" s="11">
        <v>0.67058823529411804</v>
      </c>
      <c r="T52" s="11">
        <v>0.57685861483101097</v>
      </c>
      <c r="V52" s="11">
        <v>0.44545454545454499</v>
      </c>
      <c r="W52" s="11">
        <v>0.62507520848272102</v>
      </c>
      <c r="Y52" s="11">
        <v>0.97894736842105301</v>
      </c>
      <c r="Z52" s="11">
        <v>0.81762180819149199</v>
      </c>
    </row>
    <row r="53" spans="1:26" x14ac:dyDescent="0.2">
      <c r="A53" s="11">
        <v>0.375</v>
      </c>
      <c r="B53" s="11">
        <v>0.28545272970798302</v>
      </c>
      <c r="C53" s="10" t="s">
        <v>32</v>
      </c>
      <c r="D53" s="11">
        <v>0.36559898347585701</v>
      </c>
      <c r="E53" s="11" t="s">
        <v>32</v>
      </c>
      <c r="F53" s="11">
        <v>0.30548594369588</v>
      </c>
      <c r="G53" s="10" t="s">
        <v>33</v>
      </c>
      <c r="J53" s="11">
        <v>0.44545454545454499</v>
      </c>
      <c r="K53" s="11">
        <v>0.43857973733460598</v>
      </c>
      <c r="M53" s="11">
        <v>1</v>
      </c>
      <c r="N53" s="11">
        <v>0.87984971876204798</v>
      </c>
      <c r="P53" s="11">
        <v>0.44545454545454499</v>
      </c>
      <c r="Q53" s="11">
        <v>0.42168961792049098</v>
      </c>
      <c r="S53" s="11">
        <v>0.67826086956521703</v>
      </c>
      <c r="T53" s="11">
        <v>0.67892014962452996</v>
      </c>
      <c r="V53" s="11">
        <v>0.45</v>
      </c>
      <c r="W53" s="11">
        <v>0.48716955415617502</v>
      </c>
      <c r="Y53" s="11">
        <v>1</v>
      </c>
      <c r="Z53" s="11">
        <v>0.88670079246632805</v>
      </c>
    </row>
    <row r="54" spans="1:26" x14ac:dyDescent="0.2">
      <c r="A54" s="11">
        <v>0.38888888888888901</v>
      </c>
      <c r="B54" s="11">
        <v>0.494218530513309</v>
      </c>
      <c r="C54" s="10" t="s">
        <v>33</v>
      </c>
      <c r="D54" s="11">
        <v>0.39182881251083801</v>
      </c>
      <c r="E54" s="11" t="s">
        <v>32</v>
      </c>
      <c r="F54" s="11">
        <v>0.38616506778474902</v>
      </c>
      <c r="G54" s="10" t="s">
        <v>33</v>
      </c>
      <c r="J54" s="11">
        <v>0.45</v>
      </c>
      <c r="K54" s="11">
        <v>0.449952130592638</v>
      </c>
      <c r="P54" s="11">
        <v>0.44545454545454499</v>
      </c>
      <c r="Q54" s="11">
        <v>0.59088505541457403</v>
      </c>
      <c r="S54" s="11">
        <v>0.68571428571428605</v>
      </c>
      <c r="T54" s="11">
        <v>0.70095373436412201</v>
      </c>
      <c r="V54" s="11">
        <v>0.45</v>
      </c>
      <c r="W54" s="11">
        <v>0.50059752814338898</v>
      </c>
    </row>
    <row r="55" spans="1:26" x14ac:dyDescent="0.2">
      <c r="A55" s="11">
        <v>0.39</v>
      </c>
      <c r="B55" s="11">
        <v>0.47325394905685197</v>
      </c>
      <c r="C55" s="10" t="s">
        <v>33</v>
      </c>
      <c r="D55" s="11">
        <v>0.54589220295886798</v>
      </c>
      <c r="E55" s="11" t="s">
        <v>33</v>
      </c>
      <c r="F55" s="11">
        <v>0.60088451309693902</v>
      </c>
      <c r="G55" s="10" t="s">
        <v>33</v>
      </c>
      <c r="J55" s="11">
        <v>0.45</v>
      </c>
      <c r="K55" s="11">
        <v>0.414741889762065</v>
      </c>
      <c r="M55" s="1" t="s">
        <v>0</v>
      </c>
      <c r="N55" s="11">
        <f>N2-M2</f>
        <v>9.4535681313556996E-2</v>
      </c>
      <c r="P55" s="11">
        <v>0.45</v>
      </c>
      <c r="Q55" s="11">
        <v>0.45679849711751103</v>
      </c>
      <c r="S55" s="11">
        <v>0.7</v>
      </c>
      <c r="T55" s="11">
        <v>0.66175510072263599</v>
      </c>
      <c r="V55" s="11">
        <v>0.45</v>
      </c>
      <c r="W55" s="11">
        <v>0.54315044325199502</v>
      </c>
      <c r="Y55" s="1" t="s">
        <v>0</v>
      </c>
      <c r="Z55" s="11">
        <f>Z2-Y2</f>
        <v>8.1623430731286029E-2</v>
      </c>
    </row>
    <row r="56" spans="1:26" x14ac:dyDescent="0.2">
      <c r="A56" s="11">
        <v>0.39130434782608697</v>
      </c>
      <c r="B56" s="11">
        <v>0.474990642534592</v>
      </c>
      <c r="C56" s="10" t="s">
        <v>34</v>
      </c>
      <c r="D56" s="11">
        <v>0.32634198451790603</v>
      </c>
      <c r="E56" s="11" t="s">
        <v>33</v>
      </c>
      <c r="F56" s="11">
        <v>0.40091360733384501</v>
      </c>
      <c r="G56" s="10" t="s">
        <v>33</v>
      </c>
      <c r="J56" s="11">
        <v>0.45</v>
      </c>
      <c r="K56" s="11">
        <v>0.62982886391765003</v>
      </c>
      <c r="N56" s="11">
        <f t="shared" ref="N56:N105" si="0">N3-M3</f>
        <v>0.25174866557768205</v>
      </c>
      <c r="P56" s="11">
        <v>0.45</v>
      </c>
      <c r="Q56" s="11">
        <v>0.43862610797920498</v>
      </c>
      <c r="S56" s="11">
        <v>0.71304347826087</v>
      </c>
      <c r="T56" s="11">
        <v>0.50505508890081396</v>
      </c>
      <c r="V56" s="11">
        <v>0.45882352941176502</v>
      </c>
      <c r="W56" s="11">
        <v>0.49474916205236302</v>
      </c>
      <c r="Z56" s="11">
        <f t="shared" ref="Z56:Z106" si="1">Z3-Y3</f>
        <v>0.17464879549926399</v>
      </c>
    </row>
    <row r="57" spans="1:26" x14ac:dyDescent="0.2">
      <c r="A57" s="11">
        <v>0.4</v>
      </c>
      <c r="B57" s="11">
        <v>0.47642348714037902</v>
      </c>
      <c r="C57" s="10" t="s">
        <v>33</v>
      </c>
      <c r="D57" s="11">
        <v>0.44299937268989298</v>
      </c>
      <c r="E57" s="11" t="s">
        <v>32</v>
      </c>
      <c r="F57" s="11">
        <v>0.48054031267730701</v>
      </c>
      <c r="G57" s="10" t="s">
        <v>32</v>
      </c>
      <c r="J57" s="11">
        <v>0.45</v>
      </c>
      <c r="K57" s="11">
        <v>0.41263821952427798</v>
      </c>
      <c r="N57" s="11">
        <f t="shared" si="0"/>
        <v>1.3859367360868985E-2</v>
      </c>
      <c r="P57" s="11">
        <v>0.45</v>
      </c>
      <c r="Q57" s="11">
        <v>0.42349134506587999</v>
      </c>
      <c r="S57" s="11">
        <v>0.71428571428571397</v>
      </c>
      <c r="T57" s="11">
        <v>0.72891039404628299</v>
      </c>
      <c r="V57" s="11">
        <v>0.46250000000000002</v>
      </c>
      <c r="W57" s="11">
        <v>0.61774404762801505</v>
      </c>
      <c r="Z57" s="11">
        <f t="shared" si="1"/>
        <v>0.19937142856081896</v>
      </c>
    </row>
    <row r="58" spans="1:26" x14ac:dyDescent="0.2">
      <c r="A58" s="11">
        <v>0.4</v>
      </c>
      <c r="B58" s="11">
        <v>0.45316450202838798</v>
      </c>
      <c r="C58" s="10" t="s">
        <v>32</v>
      </c>
      <c r="D58" s="11">
        <v>0.50507220394278596</v>
      </c>
      <c r="E58" s="11" t="s">
        <v>33</v>
      </c>
      <c r="F58" s="11">
        <v>0.51267589205443698</v>
      </c>
      <c r="G58" s="10" t="s">
        <v>33</v>
      </c>
      <c r="J58" s="11">
        <v>0.45882352941176502</v>
      </c>
      <c r="K58" s="11">
        <v>0.45973866116469903</v>
      </c>
      <c r="N58" s="11">
        <f t="shared" si="0"/>
        <v>8.1797415433636E-2</v>
      </c>
      <c r="P58" s="11">
        <v>0.45</v>
      </c>
      <c r="Q58" s="11">
        <v>0.36380133499341</v>
      </c>
      <c r="S58" s="11">
        <v>0.73</v>
      </c>
      <c r="T58" s="11">
        <v>0.57558779526286397</v>
      </c>
      <c r="V58" s="11">
        <v>0.46666666666666701</v>
      </c>
      <c r="W58" s="11">
        <v>0.61022899527456498</v>
      </c>
      <c r="Z58" s="11">
        <f t="shared" si="1"/>
        <v>0.22332615536695699</v>
      </c>
    </row>
    <row r="59" spans="1:26" x14ac:dyDescent="0.2">
      <c r="A59" s="11">
        <v>0.4</v>
      </c>
      <c r="B59" s="11">
        <v>0.51369885205982802</v>
      </c>
      <c r="C59" s="10" t="s">
        <v>33</v>
      </c>
      <c r="D59" s="11">
        <v>0.55372177327860805</v>
      </c>
      <c r="E59" s="11" t="s">
        <v>33</v>
      </c>
      <c r="F59" s="11">
        <v>0.56463483590475405</v>
      </c>
      <c r="G59" s="10" t="s">
        <v>33</v>
      </c>
      <c r="J59" s="11">
        <v>0.46250000000000002</v>
      </c>
      <c r="K59" s="11">
        <v>0.60995315732210997</v>
      </c>
      <c r="N59" s="11">
        <f t="shared" si="0"/>
        <v>4.6747572443372964E-2</v>
      </c>
      <c r="P59" s="11">
        <v>0.45833333333333298</v>
      </c>
      <c r="Q59" s="11">
        <v>0.56024008137745795</v>
      </c>
      <c r="S59" s="11">
        <v>0.74117647058823499</v>
      </c>
      <c r="T59" s="11">
        <v>0.53352740084009398</v>
      </c>
      <c r="V59" s="11">
        <v>0.46666666666666701</v>
      </c>
      <c r="W59" s="11">
        <v>0.32323056928024702</v>
      </c>
      <c r="Z59" s="11">
        <f t="shared" si="1"/>
        <v>0.12480325921977897</v>
      </c>
    </row>
    <row r="60" spans="1:26" x14ac:dyDescent="0.2">
      <c r="A60" s="11">
        <v>0.4</v>
      </c>
      <c r="B60" s="11">
        <v>0.45973173431368602</v>
      </c>
      <c r="C60" s="10" t="s">
        <v>32</v>
      </c>
      <c r="D60" s="11">
        <v>0.42092120925509702</v>
      </c>
      <c r="E60" s="11" t="s">
        <v>33</v>
      </c>
      <c r="F60" s="11">
        <v>0.410795197049594</v>
      </c>
      <c r="G60" s="10" t="s">
        <v>32</v>
      </c>
      <c r="J60" s="11">
        <v>0.46666666666666701</v>
      </c>
      <c r="K60" s="11">
        <v>0.58213156597257898</v>
      </c>
      <c r="N60" s="11">
        <f t="shared" si="0"/>
        <v>8.5526219357298039E-2</v>
      </c>
      <c r="P60" s="11">
        <v>0.46250000000000002</v>
      </c>
      <c r="Q60" s="11">
        <v>0.64652687812081</v>
      </c>
      <c r="S60" s="11">
        <v>0.78181818181818197</v>
      </c>
      <c r="T60" s="11">
        <v>0.79457631962851305</v>
      </c>
      <c r="V60" s="11">
        <v>0.47058823529411797</v>
      </c>
      <c r="W60" s="11">
        <v>0.56143829261518097</v>
      </c>
      <c r="Z60" s="11">
        <f t="shared" si="1"/>
        <v>0.15441357766142599</v>
      </c>
    </row>
    <row r="61" spans="1:26" x14ac:dyDescent="0.2">
      <c r="A61" s="11">
        <v>0.40909090909090901</v>
      </c>
      <c r="B61" s="11">
        <v>0.57462130843533599</v>
      </c>
      <c r="C61" s="10" t="s">
        <v>33</v>
      </c>
      <c r="D61" s="11">
        <v>0.59114817621009097</v>
      </c>
      <c r="E61" s="11" t="s">
        <v>33</v>
      </c>
      <c r="F61" s="11">
        <v>0.58766015059437604</v>
      </c>
      <c r="G61" s="10" t="s">
        <v>32</v>
      </c>
      <c r="J61" s="11">
        <v>0.46666666666666701</v>
      </c>
      <c r="K61" s="11">
        <v>0.356823351854476</v>
      </c>
      <c r="N61" s="11">
        <f t="shared" si="0"/>
        <v>0.15123081818151796</v>
      </c>
      <c r="P61" s="11">
        <v>0.46666666666666701</v>
      </c>
      <c r="Q61" s="11">
        <v>0.54287992303361798</v>
      </c>
      <c r="S61" s="11">
        <v>0.84210526315789502</v>
      </c>
      <c r="T61" s="11">
        <v>0.59423361312740997</v>
      </c>
      <c r="V61" s="11">
        <v>0.47368421052631599</v>
      </c>
      <c r="W61" s="11">
        <v>0.43611628635475602</v>
      </c>
      <c r="Z61" s="11">
        <f t="shared" si="1"/>
        <v>8.0503950499054011E-2</v>
      </c>
    </row>
    <row r="62" spans="1:26" x14ac:dyDescent="0.2">
      <c r="A62" s="11">
        <v>0.40909090909090901</v>
      </c>
      <c r="B62" s="11">
        <v>0.351478193716947</v>
      </c>
      <c r="C62" s="10" t="s">
        <v>32</v>
      </c>
      <c r="D62" s="11">
        <v>0.49991177937606202</v>
      </c>
      <c r="E62" s="11" t="s">
        <v>34</v>
      </c>
      <c r="F62" s="11">
        <v>0.44262494240718497</v>
      </c>
      <c r="G62" s="10" t="s">
        <v>33</v>
      </c>
      <c r="J62" s="11">
        <v>0.47826086956521702</v>
      </c>
      <c r="K62" s="11">
        <v>0.47532813362463799</v>
      </c>
      <c r="N62" s="11">
        <f t="shared" si="0"/>
        <v>4.9064169643407984E-2</v>
      </c>
      <c r="P62" s="11">
        <v>0.47058823529411797</v>
      </c>
      <c r="Q62" s="11">
        <v>0.56482497834173895</v>
      </c>
      <c r="S62" s="11">
        <v>0.85833333333333295</v>
      </c>
      <c r="T62" s="11">
        <v>0.65214118418170097</v>
      </c>
      <c r="V62" s="11">
        <v>0.47826086956521702</v>
      </c>
      <c r="W62" s="11">
        <v>0.52686767375476795</v>
      </c>
      <c r="Z62" s="11">
        <f t="shared" si="1"/>
        <v>0.21242283669277207</v>
      </c>
    </row>
    <row r="63" spans="1:26" x14ac:dyDescent="0.2">
      <c r="A63" s="11">
        <v>0.40909090909090901</v>
      </c>
      <c r="B63" s="11">
        <v>0.34576534417830301</v>
      </c>
      <c r="C63" s="10" t="s">
        <v>32</v>
      </c>
      <c r="D63" s="11">
        <v>0.49946201802421702</v>
      </c>
      <c r="E63" s="11" t="s">
        <v>33</v>
      </c>
      <c r="F63" s="11">
        <v>0.43258768863786001</v>
      </c>
      <c r="G63" s="10" t="s">
        <v>33</v>
      </c>
      <c r="J63" s="11">
        <v>0.48421052631578898</v>
      </c>
      <c r="K63" s="11">
        <v>0.436372107725298</v>
      </c>
      <c r="N63" s="11">
        <f t="shared" si="0"/>
        <v>5.1701510472538015E-2</v>
      </c>
      <c r="P63" s="11">
        <v>0.48571428571428599</v>
      </c>
      <c r="Q63" s="11">
        <v>0.48187776392258203</v>
      </c>
      <c r="S63" s="11">
        <v>0.87272727272727302</v>
      </c>
      <c r="T63" s="11">
        <v>0.95590539541750497</v>
      </c>
      <c r="V63" s="11">
        <v>0.48421052631578898</v>
      </c>
      <c r="W63" s="11">
        <v>0.44092464488452399</v>
      </c>
      <c r="Z63" s="11">
        <f t="shared" si="1"/>
        <v>7.9350903491023028E-2</v>
      </c>
    </row>
    <row r="64" spans="1:26" x14ac:dyDescent="0.2">
      <c r="A64" s="11">
        <v>0.41</v>
      </c>
      <c r="B64" s="11">
        <v>0.68537166736743305</v>
      </c>
      <c r="C64" s="10" t="s">
        <v>33</v>
      </c>
      <c r="D64" s="11">
        <v>0.548941142407953</v>
      </c>
      <c r="E64" s="11" t="s">
        <v>33</v>
      </c>
      <c r="F64" s="11">
        <v>0.61389392995071801</v>
      </c>
      <c r="G64" s="10" t="s">
        <v>32</v>
      </c>
      <c r="J64" s="11">
        <v>0.48571428571428599</v>
      </c>
      <c r="K64" s="11">
        <v>0.41656782199081999</v>
      </c>
      <c r="N64" s="11">
        <f t="shared" si="0"/>
        <v>6.9064842445558994E-2</v>
      </c>
      <c r="P64" s="11">
        <v>0.48571428571428599</v>
      </c>
      <c r="Q64" s="11">
        <v>0.52305540607732903</v>
      </c>
      <c r="S64" s="11">
        <v>1</v>
      </c>
      <c r="T64" s="11">
        <v>0.99797127026956201</v>
      </c>
      <c r="V64" s="11">
        <v>0.48571428571428599</v>
      </c>
      <c r="W64" s="11">
        <v>0.47897949149240299</v>
      </c>
      <c r="Z64" s="11">
        <f t="shared" si="1"/>
        <v>0.10100768146262201</v>
      </c>
    </row>
    <row r="65" spans="1:26" x14ac:dyDescent="0.2">
      <c r="A65" s="11">
        <v>0.41</v>
      </c>
      <c r="B65" s="11">
        <v>0.58486726994153104</v>
      </c>
      <c r="C65" s="10" t="s">
        <v>33</v>
      </c>
      <c r="D65" s="11">
        <v>0.60661994610528103</v>
      </c>
      <c r="E65" s="11" t="s">
        <v>32</v>
      </c>
      <c r="F65" s="11">
        <v>0.59161927737597897</v>
      </c>
      <c r="G65" s="10" t="s">
        <v>33</v>
      </c>
      <c r="J65" s="11">
        <v>0.48571428571428599</v>
      </c>
      <c r="K65" s="11">
        <v>0.48078595999415302</v>
      </c>
      <c r="N65" s="11">
        <f t="shared" si="0"/>
        <v>-5.6806146034299954E-2</v>
      </c>
      <c r="P65" s="11">
        <v>0.49523809523809498</v>
      </c>
      <c r="Q65" s="11">
        <v>0.416894697732626</v>
      </c>
      <c r="V65" s="11">
        <v>0.49090909090909102</v>
      </c>
      <c r="W65" s="11">
        <v>0.42659048073441702</v>
      </c>
      <c r="Z65" s="11">
        <f t="shared" si="1"/>
        <v>9.082723480580901E-2</v>
      </c>
    </row>
    <row r="66" spans="1:26" x14ac:dyDescent="0.2">
      <c r="A66" s="11">
        <v>0.41052631578947402</v>
      </c>
      <c r="B66" s="11">
        <v>0.56548859242425198</v>
      </c>
      <c r="C66" s="10" t="s">
        <v>33</v>
      </c>
      <c r="D66" s="11">
        <v>0.58711312920568004</v>
      </c>
      <c r="E66" s="11" t="s">
        <v>33</v>
      </c>
      <c r="F66" s="11">
        <v>0.51406795745330003</v>
      </c>
      <c r="G66" s="10" t="s">
        <v>33</v>
      </c>
      <c r="J66" s="11">
        <v>0.49090909090909102</v>
      </c>
      <c r="K66" s="11">
        <v>0.52640025926928102</v>
      </c>
      <c r="N66" s="11">
        <f t="shared" si="0"/>
        <v>-2.6917386128146981E-2</v>
      </c>
      <c r="P66" s="11">
        <v>0.495652173913044</v>
      </c>
      <c r="Q66" s="11">
        <v>0.58674728344823501</v>
      </c>
      <c r="S66" s="1" t="s">
        <v>0</v>
      </c>
      <c r="T66" s="11">
        <f>T2-S2</f>
        <v>6.5170280961514004E-2</v>
      </c>
      <c r="V66" s="11">
        <v>0.49333333333333301</v>
      </c>
      <c r="W66" s="11">
        <v>0.486019049320841</v>
      </c>
      <c r="Z66" s="11">
        <f t="shared" si="1"/>
        <v>8.3940818752335E-2</v>
      </c>
    </row>
    <row r="67" spans="1:26" x14ac:dyDescent="0.2">
      <c r="A67" s="11">
        <v>0.41249999999999998</v>
      </c>
      <c r="B67" s="11">
        <v>0.52801337098069201</v>
      </c>
      <c r="C67" s="10" t="s">
        <v>33</v>
      </c>
      <c r="D67" s="11">
        <v>0.43305994823730898</v>
      </c>
      <c r="E67" s="11" t="s">
        <v>33</v>
      </c>
      <c r="F67" s="11">
        <v>0.446999036926302</v>
      </c>
      <c r="G67" s="10" t="s">
        <v>33</v>
      </c>
      <c r="J67" s="11">
        <v>0.49333333333333301</v>
      </c>
      <c r="K67" s="11">
        <v>0.51624540373361405</v>
      </c>
      <c r="N67" s="11">
        <f t="shared" si="0"/>
        <v>-8.9547270292016978E-2</v>
      </c>
      <c r="P67" s="11">
        <v>0.51428571428571401</v>
      </c>
      <c r="Q67" s="11">
        <v>0.453889601760883</v>
      </c>
      <c r="T67" s="11">
        <f t="shared" ref="T67:T128" si="2">T3-S3</f>
        <v>9.699780893478202E-2</v>
      </c>
      <c r="V67" s="11">
        <v>0.49523809523809498</v>
      </c>
      <c r="W67" s="11">
        <v>0.45626271704034999</v>
      </c>
      <c r="Z67" s="11">
        <f t="shared" si="1"/>
        <v>0.21863417447629901</v>
      </c>
    </row>
    <row r="68" spans="1:26" x14ac:dyDescent="0.2">
      <c r="A68" s="11">
        <v>0.41739130434782601</v>
      </c>
      <c r="B68" s="11">
        <v>0.489215110489302</v>
      </c>
      <c r="C68" s="10" t="s">
        <v>33</v>
      </c>
      <c r="D68" s="11">
        <v>0.36105879117739398</v>
      </c>
      <c r="E68" s="11" t="s">
        <v>33</v>
      </c>
      <c r="F68" s="11">
        <v>0.46402840691474601</v>
      </c>
      <c r="G68" s="10" t="s">
        <v>33</v>
      </c>
      <c r="J68" s="11">
        <v>0.495652173913044</v>
      </c>
      <c r="K68" s="11">
        <v>0.60583920853832296</v>
      </c>
      <c r="N68" s="11">
        <f t="shared" si="0"/>
        <v>5.3164502028387961E-2</v>
      </c>
      <c r="P68" s="11">
        <v>0.52500000000000002</v>
      </c>
      <c r="Q68" s="11">
        <v>0.57277669296408396</v>
      </c>
      <c r="T68" s="11">
        <f t="shared" si="2"/>
        <v>0.14826480878013401</v>
      </c>
      <c r="V68" s="11">
        <v>0.495652173913044</v>
      </c>
      <c r="W68" s="11">
        <v>0.59590837638447303</v>
      </c>
      <c r="Z68" s="11">
        <f t="shared" si="1"/>
        <v>8.0262300344464965E-2</v>
      </c>
    </row>
    <row r="69" spans="1:26" x14ac:dyDescent="0.2">
      <c r="A69" s="11">
        <v>0.42</v>
      </c>
      <c r="B69" s="11">
        <v>0.39522327328892698</v>
      </c>
      <c r="C69" s="10" t="s">
        <v>33</v>
      </c>
      <c r="D69" s="11">
        <v>0.47546992198633498</v>
      </c>
      <c r="E69" s="11" t="s">
        <v>32</v>
      </c>
      <c r="F69" s="11">
        <v>0.433670738630757</v>
      </c>
      <c r="G69" s="10" t="s">
        <v>33</v>
      </c>
      <c r="J69" s="11">
        <v>0.495652173913044</v>
      </c>
      <c r="K69" s="11">
        <v>0.48291075172302</v>
      </c>
      <c r="N69" s="11">
        <f t="shared" si="0"/>
        <v>5.9731734313686002E-2</v>
      </c>
      <c r="P69" s="11">
        <v>0.52500000000000002</v>
      </c>
      <c r="Q69" s="11">
        <v>0.47716619015899597</v>
      </c>
      <c r="T69" s="11">
        <f t="shared" si="2"/>
        <v>2.0379778081038996E-2</v>
      </c>
      <c r="V69" s="11">
        <v>0.495652173913044</v>
      </c>
      <c r="W69" s="11">
        <v>0.56895878902104302</v>
      </c>
      <c r="Z69" s="11">
        <f t="shared" si="1"/>
        <v>-1.2939349500362962E-2</v>
      </c>
    </row>
    <row r="70" spans="1:26" x14ac:dyDescent="0.2">
      <c r="A70" s="11">
        <v>0.42105263157894701</v>
      </c>
      <c r="B70" s="11">
        <v>0.60469737622923503</v>
      </c>
      <c r="C70" s="10" t="s">
        <v>33</v>
      </c>
      <c r="D70" s="11">
        <v>0.50769145070099997</v>
      </c>
      <c r="E70" s="11" t="s">
        <v>32</v>
      </c>
      <c r="F70" s="11">
        <v>0.50254500383476597</v>
      </c>
      <c r="G70" s="10" t="s">
        <v>32</v>
      </c>
      <c r="J70" s="11">
        <v>0.50434782608695605</v>
      </c>
      <c r="K70" s="11">
        <v>0.40437421827706099</v>
      </c>
      <c r="N70" s="11">
        <f t="shared" si="0"/>
        <v>-5.7612715373962009E-2</v>
      </c>
      <c r="P70" s="11">
        <v>0.53333333333333299</v>
      </c>
      <c r="Q70" s="11">
        <v>0.59265055702296399</v>
      </c>
      <c r="T70" s="11">
        <f t="shared" si="2"/>
        <v>0.27824756881132595</v>
      </c>
      <c r="V70" s="11">
        <v>0.51428571428571401</v>
      </c>
      <c r="W70" s="11">
        <v>0.53637758484521103</v>
      </c>
      <c r="Z70" s="11">
        <f t="shared" si="1"/>
        <v>8.0540312677306991E-2</v>
      </c>
    </row>
    <row r="71" spans="1:26" x14ac:dyDescent="0.2">
      <c r="A71" s="11">
        <v>0.42499999999999999</v>
      </c>
      <c r="B71" s="11">
        <v>0.53834685343843103</v>
      </c>
      <c r="C71" s="10" t="s">
        <v>32</v>
      </c>
      <c r="D71" s="11">
        <v>0.46911506229863298</v>
      </c>
      <c r="E71" s="11" t="s">
        <v>34</v>
      </c>
      <c r="F71" s="11">
        <v>0.49715980576353302</v>
      </c>
      <c r="G71" s="10" t="s">
        <v>32</v>
      </c>
      <c r="J71" s="11">
        <v>0.51428571428571401</v>
      </c>
      <c r="K71" s="11">
        <v>0.46614378674474899</v>
      </c>
      <c r="N71" s="11">
        <f t="shared" si="0"/>
        <v>-6.3325564912605992E-2</v>
      </c>
      <c r="P71" s="11">
        <v>0.53333333333333299</v>
      </c>
      <c r="Q71" s="11">
        <v>0.49279222278787799</v>
      </c>
      <c r="T71" s="11">
        <f t="shared" si="2"/>
        <v>1.0381572909920478E-3</v>
      </c>
      <c r="V71" s="11">
        <v>0.51428571428571401</v>
      </c>
      <c r="W71" s="11">
        <v>0.494424691799563</v>
      </c>
      <c r="Z71" s="11">
        <f t="shared" si="1"/>
        <v>1.0795197049593974E-2</v>
      </c>
    </row>
    <row r="72" spans="1:26" x14ac:dyDescent="0.2">
      <c r="A72" s="11">
        <v>0.42727272727272703</v>
      </c>
      <c r="B72" s="11">
        <v>0.63255542946773202</v>
      </c>
      <c r="C72" s="10" t="s">
        <v>33</v>
      </c>
      <c r="D72" s="11">
        <v>0.65754022820208002</v>
      </c>
      <c r="E72" s="11" t="s">
        <v>33</v>
      </c>
      <c r="F72" s="11">
        <v>0.611349593453555</v>
      </c>
      <c r="G72" s="10" t="s">
        <v>33</v>
      </c>
      <c r="J72" s="11">
        <v>0.51428571428571401</v>
      </c>
      <c r="K72" s="11">
        <v>0.495906083832995</v>
      </c>
      <c r="N72" s="11">
        <f t="shared" si="0"/>
        <v>0.11334685343843104</v>
      </c>
      <c r="P72" s="11">
        <v>0.53333333333333299</v>
      </c>
      <c r="Q72" s="11">
        <v>0.452903485669025</v>
      </c>
      <c r="T72" s="11">
        <f t="shared" si="2"/>
        <v>0.19173615172119002</v>
      </c>
      <c r="V72" s="11">
        <v>0.52500000000000002</v>
      </c>
      <c r="W72" s="11">
        <v>0.57987786772818095</v>
      </c>
      <c r="Z72" s="11">
        <f t="shared" si="1"/>
        <v>0.17856924150346704</v>
      </c>
    </row>
    <row r="73" spans="1:26" x14ac:dyDescent="0.2">
      <c r="A73" s="11">
        <v>0.43</v>
      </c>
      <c r="B73" s="11">
        <v>0.31395871880009502</v>
      </c>
      <c r="C73" s="10" t="s">
        <v>33</v>
      </c>
      <c r="D73" s="11">
        <v>0.38689152310534197</v>
      </c>
      <c r="E73" s="11" t="s">
        <v>32</v>
      </c>
      <c r="F73" s="11">
        <v>0.37883917346337098</v>
      </c>
      <c r="G73" s="10" t="s">
        <v>33</v>
      </c>
      <c r="J73" s="11">
        <v>0.52500000000000002</v>
      </c>
      <c r="K73" s="11">
        <v>0.35533373546654501</v>
      </c>
      <c r="N73" s="11">
        <f t="shared" si="0"/>
        <v>0.24094940835482204</v>
      </c>
      <c r="P73" s="11">
        <v>0.54</v>
      </c>
      <c r="Q73" s="11">
        <v>0.54317132185791706</v>
      </c>
      <c r="T73" s="11">
        <f t="shared" si="2"/>
        <v>1.6012691923344036E-2</v>
      </c>
      <c r="V73" s="11">
        <v>0.52500000000000002</v>
      </c>
      <c r="W73" s="11">
        <v>0.54433114581657704</v>
      </c>
      <c r="Z73" s="11">
        <f t="shared" si="1"/>
        <v>0.20389392995071803</v>
      </c>
    </row>
    <row r="74" spans="1:26" x14ac:dyDescent="0.2">
      <c r="A74" s="11">
        <v>0.4375</v>
      </c>
      <c r="B74" s="11">
        <v>0.42782493528070797</v>
      </c>
      <c r="C74" s="10" t="s">
        <v>33</v>
      </c>
      <c r="D74" s="11">
        <v>0.50918793161391696</v>
      </c>
      <c r="E74" s="11" t="s">
        <v>33</v>
      </c>
      <c r="F74" s="11">
        <v>0.658897092498819</v>
      </c>
      <c r="G74" s="10" t="s">
        <v>32</v>
      </c>
      <c r="J74" s="11">
        <v>0.53333333333333299</v>
      </c>
      <c r="K74" s="11">
        <v>0.61859116150802396</v>
      </c>
      <c r="N74" s="11">
        <f t="shared" si="0"/>
        <v>-4.3821305018226009E-2</v>
      </c>
      <c r="P74" s="11">
        <v>0.54285714285714304</v>
      </c>
      <c r="Q74" s="11">
        <v>0.493447125255988</v>
      </c>
      <c r="T74" s="11">
        <f t="shared" si="2"/>
        <v>0.11702597962584099</v>
      </c>
      <c r="V74" s="11">
        <v>0.52500000000000002</v>
      </c>
      <c r="W74" s="11">
        <v>0.46956138836559402</v>
      </c>
      <c r="Z74" s="11">
        <f t="shared" si="1"/>
        <v>8.1492372255818957E-2</v>
      </c>
    </row>
    <row r="75" spans="1:26" x14ac:dyDescent="0.2">
      <c r="A75" s="11">
        <v>0.4375</v>
      </c>
      <c r="B75" s="11">
        <v>0.67844940835482204</v>
      </c>
      <c r="C75" s="10" t="s">
        <v>32</v>
      </c>
      <c r="D75" s="11">
        <v>0.57467783060447897</v>
      </c>
      <c r="E75" s="11" t="s">
        <v>33</v>
      </c>
      <c r="F75" s="11">
        <v>0.64555739186848304</v>
      </c>
      <c r="G75" s="10" t="s">
        <v>33</v>
      </c>
      <c r="J75" s="11">
        <v>0.53333333333333299</v>
      </c>
      <c r="K75" s="11">
        <v>0.42309510281121299</v>
      </c>
      <c r="N75" s="11">
        <f t="shared" si="0"/>
        <v>-9.3511257102459888E-3</v>
      </c>
      <c r="P75" s="11">
        <v>0.54444444444444395</v>
      </c>
      <c r="Q75" s="11">
        <v>0.47935319353575601</v>
      </c>
      <c r="T75" s="11">
        <f t="shared" si="2"/>
        <v>0.11762470495319804</v>
      </c>
      <c r="V75" s="11">
        <v>0.53333333333333299</v>
      </c>
      <c r="W75" s="11">
        <v>0.51130523715282605</v>
      </c>
      <c r="Z75" s="11">
        <f t="shared" si="1"/>
        <v>7.2159805763533036E-2</v>
      </c>
    </row>
    <row r="76" spans="1:26" x14ac:dyDescent="0.2">
      <c r="A76" s="11">
        <v>0.44</v>
      </c>
      <c r="B76" s="11">
        <v>0.39617869498177399</v>
      </c>
      <c r="C76" s="10" t="s">
        <v>32</v>
      </c>
      <c r="D76" s="11">
        <v>0.48889378729966798</v>
      </c>
      <c r="E76" s="11" t="s">
        <v>33</v>
      </c>
      <c r="F76" s="11">
        <v>0.61863394334965904</v>
      </c>
      <c r="G76" s="10" t="s">
        <v>33</v>
      </c>
      <c r="J76" s="11">
        <v>0.54</v>
      </c>
      <c r="K76" s="11">
        <v>0.65827812412217301</v>
      </c>
      <c r="N76" s="11">
        <f t="shared" si="0"/>
        <v>0.12038966552324298</v>
      </c>
      <c r="P76" s="11">
        <v>0.54545454545454497</v>
      </c>
      <c r="Q76" s="11">
        <v>0.48093876195753499</v>
      </c>
      <c r="T76" s="11">
        <f t="shared" si="2"/>
        <v>0.15794633671412101</v>
      </c>
      <c r="V76" s="11">
        <v>0.53684210526315801</v>
      </c>
      <c r="W76" s="11">
        <v>0.57297127102121204</v>
      </c>
      <c r="Z76" s="11">
        <f t="shared" si="1"/>
        <v>0.221397092498819</v>
      </c>
    </row>
    <row r="77" spans="1:26" x14ac:dyDescent="0.2">
      <c r="A77" s="11">
        <v>0.442857142857143</v>
      </c>
      <c r="B77" s="11">
        <v>0.43350601714689702</v>
      </c>
      <c r="C77" s="10" t="s">
        <v>32</v>
      </c>
      <c r="D77" s="11">
        <v>0.44628388793157903</v>
      </c>
      <c r="E77" s="11" t="s">
        <v>33</v>
      </c>
      <c r="F77" s="11">
        <v>0.44303129082466802</v>
      </c>
      <c r="G77" s="10" t="s">
        <v>32</v>
      </c>
      <c r="J77" s="11">
        <v>0.54285714285714304</v>
      </c>
      <c r="K77" s="11">
        <v>0.50059679488353803</v>
      </c>
      <c r="N77" s="11">
        <f t="shared" si="0"/>
        <v>-8.9070822464009991E-2</v>
      </c>
      <c r="P77" s="11">
        <v>0.54545454545454497</v>
      </c>
      <c r="Q77" s="11">
        <v>0.54895969523219001</v>
      </c>
      <c r="T77" s="11">
        <f t="shared" si="2"/>
        <v>-2.0255950220854968E-2</v>
      </c>
      <c r="V77" s="11">
        <v>0.54</v>
      </c>
      <c r="W77" s="11">
        <v>0.51808725922673904</v>
      </c>
      <c r="Z77" s="11">
        <f t="shared" si="1"/>
        <v>1.7414796752501793E-4</v>
      </c>
    </row>
    <row r="78" spans="1:26" x14ac:dyDescent="0.2">
      <c r="A78" s="11">
        <v>0.44545454545454499</v>
      </c>
      <c r="B78" s="11">
        <v>0.43857973733460598</v>
      </c>
      <c r="C78" s="10" t="s">
        <v>33</v>
      </c>
      <c r="D78" s="11">
        <v>0.42168961792049098</v>
      </c>
      <c r="E78" s="11" t="s">
        <v>33</v>
      </c>
      <c r="F78" s="11">
        <v>0.415164961236685</v>
      </c>
      <c r="G78" s="10" t="s">
        <v>34</v>
      </c>
      <c r="J78" s="11">
        <v>0.54444444444444395</v>
      </c>
      <c r="K78" s="11">
        <v>0.636108134535874</v>
      </c>
      <c r="N78" s="11">
        <f t="shared" si="0"/>
        <v>-0.10959851322859099</v>
      </c>
      <c r="P78" s="11">
        <v>0.54545454545454497</v>
      </c>
      <c r="Q78" s="11">
        <v>0.34545455450123003</v>
      </c>
      <c r="T78" s="11">
        <f t="shared" si="2"/>
        <v>0.12338099469733604</v>
      </c>
      <c r="V78" s="11">
        <v>0.54285714285714304</v>
      </c>
      <c r="W78" s="11">
        <v>0.51510384114577501</v>
      </c>
      <c r="Z78" s="11">
        <f t="shared" si="1"/>
        <v>1.1121697699355004E-2</v>
      </c>
    </row>
    <row r="79" spans="1:26" x14ac:dyDescent="0.2">
      <c r="A79" s="11">
        <v>0.44545454545454499</v>
      </c>
      <c r="B79" s="11">
        <v>0.65374457183505497</v>
      </c>
      <c r="C79" s="10" t="s">
        <v>34</v>
      </c>
      <c r="D79" s="11">
        <v>0.59088505541457403</v>
      </c>
      <c r="E79" s="11" t="s">
        <v>33</v>
      </c>
      <c r="F79" s="11">
        <v>0.62507520848272102</v>
      </c>
      <c r="G79" s="10" t="s">
        <v>33</v>
      </c>
      <c r="J79" s="11">
        <v>0.54545454545454497</v>
      </c>
      <c r="K79" s="11">
        <v>0.455139628789067</v>
      </c>
      <c r="N79" s="11">
        <f t="shared" si="0"/>
        <v>6.6321096925108014E-2</v>
      </c>
      <c r="P79" s="11">
        <v>0.54782608695652202</v>
      </c>
      <c r="Q79" s="11">
        <v>0.49187740116373302</v>
      </c>
      <c r="T79" s="11">
        <f t="shared" si="2"/>
        <v>9.138683823388899E-2</v>
      </c>
      <c r="V79" s="11">
        <v>0.54285714285714304</v>
      </c>
      <c r="W79" s="11">
        <v>0.52186768428475405</v>
      </c>
      <c r="Z79" s="11">
        <f t="shared" si="1"/>
        <v>-5.5855523869341062E-2</v>
      </c>
    </row>
    <row r="80" spans="1:26" x14ac:dyDescent="0.2">
      <c r="A80" s="11">
        <v>0.45</v>
      </c>
      <c r="B80" s="11">
        <v>0.449952130592638</v>
      </c>
      <c r="C80" s="10" t="s">
        <v>33</v>
      </c>
      <c r="D80" s="11">
        <v>0.45679849711751103</v>
      </c>
      <c r="E80" s="11" t="s">
        <v>33</v>
      </c>
      <c r="F80" s="11">
        <v>0.48716955415617502</v>
      </c>
      <c r="G80" s="10" t="s">
        <v>33</v>
      </c>
      <c r="J80" s="11">
        <v>0.54545454545454497</v>
      </c>
      <c r="K80" s="11">
        <v>0.567419384379372</v>
      </c>
      <c r="N80" s="11">
        <f t="shared" si="0"/>
        <v>-1.3486400619932004E-2</v>
      </c>
      <c r="P80" s="11">
        <v>0.55454545454545501</v>
      </c>
      <c r="Q80" s="11">
        <v>0.416418124092924</v>
      </c>
      <c r="T80" s="11">
        <f t="shared" si="2"/>
        <v>-9.401016524142991E-3</v>
      </c>
      <c r="V80" s="11">
        <v>0.54444444444444395</v>
      </c>
      <c r="W80" s="11">
        <v>0.54778699206304904</v>
      </c>
      <c r="Z80" s="11">
        <f t="shared" si="1"/>
        <v>3.7387208600724975E-2</v>
      </c>
    </row>
    <row r="81" spans="1:26" x14ac:dyDescent="0.2">
      <c r="A81" s="11">
        <v>0.45</v>
      </c>
      <c r="B81" s="11">
        <v>0.414741889762065</v>
      </c>
      <c r="C81" s="10" t="s">
        <v>33</v>
      </c>
      <c r="D81" s="11">
        <v>0.43862610797920498</v>
      </c>
      <c r="E81" s="11" t="s">
        <v>33</v>
      </c>
      <c r="F81" s="11">
        <v>0.50059752814338898</v>
      </c>
      <c r="G81" s="10" t="s">
        <v>33</v>
      </c>
      <c r="J81" s="11">
        <v>0.54545454545454497</v>
      </c>
      <c r="K81" s="11">
        <v>0.38666998552134602</v>
      </c>
      <c r="N81" s="11">
        <f t="shared" si="0"/>
        <v>-0.141268013175531</v>
      </c>
      <c r="P81" s="11">
        <v>0.56190476190476202</v>
      </c>
      <c r="Q81" s="11">
        <v>0.47661530145901798</v>
      </c>
      <c r="T81" s="11">
        <f t="shared" si="2"/>
        <v>2.9399236219490033E-3</v>
      </c>
      <c r="V81" s="11">
        <v>0.54545454545454497</v>
      </c>
      <c r="W81" s="11">
        <v>0.48154705260693398</v>
      </c>
      <c r="Z81" s="11">
        <f t="shared" si="1"/>
        <v>-7.6117278066924976E-2</v>
      </c>
    </row>
    <row r="82" spans="1:26" x14ac:dyDescent="0.2">
      <c r="A82" s="11">
        <v>0.45</v>
      </c>
      <c r="B82" s="11">
        <v>0.62982886391765003</v>
      </c>
      <c r="C82" s="10" t="s">
        <v>33</v>
      </c>
      <c r="D82" s="11">
        <v>0.42349134506587999</v>
      </c>
      <c r="E82" s="11" t="s">
        <v>33</v>
      </c>
      <c r="F82" s="11">
        <v>0.54315044325199502</v>
      </c>
      <c r="G82" s="10" t="s">
        <v>33</v>
      </c>
      <c r="J82" s="11">
        <v>0.54782608695652202</v>
      </c>
      <c r="K82" s="11">
        <v>0.55962538741031698</v>
      </c>
      <c r="N82" s="11">
        <f t="shared" si="0"/>
        <v>0.10030445801361998</v>
      </c>
      <c r="P82" s="11">
        <v>0.56363636363636405</v>
      </c>
      <c r="Q82" s="11">
        <v>0.50090959389595002</v>
      </c>
      <c r="T82" s="11">
        <f t="shared" si="2"/>
        <v>4.2999372689892956E-2</v>
      </c>
      <c r="V82" s="11">
        <v>0.54545454545454497</v>
      </c>
      <c r="W82" s="11">
        <v>0.59066747849960299</v>
      </c>
      <c r="Z82" s="11">
        <f t="shared" si="1"/>
        <v>5.0551637478926992E-2</v>
      </c>
    </row>
    <row r="83" spans="1:26" x14ac:dyDescent="0.2">
      <c r="A83" s="11">
        <v>0.45</v>
      </c>
      <c r="B83" s="11">
        <v>0.41263821952427798</v>
      </c>
      <c r="C83" s="10" t="s">
        <v>33</v>
      </c>
      <c r="D83" s="11">
        <v>0.36380133499341</v>
      </c>
      <c r="E83" s="11" t="s">
        <v>33</v>
      </c>
      <c r="F83" s="11">
        <v>0.46112169769935502</v>
      </c>
      <c r="G83" s="10" t="s">
        <v>32</v>
      </c>
      <c r="J83" s="11">
        <v>0.55454545454545501</v>
      </c>
      <c r="K83" s="11">
        <v>0.49337006567499497</v>
      </c>
      <c r="N83" s="11">
        <f t="shared" si="0"/>
        <v>2.7705231811689934E-3</v>
      </c>
      <c r="P83" s="11">
        <v>0.56666666666666698</v>
      </c>
      <c r="Q83" s="11">
        <v>0.584618111974745</v>
      </c>
      <c r="T83" s="11">
        <f t="shared" si="2"/>
        <v>0.19661994610528105</v>
      </c>
      <c r="V83" s="11">
        <v>0.54545454545454497</v>
      </c>
      <c r="W83" s="11">
        <v>0.43144250440343301</v>
      </c>
      <c r="Z83" s="11">
        <f t="shared" si="1"/>
        <v>2.1780644874652033E-2</v>
      </c>
    </row>
    <row r="84" spans="1:26" x14ac:dyDescent="0.2">
      <c r="A84" s="11">
        <v>0.45833333333333298</v>
      </c>
      <c r="B84" s="11">
        <v>0.57872299885657597</v>
      </c>
      <c r="C84" s="10" t="s">
        <v>32</v>
      </c>
      <c r="D84" s="11">
        <v>0.56024008137745795</v>
      </c>
      <c r="E84" s="11" t="s">
        <v>33</v>
      </c>
      <c r="F84" s="11">
        <v>0.64815061621982095</v>
      </c>
      <c r="G84" s="10" t="s">
        <v>34</v>
      </c>
      <c r="J84" s="11">
        <v>0.55652173913043501</v>
      </c>
      <c r="K84" s="11">
        <v>0.64138748789775601</v>
      </c>
      <c r="N84" s="11">
        <f t="shared" si="0"/>
        <v>-0.18481996459690503</v>
      </c>
      <c r="P84" s="11">
        <v>0.56666666666666698</v>
      </c>
      <c r="Q84" s="11">
        <v>0.57609383920516399</v>
      </c>
      <c r="T84" s="11">
        <f t="shared" si="2"/>
        <v>5.5469921986334991E-2</v>
      </c>
      <c r="V84" s="11">
        <v>0.55454545454545501</v>
      </c>
      <c r="W84" s="11">
        <v>0.51672936271162495</v>
      </c>
      <c r="Z84" s="11">
        <f t="shared" si="1"/>
        <v>2.858486509756597E-2</v>
      </c>
    </row>
    <row r="85" spans="1:26" x14ac:dyDescent="0.2">
      <c r="A85" s="11">
        <v>0.45882352941176502</v>
      </c>
      <c r="B85" s="11">
        <v>0.45973866116469903</v>
      </c>
      <c r="C85" s="10" t="s">
        <v>33</v>
      </c>
      <c r="D85" s="11">
        <v>0.63548502567795895</v>
      </c>
      <c r="E85" s="11" t="s">
        <v>32</v>
      </c>
      <c r="F85" s="11">
        <v>0.49474916205236302</v>
      </c>
      <c r="G85" s="10" t="s">
        <v>33</v>
      </c>
      <c r="J85" s="11">
        <v>0.56000000000000005</v>
      </c>
      <c r="K85" s="11">
        <v>0.60353516175281696</v>
      </c>
      <c r="N85" s="11">
        <f t="shared" si="0"/>
        <v>4.4552186934724958E-2</v>
      </c>
      <c r="P85" s="11">
        <v>0.56923076923076898</v>
      </c>
      <c r="Q85" s="11">
        <v>0.574882246010188</v>
      </c>
      <c r="T85" s="11">
        <f t="shared" si="2"/>
        <v>8.6638819122052957E-2</v>
      </c>
      <c r="V85" s="11">
        <v>0.55652173913043501</v>
      </c>
      <c r="W85" s="11">
        <v>0.62267954592323904</v>
      </c>
      <c r="Z85" s="11">
        <f t="shared" si="1"/>
        <v>-4.323286231118495E-2</v>
      </c>
    </row>
    <row r="86" spans="1:26" x14ac:dyDescent="0.2">
      <c r="A86" s="11">
        <v>0.46250000000000002</v>
      </c>
      <c r="B86" s="11">
        <v>0.60995315732210997</v>
      </c>
      <c r="C86" s="10" t="s">
        <v>33</v>
      </c>
      <c r="D86" s="11">
        <v>0.64652687812081</v>
      </c>
      <c r="E86" s="11" t="s">
        <v>33</v>
      </c>
      <c r="F86" s="11">
        <v>0.61774404762801505</v>
      </c>
      <c r="G86" s="10" t="s">
        <v>33</v>
      </c>
      <c r="J86" s="11">
        <v>0.56190476190476202</v>
      </c>
      <c r="K86" s="11">
        <v>0.50333203709534402</v>
      </c>
      <c r="N86" s="11">
        <f t="shared" si="0"/>
        <v>-0.18777242423524604</v>
      </c>
      <c r="P86" s="11">
        <v>0.57499999999999996</v>
      </c>
      <c r="Q86" s="11">
        <v>0.60703995151684798</v>
      </c>
      <c r="T86" s="11">
        <f t="shared" si="2"/>
        <v>-4.3108476894658021E-2</v>
      </c>
      <c r="V86" s="11">
        <v>0.56000000000000005</v>
      </c>
      <c r="W86" s="11">
        <v>0.59866611050998397</v>
      </c>
      <c r="Z86" s="11">
        <f t="shared" si="1"/>
        <v>-4.9789442787327998E-2</v>
      </c>
    </row>
    <row r="87" spans="1:26" x14ac:dyDescent="0.2">
      <c r="A87" s="11">
        <v>0.46666666666666701</v>
      </c>
      <c r="B87" s="11">
        <v>0.58213156597257898</v>
      </c>
      <c r="C87" s="10" t="s">
        <v>33</v>
      </c>
      <c r="D87" s="11">
        <v>0.54287992303361798</v>
      </c>
      <c r="E87" s="11" t="s">
        <v>33</v>
      </c>
      <c r="F87" s="11">
        <v>0.61022899527456498</v>
      </c>
      <c r="G87" s="10" t="s">
        <v>33</v>
      </c>
      <c r="J87" s="11">
        <v>0.56363636363636405</v>
      </c>
      <c r="K87" s="11">
        <v>0.47094648030327901</v>
      </c>
      <c r="N87" s="11">
        <f t="shared" si="0"/>
        <v>-6.5282269536532933E-2</v>
      </c>
      <c r="P87" s="11">
        <v>0.57894736842105299</v>
      </c>
      <c r="Q87" s="11">
        <v>0.55156269414296499</v>
      </c>
      <c r="T87" s="11">
        <f t="shared" si="2"/>
        <v>0.17666149626619393</v>
      </c>
      <c r="V87" s="11">
        <v>0.56190476190476202</v>
      </c>
      <c r="W87" s="11">
        <v>0.48091210526093803</v>
      </c>
      <c r="Z87" s="11">
        <f t="shared" si="1"/>
        <v>-0.18008105996766705</v>
      </c>
    </row>
    <row r="88" spans="1:26" x14ac:dyDescent="0.2">
      <c r="A88" s="11">
        <v>0.46666666666666701</v>
      </c>
      <c r="B88" s="11">
        <v>0.356823351854476</v>
      </c>
      <c r="C88" s="10" t="s">
        <v>33</v>
      </c>
      <c r="D88" s="11">
        <v>0.32823173273352702</v>
      </c>
      <c r="E88" s="11" t="s">
        <v>32</v>
      </c>
      <c r="F88" s="11">
        <v>0.32323056928024702</v>
      </c>
      <c r="G88" s="10" t="s">
        <v>33</v>
      </c>
      <c r="J88" s="11">
        <v>0.56666666666666698</v>
      </c>
      <c r="K88" s="11">
        <v>0.61366320848364098</v>
      </c>
      <c r="N88" s="11">
        <f t="shared" si="0"/>
        <v>-0.18739718009044698</v>
      </c>
      <c r="P88" s="11">
        <v>0.58947368421052604</v>
      </c>
      <c r="Q88" s="11">
        <v>0.44756732771464097</v>
      </c>
      <c r="T88" s="11">
        <f t="shared" si="2"/>
        <v>-0.13843493393313999</v>
      </c>
      <c r="V88" s="11">
        <v>0.56363636363636405</v>
      </c>
      <c r="W88" s="11">
        <v>0.54643069500188501</v>
      </c>
      <c r="Z88" s="11">
        <f t="shared" si="1"/>
        <v>8.7660211631119811E-3</v>
      </c>
    </row>
    <row r="89" spans="1:26" x14ac:dyDescent="0.2">
      <c r="A89" s="11">
        <v>0.47058823529411797</v>
      </c>
      <c r="B89" s="11">
        <v>0.463107032571004</v>
      </c>
      <c r="C89" s="10" t="s">
        <v>34</v>
      </c>
      <c r="D89" s="11">
        <v>0.56482497834173895</v>
      </c>
      <c r="E89" s="11" t="s">
        <v>33</v>
      </c>
      <c r="F89" s="11">
        <v>0.56143829261518097</v>
      </c>
      <c r="G89" s="10" t="s">
        <v>33</v>
      </c>
      <c r="J89" s="11">
        <v>0.56666666666666698</v>
      </c>
      <c r="K89" s="11">
        <v>0.52312311378712695</v>
      </c>
      <c r="N89" s="11">
        <f t="shared" si="0"/>
        <v>-0.10570312250792402</v>
      </c>
      <c r="P89" s="11">
        <v>0.58947368421052604</v>
      </c>
      <c r="Q89" s="11">
        <v>0.51636499246418899</v>
      </c>
      <c r="T89" s="11">
        <f t="shared" si="2"/>
        <v>6.4348498058231007E-2</v>
      </c>
      <c r="V89" s="11">
        <v>0.56666666666666698</v>
      </c>
      <c r="W89" s="11">
        <v>0.58025351008330495</v>
      </c>
      <c r="Z89" s="11">
        <f t="shared" si="1"/>
        <v>-3.035453926294196E-2</v>
      </c>
    </row>
    <row r="90" spans="1:26" x14ac:dyDescent="0.2">
      <c r="A90" s="11">
        <v>0.47368421052631599</v>
      </c>
      <c r="B90" s="11">
        <v>0.38461338806230599</v>
      </c>
      <c r="C90" s="10" t="s">
        <v>32</v>
      </c>
      <c r="D90" s="11">
        <v>0.53803270858454699</v>
      </c>
      <c r="E90" s="11" t="s">
        <v>32</v>
      </c>
      <c r="F90" s="11">
        <v>0.43611628635475602</v>
      </c>
      <c r="G90" s="10" t="s">
        <v>33</v>
      </c>
      <c r="J90" s="11">
        <v>0.56923076923076898</v>
      </c>
      <c r="K90" s="11">
        <v>0.569488693301472</v>
      </c>
      <c r="N90" s="11">
        <f t="shared" si="0"/>
        <v>-0.18468872445596601</v>
      </c>
      <c r="P90" s="11">
        <v>0.59</v>
      </c>
      <c r="Q90" s="11">
        <v>0.57213737074728299</v>
      </c>
      <c r="T90" s="11">
        <f t="shared" si="2"/>
        <v>2.9977411631207984E-2</v>
      </c>
      <c r="V90" s="11">
        <v>0.57499999999999996</v>
      </c>
      <c r="W90" s="11">
        <v>0.70332646820014699</v>
      </c>
      <c r="Z90" s="11">
        <f t="shared" si="1"/>
        <v>-1.9337613344869942E-2</v>
      </c>
    </row>
    <row r="91" spans="1:26" x14ac:dyDescent="0.2">
      <c r="A91" s="11">
        <v>0.47826086956521702</v>
      </c>
      <c r="B91" s="11">
        <v>0.47532813362463799</v>
      </c>
      <c r="C91" s="10" t="s">
        <v>33</v>
      </c>
      <c r="D91" s="11">
        <v>0.508238281196425</v>
      </c>
      <c r="E91" s="11" t="s">
        <v>32</v>
      </c>
      <c r="F91" s="11">
        <v>0.52686767375476795</v>
      </c>
      <c r="G91" s="10" t="s">
        <v>33</v>
      </c>
      <c r="J91" s="11">
        <v>0.57499999999999996</v>
      </c>
      <c r="K91" s="11">
        <v>0.61629423630241298</v>
      </c>
      <c r="N91" s="11">
        <f t="shared" si="0"/>
        <v>-0.29394345103985198</v>
      </c>
      <c r="P91" s="11">
        <v>0.6</v>
      </c>
      <c r="Q91" s="11">
        <v>0.53733694402325505</v>
      </c>
      <c r="T91" s="11">
        <f t="shared" si="2"/>
        <v>-9.0085051376344982E-2</v>
      </c>
      <c r="V91" s="11">
        <v>0.57894736842105299</v>
      </c>
      <c r="W91" s="11">
        <v>0.56737553092485604</v>
      </c>
      <c r="Z91" s="11">
        <f t="shared" si="1"/>
        <v>-1.4278837079725104E-2</v>
      </c>
    </row>
    <row r="92" spans="1:26" x14ac:dyDescent="0.2">
      <c r="A92" s="11">
        <v>0.48421052631578898</v>
      </c>
      <c r="B92" s="11">
        <v>0.436372107725298</v>
      </c>
      <c r="C92" s="10" t="s">
        <v>33</v>
      </c>
      <c r="D92" s="11">
        <v>0.394125474939444</v>
      </c>
      <c r="E92" s="11" t="s">
        <v>32</v>
      </c>
      <c r="F92" s="11">
        <v>0.44092464488452399</v>
      </c>
      <c r="G92" s="10" t="s">
        <v>33</v>
      </c>
      <c r="J92" s="11">
        <v>0.57777777777777795</v>
      </c>
      <c r="K92" s="11">
        <v>0.491258815933936</v>
      </c>
      <c r="N92" s="11">
        <f t="shared" si="0"/>
        <v>5.6301569875860658E-3</v>
      </c>
      <c r="P92" s="11">
        <v>0.6</v>
      </c>
      <c r="Q92" s="11">
        <v>0.39444713343974902</v>
      </c>
      <c r="T92" s="11">
        <f t="shared" si="2"/>
        <v>-0.12682127770100404</v>
      </c>
      <c r="V92" s="11">
        <v>0.58947368421052604</v>
      </c>
      <c r="W92" s="11">
        <v>0.56219359208023301</v>
      </c>
      <c r="Z92" s="11">
        <f t="shared" si="1"/>
        <v>-0.13002633095313099</v>
      </c>
    </row>
    <row r="93" spans="1:26" x14ac:dyDescent="0.2">
      <c r="A93" s="11">
        <v>0.48571428571428599</v>
      </c>
      <c r="B93" s="11">
        <v>0.41656782199081999</v>
      </c>
      <c r="C93" s="10" t="s">
        <v>33</v>
      </c>
      <c r="D93" s="11">
        <v>0.48187776392258203</v>
      </c>
      <c r="E93" s="11" t="s">
        <v>33</v>
      </c>
      <c r="F93" s="11">
        <v>0.40046871110028298</v>
      </c>
      <c r="G93" s="10" t="s">
        <v>34</v>
      </c>
      <c r="J93" s="11">
        <v>0.58823529411764697</v>
      </c>
      <c r="K93" s="11">
        <v>0.54368652178650501</v>
      </c>
      <c r="N93" s="11">
        <f t="shared" si="0"/>
        <v>-6.9795043812699964E-2</v>
      </c>
      <c r="P93" s="11">
        <v>0.61333333333333295</v>
      </c>
      <c r="Q93" s="11">
        <v>0.58593440215563697</v>
      </c>
      <c r="T93" s="11">
        <f t="shared" si="2"/>
        <v>8.3780785365548949E-2</v>
      </c>
      <c r="V93" s="11">
        <v>0.6</v>
      </c>
      <c r="W93" s="11">
        <v>0.40826558512257199</v>
      </c>
      <c r="Z93" s="11">
        <f t="shared" si="1"/>
        <v>-0.13005247865851</v>
      </c>
    </row>
    <row r="94" spans="1:26" x14ac:dyDescent="0.2">
      <c r="A94" s="11">
        <v>0.48571428571428599</v>
      </c>
      <c r="B94" s="11">
        <v>0.48078595999415302</v>
      </c>
      <c r="C94" s="10" t="s">
        <v>33</v>
      </c>
      <c r="D94" s="11">
        <v>0.52305540607732903</v>
      </c>
      <c r="E94" s="11" t="s">
        <v>33</v>
      </c>
      <c r="F94" s="11">
        <v>0.47897949149240299</v>
      </c>
      <c r="G94" s="10" t="s">
        <v>33</v>
      </c>
      <c r="J94" s="11">
        <v>0.58947368421052604</v>
      </c>
      <c r="K94" s="11">
        <v>0.52093608006886605</v>
      </c>
      <c r="N94" s="11">
        <f t="shared" si="0"/>
        <v>-0.259317836894631</v>
      </c>
      <c r="P94" s="11">
        <v>0.61739130434782596</v>
      </c>
      <c r="Q94" s="11">
        <v>0.66787591672583702</v>
      </c>
      <c r="T94" s="11">
        <f t="shared" si="2"/>
        <v>-0.15465593921380599</v>
      </c>
      <c r="V94" s="11">
        <v>0.6</v>
      </c>
      <c r="W94" s="11">
        <v>0.59652932151456095</v>
      </c>
      <c r="Z94" s="11">
        <f t="shared" si="1"/>
        <v>0.11190855390413501</v>
      </c>
    </row>
    <row r="95" spans="1:26" x14ac:dyDescent="0.2">
      <c r="A95" s="11">
        <v>0.49090909090909102</v>
      </c>
      <c r="B95" s="11">
        <v>0.52640025926928102</v>
      </c>
      <c r="C95" s="10" t="s">
        <v>33</v>
      </c>
      <c r="D95" s="11">
        <v>0.36408781320808697</v>
      </c>
      <c r="E95" s="11" t="s">
        <v>32</v>
      </c>
      <c r="F95" s="11">
        <v>0.42659048073441702</v>
      </c>
      <c r="G95" s="10" t="s">
        <v>33</v>
      </c>
      <c r="J95" s="11">
        <v>0.59</v>
      </c>
      <c r="K95" s="11">
        <v>0.56037502818172702</v>
      </c>
      <c r="N95" s="11">
        <f t="shared" si="0"/>
        <v>-0.13143839441710403</v>
      </c>
      <c r="P95" s="11">
        <v>0.61818181818181805</v>
      </c>
      <c r="Q95" s="11">
        <v>0.36668372221578699</v>
      </c>
      <c r="T95" s="11">
        <f t="shared" si="2"/>
        <v>5.1409678404046977E-2</v>
      </c>
      <c r="V95" s="11">
        <v>0.61739130434782596</v>
      </c>
      <c r="W95" s="11">
        <v>0.62883168248199905</v>
      </c>
      <c r="Z95" s="11">
        <f t="shared" si="1"/>
        <v>7.2652880895753058E-2</v>
      </c>
    </row>
    <row r="96" spans="1:26" x14ac:dyDescent="0.2">
      <c r="A96" s="11">
        <v>0.49333333333333301</v>
      </c>
      <c r="B96" s="11">
        <v>0.51624540373361405</v>
      </c>
      <c r="C96" s="10" t="s">
        <v>33</v>
      </c>
      <c r="D96" s="11">
        <v>0.57711411869888196</v>
      </c>
      <c r="E96" s="11" t="s">
        <v>32</v>
      </c>
      <c r="F96" s="11">
        <v>0.486019049320841</v>
      </c>
      <c r="G96" s="10" t="s">
        <v>33</v>
      </c>
      <c r="J96" s="11">
        <v>0.6</v>
      </c>
      <c r="K96" s="11">
        <v>0.40232884270491198</v>
      </c>
      <c r="N96" s="11">
        <f t="shared" si="0"/>
        <v>-0.19799981649549597</v>
      </c>
      <c r="P96" s="11">
        <v>0.623529411764706</v>
      </c>
      <c r="Q96" s="11">
        <v>0.61154371251103801</v>
      </c>
      <c r="T96" s="11">
        <f t="shared" si="2"/>
        <v>-8.722477564141301E-2</v>
      </c>
      <c r="V96" s="11">
        <v>0.61818181818181805</v>
      </c>
      <c r="W96" s="11">
        <v>0.69318174678815103</v>
      </c>
      <c r="Z96" s="11">
        <f t="shared" si="1"/>
        <v>-0.19892210350337702</v>
      </c>
    </row>
    <row r="97" spans="1:26" x14ac:dyDescent="0.2">
      <c r="A97" s="11">
        <v>0.49523809523809498</v>
      </c>
      <c r="B97" s="11">
        <v>0.38563958200950399</v>
      </c>
      <c r="C97" s="10" t="s">
        <v>32</v>
      </c>
      <c r="D97" s="11">
        <v>0.416894697732626</v>
      </c>
      <c r="E97" s="11" t="s">
        <v>33</v>
      </c>
      <c r="F97" s="11">
        <v>0.45626271704034999</v>
      </c>
      <c r="G97" s="10" t="s">
        <v>33</v>
      </c>
      <c r="J97" s="11">
        <v>0.6</v>
      </c>
      <c r="K97" s="11">
        <v>0.57369892248489596</v>
      </c>
      <c r="N97" s="11">
        <f t="shared" si="0"/>
        <v>-0.14714426471266007</v>
      </c>
      <c r="P97" s="11">
        <v>0.623529411764706</v>
      </c>
      <c r="Q97" s="11">
        <v>0.50808688037073202</v>
      </c>
      <c r="T97" s="11">
        <f t="shared" si="2"/>
        <v>1.9926310166373029E-2</v>
      </c>
      <c r="V97" s="11">
        <v>0.61818181818181805</v>
      </c>
      <c r="W97" s="11">
        <v>0.46887663043495797</v>
      </c>
      <c r="Z97" s="11">
        <f t="shared" si="1"/>
        <v>-3.0258153893465978E-2</v>
      </c>
    </row>
    <row r="98" spans="1:26" x14ac:dyDescent="0.2">
      <c r="A98" s="11">
        <v>0.495652173913044</v>
      </c>
      <c r="B98" s="11">
        <v>0.60583920853832296</v>
      </c>
      <c r="C98" s="10" t="s">
        <v>33</v>
      </c>
      <c r="D98" s="11">
        <v>0.58674728344823501</v>
      </c>
      <c r="E98" s="11" t="s">
        <v>33</v>
      </c>
      <c r="F98" s="11">
        <v>0.59590837638447303</v>
      </c>
      <c r="G98" s="10" t="s">
        <v>33</v>
      </c>
      <c r="J98" s="11">
        <v>0.61333333333333295</v>
      </c>
      <c r="K98" s="11">
        <v>0.560836915192654</v>
      </c>
      <c r="N98" s="11">
        <f t="shared" si="0"/>
        <v>-6.1051126044153081E-2</v>
      </c>
      <c r="P98" s="11">
        <v>0.625</v>
      </c>
      <c r="Q98" s="11">
        <v>0.45445709564693898</v>
      </c>
      <c r="T98" s="11">
        <f t="shared" si="2"/>
        <v>6.9745897755426944E-2</v>
      </c>
      <c r="V98" s="11">
        <v>0.623529411764706</v>
      </c>
      <c r="W98" s="11">
        <v>0.52860589317962403</v>
      </c>
      <c r="Z98" s="11">
        <f t="shared" si="1"/>
        <v>-0.10928142046817502</v>
      </c>
    </row>
    <row r="99" spans="1:26" x14ac:dyDescent="0.2">
      <c r="A99" s="11">
        <v>0.495652173913044</v>
      </c>
      <c r="B99" s="11">
        <v>0.48291075172302</v>
      </c>
      <c r="C99" s="10" t="s">
        <v>33</v>
      </c>
      <c r="D99" s="11">
        <v>0.34099623469923801</v>
      </c>
      <c r="E99" s="11" t="s">
        <v>32</v>
      </c>
      <c r="F99" s="11">
        <v>0.56895878902104302</v>
      </c>
      <c r="G99" s="10" t="s">
        <v>33</v>
      </c>
      <c r="J99" s="11">
        <v>0.61739130434782596</v>
      </c>
      <c r="K99" s="11">
        <v>0.55533498607444198</v>
      </c>
      <c r="N99" s="11">
        <f t="shared" si="0"/>
        <v>-0.16571356571213802</v>
      </c>
      <c r="P99" s="11">
        <v>0.62608695652173896</v>
      </c>
      <c r="Q99" s="11">
        <v>0.624769213689081</v>
      </c>
      <c r="T99" s="11">
        <f t="shared" si="2"/>
        <v>-3.6822110615343018E-2</v>
      </c>
      <c r="V99" s="11">
        <v>0.623529411764706</v>
      </c>
      <c r="W99" s="11">
        <v>0.59948678147513601</v>
      </c>
      <c r="Z99" s="11">
        <f t="shared" si="1"/>
        <v>5.6751326333979057E-2</v>
      </c>
    </row>
    <row r="100" spans="1:26" x14ac:dyDescent="0.2">
      <c r="A100" s="11">
        <v>0.50434782608695605</v>
      </c>
      <c r="B100" s="11">
        <v>0.40437421827706099</v>
      </c>
      <c r="C100" s="10" t="s">
        <v>33</v>
      </c>
      <c r="D100" s="11">
        <v>0.55575750449100303</v>
      </c>
      <c r="E100" s="11" t="s">
        <v>32</v>
      </c>
      <c r="F100" s="11">
        <v>0.44849230221761499</v>
      </c>
      <c r="G100" s="10" t="s">
        <v>32</v>
      </c>
      <c r="J100" s="11">
        <v>0.61818181818181805</v>
      </c>
      <c r="K100" s="11">
        <v>0.63145729361036995</v>
      </c>
      <c r="N100" s="11">
        <f t="shared" si="0"/>
        <v>-2.4215043305574002E-2</v>
      </c>
      <c r="P100" s="11">
        <v>0.63</v>
      </c>
      <c r="Q100" s="11">
        <v>0.60767212670645998</v>
      </c>
      <c r="T100" s="11">
        <f t="shared" si="2"/>
        <v>-3.5956019405559037E-2</v>
      </c>
      <c r="V100" s="11">
        <v>0.625</v>
      </c>
      <c r="W100" s="11">
        <v>0.61553255585884503</v>
      </c>
      <c r="Z100" s="11">
        <f t="shared" si="1"/>
        <v>-7.9305700193185946E-2</v>
      </c>
    </row>
    <row r="101" spans="1:26" x14ac:dyDescent="0.2">
      <c r="A101" s="11">
        <v>0.51428571428571401</v>
      </c>
      <c r="B101" s="11">
        <v>0.46614378674474899</v>
      </c>
      <c r="C101" s="10" t="s">
        <v>33</v>
      </c>
      <c r="D101" s="11">
        <v>0.453889601760883</v>
      </c>
      <c r="E101" s="11" t="s">
        <v>33</v>
      </c>
      <c r="F101" s="11">
        <v>0.53637758484521103</v>
      </c>
      <c r="G101" s="10" t="s">
        <v>33</v>
      </c>
      <c r="J101" s="11">
        <v>0.61818181818181805</v>
      </c>
      <c r="K101" s="11">
        <v>0.62902340127465795</v>
      </c>
      <c r="N101" s="11">
        <f t="shared" si="0"/>
        <v>-3.3075520583822016E-2</v>
      </c>
      <c r="P101" s="11">
        <v>0.63157894736842102</v>
      </c>
      <c r="Q101" s="11">
        <v>0.69434565463743803</v>
      </c>
      <c r="T101" s="11">
        <f t="shared" si="2"/>
        <v>5.1105389993756023E-2</v>
      </c>
      <c r="V101" s="11">
        <v>0.625</v>
      </c>
      <c r="W101" s="11">
        <v>0.42388447261183698</v>
      </c>
      <c r="Z101" s="11">
        <f t="shared" si="1"/>
        <v>8.8729370756475023E-2</v>
      </c>
    </row>
    <row r="102" spans="1:26" x14ac:dyDescent="0.2">
      <c r="A102" s="11">
        <v>0.51428571428571401</v>
      </c>
      <c r="B102" s="11">
        <v>0.495906083832995</v>
      </c>
      <c r="C102" s="10" t="s">
        <v>33</v>
      </c>
      <c r="D102" s="11">
        <v>0.427060938644301</v>
      </c>
      <c r="E102" s="11" t="s">
        <v>32</v>
      </c>
      <c r="F102" s="11">
        <v>0.494424691799563</v>
      </c>
      <c r="G102" s="10" t="s">
        <v>33</v>
      </c>
      <c r="J102" s="11">
        <v>0.61818181818181805</v>
      </c>
      <c r="K102" s="11">
        <v>0.291119627007635</v>
      </c>
      <c r="N102" s="11">
        <f t="shared" si="0"/>
        <v>-8.2176930351466004E-2</v>
      </c>
      <c r="P102" s="11">
        <v>0.63478260869565195</v>
      </c>
      <c r="Q102" s="11">
        <v>0.63918093681444199</v>
      </c>
      <c r="T102" s="11">
        <f t="shared" si="2"/>
        <v>2.5796669528031946E-2</v>
      </c>
      <c r="V102" s="11">
        <v>0.62608695652173896</v>
      </c>
      <c r="W102" s="11">
        <v>0.612566778210209</v>
      </c>
      <c r="Z102" s="11">
        <f t="shared" si="1"/>
        <v>-0.228609962714586</v>
      </c>
    </row>
    <row r="103" spans="1:26" x14ac:dyDescent="0.2">
      <c r="A103" s="11">
        <v>0.52500000000000002</v>
      </c>
      <c r="B103" s="11">
        <v>0.59132109692510804</v>
      </c>
      <c r="C103" s="10" t="s">
        <v>32</v>
      </c>
      <c r="D103" s="11">
        <v>0.57277669296408396</v>
      </c>
      <c r="E103" s="11" t="s">
        <v>33</v>
      </c>
      <c r="F103" s="11">
        <v>0.57987786772818095</v>
      </c>
      <c r="G103" s="10" t="s">
        <v>33</v>
      </c>
      <c r="J103" s="11">
        <v>0.623529411764706</v>
      </c>
      <c r="K103" s="11">
        <v>0.57956741347684804</v>
      </c>
      <c r="N103" s="11">
        <f t="shared" si="0"/>
        <v>-0.26299297805524102</v>
      </c>
      <c r="P103" s="11">
        <v>0.64347826086956506</v>
      </c>
      <c r="Q103" s="11">
        <v>0.62108309751698398</v>
      </c>
      <c r="T103" s="11">
        <f t="shared" si="2"/>
        <v>-7.4368172484335915E-2</v>
      </c>
      <c r="V103" s="11">
        <v>0.62727272727272698</v>
      </c>
      <c r="W103" s="11">
        <v>0.67140647316684499</v>
      </c>
      <c r="Z103" s="11">
        <f t="shared" si="1"/>
        <v>2.5969380233234918E-2</v>
      </c>
    </row>
    <row r="104" spans="1:26" x14ac:dyDescent="0.2">
      <c r="A104" s="11">
        <v>0.52500000000000002</v>
      </c>
      <c r="B104" s="11">
        <v>0.51151359938006802</v>
      </c>
      <c r="C104" s="10" t="s">
        <v>32</v>
      </c>
      <c r="D104" s="11">
        <v>0.54492631016637305</v>
      </c>
      <c r="E104" s="11" t="s">
        <v>32</v>
      </c>
      <c r="F104" s="11">
        <v>0.54433114581657704</v>
      </c>
      <c r="G104" s="10" t="s">
        <v>33</v>
      </c>
      <c r="J104" s="11">
        <v>0.623529411764706</v>
      </c>
      <c r="K104" s="11">
        <v>0.51267186374206097</v>
      </c>
      <c r="N104" s="11">
        <f t="shared" si="0"/>
        <v>-0.28654580871902102</v>
      </c>
      <c r="P104" s="11">
        <v>0.64444444444444404</v>
      </c>
      <c r="Q104" s="11">
        <v>0.54864604815193196</v>
      </c>
      <c r="T104" s="11">
        <f t="shared" si="2"/>
        <v>2.7084205100324055E-2</v>
      </c>
      <c r="V104" s="11">
        <v>0.63</v>
      </c>
      <c r="W104" s="11">
        <v>0.59718202611027904</v>
      </c>
      <c r="Z104" s="11">
        <f t="shared" si="1"/>
        <v>0.13060790777446007</v>
      </c>
    </row>
    <row r="105" spans="1:26" x14ac:dyDescent="0.2">
      <c r="A105" s="11">
        <v>0.52500000000000002</v>
      </c>
      <c r="B105" s="11">
        <v>0.35533373546654501</v>
      </c>
      <c r="C105" s="10" t="s">
        <v>33</v>
      </c>
      <c r="D105" s="11">
        <v>0.47716619015899597</v>
      </c>
      <c r="E105" s="11" t="s">
        <v>33</v>
      </c>
      <c r="F105" s="11">
        <v>0.46956138836559402</v>
      </c>
      <c r="G105" s="10" t="s">
        <v>33</v>
      </c>
      <c r="J105" s="11">
        <v>0.62727272727272698</v>
      </c>
      <c r="K105" s="11">
        <v>0.46143195606995302</v>
      </c>
      <c r="N105" s="11">
        <f t="shared" si="0"/>
        <v>-0.32709165441933696</v>
      </c>
      <c r="P105" s="11">
        <v>0.65882352941176503</v>
      </c>
      <c r="Q105" s="11">
        <v>0.56599722973105804</v>
      </c>
      <c r="T105" s="11">
        <f t="shared" si="2"/>
        <v>5.2043660693326999E-2</v>
      </c>
      <c r="V105" s="11">
        <v>0.63157894736842102</v>
      </c>
      <c r="W105" s="11">
        <v>0.71013086072271703</v>
      </c>
      <c r="Z105" s="11">
        <f t="shared" si="1"/>
        <v>-0.16132556022956102</v>
      </c>
    </row>
    <row r="106" spans="1:26" x14ac:dyDescent="0.2">
      <c r="A106" s="11">
        <v>0.53333333333333299</v>
      </c>
      <c r="B106" s="11">
        <v>0.61859116150802396</v>
      </c>
      <c r="C106" s="10" t="s">
        <v>33</v>
      </c>
      <c r="D106" s="11">
        <v>0.59265055702296399</v>
      </c>
      <c r="E106" s="11" t="s">
        <v>33</v>
      </c>
      <c r="F106" s="11">
        <v>0.57072054193405797</v>
      </c>
      <c r="G106" s="10" t="s">
        <v>32</v>
      </c>
      <c r="J106" s="11">
        <v>0.63</v>
      </c>
      <c r="K106" s="11">
        <v>0.60323353004469105</v>
      </c>
      <c r="N106" s="11">
        <f>N53-M53</f>
        <v>-0.12015028123795202</v>
      </c>
      <c r="P106" s="11">
        <v>0.66666666666666696</v>
      </c>
      <c r="Q106" s="11">
        <v>0.54413231857399502</v>
      </c>
      <c r="T106" s="11">
        <f t="shared" si="2"/>
        <v>4.934736996319089E-2</v>
      </c>
      <c r="V106" s="11">
        <v>0.63478260869565195</v>
      </c>
      <c r="W106" s="11">
        <v>0.56171491138128504</v>
      </c>
      <c r="Z106" s="11">
        <f t="shared" si="1"/>
        <v>-0.11329920753367195</v>
      </c>
    </row>
    <row r="107" spans="1:26" x14ac:dyDescent="0.2">
      <c r="A107" s="11">
        <v>0.53333333333333299</v>
      </c>
      <c r="B107" s="11">
        <v>0.42309510281121299</v>
      </c>
      <c r="C107" s="10" t="s">
        <v>33</v>
      </c>
      <c r="D107" s="11">
        <v>0.49279222278787799</v>
      </c>
      <c r="E107" s="11" t="s">
        <v>33</v>
      </c>
      <c r="F107" s="11">
        <v>0.51130523715282605</v>
      </c>
      <c r="G107" s="10" t="s">
        <v>33</v>
      </c>
      <c r="J107" s="11">
        <v>0.63478260869565195</v>
      </c>
      <c r="K107" s="11">
        <v>0.480445357209204</v>
      </c>
      <c r="P107" s="11">
        <v>0.67272727272727295</v>
      </c>
      <c r="Q107" s="11">
        <v>0.56062169278856799</v>
      </c>
      <c r="T107" s="11">
        <f t="shared" si="2"/>
        <v>-9.8774841833108029E-2</v>
      </c>
      <c r="V107" s="11">
        <v>0.63636363636363602</v>
      </c>
      <c r="W107" s="11">
        <v>0.68468006619539001</v>
      </c>
    </row>
    <row r="108" spans="1:26" x14ac:dyDescent="0.2">
      <c r="A108" s="11">
        <v>0.53333333333333299</v>
      </c>
      <c r="B108" s="11">
        <v>0.39206532015780199</v>
      </c>
      <c r="C108" s="10" t="s">
        <v>32</v>
      </c>
      <c r="D108" s="11">
        <v>0.452903485669025</v>
      </c>
      <c r="E108" s="11" t="s">
        <v>33</v>
      </c>
      <c r="F108" s="11">
        <v>0.45721605526640802</v>
      </c>
      <c r="G108" s="10" t="s">
        <v>32</v>
      </c>
      <c r="J108" s="11">
        <v>0.63636363636363602</v>
      </c>
      <c r="K108" s="11">
        <v>0.64015878453903097</v>
      </c>
      <c r="M108" s="1" t="s">
        <v>82</v>
      </c>
      <c r="N108" s="11" cm="1">
        <f t="array" ref="N108">AVERAGE(ABS(N55:N106))</f>
        <v>0.11118379830984521</v>
      </c>
      <c r="P108" s="11">
        <v>0.67500000000000004</v>
      </c>
      <c r="Q108" s="11">
        <v>0.72575879352782202</v>
      </c>
      <c r="T108" s="11">
        <f t="shared" si="2"/>
        <v>-1.2914840266745053E-2</v>
      </c>
      <c r="V108" s="11">
        <v>0.64347826086956506</v>
      </c>
      <c r="W108" s="11">
        <v>0.52396852727547905</v>
      </c>
      <c r="Y108" s="1" t="s">
        <v>82</v>
      </c>
      <c r="Z108" s="11" cm="1">
        <f t="array" ref="Z108">AVERAGE(ABS(Z55:Z106))</f>
        <v>9.7346876276559163E-2</v>
      </c>
    </row>
    <row r="109" spans="1:26" x14ac:dyDescent="0.2">
      <c r="A109" s="11">
        <v>0.53684210526315801</v>
      </c>
      <c r="B109" s="11">
        <v>0.63714656327677799</v>
      </c>
      <c r="C109" s="10" t="s">
        <v>32</v>
      </c>
      <c r="D109" s="11">
        <v>0.60658800301858495</v>
      </c>
      <c r="E109" s="11" t="s">
        <v>32</v>
      </c>
      <c r="F109" s="11">
        <v>0.57297127102121204</v>
      </c>
      <c r="G109" s="10" t="s">
        <v>33</v>
      </c>
      <c r="J109" s="11">
        <v>0.64347826086956506</v>
      </c>
      <c r="K109" s="11">
        <v>0.44063083878821402</v>
      </c>
      <c r="P109" s="11">
        <v>0.68</v>
      </c>
      <c r="Q109" s="11">
        <v>0.61293715120093895</v>
      </c>
      <c r="T109" s="11">
        <f t="shared" si="2"/>
        <v>-2.8326359508828003E-2</v>
      </c>
      <c r="V109" s="11">
        <v>0.64444444444444404</v>
      </c>
      <c r="W109" s="11">
        <v>0.66400530853406503</v>
      </c>
      <c r="Y109" s="1" t="s">
        <v>81</v>
      </c>
      <c r="Z109" s="11">
        <f>SQRT(SUMSQ(Z55:Z106)/COUNTA(Z55:Z106))/AVERAGE(Z2:Z53)</f>
        <v>0.21350796690367779</v>
      </c>
    </row>
    <row r="110" spans="1:26" x14ac:dyDescent="0.2">
      <c r="A110" s="11">
        <v>0.54</v>
      </c>
      <c r="B110" s="11">
        <v>0.65827812412217301</v>
      </c>
      <c r="C110" s="10" t="s">
        <v>33</v>
      </c>
      <c r="D110" s="11">
        <v>0.54317132185791706</v>
      </c>
      <c r="E110" s="11" t="s">
        <v>33</v>
      </c>
      <c r="F110" s="11">
        <v>0.51808725922673904</v>
      </c>
      <c r="G110" s="10" t="s">
        <v>33</v>
      </c>
      <c r="J110" s="11">
        <v>0.65882352941176503</v>
      </c>
      <c r="K110" s="11">
        <v>0.62218541400548999</v>
      </c>
      <c r="P110" s="11">
        <v>0.69473684210526299</v>
      </c>
      <c r="Q110" s="11">
        <v>0.54472357968834395</v>
      </c>
      <c r="T110" s="11">
        <f t="shared" si="2"/>
        <v>7.6715943401706066E-2</v>
      </c>
      <c r="V110" s="11">
        <v>0.65882352941176503</v>
      </c>
      <c r="W110" s="11">
        <v>0.55322453942022798</v>
      </c>
    </row>
    <row r="111" spans="1:26" x14ac:dyDescent="0.2">
      <c r="A111" s="11">
        <v>0.54285714285714304</v>
      </c>
      <c r="B111" s="11">
        <v>0.54562766603831203</v>
      </c>
      <c r="C111" s="10" t="s">
        <v>32</v>
      </c>
      <c r="D111" s="11">
        <v>0.493447125255988</v>
      </c>
      <c r="E111" s="11" t="s">
        <v>33</v>
      </c>
      <c r="F111" s="11">
        <v>0.51510384114577501</v>
      </c>
      <c r="G111" s="10" t="s">
        <v>33</v>
      </c>
      <c r="J111" s="11">
        <v>0.67058823529411804</v>
      </c>
      <c r="K111" s="11">
        <v>0.54398313821895095</v>
      </c>
      <c r="P111" s="11">
        <v>0.69565217391304301</v>
      </c>
      <c r="Q111" s="11">
        <v>0.57873844742316505</v>
      </c>
      <c r="T111" s="11">
        <f t="shared" si="2"/>
        <v>0.16459720586483395</v>
      </c>
      <c r="V111" s="11">
        <v>0.66666666666666696</v>
      </c>
      <c r="W111" s="11">
        <v>0.60486519536835703</v>
      </c>
    </row>
    <row r="112" spans="1:26" x14ac:dyDescent="0.2">
      <c r="A112" s="11">
        <v>0.54285714285714304</v>
      </c>
      <c r="B112" s="11">
        <v>0.50059679488353803</v>
      </c>
      <c r="C112" s="10" t="s">
        <v>33</v>
      </c>
      <c r="D112" s="11">
        <v>0.50603503224180002</v>
      </c>
      <c r="E112" s="11" t="s">
        <v>32</v>
      </c>
      <c r="F112" s="11">
        <v>0.52186768428475405</v>
      </c>
      <c r="G112" s="10" t="s">
        <v>33</v>
      </c>
      <c r="J112" s="11">
        <v>0.67272727272727295</v>
      </c>
      <c r="K112" s="11">
        <v>0.57674869815683205</v>
      </c>
      <c r="P112" s="11">
        <v>0.70434782608695701</v>
      </c>
      <c r="Q112" s="11">
        <v>0.46758804555704397</v>
      </c>
      <c r="T112" s="11">
        <f t="shared" si="2"/>
        <v>-0.11437331345756196</v>
      </c>
      <c r="V112" s="11">
        <v>0.67058823529411804</v>
      </c>
      <c r="W112" s="11">
        <v>0.58327784831422602</v>
      </c>
    </row>
    <row r="113" spans="1:23" x14ac:dyDescent="0.2">
      <c r="A113" s="11">
        <v>0.54444444444444395</v>
      </c>
      <c r="B113" s="11">
        <v>0.636108134535874</v>
      </c>
      <c r="C113" s="10" t="s">
        <v>33</v>
      </c>
      <c r="D113" s="11">
        <v>0.47935319353575601</v>
      </c>
      <c r="E113" s="11" t="s">
        <v>33</v>
      </c>
      <c r="F113" s="11">
        <v>0.54778699206304904</v>
      </c>
      <c r="G113" s="10" t="s">
        <v>33</v>
      </c>
      <c r="J113" s="11">
        <v>0.67500000000000004</v>
      </c>
      <c r="K113" s="11">
        <v>0.69720584444616096</v>
      </c>
      <c r="P113" s="11">
        <v>0.70526315789473704</v>
      </c>
      <c r="Q113" s="11">
        <v>0.67576687312973305</v>
      </c>
      <c r="T113" s="11">
        <f t="shared" si="2"/>
        <v>5.968219528337293E-2</v>
      </c>
      <c r="V113" s="11">
        <v>0.67272727272727295</v>
      </c>
      <c r="W113" s="11">
        <v>0.61444547259855697</v>
      </c>
    </row>
    <row r="114" spans="1:23" x14ac:dyDescent="0.2">
      <c r="A114" s="11">
        <v>0.54545454545454497</v>
      </c>
      <c r="B114" s="11">
        <v>0.455139628789067</v>
      </c>
      <c r="C114" s="10" t="s">
        <v>33</v>
      </c>
      <c r="D114" s="11">
        <v>0.48093876195753499</v>
      </c>
      <c r="E114" s="11" t="s">
        <v>33</v>
      </c>
      <c r="F114" s="11">
        <v>0.48154705260693398</v>
      </c>
      <c r="G114" s="10" t="s">
        <v>33</v>
      </c>
      <c r="J114" s="11">
        <v>0.67619047619047601</v>
      </c>
      <c r="K114" s="11">
        <v>0.57977269196269698</v>
      </c>
      <c r="P114" s="11">
        <v>0.71428571428571397</v>
      </c>
      <c r="Q114" s="11">
        <v>0.54357529624395695</v>
      </c>
      <c r="T114" s="11">
        <f t="shared" si="2"/>
        <v>-0.10537355048288599</v>
      </c>
      <c r="V114" s="11">
        <v>0.67500000000000004</v>
      </c>
      <c r="W114" s="11">
        <v>0.73899079716072502</v>
      </c>
    </row>
    <row r="115" spans="1:23" x14ac:dyDescent="0.2">
      <c r="A115" s="11">
        <v>0.54545454545454497</v>
      </c>
      <c r="B115" s="11">
        <v>0.567419384379372</v>
      </c>
      <c r="C115" s="10" t="s">
        <v>33</v>
      </c>
      <c r="D115" s="11">
        <v>0.54895969523219001</v>
      </c>
      <c r="E115" s="11" t="s">
        <v>33</v>
      </c>
      <c r="F115" s="11">
        <v>0.59066747849960299</v>
      </c>
      <c r="G115" s="10" t="s">
        <v>33</v>
      </c>
      <c r="J115" s="11">
        <v>0.67826086956521703</v>
      </c>
      <c r="K115" s="11">
        <v>0.70882884279741099</v>
      </c>
      <c r="P115" s="11">
        <v>0.71818181818181803</v>
      </c>
      <c r="Q115" s="11">
        <v>0.69175563141254703</v>
      </c>
      <c r="T115" s="11">
        <f t="shared" si="2"/>
        <v>-1.5003256404246934E-2</v>
      </c>
      <c r="V115" s="11">
        <v>0.67619047619047601</v>
      </c>
      <c r="W115" s="11">
        <v>0.50695311102792295</v>
      </c>
    </row>
    <row r="116" spans="1:23" x14ac:dyDescent="0.2">
      <c r="A116" s="11">
        <v>0.54545454545454497</v>
      </c>
      <c r="B116" s="11">
        <v>0.38666998552134602</v>
      </c>
      <c r="C116" s="10" t="s">
        <v>33</v>
      </c>
      <c r="D116" s="11">
        <v>0.34545455450123003</v>
      </c>
      <c r="E116" s="11" t="s">
        <v>33</v>
      </c>
      <c r="F116" s="11">
        <v>0.43144250440343301</v>
      </c>
      <c r="G116" s="10" t="s">
        <v>33</v>
      </c>
      <c r="J116" s="11">
        <v>0.68571428571428605</v>
      </c>
      <c r="K116" s="11">
        <v>0.68833780025273705</v>
      </c>
      <c r="P116" s="11">
        <v>0.72</v>
      </c>
      <c r="Q116" s="11">
        <v>0.80286269141281097</v>
      </c>
      <c r="T116" s="11">
        <f t="shared" si="2"/>
        <v>-9.3729620463107066E-2</v>
      </c>
      <c r="V116" s="11">
        <v>0.67826086956521703</v>
      </c>
      <c r="W116" s="11">
        <v>0.69179894547684395</v>
      </c>
    </row>
    <row r="117" spans="1:23" x14ac:dyDescent="0.2">
      <c r="A117" s="11">
        <v>0.54782608695652202</v>
      </c>
      <c r="B117" s="11">
        <v>0.55962538741031698</v>
      </c>
      <c r="C117" s="10" t="s">
        <v>33</v>
      </c>
      <c r="D117" s="11">
        <v>0.49187740116373302</v>
      </c>
      <c r="E117" s="11" t="s">
        <v>33</v>
      </c>
      <c r="F117" s="11">
        <v>0.59837772443544901</v>
      </c>
      <c r="G117" s="10" t="s">
        <v>32</v>
      </c>
      <c r="J117" s="11">
        <v>0.69473684210526299</v>
      </c>
      <c r="K117" s="11">
        <v>0.485520992110274</v>
      </c>
      <c r="P117" s="11">
        <v>0.72</v>
      </c>
      <c r="Q117" s="11">
        <v>0.63114007180380305</v>
      </c>
      <c r="T117" s="11">
        <f t="shared" si="2"/>
        <v>6.5928005931292777E-4</v>
      </c>
      <c r="V117" s="11">
        <v>0.68</v>
      </c>
      <c r="W117" s="11">
        <v>0.60686524616131698</v>
      </c>
    </row>
    <row r="118" spans="1:23" x14ac:dyDescent="0.2">
      <c r="A118" s="11">
        <v>0.55454545454545501</v>
      </c>
      <c r="B118" s="11">
        <v>0.36972548994854998</v>
      </c>
      <c r="C118" s="10" t="s">
        <v>32</v>
      </c>
      <c r="D118" s="11">
        <v>0.416418124092924</v>
      </c>
      <c r="E118" s="11" t="s">
        <v>33</v>
      </c>
      <c r="F118" s="11">
        <v>0.38291566657697101</v>
      </c>
      <c r="G118" s="10" t="s">
        <v>34</v>
      </c>
      <c r="J118" s="11">
        <v>0.69565217391304301</v>
      </c>
      <c r="K118" s="11">
        <v>0.55874035898167296</v>
      </c>
      <c r="P118" s="11">
        <v>0.72499999999999998</v>
      </c>
      <c r="Q118" s="11">
        <v>0.77002863072608496</v>
      </c>
      <c r="T118" s="11">
        <f t="shared" si="2"/>
        <v>1.5239448649835952E-2</v>
      </c>
      <c r="V118" s="11">
        <v>0.68571428571428605</v>
      </c>
      <c r="W118" s="11">
        <v>0.70547322628691</v>
      </c>
    </row>
    <row r="119" spans="1:23" x14ac:dyDescent="0.2">
      <c r="A119" s="11">
        <v>0.55454545454545501</v>
      </c>
      <c r="B119" s="11">
        <v>0.49337006567499497</v>
      </c>
      <c r="C119" s="10" t="s">
        <v>33</v>
      </c>
      <c r="D119" s="11">
        <v>0.51858943513989597</v>
      </c>
      <c r="E119" s="11" t="s">
        <v>32</v>
      </c>
      <c r="F119" s="11">
        <v>0.51672936271162495</v>
      </c>
      <c r="G119" s="10" t="s">
        <v>33</v>
      </c>
      <c r="J119" s="11">
        <v>0.7</v>
      </c>
      <c r="K119" s="11">
        <v>0.59543763004492301</v>
      </c>
      <c r="P119" s="11">
        <v>0.73043478260869599</v>
      </c>
      <c r="Q119" s="11">
        <v>0.49683154071486701</v>
      </c>
      <c r="T119" s="11">
        <f t="shared" si="2"/>
        <v>-3.8244899277363964E-2</v>
      </c>
      <c r="V119" s="11">
        <v>0.69473684210526299</v>
      </c>
      <c r="W119" s="11">
        <v>0.53788716403891701</v>
      </c>
    </row>
    <row r="120" spans="1:23" x14ac:dyDescent="0.2">
      <c r="A120" s="11">
        <v>0.55652173913043501</v>
      </c>
      <c r="B120" s="11">
        <v>0.64138748789775601</v>
      </c>
      <c r="C120" s="10" t="s">
        <v>33</v>
      </c>
      <c r="D120" s="11">
        <v>0.60762712912419103</v>
      </c>
      <c r="E120" s="11" t="s">
        <v>32</v>
      </c>
      <c r="F120" s="11">
        <v>0.62267954592323904</v>
      </c>
      <c r="G120" s="10" t="s">
        <v>33</v>
      </c>
      <c r="J120" s="11">
        <v>0.70434782608695701</v>
      </c>
      <c r="K120" s="11">
        <v>0.48069399901253701</v>
      </c>
      <c r="P120" s="11">
        <v>0.73043478260869599</v>
      </c>
      <c r="Q120" s="11">
        <v>0.57608582204853598</v>
      </c>
      <c r="T120" s="11">
        <f t="shared" si="2"/>
        <v>-0.20798838936005604</v>
      </c>
      <c r="V120" s="11">
        <v>0.7</v>
      </c>
      <c r="W120" s="11">
        <v>0.67500747678758199</v>
      </c>
    </row>
    <row r="121" spans="1:23" x14ac:dyDescent="0.2">
      <c r="A121" s="11">
        <v>0.56000000000000005</v>
      </c>
      <c r="B121" s="11">
        <v>0.60353516175281696</v>
      </c>
      <c r="C121" s="10" t="s">
        <v>33</v>
      </c>
      <c r="D121" s="11">
        <v>0.585796669528032</v>
      </c>
      <c r="E121" s="11" t="s">
        <v>32</v>
      </c>
      <c r="F121" s="11">
        <v>0.59866611050998397</v>
      </c>
      <c r="G121" s="10" t="s">
        <v>33</v>
      </c>
      <c r="J121" s="11">
        <v>0.70526315789473704</v>
      </c>
      <c r="K121" s="11">
        <v>0.58609108341531202</v>
      </c>
      <c r="P121" s="11">
        <v>0.736363636363636</v>
      </c>
      <c r="Q121" s="11">
        <v>0.65268731382118805</v>
      </c>
      <c r="T121" s="11">
        <f t="shared" si="2"/>
        <v>1.4624679760569026E-2</v>
      </c>
      <c r="V121" s="11">
        <v>0.70434782608695701</v>
      </c>
      <c r="W121" s="11">
        <v>0.50956516764169402</v>
      </c>
    </row>
    <row r="122" spans="1:23" x14ac:dyDescent="0.2">
      <c r="A122" s="11">
        <v>0.56190476190476202</v>
      </c>
      <c r="B122" s="11">
        <v>0.50333203709534402</v>
      </c>
      <c r="C122" s="10" t="s">
        <v>33</v>
      </c>
      <c r="D122" s="11">
        <v>0.47661530145901798</v>
      </c>
      <c r="E122" s="11" t="s">
        <v>33</v>
      </c>
      <c r="F122" s="11">
        <v>0.48091210526093803</v>
      </c>
      <c r="G122" s="10" t="s">
        <v>33</v>
      </c>
      <c r="J122" s="11">
        <v>0.71304347826087</v>
      </c>
      <c r="K122" s="11">
        <v>0.65564332311455797</v>
      </c>
      <c r="P122" s="11">
        <v>0.74782608695652197</v>
      </c>
      <c r="Q122" s="11">
        <v>0.60724190041887705</v>
      </c>
      <c r="T122" s="11">
        <f t="shared" si="2"/>
        <v>-0.15441220473713602</v>
      </c>
      <c r="V122" s="11">
        <v>0.70526315789473704</v>
      </c>
      <c r="W122" s="11">
        <v>0.62269654670799002</v>
      </c>
    </row>
    <row r="123" spans="1:23" x14ac:dyDescent="0.2">
      <c r="A123" s="11">
        <v>0.56363636363636405</v>
      </c>
      <c r="B123" s="11">
        <v>0.47094648030327901</v>
      </c>
      <c r="C123" s="10" t="s">
        <v>33</v>
      </c>
      <c r="D123" s="11">
        <v>0.50090959389595002</v>
      </c>
      <c r="E123" s="11" t="s">
        <v>33</v>
      </c>
      <c r="F123" s="11">
        <v>0.54643069500188501</v>
      </c>
      <c r="G123" s="10" t="s">
        <v>33</v>
      </c>
      <c r="J123" s="11">
        <v>0.71428571428571397</v>
      </c>
      <c r="K123" s="11">
        <v>0.56076774942118301</v>
      </c>
      <c r="P123" s="11">
        <v>0.75</v>
      </c>
      <c r="Q123" s="11">
        <v>0.64362771291948495</v>
      </c>
      <c r="T123" s="11">
        <f t="shared" si="2"/>
        <v>-0.20764906974814101</v>
      </c>
      <c r="V123" s="11">
        <v>0.71304347826087</v>
      </c>
      <c r="W123" s="11">
        <v>0.50547263728714498</v>
      </c>
    </row>
    <row r="124" spans="1:23" x14ac:dyDescent="0.2">
      <c r="A124" s="11">
        <v>0.56666666666666698</v>
      </c>
      <c r="B124" s="11">
        <v>0.61366320848364098</v>
      </c>
      <c r="C124" s="10" t="s">
        <v>33</v>
      </c>
      <c r="D124" s="11">
        <v>0.584618111974745</v>
      </c>
      <c r="E124" s="11" t="s">
        <v>33</v>
      </c>
      <c r="F124" s="11">
        <v>0.58844731154131902</v>
      </c>
      <c r="G124" s="10" t="s">
        <v>32</v>
      </c>
      <c r="J124" s="11">
        <v>0.71428571428571397</v>
      </c>
      <c r="K124" s="11">
        <v>0.643471899572165</v>
      </c>
      <c r="P124" s="11">
        <v>0.76666666666666705</v>
      </c>
      <c r="Q124" s="11">
        <v>0.77695223691619597</v>
      </c>
      <c r="T124" s="11">
        <f t="shared" si="2"/>
        <v>1.2758137810331083E-2</v>
      </c>
      <c r="V124" s="11">
        <v>0.71428571428571397</v>
      </c>
      <c r="W124" s="11">
        <v>0.58266333575490903</v>
      </c>
    </row>
    <row r="125" spans="1:23" x14ac:dyDescent="0.2">
      <c r="A125" s="11">
        <v>0.56666666666666698</v>
      </c>
      <c r="B125" s="11">
        <v>0.52312311378712695</v>
      </c>
      <c r="C125" s="10" t="s">
        <v>33</v>
      </c>
      <c r="D125" s="11">
        <v>0.57609383920516399</v>
      </c>
      <c r="E125" s="11" t="s">
        <v>33</v>
      </c>
      <c r="F125" s="11">
        <v>0.58025351008330495</v>
      </c>
      <c r="G125" s="10" t="s">
        <v>33</v>
      </c>
      <c r="J125" s="11">
        <v>0.71764705882352897</v>
      </c>
      <c r="K125" s="11">
        <v>0.75002669658453902</v>
      </c>
      <c r="P125" s="11">
        <v>0.77777777777777801</v>
      </c>
      <c r="Q125" s="11">
        <v>0.65975013979194397</v>
      </c>
      <c r="T125" s="11">
        <f t="shared" si="2"/>
        <v>-0.24787165003048506</v>
      </c>
      <c r="V125" s="11">
        <v>0.71818181818181803</v>
      </c>
      <c r="W125" s="11">
        <v>0.67375009145207498</v>
      </c>
    </row>
    <row r="126" spans="1:23" x14ac:dyDescent="0.2">
      <c r="A126" s="11">
        <v>0.56923076923076898</v>
      </c>
      <c r="B126" s="11">
        <v>0.569488693301472</v>
      </c>
      <c r="C126" s="10" t="s">
        <v>33</v>
      </c>
      <c r="D126" s="11">
        <v>0.574882246010188</v>
      </c>
      <c r="E126" s="11" t="s">
        <v>33</v>
      </c>
      <c r="F126" s="11">
        <v>0.59781563432833495</v>
      </c>
      <c r="G126" s="10" t="s">
        <v>32</v>
      </c>
      <c r="J126" s="11">
        <v>0.72</v>
      </c>
      <c r="K126" s="11">
        <v>0.77606612168545797</v>
      </c>
      <c r="P126" s="11">
        <v>0.8</v>
      </c>
      <c r="Q126" s="11">
        <v>0.82974650643210102</v>
      </c>
      <c r="T126" s="11">
        <f t="shared" si="2"/>
        <v>-0.20619214915163198</v>
      </c>
      <c r="V126" s="11">
        <v>0.72</v>
      </c>
      <c r="W126" s="11">
        <v>0.79523754062986696</v>
      </c>
    </row>
    <row r="127" spans="1:23" x14ac:dyDescent="0.2">
      <c r="A127" s="11">
        <v>0.57499999999999996</v>
      </c>
      <c r="B127" s="11">
        <v>0.61629423630241298</v>
      </c>
      <c r="C127" s="10" t="s">
        <v>33</v>
      </c>
      <c r="D127" s="11">
        <v>0.60703995151684798</v>
      </c>
      <c r="E127" s="11" t="s">
        <v>33</v>
      </c>
      <c r="F127" s="11">
        <v>0.70332646820014699</v>
      </c>
      <c r="G127" s="10" t="s">
        <v>33</v>
      </c>
      <c r="J127" s="11">
        <v>0.72</v>
      </c>
      <c r="K127" s="11">
        <v>0.62669946048679404</v>
      </c>
      <c r="P127" s="11">
        <v>0.8</v>
      </c>
      <c r="Q127" s="11">
        <v>0.62251981749150898</v>
      </c>
      <c r="T127" s="11">
        <f t="shared" si="2"/>
        <v>8.3178122690231948E-2</v>
      </c>
      <c r="V127" s="11">
        <v>0.72</v>
      </c>
      <c r="W127" s="11">
        <v>0.62099444213338795</v>
      </c>
    </row>
    <row r="128" spans="1:23" x14ac:dyDescent="0.2">
      <c r="A128" s="11">
        <v>0.57777777777777795</v>
      </c>
      <c r="B128" s="11">
        <v>0.491258815933936</v>
      </c>
      <c r="C128" s="10" t="s">
        <v>33</v>
      </c>
      <c r="D128" s="11">
        <v>0.50340960529344203</v>
      </c>
      <c r="E128" s="11" t="s">
        <v>32</v>
      </c>
      <c r="F128" s="11">
        <v>0.534544915466593</v>
      </c>
      <c r="G128" s="10" t="s">
        <v>32</v>
      </c>
      <c r="J128" s="11">
        <v>0.72499999999999998</v>
      </c>
      <c r="K128" s="11">
        <v>0.73829347343874197</v>
      </c>
      <c r="P128" s="11">
        <v>0.8</v>
      </c>
      <c r="Q128" s="11">
        <v>0.63362623249390004</v>
      </c>
      <c r="T128" s="11">
        <f t="shared" si="2"/>
        <v>-2.0287297304379948E-3</v>
      </c>
      <c r="V128" s="11">
        <v>0.72499999999999998</v>
      </c>
      <c r="W128" s="11">
        <v>0.77504212808866202</v>
      </c>
    </row>
    <row r="129" spans="1:23" x14ac:dyDescent="0.2">
      <c r="A129" s="11">
        <v>0.57894736842105299</v>
      </c>
      <c r="B129" s="11">
        <v>0.62349955535577795</v>
      </c>
      <c r="C129" s="10" t="s">
        <v>32</v>
      </c>
      <c r="D129" s="11">
        <v>0.55156269414296499</v>
      </c>
      <c r="E129" s="11" t="s">
        <v>33</v>
      </c>
      <c r="F129" s="11">
        <v>0.56737553092485604</v>
      </c>
      <c r="G129" s="10" t="s">
        <v>33</v>
      </c>
      <c r="J129" s="11">
        <v>0.73</v>
      </c>
      <c r="K129" s="11">
        <v>0.64770473714207599</v>
      </c>
      <c r="P129" s="11">
        <v>0.80952380952380998</v>
      </c>
      <c r="Q129" s="11">
        <v>0.69086904399224103</v>
      </c>
      <c r="V129" s="11">
        <v>0.73</v>
      </c>
      <c r="W129" s="11">
        <v>0.60442441994419205</v>
      </c>
    </row>
    <row r="130" spans="1:23" x14ac:dyDescent="0.2">
      <c r="A130" s="11">
        <v>0.58823529411764697</v>
      </c>
      <c r="B130" s="11">
        <v>0.54368652178650501</v>
      </c>
      <c r="C130" s="10" t="s">
        <v>33</v>
      </c>
      <c r="D130" s="11">
        <v>0.61531949921797102</v>
      </c>
      <c r="E130" s="11" t="s">
        <v>32</v>
      </c>
      <c r="F130" s="11">
        <v>0.53844585133031897</v>
      </c>
      <c r="G130" s="10" t="s">
        <v>32</v>
      </c>
      <c r="J130" s="11">
        <v>0.73043478260869599</v>
      </c>
      <c r="K130" s="11">
        <v>0.58576196354305798</v>
      </c>
      <c r="P130" s="11">
        <v>0.81052631578947398</v>
      </c>
      <c r="Q130" s="11">
        <v>0.61609904063768905</v>
      </c>
      <c r="S130" s="1" t="s">
        <v>82</v>
      </c>
      <c r="T130" s="11" cm="1">
        <f t="array" ref="T130">AVERAGE(ABS(T66:T128))</f>
        <v>8.3945699510514421E-2</v>
      </c>
      <c r="V130" s="11">
        <v>0.73043478260869599</v>
      </c>
      <c r="W130" s="11">
        <v>0.47420189627396903</v>
      </c>
    </row>
    <row r="131" spans="1:23" x14ac:dyDescent="0.2">
      <c r="A131" s="11">
        <v>0.58947368421052604</v>
      </c>
      <c r="B131" s="11">
        <v>0.40170125997528</v>
      </c>
      <c r="C131" s="10" t="s">
        <v>32</v>
      </c>
      <c r="D131" s="11">
        <v>0.44756732771464097</v>
      </c>
      <c r="E131" s="11" t="s">
        <v>33</v>
      </c>
      <c r="F131" s="11">
        <v>0.40939262424285899</v>
      </c>
      <c r="G131" s="10" t="s">
        <v>32</v>
      </c>
      <c r="J131" s="11">
        <v>0.736363636363636</v>
      </c>
      <c r="K131" s="11">
        <v>0.62137128010659004</v>
      </c>
      <c r="P131" s="11">
        <v>0.85454545454545405</v>
      </c>
      <c r="Q131" s="11">
        <v>0.86772559633878499</v>
      </c>
      <c r="V131" s="11">
        <v>0.73043478260869599</v>
      </c>
      <c r="W131" s="11">
        <v>0.68694191124783099</v>
      </c>
    </row>
    <row r="132" spans="1:23" x14ac:dyDescent="0.2">
      <c r="A132" s="11">
        <v>0.58947368421052604</v>
      </c>
      <c r="B132" s="11">
        <v>0.52093608006886605</v>
      </c>
      <c r="C132" s="10" t="s">
        <v>33</v>
      </c>
      <c r="D132" s="11">
        <v>0.51636499246418899</v>
      </c>
      <c r="E132" s="11" t="s">
        <v>33</v>
      </c>
      <c r="F132" s="11">
        <v>0.56219359208023301</v>
      </c>
      <c r="G132" s="10" t="s">
        <v>33</v>
      </c>
      <c r="J132" s="11">
        <v>0.74117647058823499</v>
      </c>
      <c r="K132" s="11">
        <v>0.51101573655858601</v>
      </c>
      <c r="P132" s="11">
        <v>0.87</v>
      </c>
      <c r="Q132" s="11">
        <v>0.64159491016750902</v>
      </c>
      <c r="V132" s="11">
        <v>0.736363636363636</v>
      </c>
      <c r="W132" s="11">
        <v>0.64139997577110397</v>
      </c>
    </row>
    <row r="133" spans="1:23" x14ac:dyDescent="0.2">
      <c r="A133" s="11">
        <v>0.59</v>
      </c>
      <c r="B133" s="11">
        <v>0.56037502818172702</v>
      </c>
      <c r="C133" s="10" t="s">
        <v>33</v>
      </c>
      <c r="D133" s="11">
        <v>0.57213737074728299</v>
      </c>
      <c r="E133" s="11" t="s">
        <v>33</v>
      </c>
      <c r="F133" s="11">
        <v>0.59876602116311195</v>
      </c>
      <c r="G133" s="10" t="s">
        <v>32</v>
      </c>
      <c r="J133" s="11">
        <v>0.74782608695652197</v>
      </c>
      <c r="K133" s="11">
        <v>0.62470235384898998</v>
      </c>
      <c r="P133" s="11">
        <v>0.9</v>
      </c>
      <c r="Q133" s="11">
        <v>0.87954151336768505</v>
      </c>
      <c r="V133" s="11">
        <v>0.74117647058823499</v>
      </c>
      <c r="W133" s="11">
        <v>0.69685821133901804</v>
      </c>
    </row>
    <row r="134" spans="1:23" x14ac:dyDescent="0.2">
      <c r="A134" s="11">
        <v>0.6</v>
      </c>
      <c r="B134" s="11">
        <v>0.53471773046346704</v>
      </c>
      <c r="C134" s="10" t="s">
        <v>32</v>
      </c>
      <c r="D134" s="11">
        <v>0.53733694402325505</v>
      </c>
      <c r="E134" s="11" t="s">
        <v>33</v>
      </c>
      <c r="F134" s="11">
        <v>0.56964546073705802</v>
      </c>
      <c r="G134" s="10" t="s">
        <v>32</v>
      </c>
      <c r="J134" s="11">
        <v>0.75</v>
      </c>
      <c r="K134" s="11">
        <v>0.52812800497074996</v>
      </c>
      <c r="P134" s="11">
        <v>0.91</v>
      </c>
      <c r="Q134" s="11">
        <v>0.71711141618242802</v>
      </c>
      <c r="V134" s="11">
        <v>0.74782608695652197</v>
      </c>
      <c r="W134" s="11">
        <v>0.60787231194749003</v>
      </c>
    </row>
    <row r="135" spans="1:23" x14ac:dyDescent="0.2">
      <c r="A135" s="11">
        <v>0.6</v>
      </c>
      <c r="B135" s="11">
        <v>0.40232884270491198</v>
      </c>
      <c r="C135" s="10" t="s">
        <v>33</v>
      </c>
      <c r="D135" s="11">
        <v>0.39444713343974902</v>
      </c>
      <c r="E135" s="11" t="s">
        <v>33</v>
      </c>
      <c r="F135" s="11">
        <v>0.40826558512257199</v>
      </c>
      <c r="G135" s="10" t="s">
        <v>33</v>
      </c>
      <c r="J135" s="11">
        <v>0.77777777777777801</v>
      </c>
      <c r="K135" s="11">
        <v>0.57116635730777698</v>
      </c>
      <c r="P135" s="11">
        <v>0.93636363636363595</v>
      </c>
      <c r="Q135" s="11">
        <v>0.91851316458945698</v>
      </c>
      <c r="V135" s="11">
        <v>0.76666666666666705</v>
      </c>
      <c r="W135" s="11">
        <v>0.86368591290762398</v>
      </c>
    </row>
    <row r="136" spans="1:23" x14ac:dyDescent="0.2">
      <c r="A136" s="11">
        <v>0.6</v>
      </c>
      <c r="B136" s="11">
        <v>0.57369892248489596</v>
      </c>
      <c r="C136" s="10" t="s">
        <v>33</v>
      </c>
      <c r="D136" s="11">
        <v>0.62874529469252205</v>
      </c>
      <c r="E136" s="11" t="s">
        <v>34</v>
      </c>
      <c r="F136" s="11">
        <v>0.59652932151456095</v>
      </c>
      <c r="G136" s="10" t="s">
        <v>33</v>
      </c>
      <c r="J136" s="11">
        <v>0.78181818181818197</v>
      </c>
      <c r="K136" s="11">
        <v>0.71379492055555505</v>
      </c>
      <c r="P136" s="11">
        <v>0.99090909090909096</v>
      </c>
      <c r="Q136" s="11">
        <v>0.97364848048896602</v>
      </c>
      <c r="V136" s="11">
        <v>0.77777777777777801</v>
      </c>
      <c r="W136" s="11">
        <v>0.63320333759532599</v>
      </c>
    </row>
    <row r="137" spans="1:23" x14ac:dyDescent="0.2">
      <c r="A137" s="11">
        <v>0.61333333333333295</v>
      </c>
      <c r="B137" s="11">
        <v>0.560836915192654</v>
      </c>
      <c r="C137" s="10" t="s">
        <v>33</v>
      </c>
      <c r="D137" s="11">
        <v>0.58593440215563697</v>
      </c>
      <c r="E137" s="11" t="s">
        <v>33</v>
      </c>
      <c r="F137" s="11">
        <v>0.59399571998846301</v>
      </c>
      <c r="G137" s="10" t="s">
        <v>32</v>
      </c>
      <c r="J137" s="11">
        <v>0.8</v>
      </c>
      <c r="K137" s="11">
        <v>0.67758327190151202</v>
      </c>
      <c r="P137" s="11">
        <v>1</v>
      </c>
      <c r="Q137" s="11">
        <v>1.0081241717460301</v>
      </c>
      <c r="V137" s="11">
        <v>0.78823529411764703</v>
      </c>
      <c r="W137" s="11">
        <v>0.84382769721307804</v>
      </c>
    </row>
    <row r="138" spans="1:23" x14ac:dyDescent="0.2">
      <c r="A138" s="11">
        <v>0.61739130434782596</v>
      </c>
      <c r="B138" s="11">
        <v>0.55533498607444198</v>
      </c>
      <c r="C138" s="10" t="s">
        <v>33</v>
      </c>
      <c r="D138" s="11">
        <v>0.66787591672583702</v>
      </c>
      <c r="E138" s="11" t="s">
        <v>33</v>
      </c>
      <c r="F138" s="11">
        <v>0.62883168248199905</v>
      </c>
      <c r="G138" s="10" t="s">
        <v>33</v>
      </c>
      <c r="J138" s="11">
        <v>0.80952380952380998</v>
      </c>
      <c r="K138" s="11">
        <v>0.54022192361961197</v>
      </c>
      <c r="V138" s="11">
        <v>0.8</v>
      </c>
      <c r="W138" s="11">
        <v>0.80745782330535998</v>
      </c>
    </row>
    <row r="139" spans="1:23" x14ac:dyDescent="0.2">
      <c r="A139" s="11">
        <v>0.61818181818181805</v>
      </c>
      <c r="B139" s="11">
        <v>0.63145729361036995</v>
      </c>
      <c r="C139" s="10" t="s">
        <v>33</v>
      </c>
      <c r="D139" s="11">
        <v>0.67022547887514505</v>
      </c>
      <c r="E139" s="11" t="s">
        <v>32</v>
      </c>
      <c r="F139" s="11">
        <v>0.69318174678815103</v>
      </c>
      <c r="G139" s="10" t="s">
        <v>33</v>
      </c>
      <c r="J139" s="11">
        <v>0.81052631578947398</v>
      </c>
      <c r="K139" s="11">
        <v>0.57230086614728903</v>
      </c>
      <c r="P139" s="1" t="s">
        <v>0</v>
      </c>
      <c r="Q139" s="11">
        <f>Q2-P2</f>
        <v>7.5782618101366994E-2</v>
      </c>
      <c r="V139" s="11">
        <v>0.8</v>
      </c>
      <c r="W139" s="11">
        <v>0.63919052759836903</v>
      </c>
    </row>
    <row r="140" spans="1:23" x14ac:dyDescent="0.2">
      <c r="A140" s="11">
        <v>0.61818181818181805</v>
      </c>
      <c r="B140" s="11">
        <v>0.62902340127465795</v>
      </c>
      <c r="C140" s="10" t="s">
        <v>33</v>
      </c>
      <c r="D140" s="11">
        <v>0.66752918814500894</v>
      </c>
      <c r="E140" s="11" t="s">
        <v>32</v>
      </c>
      <c r="F140" s="11">
        <v>0.60390298110209295</v>
      </c>
      <c r="G140" s="10" t="s">
        <v>32</v>
      </c>
      <c r="J140" s="11">
        <v>0.84210526315789502</v>
      </c>
      <c r="K140" s="11">
        <v>0.66801201980662495</v>
      </c>
      <c r="Q140" s="11">
        <f t="shared" ref="Q140:Q203" si="3">Q3-P3</f>
        <v>7.955552306889499E-2</v>
      </c>
      <c r="V140" s="11">
        <v>0.80952380952380998</v>
      </c>
      <c r="W140" s="11">
        <v>0.60044143613538503</v>
      </c>
    </row>
    <row r="141" spans="1:23" x14ac:dyDescent="0.2">
      <c r="A141" s="11">
        <v>0.61818181818181805</v>
      </c>
      <c r="B141" s="11">
        <v>0.291119627007635</v>
      </c>
      <c r="C141" s="10" t="s">
        <v>33</v>
      </c>
      <c r="D141" s="11">
        <v>0.36668372221578699</v>
      </c>
      <c r="E141" s="11" t="s">
        <v>33</v>
      </c>
      <c r="F141" s="11">
        <v>0.46887663043495797</v>
      </c>
      <c r="G141" s="10" t="s">
        <v>33</v>
      </c>
      <c r="J141" s="11">
        <v>0.85454545454545405</v>
      </c>
      <c r="K141" s="11">
        <v>0.74806164362821803</v>
      </c>
      <c r="Q141" s="11">
        <f t="shared" si="3"/>
        <v>3.7479304161485982E-2</v>
      </c>
      <c r="V141" s="11">
        <v>0.81052631578947398</v>
      </c>
      <c r="W141" s="11">
        <v>0.63037791259866804</v>
      </c>
    </row>
    <row r="142" spans="1:23" x14ac:dyDescent="0.2">
      <c r="A142" s="11">
        <v>0.623529411764706</v>
      </c>
      <c r="B142" s="11">
        <v>0.57956741347684804</v>
      </c>
      <c r="C142" s="10" t="s">
        <v>33</v>
      </c>
      <c r="D142" s="11">
        <v>0.52475456993159797</v>
      </c>
      <c r="E142" s="11" t="s">
        <v>32</v>
      </c>
      <c r="F142" s="11">
        <v>0.52860589317962403</v>
      </c>
      <c r="G142" s="10" t="s">
        <v>33</v>
      </c>
      <c r="J142" s="11">
        <v>0.85833333333333295</v>
      </c>
      <c r="K142" s="11">
        <v>0.62036373539094403</v>
      </c>
      <c r="Q142" s="11">
        <f t="shared" si="3"/>
        <v>7.1470453609313034E-2</v>
      </c>
      <c r="V142" s="11">
        <v>0.84210526315789502</v>
      </c>
      <c r="W142" s="11">
        <v>0.68228905404244</v>
      </c>
    </row>
    <row r="143" spans="1:23" x14ac:dyDescent="0.2">
      <c r="A143" s="11">
        <v>0.623529411764706</v>
      </c>
      <c r="B143" s="11">
        <v>0.51267186374206097</v>
      </c>
      <c r="C143" s="10" t="s">
        <v>33</v>
      </c>
      <c r="D143" s="11">
        <v>0.61154371251103801</v>
      </c>
      <c r="E143" s="11" t="s">
        <v>33</v>
      </c>
      <c r="F143" s="11">
        <v>0.59948678147513601</v>
      </c>
      <c r="G143" s="10" t="s">
        <v>33</v>
      </c>
      <c r="J143" s="11">
        <v>0.87</v>
      </c>
      <c r="K143" s="11">
        <v>0.68325714963239204</v>
      </c>
      <c r="Q143" s="11">
        <f t="shared" si="3"/>
        <v>0.13080984975409299</v>
      </c>
      <c r="V143" s="11">
        <v>0.85833333333333295</v>
      </c>
      <c r="W143" s="11">
        <v>0.75491616048191801</v>
      </c>
    </row>
    <row r="144" spans="1:23" x14ac:dyDescent="0.2">
      <c r="A144" s="11">
        <v>0.623529411764706</v>
      </c>
      <c r="B144" s="11">
        <v>0.43613223167425902</v>
      </c>
      <c r="C144" s="10" t="s">
        <v>32</v>
      </c>
      <c r="D144" s="11">
        <v>0.50808688037073202</v>
      </c>
      <c r="E144" s="11" t="s">
        <v>33</v>
      </c>
      <c r="F144" s="11">
        <v>0.49340533585492702</v>
      </c>
      <c r="G144" s="10" t="s">
        <v>34</v>
      </c>
      <c r="J144" s="11">
        <v>0.87272727272727302</v>
      </c>
      <c r="K144" s="11">
        <v>0.81477353746790804</v>
      </c>
      <c r="Q144" s="11">
        <f t="shared" si="3"/>
        <v>1.2660574158454951E-2</v>
      </c>
      <c r="V144" s="11">
        <v>0.87</v>
      </c>
      <c r="W144" s="11">
        <v>0.68785559953678599</v>
      </c>
    </row>
    <row r="145" spans="1:23" x14ac:dyDescent="0.2">
      <c r="A145" s="11">
        <v>0.625</v>
      </c>
      <c r="B145" s="11">
        <v>0.51929687749207598</v>
      </c>
      <c r="C145" s="10" t="s">
        <v>32</v>
      </c>
      <c r="D145" s="11">
        <v>0.61208515973325495</v>
      </c>
      <c r="E145" s="11" t="s">
        <v>32</v>
      </c>
      <c r="F145" s="11">
        <v>0.61553255585884503</v>
      </c>
      <c r="G145" s="10" t="s">
        <v>33</v>
      </c>
      <c r="J145" s="11">
        <v>0.9</v>
      </c>
      <c r="K145" s="11">
        <v>0.80238019241768599</v>
      </c>
      <c r="Q145" s="11">
        <f t="shared" si="3"/>
        <v>0.10011907548342497</v>
      </c>
      <c r="V145" s="11">
        <v>0.87272727272727302</v>
      </c>
      <c r="W145" s="11">
        <v>0.92293356895782297</v>
      </c>
    </row>
    <row r="146" spans="1:23" x14ac:dyDescent="0.2">
      <c r="A146" s="11">
        <v>0.625</v>
      </c>
      <c r="B146" s="11">
        <v>0.44031127554403399</v>
      </c>
      <c r="C146" s="10" t="s">
        <v>32</v>
      </c>
      <c r="D146" s="11">
        <v>0.596673640491172</v>
      </c>
      <c r="E146" s="11" t="s">
        <v>32</v>
      </c>
      <c r="F146" s="11">
        <v>0.49497366904686901</v>
      </c>
      <c r="G146" s="10" t="s">
        <v>32</v>
      </c>
      <c r="J146" s="11">
        <v>0.93636363636363595</v>
      </c>
      <c r="K146" s="11">
        <v>0.84815195132091603</v>
      </c>
      <c r="Q146" s="11">
        <f t="shared" si="3"/>
        <v>4.2965514499131996E-2</v>
      </c>
      <c r="V146" s="11">
        <v>0.91</v>
      </c>
      <c r="W146" s="11">
        <v>0.78984658167413302</v>
      </c>
    </row>
    <row r="147" spans="1:23" x14ac:dyDescent="0.2">
      <c r="A147" s="11">
        <v>0.625</v>
      </c>
      <c r="B147" s="11">
        <v>0.33105654896014802</v>
      </c>
      <c r="C147" s="10" t="s">
        <v>32</v>
      </c>
      <c r="D147" s="11">
        <v>0.45445709564693898</v>
      </c>
      <c r="E147" s="11" t="s">
        <v>33</v>
      </c>
      <c r="F147" s="11">
        <v>0.42388447261183698</v>
      </c>
      <c r="G147" s="10" t="s">
        <v>33</v>
      </c>
      <c r="J147" s="11">
        <v>0.97894736842105301</v>
      </c>
      <c r="K147" s="11">
        <v>0.732727025030388</v>
      </c>
      <c r="Q147" s="11">
        <f t="shared" si="3"/>
        <v>0.22884915101859293</v>
      </c>
      <c r="V147" s="11">
        <v>0.93636363636363595</v>
      </c>
      <c r="W147" s="11">
        <v>0.94818702534742705</v>
      </c>
    </row>
    <row r="148" spans="1:23" x14ac:dyDescent="0.2">
      <c r="A148" s="11">
        <v>0.62608695652173896</v>
      </c>
      <c r="B148" s="11">
        <v>0.63171711350932502</v>
      </c>
      <c r="C148" s="10" t="s">
        <v>32</v>
      </c>
      <c r="D148" s="11">
        <v>0.624769213689081</v>
      </c>
      <c r="E148" s="11" t="s">
        <v>33</v>
      </c>
      <c r="F148" s="11">
        <v>0.612566778210209</v>
      </c>
      <c r="G148" s="10" t="s">
        <v>33</v>
      </c>
      <c r="J148" s="11">
        <v>0.99090909090909096</v>
      </c>
      <c r="K148" s="11">
        <v>0.76917087576079402</v>
      </c>
      <c r="Q148" s="11">
        <f t="shared" si="3"/>
        <v>8.2616156126941009E-2</v>
      </c>
      <c r="V148" s="11">
        <v>1</v>
      </c>
      <c r="W148" s="11">
        <v>0.99528578936054302</v>
      </c>
    </row>
    <row r="149" spans="1:23" x14ac:dyDescent="0.2">
      <c r="A149" s="11">
        <v>0.62727272727272698</v>
      </c>
      <c r="B149" s="11">
        <v>0.72385512462479795</v>
      </c>
      <c r="C149" s="10" t="s">
        <v>34</v>
      </c>
      <c r="D149" s="11">
        <v>0.70398867067443305</v>
      </c>
      <c r="E149" s="11" t="s">
        <v>32</v>
      </c>
      <c r="F149" s="11">
        <v>0.67140647316684499</v>
      </c>
      <c r="G149" s="10" t="s">
        <v>33</v>
      </c>
      <c r="Q149" s="11">
        <f t="shared" si="3"/>
        <v>0.13479146481076798</v>
      </c>
    </row>
    <row r="150" spans="1:23" x14ac:dyDescent="0.2">
      <c r="A150" s="11">
        <v>0.62727272727272698</v>
      </c>
      <c r="B150" s="11">
        <v>0.46143195606995302</v>
      </c>
      <c r="C150" s="10" t="s">
        <v>33</v>
      </c>
      <c r="D150" s="11">
        <v>0.55164069156871998</v>
      </c>
      <c r="E150" s="11" t="s">
        <v>34</v>
      </c>
      <c r="F150" s="11">
        <v>0.49722024861421699</v>
      </c>
      <c r="G150" s="10" t="s">
        <v>32</v>
      </c>
      <c r="J150" s="1" t="s">
        <v>0</v>
      </c>
      <c r="K150" s="11">
        <f>K2-J2</f>
        <v>8.1749529856742997E-2</v>
      </c>
      <c r="Q150" s="11">
        <f t="shared" si="3"/>
        <v>3.7195499001600019E-2</v>
      </c>
      <c r="V150" s="1" t="s">
        <v>0</v>
      </c>
      <c r="W150" s="11">
        <f>W2-V2</f>
        <v>0.20784415836363501</v>
      </c>
    </row>
    <row r="151" spans="1:23" x14ac:dyDescent="0.2">
      <c r="A151" s="11">
        <v>0.628571428571429</v>
      </c>
      <c r="B151" s="11">
        <v>0.68752160852703903</v>
      </c>
      <c r="C151" s="10" t="s">
        <v>34</v>
      </c>
      <c r="D151" s="11">
        <v>0.79316863443626295</v>
      </c>
      <c r="E151" s="11" t="s">
        <v>32</v>
      </c>
      <c r="F151" s="11">
        <v>0.74047998247556401</v>
      </c>
      <c r="G151" s="10" t="s">
        <v>32</v>
      </c>
      <c r="K151" s="11">
        <f t="shared" ref="K151:K214" si="4">K3-J3</f>
        <v>7.8155264131917007E-2</v>
      </c>
      <c r="Q151" s="11">
        <f t="shared" si="3"/>
        <v>-2.8814395575367968E-2</v>
      </c>
      <c r="W151" s="11">
        <f t="shared" ref="W151:W214" si="5">W3-V3</f>
        <v>6.4586137461636994E-2</v>
      </c>
    </row>
    <row r="152" spans="1:23" x14ac:dyDescent="0.2">
      <c r="A152" s="11">
        <v>0.63</v>
      </c>
      <c r="B152" s="11">
        <v>0.60323353004469105</v>
      </c>
      <c r="C152" s="10" t="s">
        <v>33</v>
      </c>
      <c r="D152" s="11">
        <v>0.60767212670645998</v>
      </c>
      <c r="E152" s="11" t="s">
        <v>33</v>
      </c>
      <c r="F152" s="11">
        <v>0.59718202611027904</v>
      </c>
      <c r="G152" s="10" t="s">
        <v>33</v>
      </c>
      <c r="K152" s="11">
        <f t="shared" si="4"/>
        <v>0.13757077058220699</v>
      </c>
      <c r="Q152" s="11">
        <f t="shared" si="3"/>
        <v>0.19322727571826798</v>
      </c>
      <c r="W152" s="11">
        <f t="shared" si="5"/>
        <v>0.135425220782074</v>
      </c>
    </row>
    <row r="153" spans="1:23" x14ac:dyDescent="0.2">
      <c r="A153" s="11">
        <v>0.63157894736842102</v>
      </c>
      <c r="B153" s="11">
        <v>0.56178390355572105</v>
      </c>
      <c r="C153" s="10" t="s">
        <v>32</v>
      </c>
      <c r="D153" s="11">
        <v>0.69434565463743803</v>
      </c>
      <c r="E153" s="11" t="s">
        <v>33</v>
      </c>
      <c r="F153" s="11">
        <v>0.71013086072271703</v>
      </c>
      <c r="G153" s="10" t="s">
        <v>33</v>
      </c>
      <c r="K153" s="11">
        <f t="shared" si="4"/>
        <v>9.9767807471272008E-2</v>
      </c>
      <c r="Q153" s="11">
        <f t="shared" si="3"/>
        <v>0.19215320722614804</v>
      </c>
      <c r="W153" s="11">
        <f t="shared" si="5"/>
        <v>0.13506757803574401</v>
      </c>
    </row>
    <row r="154" spans="1:23" x14ac:dyDescent="0.2">
      <c r="A154" s="11">
        <v>0.63478260869565195</v>
      </c>
      <c r="B154" s="11">
        <v>0.63729982353481396</v>
      </c>
      <c r="C154" s="10" t="s">
        <v>34</v>
      </c>
      <c r="D154" s="11">
        <v>0.63918093681444199</v>
      </c>
      <c r="E154" s="11" t="s">
        <v>33</v>
      </c>
      <c r="F154" s="11">
        <v>0.70743548959140501</v>
      </c>
      <c r="G154" s="10" t="s">
        <v>32</v>
      </c>
      <c r="K154" s="11">
        <f t="shared" si="4"/>
        <v>0.159728447547694</v>
      </c>
      <c r="Q154" s="11">
        <f t="shared" si="3"/>
        <v>8.1852169849154E-2</v>
      </c>
      <c r="W154" s="11">
        <f t="shared" si="5"/>
        <v>0.20894159406483001</v>
      </c>
    </row>
    <row r="155" spans="1:23" x14ac:dyDescent="0.2">
      <c r="A155" s="11">
        <v>0.63478260869565195</v>
      </c>
      <c r="B155" s="11">
        <v>0.480445357209204</v>
      </c>
      <c r="C155" s="10" t="s">
        <v>33</v>
      </c>
      <c r="D155" s="11">
        <v>0.52040929523808999</v>
      </c>
      <c r="E155" s="11" t="s">
        <v>32</v>
      </c>
      <c r="F155" s="11">
        <v>0.56171491138128504</v>
      </c>
      <c r="G155" s="10" t="s">
        <v>33</v>
      </c>
      <c r="K155" s="11">
        <f t="shared" si="4"/>
        <v>4.6282644178534005E-2</v>
      </c>
      <c r="Q155" s="11">
        <f t="shared" si="3"/>
        <v>0.13102210288780103</v>
      </c>
      <c r="W155" s="11">
        <f t="shared" si="5"/>
        <v>-3.5042639556314009E-2</v>
      </c>
    </row>
    <row r="156" spans="1:23" x14ac:dyDescent="0.2">
      <c r="A156" s="11">
        <v>0.63636363636363602</v>
      </c>
      <c r="B156" s="11">
        <v>0.64015878453903097</v>
      </c>
      <c r="C156" s="10" t="s">
        <v>33</v>
      </c>
      <c r="D156" s="11">
        <v>0.69604583164700895</v>
      </c>
      <c r="E156" s="11" t="s">
        <v>32</v>
      </c>
      <c r="F156" s="11">
        <v>0.68468006619539001</v>
      </c>
      <c r="G156" s="10" t="s">
        <v>33</v>
      </c>
      <c r="K156" s="11">
        <f t="shared" si="4"/>
        <v>3.4339212931927987E-2</v>
      </c>
      <c r="Q156" s="11">
        <f t="shared" si="3"/>
        <v>7.8563236489963995E-2</v>
      </c>
      <c r="W156" s="11">
        <f t="shared" si="5"/>
        <v>9.2248188160719002E-2</v>
      </c>
    </row>
    <row r="157" spans="1:23" x14ac:dyDescent="0.2">
      <c r="A157" s="11">
        <v>0.63636363636363602</v>
      </c>
      <c r="B157" s="11">
        <v>0.37704579946900502</v>
      </c>
      <c r="C157" s="10" t="s">
        <v>32</v>
      </c>
      <c r="D157" s="11">
        <v>0.53099008588075003</v>
      </c>
      <c r="E157" s="11" t="s">
        <v>32</v>
      </c>
      <c r="F157" s="11">
        <v>0.437441532860259</v>
      </c>
      <c r="G157" s="10" t="s">
        <v>32</v>
      </c>
      <c r="K157" s="11">
        <f t="shared" si="4"/>
        <v>-7.8381042151031005E-2</v>
      </c>
      <c r="Q157" s="11">
        <f t="shared" si="3"/>
        <v>0.18081715040197499</v>
      </c>
      <c r="W157" s="11">
        <f t="shared" si="5"/>
        <v>8.7921503269343004E-2</v>
      </c>
    </row>
    <row r="158" spans="1:23" x14ac:dyDescent="0.2">
      <c r="A158" s="11">
        <v>0.64347826086956506</v>
      </c>
      <c r="B158" s="11">
        <v>0.44063083878821402</v>
      </c>
      <c r="C158" s="10" t="s">
        <v>33</v>
      </c>
      <c r="D158" s="11">
        <v>0.62108309751698398</v>
      </c>
      <c r="E158" s="11" t="s">
        <v>33</v>
      </c>
      <c r="F158" s="11">
        <v>0.52396852727547905</v>
      </c>
      <c r="G158" s="10" t="s">
        <v>33</v>
      </c>
      <c r="K158" s="11">
        <f t="shared" si="4"/>
        <v>0.16156507563211198</v>
      </c>
      <c r="Q158" s="11">
        <f t="shared" si="3"/>
        <v>3.3706745683989014E-2</v>
      </c>
      <c r="W158" s="11">
        <f t="shared" si="5"/>
        <v>0.15151947667455096</v>
      </c>
    </row>
    <row r="159" spans="1:23" x14ac:dyDescent="0.2">
      <c r="A159" s="11">
        <v>0.64444444444444404</v>
      </c>
      <c r="B159" s="11">
        <v>0.51300605002734001</v>
      </c>
      <c r="C159" s="10" t="s">
        <v>32</v>
      </c>
      <c r="D159" s="11">
        <v>0.54864604815193196</v>
      </c>
      <c r="E159" s="11" t="s">
        <v>33</v>
      </c>
      <c r="F159" s="11">
        <v>0.66400530853406503</v>
      </c>
      <c r="G159" s="10" t="s">
        <v>33</v>
      </c>
      <c r="K159" s="11">
        <f t="shared" si="4"/>
        <v>6.8733699165587969E-2</v>
      </c>
      <c r="Q159" s="11">
        <f t="shared" si="3"/>
        <v>5.9971677542360324E-3</v>
      </c>
      <c r="W159" s="11">
        <f t="shared" si="5"/>
        <v>3.2819729198604985E-2</v>
      </c>
    </row>
    <row r="160" spans="1:23" x14ac:dyDescent="0.2">
      <c r="A160" s="11">
        <v>0.65882352941176503</v>
      </c>
      <c r="B160" s="11">
        <v>0.62218541400548999</v>
      </c>
      <c r="C160" s="10" t="s">
        <v>33</v>
      </c>
      <c r="D160" s="11">
        <v>0.56599722973105804</v>
      </c>
      <c r="E160" s="11" t="s">
        <v>33</v>
      </c>
      <c r="F160" s="11">
        <v>0.55322453942022798</v>
      </c>
      <c r="G160" s="10" t="s">
        <v>33</v>
      </c>
      <c r="K160" s="11">
        <f t="shared" si="4"/>
        <v>7.1304652017185999E-2</v>
      </c>
      <c r="Q160" s="11">
        <f t="shared" si="3"/>
        <v>0.14936957960378899</v>
      </c>
      <c r="W160" s="11">
        <f t="shared" si="5"/>
        <v>0.15428779179620999</v>
      </c>
    </row>
    <row r="161" spans="1:23" x14ac:dyDescent="0.2">
      <c r="A161" s="11">
        <v>0.66666666666666696</v>
      </c>
      <c r="B161" s="11">
        <v>0.46866685017117099</v>
      </c>
      <c r="C161" s="10" t="s">
        <v>32</v>
      </c>
      <c r="D161" s="11">
        <v>0.54413231857399502</v>
      </c>
      <c r="E161" s="11" t="s">
        <v>33</v>
      </c>
      <c r="F161" s="11">
        <v>0.60486519536835703</v>
      </c>
      <c r="G161" s="10" t="s">
        <v>33</v>
      </c>
      <c r="K161" s="11">
        <f t="shared" si="4"/>
        <v>0.13323869052139498</v>
      </c>
      <c r="Q161" s="11">
        <f t="shared" si="3"/>
        <v>0.11601787600844199</v>
      </c>
      <c r="W161" s="11">
        <f t="shared" si="5"/>
        <v>-2.3898446462233991E-2</v>
      </c>
    </row>
    <row r="162" spans="1:23" x14ac:dyDescent="0.2">
      <c r="A162" s="11">
        <v>0.66666666666666696</v>
      </c>
      <c r="B162" s="11">
        <v>0.640188933245049</v>
      </c>
      <c r="C162" s="10" t="s">
        <v>34</v>
      </c>
      <c r="D162" s="11">
        <v>0.65166341026242003</v>
      </c>
      <c r="E162" s="11" t="s">
        <v>32</v>
      </c>
      <c r="F162" s="11">
        <v>0.63640851277320099</v>
      </c>
      <c r="G162" s="10" t="s">
        <v>32</v>
      </c>
      <c r="K162" s="11">
        <f t="shared" si="4"/>
        <v>5.5077339763645039E-2</v>
      </c>
      <c r="Q162" s="11">
        <f t="shared" si="3"/>
        <v>0.114969897892854</v>
      </c>
      <c r="W162" s="11">
        <f t="shared" si="5"/>
        <v>8.5257023947631017E-2</v>
      </c>
    </row>
    <row r="163" spans="1:23" x14ac:dyDescent="0.2">
      <c r="A163" s="11">
        <v>0.67058823529411804</v>
      </c>
      <c r="B163" s="11">
        <v>0.54398313821895095</v>
      </c>
      <c r="C163" s="10" t="s">
        <v>33</v>
      </c>
      <c r="D163" s="11">
        <v>0.57685861483101097</v>
      </c>
      <c r="E163" s="11" t="s">
        <v>32</v>
      </c>
      <c r="F163" s="11">
        <v>0.58327784831422602</v>
      </c>
      <c r="G163" s="10" t="s">
        <v>33</v>
      </c>
      <c r="K163" s="11">
        <f t="shared" si="4"/>
        <v>0.16452449409075404</v>
      </c>
      <c r="Q163" s="11">
        <f t="shared" si="3"/>
        <v>8.3172935516068969E-2</v>
      </c>
      <c r="W163" s="11">
        <f t="shared" si="5"/>
        <v>0.20896421676416499</v>
      </c>
    </row>
    <row r="164" spans="1:23" x14ac:dyDescent="0.2">
      <c r="A164" s="11">
        <v>0.67272727272727295</v>
      </c>
      <c r="B164" s="11">
        <v>0.57674869815683205</v>
      </c>
      <c r="C164" s="10" t="s">
        <v>33</v>
      </c>
      <c r="D164" s="11">
        <v>0.56062169278856799</v>
      </c>
      <c r="E164" s="11" t="s">
        <v>33</v>
      </c>
      <c r="F164" s="11">
        <v>0.61444547259855697</v>
      </c>
      <c r="G164" s="10" t="s">
        <v>33</v>
      </c>
      <c r="K164" s="11">
        <f t="shared" si="4"/>
        <v>6.8055644391874004E-2</v>
      </c>
      <c r="Q164" s="11">
        <f t="shared" si="3"/>
        <v>1.3923861667751003E-2</v>
      </c>
      <c r="W164" s="11">
        <f t="shared" si="5"/>
        <v>7.0419277954547055E-2</v>
      </c>
    </row>
    <row r="165" spans="1:23" x14ac:dyDescent="0.2">
      <c r="A165" s="11">
        <v>0.67500000000000004</v>
      </c>
      <c r="B165" s="11">
        <v>0.69720584444616096</v>
      </c>
      <c r="C165" s="10" t="s">
        <v>33</v>
      </c>
      <c r="D165" s="11">
        <v>0.72575879352782202</v>
      </c>
      <c r="E165" s="11" t="s">
        <v>33</v>
      </c>
      <c r="F165" s="11">
        <v>0.73899079716072502</v>
      </c>
      <c r="G165" s="10" t="s">
        <v>33</v>
      </c>
      <c r="K165" s="11">
        <f t="shared" si="4"/>
        <v>0.18747667657894201</v>
      </c>
      <c r="Q165" s="11">
        <f t="shared" si="3"/>
        <v>0.22096020864546401</v>
      </c>
      <c r="W165" s="11">
        <f t="shared" si="5"/>
        <v>5.062220320987304E-2</v>
      </c>
    </row>
    <row r="166" spans="1:23" x14ac:dyDescent="0.2">
      <c r="A166" s="11">
        <v>0.67619047619047601</v>
      </c>
      <c r="B166" s="11">
        <v>0.57977269196269698</v>
      </c>
      <c r="C166" s="10" t="s">
        <v>33</v>
      </c>
      <c r="D166" s="11">
        <v>0.55482680397652495</v>
      </c>
      <c r="E166" s="11" t="s">
        <v>34</v>
      </c>
      <c r="F166" s="11">
        <v>0.50695311102792295</v>
      </c>
      <c r="G166" s="10" t="s">
        <v>33</v>
      </c>
      <c r="K166" s="11">
        <f t="shared" si="4"/>
        <v>4.3934497147132989E-2</v>
      </c>
      <c r="Q166" s="11">
        <f t="shared" si="3"/>
        <v>6.0543859717462012E-2</v>
      </c>
      <c r="W166" s="11">
        <f t="shared" si="5"/>
        <v>0.14305956335557296</v>
      </c>
    </row>
    <row r="167" spans="1:23" x14ac:dyDescent="0.2">
      <c r="A167" s="11">
        <v>0.67826086956521703</v>
      </c>
      <c r="B167" s="11">
        <v>0.70882884279741099</v>
      </c>
      <c r="C167" s="10" t="s">
        <v>33</v>
      </c>
      <c r="D167" s="11">
        <v>0.67892014962452996</v>
      </c>
      <c r="E167" s="11" t="s">
        <v>32</v>
      </c>
      <c r="F167" s="11">
        <v>0.69179894547684395</v>
      </c>
      <c r="G167" s="10" t="s">
        <v>33</v>
      </c>
      <c r="K167" s="11">
        <f t="shared" si="4"/>
        <v>0.17461744167482202</v>
      </c>
      <c r="Q167" s="11">
        <f t="shared" si="3"/>
        <v>-5.9314980615126967E-2</v>
      </c>
      <c r="W167" s="11">
        <f t="shared" si="5"/>
        <v>0.11449951190333102</v>
      </c>
    </row>
    <row r="168" spans="1:23" x14ac:dyDescent="0.2">
      <c r="A168" s="11">
        <v>0.68</v>
      </c>
      <c r="B168" s="11">
        <v>0.53285573528733998</v>
      </c>
      <c r="C168" s="10" t="s">
        <v>32</v>
      </c>
      <c r="D168" s="11">
        <v>0.61293715120093895</v>
      </c>
      <c r="E168" s="11" t="s">
        <v>33</v>
      </c>
      <c r="F168" s="11">
        <v>0.60686524616131698</v>
      </c>
      <c r="G168" s="10" t="s">
        <v>33</v>
      </c>
      <c r="K168" s="11">
        <f t="shared" si="4"/>
        <v>7.1126453196239003E-2</v>
      </c>
      <c r="Q168" s="11">
        <f t="shared" si="3"/>
        <v>-1.7361488143501969E-2</v>
      </c>
      <c r="W168" s="11">
        <f t="shared" si="5"/>
        <v>0.19492642059527499</v>
      </c>
    </row>
    <row r="169" spans="1:23" x14ac:dyDescent="0.2">
      <c r="A169" s="11">
        <v>0.68571428571428605</v>
      </c>
      <c r="B169" s="11">
        <v>0.68833780025273705</v>
      </c>
      <c r="C169" s="10" t="s">
        <v>33</v>
      </c>
      <c r="D169" s="11">
        <v>0.70095373436412201</v>
      </c>
      <c r="E169" s="11" t="s">
        <v>32</v>
      </c>
      <c r="F169" s="11">
        <v>0.70547322628691</v>
      </c>
      <c r="G169" s="10" t="s">
        <v>33</v>
      </c>
      <c r="K169" s="11">
        <f t="shared" si="4"/>
        <v>5.0419613634599014E-2</v>
      </c>
      <c r="Q169" s="11">
        <f t="shared" si="3"/>
        <v>2.1990036330215013E-2</v>
      </c>
      <c r="W169" s="11">
        <f t="shared" si="5"/>
        <v>7.0969398561208985E-2</v>
      </c>
    </row>
    <row r="170" spans="1:23" x14ac:dyDescent="0.2">
      <c r="A170" s="11">
        <v>0.69473684210526299</v>
      </c>
      <c r="B170" s="11">
        <v>0.485520992110274</v>
      </c>
      <c r="C170" s="10" t="s">
        <v>33</v>
      </c>
      <c r="D170" s="11">
        <v>0.54472357968834395</v>
      </c>
      <c r="E170" s="11" t="s">
        <v>33</v>
      </c>
      <c r="F170" s="11">
        <v>0.53788716403891701</v>
      </c>
      <c r="G170" s="10" t="s">
        <v>33</v>
      </c>
      <c r="K170" s="11">
        <f t="shared" si="4"/>
        <v>-8.4100259830813984E-2</v>
      </c>
      <c r="Q170" s="11">
        <f t="shared" si="3"/>
        <v>0.12644950891441903</v>
      </c>
      <c r="W170" s="11">
        <f t="shared" si="5"/>
        <v>0.117874776248651</v>
      </c>
    </row>
    <row r="171" spans="1:23" x14ac:dyDescent="0.2">
      <c r="A171" s="11">
        <v>0.69565217391304301</v>
      </c>
      <c r="B171" s="11">
        <v>0.55874035898167296</v>
      </c>
      <c r="C171" s="10" t="s">
        <v>33</v>
      </c>
      <c r="D171" s="11">
        <v>0.57873844742316505</v>
      </c>
      <c r="E171" s="11" t="s">
        <v>33</v>
      </c>
      <c r="F171" s="11">
        <v>0.586370753444868</v>
      </c>
      <c r="G171" s="10" t="s">
        <v>32</v>
      </c>
      <c r="K171" s="11">
        <f t="shared" si="4"/>
        <v>-6.5951637995212031E-2</v>
      </c>
      <c r="Q171" s="11">
        <f t="shared" si="3"/>
        <v>7.342384502993704E-2</v>
      </c>
      <c r="W171" s="11">
        <f t="shared" si="5"/>
        <v>7.6756947489034999E-2</v>
      </c>
    </row>
    <row r="172" spans="1:23" x14ac:dyDescent="0.2">
      <c r="A172" s="11">
        <v>0.7</v>
      </c>
      <c r="B172" s="11">
        <v>0.59543763004492301</v>
      </c>
      <c r="C172" s="10" t="s">
        <v>33</v>
      </c>
      <c r="D172" s="11">
        <v>0.66175510072263599</v>
      </c>
      <c r="E172" s="11" t="s">
        <v>32</v>
      </c>
      <c r="F172" s="11">
        <v>0.67500747678758199</v>
      </c>
      <c r="G172" s="10" t="s">
        <v>33</v>
      </c>
      <c r="K172" s="11">
        <f t="shared" si="4"/>
        <v>-7.3274845325704829E-4</v>
      </c>
      <c r="Q172" s="11">
        <f t="shared" si="3"/>
        <v>0.12782976839079602</v>
      </c>
      <c r="W172" s="11">
        <f t="shared" si="5"/>
        <v>0.162774960310759</v>
      </c>
    </row>
    <row r="173" spans="1:23" x14ac:dyDescent="0.2">
      <c r="A173" s="11">
        <v>0.70434782608695701</v>
      </c>
      <c r="B173" s="11">
        <v>0.48069399901253701</v>
      </c>
      <c r="C173" s="10" t="s">
        <v>33</v>
      </c>
      <c r="D173" s="11">
        <v>0.46758804555704397</v>
      </c>
      <c r="E173" s="11" t="s">
        <v>33</v>
      </c>
      <c r="F173" s="11">
        <v>0.50956516764169402</v>
      </c>
      <c r="G173" s="10" t="s">
        <v>33</v>
      </c>
      <c r="K173" s="11">
        <f t="shared" si="4"/>
        <v>0.13551053908553301</v>
      </c>
      <c r="Q173" s="11">
        <f t="shared" si="3"/>
        <v>4.683632479376898E-2</v>
      </c>
      <c r="W173" s="11">
        <f t="shared" si="5"/>
        <v>7.7674930847032975E-2</v>
      </c>
    </row>
    <row r="174" spans="1:23" x14ac:dyDescent="0.2">
      <c r="A174" s="11">
        <v>0.70526315789473704</v>
      </c>
      <c r="B174" s="11">
        <v>0.58609108341531202</v>
      </c>
      <c r="C174" s="10" t="s">
        <v>33</v>
      </c>
      <c r="D174" s="11">
        <v>0.67576687312973305</v>
      </c>
      <c r="E174" s="11" t="s">
        <v>33</v>
      </c>
      <c r="F174" s="11">
        <v>0.62269654670799002</v>
      </c>
      <c r="G174" s="10" t="s">
        <v>33</v>
      </c>
      <c r="K174" s="11">
        <f t="shared" si="4"/>
        <v>7.5742237358372044E-2</v>
      </c>
      <c r="Q174" s="11">
        <f t="shared" si="3"/>
        <v>0.15589220295886796</v>
      </c>
      <c r="W174" s="11">
        <f t="shared" si="5"/>
        <v>7.8907278030376005E-2</v>
      </c>
    </row>
    <row r="175" spans="1:23" x14ac:dyDescent="0.2">
      <c r="A175" s="11">
        <v>0.71304347826087</v>
      </c>
      <c r="B175" s="11">
        <v>0.65564332311455797</v>
      </c>
      <c r="C175" s="10" t="s">
        <v>33</v>
      </c>
      <c r="D175" s="11">
        <v>0.50505508890081396</v>
      </c>
      <c r="E175" s="11" t="s">
        <v>32</v>
      </c>
      <c r="F175" s="11">
        <v>0.50547263728714498</v>
      </c>
      <c r="G175" s="10" t="s">
        <v>33</v>
      </c>
      <c r="K175" s="11">
        <f t="shared" si="4"/>
        <v>-3.7756755305159984E-3</v>
      </c>
      <c r="Q175" s="11">
        <f t="shared" si="3"/>
        <v>-6.4962363308180948E-2</v>
      </c>
      <c r="W175" s="11">
        <f t="shared" si="5"/>
        <v>-4.7357661664876982E-2</v>
      </c>
    </row>
    <row r="176" spans="1:23" x14ac:dyDescent="0.2">
      <c r="A176" s="11">
        <v>0.71428571428571397</v>
      </c>
      <c r="B176" s="11">
        <v>0.56076774942118301</v>
      </c>
      <c r="C176" s="10" t="s">
        <v>33</v>
      </c>
      <c r="D176" s="11">
        <v>0.54357529624395695</v>
      </c>
      <c r="E176" s="11" t="s">
        <v>33</v>
      </c>
      <c r="F176" s="11">
        <v>0.58266333575490903</v>
      </c>
      <c r="G176" s="10" t="s">
        <v>33</v>
      </c>
      <c r="K176" s="11">
        <f t="shared" si="4"/>
        <v>0.19156285526808597</v>
      </c>
      <c r="Q176" s="11">
        <f t="shared" si="3"/>
        <v>0.10507220394278594</v>
      </c>
      <c r="W176" s="11">
        <f t="shared" si="5"/>
        <v>0.140245519038042</v>
      </c>
    </row>
    <row r="177" spans="1:23" x14ac:dyDescent="0.2">
      <c r="A177" s="11">
        <v>0.71428571428571397</v>
      </c>
      <c r="B177" s="11">
        <v>0.643471899572165</v>
      </c>
      <c r="C177" s="10" t="s">
        <v>33</v>
      </c>
      <c r="D177" s="11">
        <v>0.72891039404628299</v>
      </c>
      <c r="E177" s="11" t="s">
        <v>32</v>
      </c>
      <c r="F177" s="11">
        <v>0.77103704061969303</v>
      </c>
      <c r="G177" s="10" t="s">
        <v>32</v>
      </c>
      <c r="K177" s="11">
        <f t="shared" si="4"/>
        <v>0.17400804726047697</v>
      </c>
      <c r="Q177" s="11">
        <f t="shared" si="3"/>
        <v>0.15372177327860803</v>
      </c>
      <c r="W177" s="11">
        <f t="shared" si="5"/>
        <v>0.15693038851118901</v>
      </c>
    </row>
    <row r="178" spans="1:23" x14ac:dyDescent="0.2">
      <c r="A178" s="11">
        <v>0.71764705882352897</v>
      </c>
      <c r="B178" s="11">
        <v>0.75002669658453902</v>
      </c>
      <c r="C178" s="10" t="s">
        <v>33</v>
      </c>
      <c r="D178" s="11">
        <v>0.69912404821654595</v>
      </c>
      <c r="E178" s="11" t="s">
        <v>34</v>
      </c>
      <c r="F178" s="11">
        <v>0.67279305243312904</v>
      </c>
      <c r="G178" s="10" t="s">
        <v>34</v>
      </c>
      <c r="K178" s="11">
        <f t="shared" si="4"/>
        <v>0.10319374601013898</v>
      </c>
      <c r="Q178" s="11">
        <f t="shared" si="3"/>
        <v>2.0921209255096995E-2</v>
      </c>
      <c r="W178" s="11">
        <f t="shared" si="5"/>
        <v>-1.0780039343141978E-2</v>
      </c>
    </row>
    <row r="179" spans="1:23" x14ac:dyDescent="0.2">
      <c r="A179" s="11">
        <v>0.71818181818181803</v>
      </c>
      <c r="B179" s="11">
        <v>0.65713069213766495</v>
      </c>
      <c r="C179" s="10" t="s">
        <v>32</v>
      </c>
      <c r="D179" s="11">
        <v>0.69175563141254703</v>
      </c>
      <c r="E179" s="11" t="s">
        <v>33</v>
      </c>
      <c r="F179" s="11">
        <v>0.67375009145207498</v>
      </c>
      <c r="G179" s="10" t="s">
        <v>33</v>
      </c>
      <c r="K179" s="11">
        <f t="shared" si="4"/>
        <v>6.3018509018866964E-2</v>
      </c>
      <c r="Q179" s="11">
        <f t="shared" si="3"/>
        <v>0.18205726711918196</v>
      </c>
      <c r="W179" s="11">
        <f t="shared" si="5"/>
        <v>0.12383531747704801</v>
      </c>
    </row>
    <row r="180" spans="1:23" x14ac:dyDescent="0.2">
      <c r="A180" s="11">
        <v>0.72</v>
      </c>
      <c r="B180" s="11">
        <v>0.77606612168545797</v>
      </c>
      <c r="C180" s="10" t="s">
        <v>33</v>
      </c>
      <c r="D180" s="11">
        <v>0.80286269141281097</v>
      </c>
      <c r="E180" s="11" t="s">
        <v>33</v>
      </c>
      <c r="F180" s="11">
        <v>0.79523754062986696</v>
      </c>
      <c r="G180" s="10" t="s">
        <v>33</v>
      </c>
      <c r="K180" s="11">
        <f t="shared" si="4"/>
        <v>3.2015648998178048E-2</v>
      </c>
      <c r="Q180" s="11">
        <f t="shared" si="3"/>
        <v>9.037110893330802E-2</v>
      </c>
      <c r="W180" s="11">
        <f t="shared" si="5"/>
        <v>0.10488894855085501</v>
      </c>
    </row>
    <row r="181" spans="1:23" x14ac:dyDescent="0.2">
      <c r="A181" s="11">
        <v>0.72</v>
      </c>
      <c r="B181" s="11">
        <v>0.62669946048679404</v>
      </c>
      <c r="C181" s="10" t="s">
        <v>33</v>
      </c>
      <c r="D181" s="11">
        <v>0.63114007180380305</v>
      </c>
      <c r="E181" s="11" t="s">
        <v>33</v>
      </c>
      <c r="F181" s="11">
        <v>0.62099444213338795</v>
      </c>
      <c r="G181" s="10" t="s">
        <v>33</v>
      </c>
      <c r="K181" s="11">
        <f t="shared" si="4"/>
        <v>8.2811527569784993E-2</v>
      </c>
      <c r="Q181" s="11">
        <f t="shared" si="3"/>
        <v>0.13894114240795302</v>
      </c>
      <c r="W181" s="11">
        <f t="shared" si="5"/>
        <v>0.14205472730677599</v>
      </c>
    </row>
    <row r="182" spans="1:23" x14ac:dyDescent="0.2">
      <c r="A182" s="11">
        <v>0.72499999999999998</v>
      </c>
      <c r="B182" s="11">
        <v>0.73829347343874197</v>
      </c>
      <c r="C182" s="10" t="s">
        <v>33</v>
      </c>
      <c r="D182" s="11">
        <v>0.77002863072608496</v>
      </c>
      <c r="E182" s="11" t="s">
        <v>33</v>
      </c>
      <c r="F182" s="11">
        <v>0.77504212808866202</v>
      </c>
      <c r="G182" s="10" t="s">
        <v>33</v>
      </c>
      <c r="K182" s="11">
        <f t="shared" si="4"/>
        <v>0.26475176322206101</v>
      </c>
      <c r="Q182" s="11">
        <f t="shared" si="3"/>
        <v>0.17658681341620602</v>
      </c>
      <c r="W182" s="11">
        <f t="shared" si="5"/>
        <v>6.233927619340901E-2</v>
      </c>
    </row>
    <row r="183" spans="1:23" x14ac:dyDescent="0.2">
      <c r="A183" s="11">
        <v>0.73</v>
      </c>
      <c r="B183" s="11">
        <v>0.64770473714207599</v>
      </c>
      <c r="C183" s="10" t="s">
        <v>33</v>
      </c>
      <c r="D183" s="11">
        <v>0.57558779526286397</v>
      </c>
      <c r="E183" s="11" t="s">
        <v>32</v>
      </c>
      <c r="F183" s="11">
        <v>0.60442441994419205</v>
      </c>
      <c r="G183" s="10" t="s">
        <v>33</v>
      </c>
      <c r="K183" s="11">
        <f t="shared" si="4"/>
        <v>8.1661348168351022E-2</v>
      </c>
      <c r="Q183" s="11">
        <f t="shared" si="3"/>
        <v>2.0559948237309E-2</v>
      </c>
      <c r="W183" s="11">
        <f t="shared" si="5"/>
        <v>-6.9514056304119998E-2</v>
      </c>
    </row>
    <row r="184" spans="1:23" x14ac:dyDescent="0.2">
      <c r="A184" s="11">
        <v>0.73043478260869599</v>
      </c>
      <c r="B184" s="11">
        <v>0.58576196354305798</v>
      </c>
      <c r="C184" s="10" t="s">
        <v>33</v>
      </c>
      <c r="D184" s="11">
        <v>0.49683154071486701</v>
      </c>
      <c r="E184" s="11" t="s">
        <v>33</v>
      </c>
      <c r="F184" s="11">
        <v>0.47420189627396903</v>
      </c>
      <c r="G184" s="10" t="s">
        <v>33</v>
      </c>
      <c r="K184" s="11">
        <f t="shared" si="4"/>
        <v>-7.8957817987332979E-2</v>
      </c>
      <c r="Q184" s="11">
        <f t="shared" si="3"/>
        <v>-5.633251317043203E-2</v>
      </c>
      <c r="W184" s="11">
        <f t="shared" si="5"/>
        <v>-2.7238211041399896E-3</v>
      </c>
    </row>
    <row r="185" spans="1:23" x14ac:dyDescent="0.2">
      <c r="A185" s="11">
        <v>0.73043478260869599</v>
      </c>
      <c r="B185" s="11">
        <v>0.56472121689655796</v>
      </c>
      <c r="C185" s="10" t="s">
        <v>32</v>
      </c>
      <c r="D185" s="11">
        <v>0.57608582204853598</v>
      </c>
      <c r="E185" s="11" t="s">
        <v>33</v>
      </c>
      <c r="F185" s="11">
        <v>0.68694191124783099</v>
      </c>
      <c r="G185" s="10" t="s">
        <v>33</v>
      </c>
      <c r="K185" s="11">
        <f t="shared" si="4"/>
        <v>0.11347159861739398</v>
      </c>
      <c r="Q185" s="11">
        <f t="shared" si="3"/>
        <v>0.230267500929353</v>
      </c>
      <c r="W185" s="11">
        <f t="shared" si="5"/>
        <v>0.21088451309693901</v>
      </c>
    </row>
    <row r="186" spans="1:23" x14ac:dyDescent="0.2">
      <c r="A186" s="11">
        <v>0.736363636363636</v>
      </c>
      <c r="B186" s="11">
        <v>0.62137128010659004</v>
      </c>
      <c r="C186" s="10" t="s">
        <v>33</v>
      </c>
      <c r="D186" s="11">
        <v>0.65268731382118805</v>
      </c>
      <c r="E186" s="11" t="s">
        <v>33</v>
      </c>
      <c r="F186" s="11">
        <v>0.64139997577110397</v>
      </c>
      <c r="G186" s="10" t="s">
        <v>33</v>
      </c>
      <c r="K186" s="11">
        <f t="shared" si="4"/>
        <v>0.10532964162441999</v>
      </c>
      <c r="Q186" s="11">
        <f t="shared" si="3"/>
        <v>7.1687931613916955E-2</v>
      </c>
      <c r="W186" s="11">
        <f t="shared" si="5"/>
        <v>9.6092595077580389E-3</v>
      </c>
    </row>
    <row r="187" spans="1:23" x14ac:dyDescent="0.2">
      <c r="A187" s="11">
        <v>0.74117647058823499</v>
      </c>
      <c r="B187" s="11">
        <v>0.51101573655858601</v>
      </c>
      <c r="C187" s="10" t="s">
        <v>33</v>
      </c>
      <c r="D187" s="11">
        <v>0.53352740084009398</v>
      </c>
      <c r="E187" s="11" t="s">
        <v>32</v>
      </c>
      <c r="F187" s="11">
        <v>0.69685821133901804</v>
      </c>
      <c r="G187" s="10" t="s">
        <v>33</v>
      </c>
      <c r="K187" s="11">
        <f t="shared" si="4"/>
        <v>8.3253949056851961E-2</v>
      </c>
      <c r="Q187" s="11">
        <f t="shared" si="3"/>
        <v>0.13717783060447897</v>
      </c>
      <c r="W187" s="11">
        <f t="shared" si="5"/>
        <v>0.11267589205443695</v>
      </c>
    </row>
    <row r="188" spans="1:23" x14ac:dyDescent="0.2">
      <c r="A188" s="11">
        <v>0.74782608695652197</v>
      </c>
      <c r="B188" s="11">
        <v>0.62470235384898998</v>
      </c>
      <c r="C188" s="10" t="s">
        <v>33</v>
      </c>
      <c r="D188" s="11">
        <v>0.60724190041887705</v>
      </c>
      <c r="E188" s="11" t="s">
        <v>33</v>
      </c>
      <c r="F188" s="11">
        <v>0.60787231194749003</v>
      </c>
      <c r="G188" s="10" t="s">
        <v>33</v>
      </c>
      <c r="K188" s="11">
        <f t="shared" si="4"/>
        <v>7.6423487140378998E-2</v>
      </c>
      <c r="Q188" s="11">
        <f t="shared" si="3"/>
        <v>4.8893787299667979E-2</v>
      </c>
      <c r="W188" s="11">
        <f t="shared" si="5"/>
        <v>0.16463483590475403</v>
      </c>
    </row>
    <row r="189" spans="1:23" x14ac:dyDescent="0.2">
      <c r="A189" s="11">
        <v>0.75</v>
      </c>
      <c r="B189" s="11">
        <v>0.52812800497074996</v>
      </c>
      <c r="C189" s="10" t="s">
        <v>33</v>
      </c>
      <c r="D189" s="11">
        <v>0.64362771291948495</v>
      </c>
      <c r="E189" s="11" t="s">
        <v>33</v>
      </c>
      <c r="F189" s="11">
        <v>0.67069429980681405</v>
      </c>
      <c r="G189" s="10" t="s">
        <v>32</v>
      </c>
      <c r="K189" s="11">
        <f t="shared" si="4"/>
        <v>0.11369885205982799</v>
      </c>
      <c r="Q189" s="11">
        <f t="shared" si="3"/>
        <v>3.4267450744360217E-3</v>
      </c>
      <c r="W189" s="11">
        <f t="shared" si="5"/>
        <v>3.3534033316275969E-2</v>
      </c>
    </row>
    <row r="190" spans="1:23" x14ac:dyDescent="0.2">
      <c r="A190" s="11">
        <v>0.76666666666666705</v>
      </c>
      <c r="B190" s="11">
        <v>0.74245162336109305</v>
      </c>
      <c r="C190" s="10" t="s">
        <v>32</v>
      </c>
      <c r="D190" s="11">
        <v>0.77695223691619597</v>
      </c>
      <c r="E190" s="11" t="s">
        <v>33</v>
      </c>
      <c r="F190" s="11">
        <v>0.86368591290762398</v>
      </c>
      <c r="G190" s="10" t="s">
        <v>33</v>
      </c>
      <c r="K190" s="11">
        <f t="shared" si="4"/>
        <v>0.16553039934442698</v>
      </c>
      <c r="Q190" s="11">
        <f t="shared" si="3"/>
        <v>-2.3764927534054014E-2</v>
      </c>
      <c r="W190" s="11">
        <f t="shared" si="5"/>
        <v>2.3496779546951008E-2</v>
      </c>
    </row>
    <row r="191" spans="1:23" x14ac:dyDescent="0.2">
      <c r="A191" s="11">
        <v>0.77777777777777801</v>
      </c>
      <c r="B191" s="11">
        <v>0.57116635730777698</v>
      </c>
      <c r="C191" s="10" t="s">
        <v>33</v>
      </c>
      <c r="D191" s="11">
        <v>0.65975013979194397</v>
      </c>
      <c r="E191" s="11" t="s">
        <v>33</v>
      </c>
      <c r="F191" s="11">
        <v>0.63320333759532599</v>
      </c>
      <c r="G191" s="10" t="s">
        <v>33</v>
      </c>
      <c r="K191" s="11">
        <f t="shared" si="4"/>
        <v>0.27537166736743307</v>
      </c>
      <c r="Q191" s="11">
        <f t="shared" si="3"/>
        <v>0.14543050996002904</v>
      </c>
      <c r="W191" s="11">
        <f t="shared" si="5"/>
        <v>0.18161927737597899</v>
      </c>
    </row>
    <row r="192" spans="1:23" x14ac:dyDescent="0.2">
      <c r="A192" s="11">
        <v>0.78181818181818197</v>
      </c>
      <c r="B192" s="11">
        <v>0.71379492055555505</v>
      </c>
      <c r="C192" s="10" t="s">
        <v>33</v>
      </c>
      <c r="D192" s="11">
        <v>0.79457631962851305</v>
      </c>
      <c r="E192" s="11" t="s">
        <v>32</v>
      </c>
      <c r="F192" s="11">
        <v>0.87054755257465699</v>
      </c>
      <c r="G192" s="10" t="s">
        <v>32</v>
      </c>
      <c r="K192" s="11">
        <f t="shared" si="4"/>
        <v>0.17486726994153107</v>
      </c>
      <c r="Q192" s="11">
        <f t="shared" si="3"/>
        <v>6.7984971175110154E-3</v>
      </c>
      <c r="W192" s="11">
        <f t="shared" si="5"/>
        <v>0.10354164166382601</v>
      </c>
    </row>
    <row r="193" spans="1:23" x14ac:dyDescent="0.2">
      <c r="A193" s="11">
        <v>0.78823529411764703</v>
      </c>
      <c r="B193" s="11">
        <v>0.75515977353382502</v>
      </c>
      <c r="C193" s="10" t="s">
        <v>32</v>
      </c>
      <c r="D193" s="11">
        <v>0.86908014839860404</v>
      </c>
      <c r="E193" s="11" t="s">
        <v>34</v>
      </c>
      <c r="F193" s="11">
        <v>0.84382769721307804</v>
      </c>
      <c r="G193" s="10" t="s">
        <v>33</v>
      </c>
      <c r="K193" s="11">
        <f t="shared" si="4"/>
        <v>0.15496227663477796</v>
      </c>
      <c r="Q193" s="11">
        <f t="shared" si="3"/>
        <v>-1.1373892020795029E-2</v>
      </c>
      <c r="W193" s="11">
        <f t="shared" si="5"/>
        <v>3.4499036926302018E-2</v>
      </c>
    </row>
    <row r="194" spans="1:23" x14ac:dyDescent="0.2">
      <c r="A194" s="11">
        <v>0.8</v>
      </c>
      <c r="B194" s="11">
        <v>0.71782306964853404</v>
      </c>
      <c r="C194" s="10" t="s">
        <v>32</v>
      </c>
      <c r="D194" s="11">
        <v>0.82974650643210102</v>
      </c>
      <c r="E194" s="11" t="s">
        <v>33</v>
      </c>
      <c r="F194" s="11">
        <v>0.80745782330535998</v>
      </c>
      <c r="G194" s="10" t="s">
        <v>33</v>
      </c>
      <c r="K194" s="11">
        <f t="shared" si="4"/>
        <v>0.11551337098069203</v>
      </c>
      <c r="Q194" s="11">
        <f t="shared" si="3"/>
        <v>-2.6508654934120024E-2</v>
      </c>
      <c r="W194" s="11">
        <f t="shared" si="5"/>
        <v>4.6637102566919997E-2</v>
      </c>
    </row>
    <row r="195" spans="1:23" x14ac:dyDescent="0.2">
      <c r="A195" s="11">
        <v>0.8</v>
      </c>
      <c r="B195" s="11">
        <v>0.67758327190151202</v>
      </c>
      <c r="C195" s="10" t="s">
        <v>33</v>
      </c>
      <c r="D195" s="11">
        <v>0.62251981749150898</v>
      </c>
      <c r="E195" s="11" t="s">
        <v>33</v>
      </c>
      <c r="F195" s="11">
        <v>0.57139003728541404</v>
      </c>
      <c r="G195" s="10" t="s">
        <v>32</v>
      </c>
      <c r="K195" s="11">
        <f t="shared" si="4"/>
        <v>7.1823806141475988E-2</v>
      </c>
      <c r="Q195" s="11">
        <f t="shared" si="3"/>
        <v>-8.6198665006590014E-2</v>
      </c>
      <c r="W195" s="11">
        <f t="shared" si="5"/>
        <v>1.3670738630757018E-2</v>
      </c>
    </row>
    <row r="196" spans="1:23" x14ac:dyDescent="0.2">
      <c r="A196" s="11">
        <v>0.8</v>
      </c>
      <c r="B196" s="11">
        <v>0.53700702194475902</v>
      </c>
      <c r="C196" s="10" t="s">
        <v>32</v>
      </c>
      <c r="D196" s="11">
        <v>0.63362623249390004</v>
      </c>
      <c r="E196" s="11" t="s">
        <v>33</v>
      </c>
      <c r="F196" s="11">
        <v>0.63919052759836903</v>
      </c>
      <c r="G196" s="10" t="s">
        <v>33</v>
      </c>
      <c r="K196" s="11">
        <f t="shared" si="4"/>
        <v>-2.4776726711073005E-2</v>
      </c>
      <c r="Q196" s="11">
        <f t="shared" si="3"/>
        <v>0.10190674804412497</v>
      </c>
      <c r="W196" s="11">
        <f t="shared" si="5"/>
        <v>0.18407686618082797</v>
      </c>
    </row>
    <row r="197" spans="1:23" x14ac:dyDescent="0.2">
      <c r="A197" s="11">
        <v>0.80952380952380998</v>
      </c>
      <c r="B197" s="11">
        <v>0.54022192361961197</v>
      </c>
      <c r="C197" s="10" t="s">
        <v>33</v>
      </c>
      <c r="D197" s="11">
        <v>0.69086904399224103</v>
      </c>
      <c r="E197" s="11" t="s">
        <v>33</v>
      </c>
      <c r="F197" s="11">
        <v>0.60044143613538503</v>
      </c>
      <c r="G197" s="10" t="s">
        <v>33</v>
      </c>
      <c r="K197" s="11">
        <f t="shared" si="4"/>
        <v>0.18364474465028802</v>
      </c>
      <c r="Q197" s="11">
        <f t="shared" si="3"/>
        <v>0.18402687812080998</v>
      </c>
      <c r="W197" s="11">
        <f t="shared" si="5"/>
        <v>-5.1160826536629012E-2</v>
      </c>
    </row>
    <row r="198" spans="1:23" x14ac:dyDescent="0.2">
      <c r="A198" s="11">
        <v>0.81052631578947398</v>
      </c>
      <c r="B198" s="11">
        <v>0.57230086614728903</v>
      </c>
      <c r="C198" s="10" t="s">
        <v>33</v>
      </c>
      <c r="D198" s="11">
        <v>0.61609904063768905</v>
      </c>
      <c r="E198" s="11" t="s">
        <v>33</v>
      </c>
      <c r="F198" s="11">
        <v>0.63037791259866804</v>
      </c>
      <c r="G198" s="10" t="s">
        <v>33</v>
      </c>
      <c r="K198" s="11">
        <f t="shared" si="4"/>
        <v>0.205282702195005</v>
      </c>
      <c r="Q198" s="11">
        <f t="shared" si="3"/>
        <v>7.6213256366950977E-2</v>
      </c>
      <c r="W198" s="11">
        <f t="shared" si="5"/>
        <v>0.20805739186848304</v>
      </c>
    </row>
    <row r="199" spans="1:23" x14ac:dyDescent="0.2">
      <c r="A199" s="11">
        <v>0.84210526315789502</v>
      </c>
      <c r="B199" s="11">
        <v>0.66801201980662495</v>
      </c>
      <c r="C199" s="10" t="s">
        <v>33</v>
      </c>
      <c r="D199" s="11">
        <v>0.59423361312740997</v>
      </c>
      <c r="E199" s="11" t="s">
        <v>32</v>
      </c>
      <c r="F199" s="11">
        <v>0.68228905404244</v>
      </c>
      <c r="G199" s="10" t="s">
        <v>33</v>
      </c>
      <c r="K199" s="11">
        <f t="shared" si="4"/>
        <v>-0.11604128119990498</v>
      </c>
      <c r="Q199" s="11">
        <f t="shared" si="3"/>
        <v>9.4236743047620974E-2</v>
      </c>
      <c r="W199" s="11">
        <f t="shared" si="5"/>
        <v>0.17863394334965904</v>
      </c>
    </row>
    <row r="200" spans="1:23" x14ac:dyDescent="0.2">
      <c r="A200" s="11">
        <v>0.85454545454545405</v>
      </c>
      <c r="B200" s="11">
        <v>0.74806164362821803</v>
      </c>
      <c r="C200" s="10" t="s">
        <v>33</v>
      </c>
      <c r="D200" s="11">
        <v>0.86772559633878499</v>
      </c>
      <c r="E200" s="11" t="s">
        <v>33</v>
      </c>
      <c r="F200" s="11">
        <v>0.88051483477868897</v>
      </c>
      <c r="G200" s="10" t="s">
        <v>32</v>
      </c>
      <c r="K200" s="11">
        <f t="shared" si="4"/>
        <v>-9.6750647192920258E-3</v>
      </c>
      <c r="Q200" s="11">
        <f t="shared" si="3"/>
        <v>-3.8365217917039618E-3</v>
      </c>
      <c r="W200" s="11">
        <f t="shared" si="5"/>
        <v>0.17962066302817603</v>
      </c>
    </row>
    <row r="201" spans="1:23" x14ac:dyDescent="0.2">
      <c r="A201" s="11">
        <v>0.85833333333333295</v>
      </c>
      <c r="B201" s="11">
        <v>0.62036373539094403</v>
      </c>
      <c r="C201" s="10" t="s">
        <v>33</v>
      </c>
      <c r="D201" s="11">
        <v>0.65214118418170097</v>
      </c>
      <c r="E201" s="11" t="s">
        <v>32</v>
      </c>
      <c r="F201" s="11">
        <v>0.75491616048191801</v>
      </c>
      <c r="G201" s="10" t="s">
        <v>33</v>
      </c>
      <c r="K201" s="11">
        <f t="shared" si="4"/>
        <v>-6.8748081199390132E-3</v>
      </c>
      <c r="Q201" s="11">
        <f t="shared" si="3"/>
        <v>3.7341120363043045E-2</v>
      </c>
      <c r="W201" s="11">
        <f t="shared" si="5"/>
        <v>3.7169554156175011E-2</v>
      </c>
    </row>
    <row r="202" spans="1:23" x14ac:dyDescent="0.2">
      <c r="A202" s="11">
        <v>0.87</v>
      </c>
      <c r="B202" s="11">
        <v>0.68325714963239204</v>
      </c>
      <c r="C202" s="10" t="s">
        <v>33</v>
      </c>
      <c r="D202" s="11">
        <v>0.64159491016750902</v>
      </c>
      <c r="E202" s="11" t="s">
        <v>33</v>
      </c>
      <c r="F202" s="11">
        <v>0.68785559953678599</v>
      </c>
      <c r="G202" s="10" t="s">
        <v>33</v>
      </c>
      <c r="K202" s="11">
        <f t="shared" si="4"/>
        <v>-4.7869407362011174E-5</v>
      </c>
      <c r="Q202" s="11">
        <f t="shared" si="3"/>
        <v>-7.8343397505468981E-2</v>
      </c>
      <c r="W202" s="11">
        <f t="shared" si="5"/>
        <v>5.059752814338897E-2</v>
      </c>
    </row>
    <row r="203" spans="1:23" x14ac:dyDescent="0.2">
      <c r="A203" s="11">
        <v>0.87272727272727302</v>
      </c>
      <c r="B203" s="11">
        <v>0.81477353746790804</v>
      </c>
      <c r="C203" s="10" t="s">
        <v>33</v>
      </c>
      <c r="D203" s="11">
        <v>0.95590539541750497</v>
      </c>
      <c r="E203" s="11" t="s">
        <v>32</v>
      </c>
      <c r="F203" s="11">
        <v>0.92293356895782297</v>
      </c>
      <c r="G203" s="10" t="s">
        <v>33</v>
      </c>
      <c r="K203" s="11">
        <f t="shared" si="4"/>
        <v>-3.5258110237935014E-2</v>
      </c>
      <c r="Q203" s="11">
        <f t="shared" si="3"/>
        <v>9.109510953519101E-2</v>
      </c>
      <c r="W203" s="11">
        <f t="shared" si="5"/>
        <v>9.3150443251995008E-2</v>
      </c>
    </row>
    <row r="204" spans="1:23" x14ac:dyDescent="0.2">
      <c r="A204" s="11">
        <v>0.9</v>
      </c>
      <c r="B204" s="11">
        <v>0.80238019241768599</v>
      </c>
      <c r="C204" s="10" t="s">
        <v>33</v>
      </c>
      <c r="D204" s="11">
        <v>0.87954151336768505</v>
      </c>
      <c r="E204" s="11" t="s">
        <v>33</v>
      </c>
      <c r="F204" s="11">
        <v>1.0306079077744601</v>
      </c>
      <c r="G204" s="10" t="s">
        <v>32</v>
      </c>
      <c r="K204" s="11">
        <f t="shared" si="4"/>
        <v>0.17982886391765002</v>
      </c>
      <c r="Q204" s="11">
        <f t="shared" ref="Q204:Q267" si="6">Q67-P67</f>
        <v>-6.0396112524831014E-2</v>
      </c>
      <c r="W204" s="11">
        <f t="shared" si="5"/>
        <v>3.5925632640598004E-2</v>
      </c>
    </row>
    <row r="205" spans="1:23" x14ac:dyDescent="0.2">
      <c r="A205" s="11">
        <v>0.91</v>
      </c>
      <c r="B205" s="11">
        <v>0.62345419128097901</v>
      </c>
      <c r="C205" s="10" t="s">
        <v>32</v>
      </c>
      <c r="D205" s="11">
        <v>0.71711141618242802</v>
      </c>
      <c r="E205" s="11" t="s">
        <v>33</v>
      </c>
      <c r="F205" s="11">
        <v>0.78984658167413302</v>
      </c>
      <c r="G205" s="10" t="s">
        <v>33</v>
      </c>
      <c r="K205" s="11">
        <f t="shared" si="4"/>
        <v>-3.7361780475722028E-2</v>
      </c>
      <c r="Q205" s="11">
        <f t="shared" si="6"/>
        <v>4.7776692964083933E-2</v>
      </c>
      <c r="W205" s="11">
        <f t="shared" si="5"/>
        <v>0.15524404762801502</v>
      </c>
    </row>
    <row r="206" spans="1:23" x14ac:dyDescent="0.2">
      <c r="A206" s="11">
        <v>0.93636363636363595</v>
      </c>
      <c r="B206" s="11">
        <v>0.84815195132091603</v>
      </c>
      <c r="C206" s="10" t="s">
        <v>33</v>
      </c>
      <c r="D206" s="11">
        <v>0.91851316458945698</v>
      </c>
      <c r="E206" s="11" t="s">
        <v>33</v>
      </c>
      <c r="F206" s="11">
        <v>0.94818702534742705</v>
      </c>
      <c r="G206" s="10" t="s">
        <v>33</v>
      </c>
      <c r="K206" s="11">
        <f t="shared" si="4"/>
        <v>9.1513175293400639E-4</v>
      </c>
      <c r="Q206" s="11">
        <f t="shared" si="6"/>
        <v>-4.7833809841004049E-2</v>
      </c>
      <c r="W206" s="11">
        <f t="shared" si="5"/>
        <v>0.14356232860789797</v>
      </c>
    </row>
    <row r="207" spans="1:23" x14ac:dyDescent="0.2">
      <c r="A207" s="11">
        <v>0.97894736842105301</v>
      </c>
      <c r="B207" s="11">
        <v>0.732727025030388</v>
      </c>
      <c r="C207" s="10" t="s">
        <v>33</v>
      </c>
      <c r="D207" s="11">
        <v>0.73925940416460001</v>
      </c>
      <c r="E207" s="11" t="s">
        <v>34</v>
      </c>
      <c r="F207" s="11">
        <v>0.81762180819149199</v>
      </c>
      <c r="G207" s="10" t="s">
        <v>32</v>
      </c>
      <c r="K207" s="11">
        <f t="shared" si="4"/>
        <v>0.14745315732210995</v>
      </c>
      <c r="Q207" s="11">
        <f t="shared" si="6"/>
        <v>5.9317223689630993E-2</v>
      </c>
      <c r="W207" s="11">
        <f t="shared" si="5"/>
        <v>-0.14343609738641999</v>
      </c>
    </row>
    <row r="208" spans="1:23" x14ac:dyDescent="0.2">
      <c r="A208" s="11">
        <v>0.99090909090909096</v>
      </c>
      <c r="B208" s="11">
        <v>0.76917087576079402</v>
      </c>
      <c r="C208" s="10" t="s">
        <v>33</v>
      </c>
      <c r="D208" s="11">
        <v>0.97364848048896602</v>
      </c>
      <c r="E208" s="11" t="s">
        <v>33</v>
      </c>
      <c r="F208" s="11">
        <v>0.97326101900589801</v>
      </c>
      <c r="G208" s="10" t="s">
        <v>34</v>
      </c>
      <c r="K208" s="11">
        <f t="shared" si="4"/>
        <v>0.11546489930591197</v>
      </c>
      <c r="Q208" s="11">
        <f t="shared" si="6"/>
        <v>-4.0541110545455006E-2</v>
      </c>
      <c r="W208" s="11">
        <f t="shared" si="5"/>
        <v>9.0850057321062994E-2</v>
      </c>
    </row>
    <row r="209" spans="1:23" x14ac:dyDescent="0.2">
      <c r="A209" s="11">
        <v>1</v>
      </c>
      <c r="B209" s="11">
        <v>0.67290834558066304</v>
      </c>
      <c r="C209" s="10" t="s">
        <v>32</v>
      </c>
      <c r="D209" s="11">
        <v>0.99797127026956201</v>
      </c>
      <c r="E209" s="11" t="s">
        <v>32</v>
      </c>
      <c r="F209" s="11">
        <v>0.99528578936054302</v>
      </c>
      <c r="G209" s="10" t="s">
        <v>33</v>
      </c>
      <c r="K209" s="11">
        <f t="shared" si="4"/>
        <v>-0.10984331481219101</v>
      </c>
      <c r="Q209" s="11">
        <f t="shared" si="6"/>
        <v>-8.0429847664307996E-2</v>
      </c>
      <c r="W209" s="11">
        <f t="shared" si="5"/>
        <v>-3.7567924171559963E-2</v>
      </c>
    </row>
    <row r="210" spans="1:23" x14ac:dyDescent="0.2">
      <c r="A210" s="11">
        <v>1</v>
      </c>
      <c r="B210" s="11">
        <v>0.87984971876204798</v>
      </c>
      <c r="C210" s="10" t="s">
        <v>32</v>
      </c>
      <c r="D210" s="11">
        <v>1.0081241717460301</v>
      </c>
      <c r="E210" s="11" t="s">
        <v>33</v>
      </c>
      <c r="F210" s="11">
        <v>0.88670079246632805</v>
      </c>
      <c r="G210" s="10" t="s">
        <v>32</v>
      </c>
      <c r="K210" s="11">
        <f t="shared" si="4"/>
        <v>-2.9327359405790232E-3</v>
      </c>
      <c r="Q210" s="11">
        <f t="shared" si="6"/>
        <v>3.1713218579170199E-3</v>
      </c>
      <c r="W210" s="11">
        <f t="shared" si="5"/>
        <v>4.8606804189550934E-2</v>
      </c>
    </row>
    <row r="211" spans="1:23" x14ac:dyDescent="0.2">
      <c r="K211" s="11">
        <f t="shared" si="4"/>
        <v>-4.7838418590490983E-2</v>
      </c>
      <c r="Q211" s="11">
        <f t="shared" si="6"/>
        <v>-4.9410017601155043E-2</v>
      </c>
      <c r="W211" s="11">
        <f t="shared" si="5"/>
        <v>-4.3285881431264994E-2</v>
      </c>
    </row>
    <row r="212" spans="1:23" x14ac:dyDescent="0.2">
      <c r="K212" s="11">
        <f t="shared" si="4"/>
        <v>-6.9146463723466001E-2</v>
      </c>
      <c r="Q212" s="11">
        <f t="shared" si="6"/>
        <v>-6.5091250908687948E-2</v>
      </c>
      <c r="W212" s="11">
        <f t="shared" si="5"/>
        <v>-6.7347942218830004E-3</v>
      </c>
    </row>
    <row r="213" spans="1:23" x14ac:dyDescent="0.2">
      <c r="K213" s="11">
        <f t="shared" si="4"/>
        <v>-4.9283257201329644E-3</v>
      </c>
      <c r="Q213" s="11">
        <f t="shared" si="6"/>
        <v>-6.4515783497009982E-2</v>
      </c>
      <c r="W213" s="11">
        <f t="shared" si="5"/>
        <v>-6.4318610174673996E-2</v>
      </c>
    </row>
    <row r="214" spans="1:23" x14ac:dyDescent="0.2">
      <c r="K214" s="11">
        <f t="shared" si="4"/>
        <v>3.5491168360190006E-2</v>
      </c>
      <c r="Q214" s="11">
        <f t="shared" si="6"/>
        <v>3.5051497776450447E-3</v>
      </c>
      <c r="W214" s="11">
        <f t="shared" si="5"/>
        <v>-7.3142840124920117E-3</v>
      </c>
    </row>
    <row r="215" spans="1:23" x14ac:dyDescent="0.2">
      <c r="K215" s="11">
        <f t="shared" ref="K215:K278" si="7">K67-J67</f>
        <v>2.2912070400281037E-2</v>
      </c>
      <c r="Q215" s="11">
        <f t="shared" si="6"/>
        <v>-0.19999999095331494</v>
      </c>
      <c r="W215" s="11">
        <f t="shared" ref="W215:W278" si="8">W67-V67</f>
        <v>-3.8975378197744992E-2</v>
      </c>
    </row>
    <row r="216" spans="1:23" x14ac:dyDescent="0.2">
      <c r="K216" s="11">
        <f t="shared" si="7"/>
        <v>0.11018703462527896</v>
      </c>
      <c r="Q216" s="11">
        <f t="shared" si="6"/>
        <v>-5.5948685792788999E-2</v>
      </c>
      <c r="W216" s="11">
        <f t="shared" si="8"/>
        <v>0.10025620247142902</v>
      </c>
    </row>
    <row r="217" spans="1:23" x14ac:dyDescent="0.2">
      <c r="K217" s="11">
        <f t="shared" si="7"/>
        <v>-1.2741422190023999E-2</v>
      </c>
      <c r="Q217" s="11">
        <f t="shared" si="6"/>
        <v>-0.13812733045253101</v>
      </c>
      <c r="W217" s="11">
        <f t="shared" si="8"/>
        <v>7.3306615107999018E-2</v>
      </c>
    </row>
    <row r="218" spans="1:23" x14ac:dyDescent="0.2">
      <c r="K218" s="11">
        <f t="shared" si="7"/>
        <v>-9.997360780989506E-2</v>
      </c>
      <c r="Q218" s="11">
        <f t="shared" si="6"/>
        <v>-8.5289460445744036E-2</v>
      </c>
      <c r="W218" s="11">
        <f t="shared" si="8"/>
        <v>2.2091870559497018E-2</v>
      </c>
    </row>
    <row r="219" spans="1:23" x14ac:dyDescent="0.2">
      <c r="K219" s="11">
        <f t="shared" si="7"/>
        <v>-4.8141927540965024E-2</v>
      </c>
      <c r="Q219" s="11">
        <f t="shared" si="6"/>
        <v>-6.2726769740414023E-2</v>
      </c>
      <c r="W219" s="11">
        <f t="shared" si="8"/>
        <v>-1.9861022486151014E-2</v>
      </c>
    </row>
    <row r="220" spans="1:23" x14ac:dyDescent="0.2">
      <c r="K220" s="11">
        <f t="shared" si="7"/>
        <v>-1.8379630452719009E-2</v>
      </c>
      <c r="Q220" s="11">
        <f t="shared" si="6"/>
        <v>1.7951445308078018E-2</v>
      </c>
      <c r="W220" s="11">
        <f t="shared" si="8"/>
        <v>5.4877867728180929E-2</v>
      </c>
    </row>
    <row r="221" spans="1:23" x14ac:dyDescent="0.2">
      <c r="K221" s="11">
        <f t="shared" si="7"/>
        <v>-0.16966626453345501</v>
      </c>
      <c r="Q221" s="11">
        <f t="shared" si="6"/>
        <v>9.4271725384970084E-3</v>
      </c>
      <c r="W221" s="11">
        <f t="shared" si="8"/>
        <v>1.9331145816577022E-2</v>
      </c>
    </row>
    <row r="222" spans="1:23" x14ac:dyDescent="0.2">
      <c r="K222" s="11">
        <f t="shared" si="7"/>
        <v>8.5257828174690964E-2</v>
      </c>
      <c r="Q222" s="11">
        <f t="shared" si="6"/>
        <v>5.6514767794190179E-3</v>
      </c>
      <c r="W222" s="11">
        <f t="shared" si="8"/>
        <v>-5.5438611634405999E-2</v>
      </c>
    </row>
    <row r="223" spans="1:23" x14ac:dyDescent="0.2">
      <c r="K223" s="11">
        <f t="shared" si="7"/>
        <v>-0.11023823052212001</v>
      </c>
      <c r="Q223" s="11">
        <f t="shared" si="6"/>
        <v>3.203995151684802E-2</v>
      </c>
      <c r="W223" s="11">
        <f t="shared" si="8"/>
        <v>-2.202809618050694E-2</v>
      </c>
    </row>
    <row r="224" spans="1:23" x14ac:dyDescent="0.2">
      <c r="K224" s="11">
        <f t="shared" si="7"/>
        <v>0.11827812412217298</v>
      </c>
      <c r="Q224" s="11">
        <f t="shared" si="6"/>
        <v>-2.7384674278087995E-2</v>
      </c>
      <c r="W224" s="11">
        <f t="shared" si="8"/>
        <v>3.6129165758054027E-2</v>
      </c>
    </row>
    <row r="225" spans="11:23" x14ac:dyDescent="0.2">
      <c r="K225" s="11">
        <f t="shared" si="7"/>
        <v>-4.2260347973605006E-2</v>
      </c>
      <c r="Q225" s="11">
        <f t="shared" si="6"/>
        <v>-0.14190635649588507</v>
      </c>
      <c r="W225" s="11">
        <f t="shared" si="8"/>
        <v>-2.1912740773260997E-2</v>
      </c>
    </row>
    <row r="226" spans="11:23" x14ac:dyDescent="0.2">
      <c r="K226" s="11">
        <f t="shared" si="7"/>
        <v>9.166369009143005E-2</v>
      </c>
      <c r="Q226" s="11">
        <f t="shared" si="6"/>
        <v>-7.3108691746337051E-2</v>
      </c>
      <c r="W226" s="11">
        <f t="shared" si="8"/>
        <v>-2.7753301711368028E-2</v>
      </c>
    </row>
    <row r="227" spans="11:23" x14ac:dyDescent="0.2">
      <c r="K227" s="11">
        <f t="shared" si="7"/>
        <v>-9.0314916665477973E-2</v>
      </c>
      <c r="Q227" s="11">
        <f t="shared" si="6"/>
        <v>-1.7862629252716977E-2</v>
      </c>
      <c r="W227" s="11">
        <f t="shared" si="8"/>
        <v>-2.0989458572388986E-2</v>
      </c>
    </row>
    <row r="228" spans="11:23" x14ac:dyDescent="0.2">
      <c r="K228" s="11">
        <f t="shared" si="7"/>
        <v>2.1964838924827035E-2</v>
      </c>
      <c r="Q228" s="11">
        <f t="shared" si="6"/>
        <v>-6.266305597674493E-2</v>
      </c>
      <c r="W228" s="11">
        <f t="shared" si="8"/>
        <v>3.3425476186050851E-3</v>
      </c>
    </row>
    <row r="229" spans="11:23" x14ac:dyDescent="0.2">
      <c r="K229" s="11">
        <f t="shared" si="7"/>
        <v>-0.15878455993319895</v>
      </c>
      <c r="Q229" s="11">
        <f t="shared" si="6"/>
        <v>-0.20555286656025096</v>
      </c>
      <c r="W229" s="11">
        <f t="shared" si="8"/>
        <v>-6.3907492847610992E-2</v>
      </c>
    </row>
    <row r="230" spans="11:23" x14ac:dyDescent="0.2">
      <c r="K230" s="11">
        <f t="shared" si="7"/>
        <v>1.1799300453794959E-2</v>
      </c>
      <c r="Q230" s="11">
        <f t="shared" si="6"/>
        <v>-2.7398931177695984E-2</v>
      </c>
      <c r="W230" s="11">
        <f t="shared" si="8"/>
        <v>4.5212933045058024E-2</v>
      </c>
    </row>
    <row r="231" spans="11:23" x14ac:dyDescent="0.2">
      <c r="K231" s="11">
        <f t="shared" si="7"/>
        <v>-6.1175388870460035E-2</v>
      </c>
      <c r="Q231" s="11">
        <f t="shared" si="6"/>
        <v>5.0484612378011051E-2</v>
      </c>
      <c r="W231" s="11">
        <f t="shared" si="8"/>
        <v>-0.11401204105111196</v>
      </c>
    </row>
    <row r="232" spans="11:23" x14ac:dyDescent="0.2">
      <c r="K232" s="11">
        <f t="shared" si="7"/>
        <v>8.4865748767321003E-2</v>
      </c>
      <c r="Q232" s="11">
        <f t="shared" si="6"/>
        <v>-0.25149809596603107</v>
      </c>
      <c r="W232" s="11">
        <f t="shared" si="8"/>
        <v>-3.7816091833830057E-2</v>
      </c>
    </row>
    <row r="233" spans="11:23" x14ac:dyDescent="0.2">
      <c r="K233" s="11">
        <f t="shared" si="7"/>
        <v>4.3535161752816909E-2</v>
      </c>
      <c r="Q233" s="11">
        <f t="shared" si="6"/>
        <v>-1.1985699253667992E-2</v>
      </c>
      <c r="W233" s="11">
        <f t="shared" si="8"/>
        <v>6.615780679280403E-2</v>
      </c>
    </row>
    <row r="234" spans="11:23" x14ac:dyDescent="0.2">
      <c r="K234" s="11">
        <f t="shared" si="7"/>
        <v>-5.8572724809417998E-2</v>
      </c>
      <c r="Q234" s="11">
        <f t="shared" si="6"/>
        <v>-0.11544253139397398</v>
      </c>
      <c r="W234" s="11">
        <f t="shared" si="8"/>
        <v>3.866611050998392E-2</v>
      </c>
    </row>
    <row r="235" spans="11:23" x14ac:dyDescent="0.2">
      <c r="K235" s="11">
        <f t="shared" si="7"/>
        <v>-9.2689883333085032E-2</v>
      </c>
      <c r="Q235" s="11">
        <f t="shared" si="6"/>
        <v>-0.17054290435306102</v>
      </c>
      <c r="W235" s="11">
        <f t="shared" si="8"/>
        <v>-8.099265664382399E-2</v>
      </c>
    </row>
    <row r="236" spans="11:23" x14ac:dyDescent="0.2">
      <c r="K236" s="11">
        <f t="shared" si="7"/>
        <v>4.6996541816973991E-2</v>
      </c>
      <c r="Q236" s="11">
        <f t="shared" si="6"/>
        <v>-1.3177428326579532E-3</v>
      </c>
      <c r="W236" s="11">
        <f t="shared" si="8"/>
        <v>-1.7205668634479032E-2</v>
      </c>
    </row>
    <row r="237" spans="11:23" x14ac:dyDescent="0.2">
      <c r="K237" s="11">
        <f t="shared" si="7"/>
        <v>-4.3543552879540037E-2</v>
      </c>
      <c r="Q237" s="11">
        <f t="shared" si="6"/>
        <v>-2.2327873293540024E-2</v>
      </c>
      <c r="W237" s="11">
        <f t="shared" si="8"/>
        <v>1.3586843416637961E-2</v>
      </c>
    </row>
    <row r="238" spans="11:23" x14ac:dyDescent="0.2">
      <c r="K238" s="11">
        <f t="shared" si="7"/>
        <v>2.5792407070301948E-4</v>
      </c>
      <c r="Q238" s="11">
        <f t="shared" si="6"/>
        <v>6.2766707269017008E-2</v>
      </c>
      <c r="W238" s="11">
        <f t="shared" si="8"/>
        <v>0.12832646820014704</v>
      </c>
    </row>
    <row r="239" spans="11:23" x14ac:dyDescent="0.2">
      <c r="K239" s="11">
        <f t="shared" si="7"/>
        <v>4.1294236302413023E-2</v>
      </c>
      <c r="Q239" s="11">
        <f t="shared" si="6"/>
        <v>4.3983281187900403E-3</v>
      </c>
      <c r="W239" s="11">
        <f t="shared" si="8"/>
        <v>-1.1571837496196946E-2</v>
      </c>
    </row>
    <row r="240" spans="11:23" x14ac:dyDescent="0.2">
      <c r="K240" s="11">
        <f t="shared" si="7"/>
        <v>-8.6518961843841946E-2</v>
      </c>
      <c r="Q240" s="11">
        <f t="shared" si="6"/>
        <v>-2.2395163352581071E-2</v>
      </c>
      <c r="W240" s="11">
        <f t="shared" si="8"/>
        <v>-2.7280092130293032E-2</v>
      </c>
    </row>
    <row r="241" spans="11:23" x14ac:dyDescent="0.2">
      <c r="K241" s="11">
        <f t="shared" si="7"/>
        <v>-4.4548772331141961E-2</v>
      </c>
      <c r="Q241" s="11">
        <f t="shared" si="6"/>
        <v>-9.5798396292512078E-2</v>
      </c>
      <c r="W241" s="11">
        <f t="shared" si="8"/>
        <v>-0.19173441487742798</v>
      </c>
    </row>
    <row r="242" spans="11:23" x14ac:dyDescent="0.2">
      <c r="K242" s="11">
        <f t="shared" si="7"/>
        <v>-6.8537604141659991E-2</v>
      </c>
      <c r="Q242" s="11">
        <f t="shared" si="6"/>
        <v>-9.2826299680706992E-2</v>
      </c>
      <c r="W242" s="11">
        <f t="shared" si="8"/>
        <v>-3.4706784854390271E-3</v>
      </c>
    </row>
    <row r="243" spans="11:23" x14ac:dyDescent="0.2">
      <c r="K243" s="11">
        <f t="shared" si="7"/>
        <v>-2.9624971818272949E-2</v>
      </c>
      <c r="Q243" s="11">
        <f t="shared" si="6"/>
        <v>-0.12253434809267194</v>
      </c>
      <c r="W243" s="11">
        <f t="shared" si="8"/>
        <v>1.144037813417309E-2</v>
      </c>
    </row>
    <row r="244" spans="11:23" x14ac:dyDescent="0.2">
      <c r="K244" s="11">
        <f t="shared" si="7"/>
        <v>-0.197671157295088</v>
      </c>
      <c r="Q244" s="11">
        <f t="shared" si="6"/>
        <v>-0.11210557993870496</v>
      </c>
      <c r="W244" s="11">
        <f t="shared" si="8"/>
        <v>7.4999928606332977E-2</v>
      </c>
    </row>
    <row r="245" spans="11:23" x14ac:dyDescent="0.2">
      <c r="K245" s="11">
        <f t="shared" si="7"/>
        <v>-2.6301077515104021E-2</v>
      </c>
      <c r="Q245" s="11">
        <f t="shared" si="6"/>
        <v>5.0758793527821977E-2</v>
      </c>
      <c r="W245" s="11">
        <f t="shared" si="8"/>
        <v>-0.14930518774686008</v>
      </c>
    </row>
    <row r="246" spans="11:23" x14ac:dyDescent="0.2">
      <c r="K246" s="11">
        <f t="shared" si="7"/>
        <v>-5.2496418140678958E-2</v>
      </c>
      <c r="Q246" s="11">
        <f t="shared" si="6"/>
        <v>-6.7062848799061103E-2</v>
      </c>
      <c r="W246" s="11">
        <f t="shared" si="8"/>
        <v>-9.4923518585081967E-2</v>
      </c>
    </row>
    <row r="247" spans="11:23" x14ac:dyDescent="0.2">
      <c r="K247" s="11">
        <f t="shared" si="7"/>
        <v>-6.2056318273383981E-2</v>
      </c>
      <c r="Q247" s="11">
        <f t="shared" si="6"/>
        <v>-0.15001326241691904</v>
      </c>
      <c r="W247" s="11">
        <f t="shared" si="8"/>
        <v>-2.4042630289569988E-2</v>
      </c>
    </row>
    <row r="248" spans="11:23" x14ac:dyDescent="0.2">
      <c r="K248" s="11">
        <f t="shared" si="7"/>
        <v>1.3275475428551897E-2</v>
      </c>
      <c r="Q248" s="11">
        <f t="shared" si="6"/>
        <v>-0.11691372648987797</v>
      </c>
      <c r="W248" s="11">
        <f t="shared" si="8"/>
        <v>-9.4674441411549681E-3</v>
      </c>
    </row>
    <row r="249" spans="11:23" x14ac:dyDescent="0.2">
      <c r="K249" s="11">
        <f t="shared" si="7"/>
        <v>1.084158309283989E-2</v>
      </c>
      <c r="Q249" s="11">
        <f t="shared" si="6"/>
        <v>-0.23675978052991303</v>
      </c>
      <c r="W249" s="11">
        <f t="shared" si="8"/>
        <v>-0.20111552738816302</v>
      </c>
    </row>
    <row r="250" spans="11:23" x14ac:dyDescent="0.2">
      <c r="K250" s="11">
        <f t="shared" si="7"/>
        <v>-0.32706219117418306</v>
      </c>
      <c r="Q250" s="11">
        <f t="shared" si="6"/>
        <v>-2.9496284765003988E-2</v>
      </c>
      <c r="W250" s="11">
        <f t="shared" si="8"/>
        <v>-1.3520178311529962E-2</v>
      </c>
    </row>
    <row r="251" spans="11:23" x14ac:dyDescent="0.2">
      <c r="K251" s="11">
        <f t="shared" si="7"/>
        <v>-4.3961998287857962E-2</v>
      </c>
      <c r="Q251" s="11">
        <f t="shared" si="6"/>
        <v>-0.17071041804175702</v>
      </c>
      <c r="W251" s="11">
        <f t="shared" si="8"/>
        <v>4.4133745894118004E-2</v>
      </c>
    </row>
    <row r="252" spans="11:23" x14ac:dyDescent="0.2">
      <c r="K252" s="11">
        <f t="shared" si="7"/>
        <v>-0.11085754802264502</v>
      </c>
      <c r="Q252" s="11">
        <f t="shared" si="6"/>
        <v>-2.6426186769270998E-2</v>
      </c>
      <c r="W252" s="11">
        <f t="shared" si="8"/>
        <v>-3.2817973889720964E-2</v>
      </c>
    </row>
    <row r="253" spans="11:23" x14ac:dyDescent="0.2">
      <c r="K253" s="11">
        <f t="shared" si="7"/>
        <v>-0.16584077120277396</v>
      </c>
      <c r="Q253" s="11">
        <f t="shared" si="6"/>
        <v>8.2862691412810996E-2</v>
      </c>
      <c r="W253" s="11">
        <f t="shared" si="8"/>
        <v>7.855191335429601E-2</v>
      </c>
    </row>
    <row r="254" spans="11:23" x14ac:dyDescent="0.2">
      <c r="K254" s="11">
        <f t="shared" si="7"/>
        <v>-2.6766469955308958E-2</v>
      </c>
      <c r="Q254" s="11">
        <f t="shared" si="6"/>
        <v>-8.8859928196196925E-2</v>
      </c>
      <c r="W254" s="11">
        <f t="shared" si="8"/>
        <v>-7.3067697314366908E-2</v>
      </c>
    </row>
    <row r="255" spans="11:23" x14ac:dyDescent="0.2">
      <c r="K255" s="11">
        <f t="shared" si="7"/>
        <v>-0.15433725148644795</v>
      </c>
      <c r="Q255" s="11">
        <f t="shared" si="6"/>
        <v>4.5028630726084984E-2</v>
      </c>
      <c r="W255" s="11">
        <f t="shared" si="8"/>
        <v>4.8316429831753993E-2</v>
      </c>
    </row>
    <row r="256" spans="11:23" x14ac:dyDescent="0.2">
      <c r="K256" s="11">
        <f t="shared" si="7"/>
        <v>3.7951481753949468E-3</v>
      </c>
      <c r="Q256" s="11">
        <f t="shared" si="6"/>
        <v>-0.23360324189382897</v>
      </c>
      <c r="W256" s="11">
        <f t="shared" si="8"/>
        <v>-0.11950973359408601</v>
      </c>
    </row>
    <row r="257" spans="11:23" x14ac:dyDescent="0.2">
      <c r="K257" s="11">
        <f t="shared" si="7"/>
        <v>-0.20284742208135104</v>
      </c>
      <c r="Q257" s="11">
        <f t="shared" si="6"/>
        <v>-0.15434896056016001</v>
      </c>
      <c r="W257" s="11">
        <f t="shared" si="8"/>
        <v>1.9560864089620988E-2</v>
      </c>
    </row>
    <row r="258" spans="11:23" x14ac:dyDescent="0.2">
      <c r="K258" s="11">
        <f t="shared" si="7"/>
        <v>-3.663811540627504E-2</v>
      </c>
      <c r="Q258" s="11">
        <f t="shared" si="6"/>
        <v>-8.3676322542447945E-2</v>
      </c>
      <c r="W258" s="11">
        <f t="shared" si="8"/>
        <v>-0.10559898999153705</v>
      </c>
    </row>
    <row r="259" spans="11:23" x14ac:dyDescent="0.2">
      <c r="K259" s="11">
        <f t="shared" si="7"/>
        <v>-0.12660509707516709</v>
      </c>
      <c r="Q259" s="11">
        <f t="shared" si="6"/>
        <v>-0.14058418653764493</v>
      </c>
      <c r="W259" s="11">
        <f t="shared" si="8"/>
        <v>-6.1801471298309929E-2</v>
      </c>
    </row>
    <row r="260" spans="11:23" x14ac:dyDescent="0.2">
      <c r="K260" s="11">
        <f t="shared" si="7"/>
        <v>-9.59785745704409E-2</v>
      </c>
      <c r="Q260" s="11">
        <f t="shared" si="6"/>
        <v>-0.10637228708051505</v>
      </c>
      <c r="W260" s="11">
        <f t="shared" si="8"/>
        <v>-8.7310386979892018E-2</v>
      </c>
    </row>
    <row r="261" spans="11:23" x14ac:dyDescent="0.2">
      <c r="K261" s="11">
        <f t="shared" si="7"/>
        <v>2.2205844446160916E-2</v>
      </c>
      <c r="Q261" s="11">
        <f t="shared" si="6"/>
        <v>1.0285570249528919E-2</v>
      </c>
      <c r="W261" s="11">
        <f t="shared" si="8"/>
        <v>-5.8281800128715977E-2</v>
      </c>
    </row>
    <row r="262" spans="11:23" x14ac:dyDescent="0.2">
      <c r="K262" s="11">
        <f t="shared" si="7"/>
        <v>-9.6417784227779024E-2</v>
      </c>
      <c r="Q262" s="11">
        <f t="shared" si="6"/>
        <v>-0.11802763798583404</v>
      </c>
      <c r="W262" s="11">
        <f t="shared" si="8"/>
        <v>6.3990797160724977E-2</v>
      </c>
    </row>
    <row r="263" spans="11:23" x14ac:dyDescent="0.2">
      <c r="K263" s="11">
        <f t="shared" si="7"/>
        <v>3.0567973232193957E-2</v>
      </c>
      <c r="Q263" s="11">
        <f t="shared" si="6"/>
        <v>2.9746506432100972E-2</v>
      </c>
      <c r="W263" s="11">
        <f t="shared" si="8"/>
        <v>-0.16923736516255306</v>
      </c>
    </row>
    <row r="264" spans="11:23" x14ac:dyDescent="0.2">
      <c r="K264" s="11">
        <f t="shared" si="7"/>
        <v>2.6235145384509995E-3</v>
      </c>
      <c r="Q264" s="11">
        <f t="shared" si="6"/>
        <v>-0.17748018250849107</v>
      </c>
      <c r="W264" s="11">
        <f t="shared" si="8"/>
        <v>1.3538075911626923E-2</v>
      </c>
    </row>
    <row r="265" spans="11:23" x14ac:dyDescent="0.2">
      <c r="K265" s="11">
        <f t="shared" si="7"/>
        <v>-0.20921584999498899</v>
      </c>
      <c r="Q265" s="11">
        <f t="shared" si="6"/>
        <v>-0.1663737675061</v>
      </c>
      <c r="W265" s="11">
        <f t="shared" si="8"/>
        <v>-7.3134753838683064E-2</v>
      </c>
    </row>
    <row r="266" spans="11:23" x14ac:dyDescent="0.2">
      <c r="K266" s="11">
        <f t="shared" si="7"/>
        <v>-0.13691181493137006</v>
      </c>
      <c r="Q266" s="11">
        <f t="shared" si="6"/>
        <v>-0.11865476553156895</v>
      </c>
      <c r="W266" s="11">
        <f t="shared" si="8"/>
        <v>1.9758940572623951E-2</v>
      </c>
    </row>
    <row r="267" spans="11:23" x14ac:dyDescent="0.2">
      <c r="K267" s="11">
        <f t="shared" si="7"/>
        <v>-0.10456236995507695</v>
      </c>
      <c r="Q267" s="11">
        <f t="shared" si="6"/>
        <v>-0.19442727515178493</v>
      </c>
      <c r="W267" s="11">
        <f t="shared" si="8"/>
        <v>-0.15684967806634598</v>
      </c>
    </row>
    <row r="268" spans="11:23" x14ac:dyDescent="0.2">
      <c r="K268" s="11">
        <f t="shared" si="7"/>
        <v>-0.22365382707442</v>
      </c>
      <c r="Q268" s="11">
        <f t="shared" ref="Q268:Q273" si="9">Q131-P131</f>
        <v>1.3180141793330935E-2</v>
      </c>
      <c r="W268" s="11">
        <f t="shared" si="8"/>
        <v>-2.4992523212417961E-2</v>
      </c>
    </row>
    <row r="269" spans="11:23" x14ac:dyDescent="0.2">
      <c r="K269" s="11">
        <f t="shared" si="7"/>
        <v>-0.11917207447942502</v>
      </c>
      <c r="Q269" s="11">
        <f t="shared" si="9"/>
        <v>-0.22840508983249097</v>
      </c>
      <c r="W269" s="11">
        <f t="shared" si="8"/>
        <v>-0.19478265844526299</v>
      </c>
    </row>
    <row r="270" spans="11:23" x14ac:dyDescent="0.2">
      <c r="K270" s="11">
        <f t="shared" si="7"/>
        <v>-5.7400155146312026E-2</v>
      </c>
      <c r="Q270" s="11">
        <f t="shared" si="9"/>
        <v>-2.0458486632314976E-2</v>
      </c>
      <c r="W270" s="11">
        <f t="shared" si="8"/>
        <v>-8.2566611186747019E-2</v>
      </c>
    </row>
    <row r="271" spans="11:23" x14ac:dyDescent="0.2">
      <c r="K271" s="11">
        <f t="shared" si="7"/>
        <v>-0.15351796486453095</v>
      </c>
      <c r="Q271" s="11">
        <f t="shared" si="9"/>
        <v>-0.19288858381757201</v>
      </c>
      <c r="W271" s="11">
        <f t="shared" si="8"/>
        <v>-0.20757084097372502</v>
      </c>
    </row>
    <row r="272" spans="11:23" x14ac:dyDescent="0.2">
      <c r="K272" s="11">
        <f t="shared" si="7"/>
        <v>-7.0813814713548973E-2</v>
      </c>
      <c r="Q272" s="11">
        <f t="shared" si="9"/>
        <v>-1.7850471774178978E-2</v>
      </c>
      <c r="W272" s="11">
        <f t="shared" si="8"/>
        <v>-0.13162237853080494</v>
      </c>
    </row>
    <row r="273" spans="11:23" x14ac:dyDescent="0.2">
      <c r="K273" s="11">
        <f t="shared" si="7"/>
        <v>3.2379637761010049E-2</v>
      </c>
      <c r="Q273" s="11">
        <f t="shared" si="9"/>
        <v>-1.7260610420124944E-2</v>
      </c>
      <c r="W273" s="11">
        <f t="shared" si="8"/>
        <v>-4.4431726729743048E-2</v>
      </c>
    </row>
    <row r="274" spans="11:23" x14ac:dyDescent="0.2">
      <c r="K274" s="11">
        <f t="shared" si="7"/>
        <v>5.6066121685457992E-2</v>
      </c>
      <c r="Q274" s="11">
        <f>Q137-P137</f>
        <v>8.1241717460300844E-3</v>
      </c>
      <c r="W274" s="11">
        <f t="shared" si="8"/>
        <v>7.5237540629866984E-2</v>
      </c>
    </row>
    <row r="275" spans="11:23" x14ac:dyDescent="0.2">
      <c r="K275" s="11">
        <f t="shared" si="7"/>
        <v>-9.3300539513205938E-2</v>
      </c>
      <c r="W275" s="11">
        <f t="shared" si="8"/>
        <v>-9.9005557866612026E-2</v>
      </c>
    </row>
    <row r="276" spans="11:23" x14ac:dyDescent="0.2">
      <c r="K276" s="11">
        <f t="shared" si="7"/>
        <v>1.3293473438741987E-2</v>
      </c>
      <c r="P276" s="1" t="s">
        <v>82</v>
      </c>
      <c r="Q276" s="11" cm="1">
        <f t="array" ref="Q276">AVERAGE(ABS(Q139:Q274))</f>
        <v>8.6284213039133362E-2</v>
      </c>
      <c r="W276" s="11">
        <f t="shared" si="8"/>
        <v>5.0042128088662041E-2</v>
      </c>
    </row>
    <row r="277" spans="11:23" x14ac:dyDescent="0.2">
      <c r="K277" s="11">
        <f t="shared" si="7"/>
        <v>-8.229526285792399E-2</v>
      </c>
      <c r="W277" s="11">
        <f t="shared" si="8"/>
        <v>-0.12557558005580793</v>
      </c>
    </row>
    <row r="278" spans="11:23" x14ac:dyDescent="0.2">
      <c r="K278" s="11">
        <f t="shared" si="7"/>
        <v>-0.144672819065638</v>
      </c>
      <c r="W278" s="11">
        <f t="shared" si="8"/>
        <v>-0.25623288633472696</v>
      </c>
    </row>
    <row r="279" spans="11:23" x14ac:dyDescent="0.2">
      <c r="K279" s="11">
        <f t="shared" ref="K279:K296" si="10">K131-J131</f>
        <v>-0.11499235625704596</v>
      </c>
      <c r="W279" s="11">
        <f t="shared" ref="W279:W296" si="11">W131-V131</f>
        <v>-4.3492871360864993E-2</v>
      </c>
    </row>
    <row r="280" spans="11:23" x14ac:dyDescent="0.2">
      <c r="K280" s="11">
        <f t="shared" si="10"/>
        <v>-0.23016073402964898</v>
      </c>
      <c r="W280" s="11">
        <f t="shared" si="11"/>
        <v>-9.4963660592532029E-2</v>
      </c>
    </row>
    <row r="281" spans="11:23" x14ac:dyDescent="0.2">
      <c r="K281" s="11">
        <f t="shared" si="10"/>
        <v>-0.123123733107532</v>
      </c>
      <c r="W281" s="11">
        <f t="shared" si="11"/>
        <v>-4.4318259249216951E-2</v>
      </c>
    </row>
    <row r="282" spans="11:23" x14ac:dyDescent="0.2">
      <c r="K282" s="11">
        <f t="shared" si="10"/>
        <v>-0.22187199502925004</v>
      </c>
      <c r="W282" s="11">
        <f t="shared" si="11"/>
        <v>-0.13995377500903194</v>
      </c>
    </row>
    <row r="283" spans="11:23" x14ac:dyDescent="0.2">
      <c r="K283" s="11">
        <f t="shared" si="10"/>
        <v>-0.20661142047000103</v>
      </c>
      <c r="W283" s="11">
        <f t="shared" si="11"/>
        <v>9.7019246240956925E-2</v>
      </c>
    </row>
    <row r="284" spans="11:23" x14ac:dyDescent="0.2">
      <c r="K284" s="11">
        <f t="shared" si="10"/>
        <v>-6.8023261262626922E-2</v>
      </c>
      <c r="W284" s="11">
        <f t="shared" si="11"/>
        <v>-0.14457444018245202</v>
      </c>
    </row>
    <row r="285" spans="11:23" x14ac:dyDescent="0.2">
      <c r="K285" s="11">
        <f t="shared" si="10"/>
        <v>-0.12241672809848803</v>
      </c>
      <c r="W285" s="11">
        <f t="shared" si="11"/>
        <v>5.5592403095431009E-2</v>
      </c>
    </row>
    <row r="286" spans="11:23" x14ac:dyDescent="0.2">
      <c r="K286" s="11">
        <f t="shared" si="10"/>
        <v>-0.26930188590419801</v>
      </c>
      <c r="W286" s="11">
        <f t="shared" si="11"/>
        <v>7.4578233053599341E-3</v>
      </c>
    </row>
    <row r="287" spans="11:23" x14ac:dyDescent="0.2">
      <c r="K287" s="11">
        <f t="shared" si="10"/>
        <v>-0.23822544964218495</v>
      </c>
      <c r="W287" s="11">
        <f t="shared" si="11"/>
        <v>-0.16080947240163102</v>
      </c>
    </row>
    <row r="288" spans="11:23" x14ac:dyDescent="0.2">
      <c r="K288" s="11">
        <f t="shared" si="10"/>
        <v>-0.17409324335127008</v>
      </c>
      <c r="W288" s="11">
        <f t="shared" si="11"/>
        <v>-0.20908237338842495</v>
      </c>
    </row>
    <row r="289" spans="10:23" x14ac:dyDescent="0.2">
      <c r="K289" s="11">
        <f t="shared" si="10"/>
        <v>-0.10648381091723602</v>
      </c>
      <c r="W289" s="11">
        <f t="shared" si="11"/>
        <v>-0.18014840319080594</v>
      </c>
    </row>
    <row r="290" spans="10:23" x14ac:dyDescent="0.2">
      <c r="K290" s="11">
        <f t="shared" si="10"/>
        <v>-0.23796959794238892</v>
      </c>
      <c r="W290" s="11">
        <f t="shared" si="11"/>
        <v>-0.15981620911545502</v>
      </c>
    </row>
    <row r="291" spans="10:23" x14ac:dyDescent="0.2">
      <c r="K291" s="11">
        <f t="shared" si="10"/>
        <v>-0.18674285036760796</v>
      </c>
      <c r="W291" s="11">
        <f t="shared" si="11"/>
        <v>-0.10341717285141494</v>
      </c>
    </row>
    <row r="292" spans="10:23" x14ac:dyDescent="0.2">
      <c r="K292" s="11">
        <f t="shared" si="10"/>
        <v>-5.795373525936498E-2</v>
      </c>
      <c r="W292" s="11">
        <f t="shared" si="11"/>
        <v>-0.18214440046321401</v>
      </c>
    </row>
    <row r="293" spans="10:23" x14ac:dyDescent="0.2">
      <c r="K293" s="11">
        <f t="shared" si="10"/>
        <v>-9.7619807582314033E-2</v>
      </c>
      <c r="W293" s="11">
        <f t="shared" si="11"/>
        <v>5.0206296230549952E-2</v>
      </c>
    </row>
    <row r="294" spans="10:23" x14ac:dyDescent="0.2">
      <c r="K294" s="11">
        <f t="shared" si="10"/>
        <v>-8.8211685042719923E-2</v>
      </c>
      <c r="W294" s="11">
        <f t="shared" si="11"/>
        <v>-0.12015341832586701</v>
      </c>
    </row>
    <row r="295" spans="10:23" x14ac:dyDescent="0.2">
      <c r="K295" s="11">
        <f t="shared" si="10"/>
        <v>-0.24622034339066501</v>
      </c>
      <c r="W295" s="11">
        <f t="shared" si="11"/>
        <v>1.1823388983791094E-2</v>
      </c>
    </row>
    <row r="296" spans="10:23" x14ac:dyDescent="0.2">
      <c r="K296" s="11">
        <f t="shared" si="10"/>
        <v>-0.22173821514829695</v>
      </c>
      <c r="W296" s="11">
        <f t="shared" si="11"/>
        <v>-4.7142106394569838E-3</v>
      </c>
    </row>
    <row r="298" spans="10:23" x14ac:dyDescent="0.2">
      <c r="J298" s="1" t="s">
        <v>82</v>
      </c>
      <c r="K298" s="11" cm="1">
        <f t="array" ref="K298">AVERAGE(ABS(K150:K296))</f>
        <v>9.8093774309919307E-2</v>
      </c>
      <c r="V298" s="1" t="s">
        <v>82</v>
      </c>
      <c r="W298" s="11" cm="1">
        <f t="array" ref="W298">AVERAGE(ABS(W150:W296))</f>
        <v>8.5709893503212856E-2</v>
      </c>
    </row>
  </sheetData>
  <autoFilter ref="A1:G210" xr:uid="{78081D07-D1F1-448C-B27B-75813F51CC35}"/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B30-FF68-4C1A-A47D-F79E432B72BC}">
  <dimension ref="A1:G230"/>
  <sheetViews>
    <sheetView topLeftCell="A196" workbookViewId="0">
      <selection activeCell="A110" sqref="A110"/>
    </sheetView>
  </sheetViews>
  <sheetFormatPr defaultColWidth="9" defaultRowHeight="14.25" x14ac:dyDescent="0.2"/>
  <cols>
    <col min="1" max="7" width="16.625" customWidth="1"/>
  </cols>
  <sheetData>
    <row r="1" spans="1:7" x14ac:dyDescent="0.2">
      <c r="A1" s="1" t="s">
        <v>4</v>
      </c>
      <c r="B1" s="1" t="s">
        <v>23</v>
      </c>
      <c r="C1" s="1" t="s">
        <v>24</v>
      </c>
      <c r="D1" s="1" t="s">
        <v>5</v>
      </c>
      <c r="E1" s="1" t="s">
        <v>25</v>
      </c>
      <c r="F1" s="1" t="s">
        <v>26</v>
      </c>
      <c r="G1" s="1" t="s">
        <v>27</v>
      </c>
    </row>
    <row r="2" spans="1:7" x14ac:dyDescent="0.2">
      <c r="A2" s="10">
        <v>0.2</v>
      </c>
      <c r="B2">
        <v>0.30693095675985999</v>
      </c>
      <c r="C2">
        <v>0.29807657328251502</v>
      </c>
      <c r="D2">
        <v>0.35098929405571699</v>
      </c>
      <c r="E2">
        <v>0.33213738344592297</v>
      </c>
      <c r="F2">
        <v>0.300329905690147</v>
      </c>
      <c r="G2">
        <v>0.29338146044883401</v>
      </c>
    </row>
    <row r="3" spans="1:7" x14ac:dyDescent="0.2">
      <c r="A3" s="10">
        <v>0.2</v>
      </c>
      <c r="B3">
        <v>0.202854909209532</v>
      </c>
      <c r="C3">
        <v>0.22115880295357301</v>
      </c>
      <c r="D3">
        <v>0.26940005006586099</v>
      </c>
      <c r="E3">
        <v>0.25312213744261403</v>
      </c>
      <c r="F3">
        <v>0.158515688827087</v>
      </c>
      <c r="G3">
        <v>0.16454738822621601</v>
      </c>
    </row>
    <row r="4" spans="1:7" x14ac:dyDescent="0.2">
      <c r="A4" s="10">
        <v>0.22</v>
      </c>
      <c r="B4">
        <v>0.27588441990393298</v>
      </c>
      <c r="C4">
        <v>0.36368758977757198</v>
      </c>
      <c r="D4">
        <v>0.24865395935509799</v>
      </c>
      <c r="E4">
        <v>0.27104920747237898</v>
      </c>
      <c r="F4">
        <v>0.44961643760131598</v>
      </c>
      <c r="G4">
        <v>0.46839038669984701</v>
      </c>
    </row>
    <row r="5" spans="1:7" x14ac:dyDescent="0.2">
      <c r="A5" s="10">
        <v>0.22500000000000001</v>
      </c>
      <c r="B5">
        <v>0.31330358563201899</v>
      </c>
      <c r="C5">
        <v>0.37685328670616802</v>
      </c>
      <c r="D5">
        <v>0.14987471704924599</v>
      </c>
      <c r="E5">
        <v>0.21727566471993101</v>
      </c>
      <c r="F5">
        <v>0.37987858963562998</v>
      </c>
      <c r="G5">
        <v>0.35624236665754699</v>
      </c>
    </row>
    <row r="6" spans="1:7" x14ac:dyDescent="0.2">
      <c r="A6" s="10">
        <v>0.23478260869565201</v>
      </c>
      <c r="B6">
        <v>0.27676496125165101</v>
      </c>
      <c r="C6">
        <v>0.21666444281463901</v>
      </c>
      <c r="D6">
        <v>0.25904430564252301</v>
      </c>
      <c r="E6">
        <v>0.26961111130528798</v>
      </c>
      <c r="F6">
        <v>0.30257200718855898</v>
      </c>
      <c r="G6">
        <v>0.21609234301195601</v>
      </c>
    </row>
    <row r="7" spans="1:7" x14ac:dyDescent="0.2">
      <c r="A7" s="10">
        <v>0.236363636363636</v>
      </c>
      <c r="B7">
        <v>0.28119112510629302</v>
      </c>
      <c r="C7">
        <v>0.30496183864262799</v>
      </c>
      <c r="D7">
        <v>0.29907124383754302</v>
      </c>
      <c r="E7">
        <v>0.34447873957507402</v>
      </c>
      <c r="F7">
        <v>0.32716604881593597</v>
      </c>
      <c r="G7">
        <v>0.33748580196524403</v>
      </c>
    </row>
    <row r="8" spans="1:7" x14ac:dyDescent="0.2">
      <c r="A8" s="10">
        <v>0.247058823529412</v>
      </c>
      <c r="B8">
        <v>0.34620175321070201</v>
      </c>
      <c r="C8">
        <v>0.35832802366664002</v>
      </c>
      <c r="D8">
        <v>0.430007546048574</v>
      </c>
      <c r="E8">
        <v>0.41647117153126101</v>
      </c>
      <c r="F8">
        <v>0.356437247776481</v>
      </c>
      <c r="G8">
        <v>0.35206150554474902</v>
      </c>
    </row>
    <row r="9" spans="1:7" x14ac:dyDescent="0.2">
      <c r="A9" s="10">
        <v>0.26250000000000001</v>
      </c>
      <c r="B9">
        <v>0.34931100947509303</v>
      </c>
      <c r="C9">
        <v>0.35623858648991402</v>
      </c>
      <c r="D9">
        <v>0.29587226880872403</v>
      </c>
      <c r="E9">
        <v>0.36573992392261601</v>
      </c>
      <c r="F9">
        <v>0.31571334386968902</v>
      </c>
      <c r="G9">
        <v>0.30355718381649599</v>
      </c>
    </row>
    <row r="10" spans="1:7" x14ac:dyDescent="0.2">
      <c r="A10" s="10">
        <v>0.27</v>
      </c>
      <c r="B10">
        <v>0.227211057782294</v>
      </c>
      <c r="C10">
        <v>0.26009658414466402</v>
      </c>
      <c r="D10">
        <v>0.36409969406460602</v>
      </c>
      <c r="E10">
        <v>0.487222008687477</v>
      </c>
      <c r="F10">
        <v>0.22167340224298401</v>
      </c>
      <c r="G10">
        <v>0.21068050309786801</v>
      </c>
    </row>
    <row r="11" spans="1:7" x14ac:dyDescent="0.2">
      <c r="A11" s="10">
        <v>0.27777777777777801</v>
      </c>
      <c r="B11">
        <v>0.47380143376856598</v>
      </c>
      <c r="C11">
        <v>0.50893377073216395</v>
      </c>
      <c r="D11">
        <v>0.29676147856604301</v>
      </c>
      <c r="E11">
        <v>0.29932861687314499</v>
      </c>
      <c r="F11">
        <v>0.45045673459983199</v>
      </c>
      <c r="G11">
        <v>0.45774606638142801</v>
      </c>
    </row>
    <row r="12" spans="1:7" x14ac:dyDescent="0.2">
      <c r="A12" s="10">
        <v>0.28181818181818202</v>
      </c>
      <c r="B12">
        <v>0.381344744531047</v>
      </c>
      <c r="C12">
        <v>0.43257817114970998</v>
      </c>
      <c r="D12">
        <v>0.49376368203041898</v>
      </c>
      <c r="E12">
        <v>0.50595809545679504</v>
      </c>
      <c r="F12">
        <v>0.39267234064523099</v>
      </c>
      <c r="G12">
        <v>0.395103524144715</v>
      </c>
    </row>
    <row r="13" spans="1:7" x14ac:dyDescent="0.2">
      <c r="A13" s="10">
        <v>0.28571428571428598</v>
      </c>
      <c r="B13">
        <v>0.30280025939053501</v>
      </c>
      <c r="C13">
        <v>0.32420396402552498</v>
      </c>
      <c r="D13">
        <v>0.36031181704507298</v>
      </c>
      <c r="E13">
        <v>0.38289199585040701</v>
      </c>
      <c r="F13">
        <v>0.34497970540371498</v>
      </c>
      <c r="G13">
        <v>0.314980704256212</v>
      </c>
    </row>
    <row r="14" spans="1:7" x14ac:dyDescent="0.2">
      <c r="A14" s="10">
        <v>0.28888888888888897</v>
      </c>
      <c r="B14">
        <v>0.320630633994481</v>
      </c>
      <c r="C14">
        <v>0.31420878592134199</v>
      </c>
      <c r="D14">
        <v>0.58506236522197497</v>
      </c>
      <c r="E14">
        <v>0.55865490592549905</v>
      </c>
      <c r="F14">
        <v>0.32153397908578302</v>
      </c>
      <c r="G14">
        <v>0.33399387434654998</v>
      </c>
    </row>
    <row r="15" spans="1:7" x14ac:dyDescent="0.2">
      <c r="A15" s="10">
        <v>0.29411764705882398</v>
      </c>
      <c r="B15">
        <v>0.27415315666106999</v>
      </c>
      <c r="C15">
        <v>0.31467499748223299</v>
      </c>
      <c r="D15">
        <v>0.32365546464721101</v>
      </c>
      <c r="E15">
        <v>0.27548605799536802</v>
      </c>
      <c r="F15">
        <v>0.27244365826679401</v>
      </c>
      <c r="G15">
        <v>0.29159851461092001</v>
      </c>
    </row>
    <row r="16" spans="1:7" x14ac:dyDescent="0.2">
      <c r="A16" s="10">
        <v>0.3</v>
      </c>
      <c r="B16">
        <v>0.41485778111680599</v>
      </c>
      <c r="C16">
        <v>0.458880773872684</v>
      </c>
      <c r="D16">
        <v>0.40830580304588598</v>
      </c>
      <c r="E16">
        <v>0.40324145517330401</v>
      </c>
      <c r="F16">
        <v>0.48818704146709602</v>
      </c>
      <c r="G16">
        <v>0.489369422491235</v>
      </c>
    </row>
    <row r="17" spans="1:7" x14ac:dyDescent="0.2">
      <c r="A17" s="10">
        <v>0.3</v>
      </c>
      <c r="B17">
        <v>0.35250651998968702</v>
      </c>
      <c r="C17">
        <v>0.40644721276486201</v>
      </c>
      <c r="D17">
        <v>0.38649434331953902</v>
      </c>
      <c r="E17">
        <v>0.38651857093306502</v>
      </c>
      <c r="F17">
        <v>0.38568822341299502</v>
      </c>
      <c r="G17">
        <v>0.38496420362911998</v>
      </c>
    </row>
    <row r="18" spans="1:7" x14ac:dyDescent="0.2">
      <c r="A18" s="10">
        <v>0.3</v>
      </c>
      <c r="B18">
        <v>0.46023922784334498</v>
      </c>
      <c r="C18">
        <v>0.49253819088117001</v>
      </c>
      <c r="D18">
        <v>0.42142346365899502</v>
      </c>
      <c r="E18">
        <v>0.47251703545173401</v>
      </c>
      <c r="F18">
        <v>0.48618295672768203</v>
      </c>
      <c r="G18">
        <v>0.51168253396733299</v>
      </c>
    </row>
    <row r="19" spans="1:7" x14ac:dyDescent="0.2">
      <c r="A19" s="10">
        <v>0.30526315789473701</v>
      </c>
      <c r="B19">
        <v>0.45337590209824402</v>
      </c>
      <c r="C19">
        <v>0.418573960927411</v>
      </c>
      <c r="D19">
        <v>0.37105728849561498</v>
      </c>
      <c r="E19">
        <v>0.39924193857950602</v>
      </c>
      <c r="F19">
        <v>0.43269578625166999</v>
      </c>
      <c r="G19">
        <v>0.37360513959316499</v>
      </c>
    </row>
    <row r="20" spans="1:7" x14ac:dyDescent="0.2">
      <c r="A20" s="10">
        <v>0.31304347826086998</v>
      </c>
      <c r="B20">
        <v>0.37046650548598098</v>
      </c>
      <c r="C20">
        <v>0.340103249741872</v>
      </c>
      <c r="D20">
        <v>0.46678348743445203</v>
      </c>
      <c r="E20">
        <v>0.47684483003893202</v>
      </c>
      <c r="F20">
        <v>0.38466937687010899</v>
      </c>
      <c r="G20">
        <v>0.37524739517426398</v>
      </c>
    </row>
    <row r="21" spans="1:7" x14ac:dyDescent="0.2">
      <c r="A21" s="10">
        <v>0.31666666666666698</v>
      </c>
      <c r="B21">
        <v>0.39205057129321202</v>
      </c>
      <c r="C21">
        <v>0.44231596469817902</v>
      </c>
      <c r="D21">
        <v>0.43112454942570599</v>
      </c>
      <c r="E21">
        <v>0.42776486138028802</v>
      </c>
      <c r="F21">
        <v>0.41011451097924301</v>
      </c>
      <c r="G21">
        <v>0.38158805024272202</v>
      </c>
    </row>
    <row r="22" spans="1:7" x14ac:dyDescent="0.2">
      <c r="A22" s="10">
        <v>0.31818181818181801</v>
      </c>
      <c r="B22">
        <v>0.38610956027260801</v>
      </c>
      <c r="C22">
        <v>0.405328078585869</v>
      </c>
      <c r="D22">
        <v>0.45604457586646402</v>
      </c>
      <c r="E22">
        <v>0.46288118421176</v>
      </c>
      <c r="F22">
        <v>0.35433674690518702</v>
      </c>
      <c r="G22">
        <v>0.35119099576504498</v>
      </c>
    </row>
    <row r="23" spans="1:7" x14ac:dyDescent="0.2">
      <c r="A23" s="10">
        <v>0.32173913043478303</v>
      </c>
      <c r="B23">
        <v>0.3747918003058</v>
      </c>
      <c r="C23">
        <v>0.37505869669992498</v>
      </c>
      <c r="D23">
        <v>0.43863120337009398</v>
      </c>
      <c r="E23">
        <v>0.40499910959232599</v>
      </c>
      <c r="F23">
        <v>0.41561496746510501</v>
      </c>
      <c r="G23">
        <v>0.38034009532351498</v>
      </c>
    </row>
    <row r="24" spans="1:7" x14ac:dyDescent="0.2">
      <c r="A24" s="10">
        <v>0.33333333333333298</v>
      </c>
      <c r="B24">
        <v>0.35446882135868901</v>
      </c>
      <c r="C24">
        <v>0.39402149156695199</v>
      </c>
      <c r="D24">
        <v>0.43004490431801501</v>
      </c>
      <c r="E24">
        <v>0.44149226013279003</v>
      </c>
      <c r="F24">
        <v>0.399949235768772</v>
      </c>
      <c r="G24">
        <v>0.41370603310354598</v>
      </c>
    </row>
    <row r="25" spans="1:7" x14ac:dyDescent="0.2">
      <c r="A25" s="10">
        <v>0.33333333333333298</v>
      </c>
      <c r="B25">
        <v>0.23401084831034899</v>
      </c>
      <c r="C25">
        <v>0.28392211664043498</v>
      </c>
      <c r="D25">
        <v>0.34568606471704999</v>
      </c>
      <c r="E25">
        <v>0.33959556744484798</v>
      </c>
      <c r="F25">
        <v>0.35158721836226597</v>
      </c>
      <c r="G25">
        <v>0.34398252634772197</v>
      </c>
    </row>
    <row r="26" spans="1:7" x14ac:dyDescent="0.2">
      <c r="A26" s="10">
        <v>0.336842105263158</v>
      </c>
      <c r="B26">
        <v>0.48730726504449201</v>
      </c>
      <c r="C26">
        <v>0.53823063637124802</v>
      </c>
      <c r="D26">
        <v>0.45331825051639202</v>
      </c>
      <c r="E26">
        <v>0.42586861185165198</v>
      </c>
      <c r="F26">
        <v>0.51348886455250498</v>
      </c>
      <c r="G26">
        <v>0.52436598339826301</v>
      </c>
    </row>
    <row r="27" spans="1:7" x14ac:dyDescent="0.2">
      <c r="A27" s="10">
        <v>0.33846153846153798</v>
      </c>
      <c r="B27">
        <v>0.481638405232657</v>
      </c>
      <c r="C27">
        <v>0.479375967100656</v>
      </c>
      <c r="D27">
        <v>0.29940137253640597</v>
      </c>
      <c r="E27">
        <v>0.32513867110474698</v>
      </c>
      <c r="F27">
        <v>0.50962645771665005</v>
      </c>
      <c r="G27">
        <v>0.50511887145073198</v>
      </c>
    </row>
    <row r="28" spans="1:7" x14ac:dyDescent="0.2">
      <c r="A28" s="10">
        <v>0.35</v>
      </c>
      <c r="B28">
        <v>0.29655843467947601</v>
      </c>
      <c r="C28">
        <v>0.34518418546787799</v>
      </c>
      <c r="D28">
        <v>0.364936839529098</v>
      </c>
      <c r="E28">
        <v>0.31987940011545901</v>
      </c>
      <c r="F28">
        <v>0.34900752219449799</v>
      </c>
      <c r="G28">
        <v>0.34354075724034</v>
      </c>
    </row>
    <row r="29" spans="1:7" x14ac:dyDescent="0.2">
      <c r="A29" s="10">
        <v>0.35555555555555601</v>
      </c>
      <c r="B29">
        <v>0.36044725435227398</v>
      </c>
      <c r="C29">
        <v>0.41431504666865199</v>
      </c>
      <c r="D29">
        <v>0.35166368816475502</v>
      </c>
      <c r="E29">
        <v>0.39836704776922299</v>
      </c>
      <c r="F29">
        <v>0.46378020797751102</v>
      </c>
      <c r="G29">
        <v>0.44948222403820598</v>
      </c>
    </row>
    <row r="30" spans="1:7" x14ac:dyDescent="0.2">
      <c r="A30" s="10">
        <v>0.36521739130434799</v>
      </c>
      <c r="B30">
        <v>0.47368400627630203</v>
      </c>
      <c r="C30">
        <v>0.50943307250082703</v>
      </c>
      <c r="D30">
        <v>0.38021553097169603</v>
      </c>
      <c r="E30">
        <v>0.39527088431650598</v>
      </c>
      <c r="F30">
        <v>0.43949667245292401</v>
      </c>
      <c r="G30">
        <v>0.44924478585528999</v>
      </c>
    </row>
    <row r="31" spans="1:7" x14ac:dyDescent="0.2">
      <c r="A31" s="10">
        <v>0.37391304347826099</v>
      </c>
      <c r="B31">
        <v>0.36347161584292997</v>
      </c>
      <c r="C31">
        <v>0.36990969550007102</v>
      </c>
      <c r="D31">
        <v>0.337434532437346</v>
      </c>
      <c r="E31">
        <v>0.37199125628707103</v>
      </c>
      <c r="F31">
        <v>0.36248327779241801</v>
      </c>
      <c r="G31">
        <v>0.30946640431500799</v>
      </c>
    </row>
    <row r="32" spans="1:7" x14ac:dyDescent="0.2">
      <c r="A32" s="10">
        <v>0.38888888888888901</v>
      </c>
      <c r="B32">
        <v>0.42507335396120999</v>
      </c>
      <c r="C32">
        <v>0.38506102848566398</v>
      </c>
      <c r="D32">
        <v>0.317671477357305</v>
      </c>
      <c r="E32">
        <v>0.33673895821725802</v>
      </c>
      <c r="F32">
        <v>0.52495863671819798</v>
      </c>
      <c r="G32">
        <v>0.47626003964423702</v>
      </c>
    </row>
    <row r="33" spans="1:7" x14ac:dyDescent="0.2">
      <c r="A33" s="10">
        <v>0.39</v>
      </c>
      <c r="B33">
        <v>0.50429309467341099</v>
      </c>
      <c r="C33">
        <v>0.48985687054889998</v>
      </c>
      <c r="D33">
        <v>0.389399129487847</v>
      </c>
      <c r="E33">
        <v>0.43434153274590798</v>
      </c>
      <c r="F33">
        <v>0.47112288457359602</v>
      </c>
      <c r="G33">
        <v>0.41594802126284303</v>
      </c>
    </row>
    <row r="34" spans="1:7" x14ac:dyDescent="0.2">
      <c r="A34" s="10">
        <v>0.39130434782608697</v>
      </c>
      <c r="B34">
        <v>0.34384280673856799</v>
      </c>
      <c r="C34">
        <v>0.38556252228507498</v>
      </c>
      <c r="D34">
        <v>0.29874862581862799</v>
      </c>
      <c r="E34">
        <v>0.30670828804147698</v>
      </c>
      <c r="F34">
        <v>0.46901473619365203</v>
      </c>
      <c r="G34">
        <v>0.48522692932746703</v>
      </c>
    </row>
    <row r="35" spans="1:7" x14ac:dyDescent="0.2">
      <c r="A35" s="10">
        <v>0.4</v>
      </c>
      <c r="B35">
        <v>0.49864277422391801</v>
      </c>
      <c r="C35">
        <v>0.46668533662595102</v>
      </c>
      <c r="D35">
        <v>0.46615546662551799</v>
      </c>
      <c r="E35">
        <v>0.419712108614202</v>
      </c>
      <c r="F35">
        <v>0.48888465262513398</v>
      </c>
      <c r="G35">
        <v>0.46782984479607598</v>
      </c>
    </row>
    <row r="36" spans="1:7" x14ac:dyDescent="0.2">
      <c r="A36" s="10">
        <v>0.4</v>
      </c>
      <c r="B36">
        <v>0.50960356722848699</v>
      </c>
      <c r="C36">
        <v>0.50813272828674105</v>
      </c>
      <c r="D36">
        <v>0.49828759595147099</v>
      </c>
      <c r="E36">
        <v>0.49905085574362401</v>
      </c>
      <c r="F36">
        <v>0.475211141418245</v>
      </c>
      <c r="G36">
        <v>0.49465966549906798</v>
      </c>
    </row>
    <row r="37" spans="1:7" x14ac:dyDescent="0.2">
      <c r="A37" s="10">
        <v>0.4</v>
      </c>
      <c r="B37">
        <v>0.38371214236015599</v>
      </c>
      <c r="C37">
        <v>0.38865648508772599</v>
      </c>
      <c r="D37">
        <v>0.368877059736887</v>
      </c>
      <c r="E37">
        <v>0.41477293331166099</v>
      </c>
      <c r="F37">
        <v>0.49696651290788801</v>
      </c>
      <c r="G37">
        <v>0.45824924350277102</v>
      </c>
    </row>
    <row r="38" spans="1:7" x14ac:dyDescent="0.2">
      <c r="A38" s="10">
        <v>0.40909090909090901</v>
      </c>
      <c r="B38">
        <v>0.469784076696528</v>
      </c>
      <c r="C38">
        <v>0.42904337263464098</v>
      </c>
      <c r="D38">
        <v>0.55052856693691699</v>
      </c>
      <c r="E38">
        <v>0.57286633754793304</v>
      </c>
      <c r="F38">
        <v>0.43802750804381202</v>
      </c>
      <c r="G38">
        <v>0.38466237134314701</v>
      </c>
    </row>
    <row r="39" spans="1:7" x14ac:dyDescent="0.2">
      <c r="A39" s="10">
        <v>0.40909090909090901</v>
      </c>
      <c r="B39">
        <v>0.44536796816084501</v>
      </c>
      <c r="C39">
        <v>0.39514825486317101</v>
      </c>
      <c r="D39">
        <v>0.495262017671803</v>
      </c>
      <c r="E39">
        <v>0.49950514728036799</v>
      </c>
      <c r="F39">
        <v>0.432909050757736</v>
      </c>
      <c r="G39">
        <v>0.39058117520803598</v>
      </c>
    </row>
    <row r="40" spans="1:7" x14ac:dyDescent="0.2">
      <c r="A40" s="10">
        <v>0.41</v>
      </c>
      <c r="B40">
        <v>0.59560802937030699</v>
      </c>
      <c r="C40">
        <v>0.59016388926032703</v>
      </c>
      <c r="D40">
        <v>0.48972875359648799</v>
      </c>
      <c r="E40">
        <v>0.49459293882987099</v>
      </c>
      <c r="F40">
        <v>0.56282859825492804</v>
      </c>
      <c r="G40">
        <v>0.58211759098002502</v>
      </c>
    </row>
    <row r="41" spans="1:7" x14ac:dyDescent="0.2">
      <c r="A41" s="10">
        <v>0.41739130434782601</v>
      </c>
      <c r="B41">
        <v>0.443323260313009</v>
      </c>
      <c r="C41">
        <v>0.38308800953414701</v>
      </c>
      <c r="D41">
        <v>0.51962848526094296</v>
      </c>
      <c r="E41">
        <v>0.57287559473919902</v>
      </c>
      <c r="F41">
        <v>0.46637033086560797</v>
      </c>
      <c r="G41">
        <v>0.39747272665514399</v>
      </c>
    </row>
    <row r="42" spans="1:7" x14ac:dyDescent="0.2">
      <c r="A42" s="10">
        <v>0.42727272727272703</v>
      </c>
      <c r="B42">
        <v>0.57481687750690702</v>
      </c>
      <c r="C42">
        <v>0.60448949189770895</v>
      </c>
      <c r="D42">
        <v>0.42304881494640101</v>
      </c>
      <c r="E42">
        <v>0.37447218568789797</v>
      </c>
      <c r="F42">
        <v>0.59650647585316696</v>
      </c>
      <c r="G42">
        <v>0.60530587404361202</v>
      </c>
    </row>
    <row r="43" spans="1:7" x14ac:dyDescent="0.2">
      <c r="A43" s="10">
        <v>0.43</v>
      </c>
      <c r="B43">
        <v>0.33278580697006799</v>
      </c>
      <c r="C43">
        <v>0.324664557978875</v>
      </c>
      <c r="D43">
        <v>0.55413265200037898</v>
      </c>
      <c r="E43">
        <v>0.75277410747233098</v>
      </c>
      <c r="F43">
        <v>0.285553325653847</v>
      </c>
      <c r="G43">
        <v>0.26284990485910997</v>
      </c>
    </row>
    <row r="44" spans="1:7" x14ac:dyDescent="0.2">
      <c r="A44" s="10">
        <v>0.44545454545454499</v>
      </c>
      <c r="B44">
        <v>0.54779674722877802</v>
      </c>
      <c r="C44">
        <v>0.619874745631532</v>
      </c>
      <c r="D44">
        <v>0.40793491486003802</v>
      </c>
      <c r="E44">
        <v>0.42778744505365901</v>
      </c>
      <c r="F44">
        <v>0.61018688578583002</v>
      </c>
      <c r="G44">
        <v>0.62197999694028006</v>
      </c>
    </row>
    <row r="45" spans="1:7" x14ac:dyDescent="0.2">
      <c r="A45" s="10">
        <v>0.45</v>
      </c>
      <c r="B45">
        <v>0.43293896377187602</v>
      </c>
      <c r="C45">
        <v>0.46995511070666701</v>
      </c>
      <c r="D45">
        <v>0.53436314285783004</v>
      </c>
      <c r="E45">
        <v>0.61872776721169898</v>
      </c>
      <c r="F45">
        <v>0.46581900109513003</v>
      </c>
      <c r="G45">
        <v>0.50198156295089003</v>
      </c>
    </row>
    <row r="46" spans="1:7" x14ac:dyDescent="0.2">
      <c r="A46" s="10">
        <v>0.45</v>
      </c>
      <c r="B46">
        <v>0.47365625548163598</v>
      </c>
      <c r="C46">
        <v>0.45553828712814298</v>
      </c>
      <c r="D46">
        <v>0.45083589660391898</v>
      </c>
      <c r="E46">
        <v>0.42944082400218198</v>
      </c>
      <c r="F46">
        <v>0.45742062034928999</v>
      </c>
      <c r="G46">
        <v>0.446894512415278</v>
      </c>
    </row>
    <row r="47" spans="1:7" x14ac:dyDescent="0.2">
      <c r="A47" s="10">
        <v>0.45</v>
      </c>
      <c r="B47">
        <v>0.64184162071756501</v>
      </c>
      <c r="C47">
        <v>0.50155177301125997</v>
      </c>
      <c r="D47">
        <v>0.43310968875245098</v>
      </c>
      <c r="E47">
        <v>0.428490115696055</v>
      </c>
      <c r="F47">
        <v>0.66000192756380005</v>
      </c>
      <c r="G47">
        <v>0.657687902389956</v>
      </c>
    </row>
    <row r="48" spans="1:7" x14ac:dyDescent="0.2">
      <c r="A48" s="10">
        <v>0.45</v>
      </c>
      <c r="B48">
        <v>0.43028001089926499</v>
      </c>
      <c r="C48">
        <v>0.40572277980511101</v>
      </c>
      <c r="D48">
        <v>0.38761248226955802</v>
      </c>
      <c r="E48">
        <v>0.36589442787704202</v>
      </c>
      <c r="F48">
        <v>0.44230206867865002</v>
      </c>
      <c r="G48">
        <v>0.415738516538115</v>
      </c>
    </row>
    <row r="49" spans="1:7" x14ac:dyDescent="0.2">
      <c r="A49" s="10">
        <v>0.45833333333333298</v>
      </c>
      <c r="B49">
        <v>0.60800700957123699</v>
      </c>
      <c r="C49">
        <v>0.60860232647652901</v>
      </c>
      <c r="D49">
        <v>0.58852492528711198</v>
      </c>
      <c r="E49">
        <v>0.58921013858430105</v>
      </c>
      <c r="F49">
        <v>0.61003907993556605</v>
      </c>
      <c r="G49">
        <v>0.61067621277247797</v>
      </c>
    </row>
    <row r="50" spans="1:7" x14ac:dyDescent="0.2">
      <c r="A50" s="10">
        <v>0.46666666666666701</v>
      </c>
      <c r="B50">
        <v>0.36200307388354502</v>
      </c>
      <c r="C50">
        <v>0.32950153391214598</v>
      </c>
      <c r="D50">
        <v>0.57335604531617101</v>
      </c>
      <c r="E50">
        <v>0.49539179230661701</v>
      </c>
      <c r="F50">
        <v>0.36453744867657401</v>
      </c>
      <c r="G50">
        <v>0.30026500296200997</v>
      </c>
    </row>
    <row r="51" spans="1:7" x14ac:dyDescent="0.2">
      <c r="A51" s="10">
        <v>0.47368421052631599</v>
      </c>
      <c r="B51">
        <v>0.46542088841156998</v>
      </c>
      <c r="C51">
        <v>0.45373405821632101</v>
      </c>
      <c r="D51">
        <v>0.51098881406567598</v>
      </c>
      <c r="E51">
        <v>0.52899124106955697</v>
      </c>
      <c r="F51">
        <v>0.45594804256829602</v>
      </c>
      <c r="G51">
        <v>0.40306468672920298</v>
      </c>
    </row>
    <row r="52" spans="1:7" x14ac:dyDescent="0.2">
      <c r="A52" s="10">
        <v>0.48421052631578898</v>
      </c>
      <c r="B52">
        <v>0.42398342104632902</v>
      </c>
      <c r="C52">
        <v>0.41184504610424999</v>
      </c>
      <c r="D52">
        <v>0.435610100080012</v>
      </c>
      <c r="E52">
        <v>0.45545084156564097</v>
      </c>
      <c r="F52">
        <v>0.44622720050372</v>
      </c>
      <c r="G52">
        <v>0.45470609256361699</v>
      </c>
    </row>
    <row r="53" spans="1:7" x14ac:dyDescent="0.2">
      <c r="A53" s="10">
        <v>0.48571428571428599</v>
      </c>
      <c r="B53">
        <v>0.45850307882078101</v>
      </c>
      <c r="C53">
        <v>0.41861508108514001</v>
      </c>
      <c r="D53">
        <v>0.48288555789457299</v>
      </c>
      <c r="E53">
        <v>0.54994055804174202</v>
      </c>
      <c r="F53">
        <v>0.48642361222665298</v>
      </c>
      <c r="G53">
        <v>0.39014590733497001</v>
      </c>
    </row>
    <row r="54" spans="1:7" x14ac:dyDescent="0.2">
      <c r="A54" s="10">
        <v>0.495652173913044</v>
      </c>
      <c r="B54">
        <v>0.55348518851855499</v>
      </c>
      <c r="C54">
        <v>0.59727064069984404</v>
      </c>
      <c r="D54">
        <v>0.40308932594358998</v>
      </c>
      <c r="E54">
        <v>0.39638263414477298</v>
      </c>
      <c r="F54">
        <v>0.61711438055802204</v>
      </c>
      <c r="G54">
        <v>0.65747429899614096</v>
      </c>
    </row>
    <row r="55" spans="1:7" x14ac:dyDescent="0.2">
      <c r="A55" s="10">
        <v>0.495652173913044</v>
      </c>
      <c r="B55">
        <v>0.40896034376445201</v>
      </c>
      <c r="C55">
        <v>0.38604560021668499</v>
      </c>
      <c r="D55">
        <v>0.58364967826407999</v>
      </c>
      <c r="E55">
        <v>0.56143835797044905</v>
      </c>
      <c r="F55">
        <v>0.45354635363620499</v>
      </c>
      <c r="G55">
        <v>0.39101876263679403</v>
      </c>
    </row>
    <row r="56" spans="1:7" x14ac:dyDescent="0.2">
      <c r="A56" s="10">
        <v>0.50434782608695605</v>
      </c>
      <c r="B56">
        <v>0.47200287681889802</v>
      </c>
      <c r="C56">
        <v>0.475769696964427</v>
      </c>
      <c r="D56">
        <v>0.34692278679996102</v>
      </c>
      <c r="E56">
        <v>0.45913892006391299</v>
      </c>
      <c r="F56">
        <v>0.43062029806351099</v>
      </c>
      <c r="G56">
        <v>0.40639871034059799</v>
      </c>
    </row>
    <row r="57" spans="1:7" x14ac:dyDescent="0.2">
      <c r="A57" s="10">
        <v>0.51428571428571401</v>
      </c>
      <c r="B57">
        <v>0.375194087080093</v>
      </c>
      <c r="C57">
        <v>0.480092118290398</v>
      </c>
      <c r="D57">
        <v>0.508793036989587</v>
      </c>
      <c r="E57">
        <v>0.49429304014643499</v>
      </c>
      <c r="F57">
        <v>0.46579779685485201</v>
      </c>
      <c r="G57">
        <v>0.48079861743542102</v>
      </c>
    </row>
    <row r="58" spans="1:7" x14ac:dyDescent="0.2">
      <c r="A58" s="10">
        <v>0.51428571428571401</v>
      </c>
      <c r="B58">
        <v>0.442630901444518</v>
      </c>
      <c r="C58">
        <v>0.48319567118367901</v>
      </c>
      <c r="D58">
        <v>0.425878987751242</v>
      </c>
      <c r="E58">
        <v>0.458145287833927</v>
      </c>
      <c r="F58">
        <v>0.49299247681595398</v>
      </c>
      <c r="G58">
        <v>0.51126919576804897</v>
      </c>
    </row>
    <row r="59" spans="1:7" x14ac:dyDescent="0.2">
      <c r="A59" s="10">
        <v>0.52500000000000002</v>
      </c>
      <c r="B59">
        <v>0.61805601926442499</v>
      </c>
      <c r="C59">
        <v>0.53341354491335902</v>
      </c>
      <c r="D59">
        <v>0.588805897047462</v>
      </c>
      <c r="E59">
        <v>0.51923293908974699</v>
      </c>
      <c r="F59">
        <v>0.51360846848352004</v>
      </c>
      <c r="G59">
        <v>0.50161557407573898</v>
      </c>
    </row>
    <row r="60" spans="1:7" x14ac:dyDescent="0.2">
      <c r="A60" s="10">
        <v>0.52500000000000002</v>
      </c>
      <c r="B60">
        <v>0.48176224333187601</v>
      </c>
      <c r="C60">
        <v>0.445591728909287</v>
      </c>
      <c r="D60">
        <v>0.50500667678040601</v>
      </c>
      <c r="E60">
        <v>0.45356480394153897</v>
      </c>
      <c r="F60">
        <v>0.39325209649798198</v>
      </c>
      <c r="G60">
        <v>0.37821558235337099</v>
      </c>
    </row>
    <row r="61" spans="1:7" x14ac:dyDescent="0.2">
      <c r="A61" s="10">
        <v>0.54</v>
      </c>
      <c r="B61">
        <v>0.48298930588738898</v>
      </c>
      <c r="C61">
        <v>0.55407773714798703</v>
      </c>
      <c r="D61">
        <v>0.43689162370278201</v>
      </c>
      <c r="E61">
        <v>0.45251541052515798</v>
      </c>
      <c r="F61">
        <v>0.62346198078358295</v>
      </c>
      <c r="G61">
        <v>0.63791596889781599</v>
      </c>
    </row>
    <row r="62" spans="1:7" x14ac:dyDescent="0.2">
      <c r="A62" s="10">
        <v>0.54285714285714304</v>
      </c>
      <c r="B62">
        <v>0.519880081330652</v>
      </c>
      <c r="C62">
        <v>0.52410251744115399</v>
      </c>
      <c r="D62">
        <v>0.58417522614875705</v>
      </c>
      <c r="E62">
        <v>0.60657589434207904</v>
      </c>
      <c r="F62">
        <v>0.53745210008688404</v>
      </c>
      <c r="G62">
        <v>0.52388635155194696</v>
      </c>
    </row>
    <row r="63" spans="1:7" x14ac:dyDescent="0.2">
      <c r="A63" s="10">
        <v>0.54285714285714304</v>
      </c>
      <c r="B63">
        <v>0.499557530213604</v>
      </c>
      <c r="C63">
        <v>0.52003136277711504</v>
      </c>
      <c r="D63">
        <v>0.49315030421355799</v>
      </c>
      <c r="E63">
        <v>0.51144023410581496</v>
      </c>
      <c r="F63">
        <v>0.49310792753367799</v>
      </c>
      <c r="G63">
        <v>0.50234653218758896</v>
      </c>
    </row>
    <row r="64" spans="1:7" x14ac:dyDescent="0.2">
      <c r="A64" s="10">
        <v>0.54545454545454497</v>
      </c>
      <c r="B64">
        <v>0.47936527343995899</v>
      </c>
      <c r="C64">
        <v>0.49001602720514098</v>
      </c>
      <c r="D64">
        <v>0.45835509766298099</v>
      </c>
      <c r="E64">
        <v>0.49621384180591399</v>
      </c>
      <c r="F64">
        <v>0.47991582778617897</v>
      </c>
      <c r="G64">
        <v>0.43423027272757803</v>
      </c>
    </row>
    <row r="65" spans="1:7" x14ac:dyDescent="0.2">
      <c r="A65" s="10">
        <v>0.54545454545454497</v>
      </c>
      <c r="B65">
        <v>0.599273209429804</v>
      </c>
      <c r="C65">
        <v>0.56443623631235595</v>
      </c>
      <c r="D65">
        <v>0.52195882359838597</v>
      </c>
      <c r="E65">
        <v>0.53048169651988197</v>
      </c>
      <c r="F65">
        <v>0.57409225449691204</v>
      </c>
      <c r="G65">
        <v>0.59501151580590494</v>
      </c>
    </row>
    <row r="66" spans="1:7" x14ac:dyDescent="0.2">
      <c r="A66" s="10">
        <v>0.54545454545454497</v>
      </c>
      <c r="B66">
        <v>0.38805637043772101</v>
      </c>
      <c r="C66">
        <v>0.35313995148312999</v>
      </c>
      <c r="D66">
        <v>0.372628698901668</v>
      </c>
      <c r="E66">
        <v>0.314700416494132</v>
      </c>
      <c r="F66">
        <v>0.39179315979836998</v>
      </c>
      <c r="G66">
        <v>0.371052791413782</v>
      </c>
    </row>
    <row r="67" spans="1:7" x14ac:dyDescent="0.2">
      <c r="A67" s="10">
        <v>0.55454545454545501</v>
      </c>
      <c r="B67">
        <v>0.50375501442826598</v>
      </c>
      <c r="C67">
        <v>0.52410279260121095</v>
      </c>
      <c r="D67">
        <v>0.49295210564849201</v>
      </c>
      <c r="E67">
        <v>0.53260822524476903</v>
      </c>
      <c r="F67">
        <v>0.48820431516437501</v>
      </c>
      <c r="G67">
        <v>0.50627423288609896</v>
      </c>
    </row>
    <row r="68" spans="1:7" x14ac:dyDescent="0.2">
      <c r="A68" s="10">
        <v>0.55652173913043501</v>
      </c>
      <c r="B68">
        <v>0.62868423682824703</v>
      </c>
      <c r="C68">
        <v>0.62968873357019095</v>
      </c>
      <c r="D68">
        <v>0.58542657401939202</v>
      </c>
      <c r="E68">
        <v>0.57117277762496699</v>
      </c>
      <c r="F68">
        <v>0.68816685850213999</v>
      </c>
      <c r="G68">
        <v>0.69291853422606597</v>
      </c>
    </row>
    <row r="69" spans="1:7" x14ac:dyDescent="0.2">
      <c r="A69" s="10">
        <v>0.56190476190476202</v>
      </c>
      <c r="B69">
        <v>0.62939754275599402</v>
      </c>
      <c r="C69">
        <v>0.58253410568924602</v>
      </c>
      <c r="D69">
        <v>0.51784866422173104</v>
      </c>
      <c r="E69">
        <v>0.57891721463350498</v>
      </c>
      <c r="F69">
        <v>0.50186158837198303</v>
      </c>
      <c r="G69">
        <v>0.49298747699676199</v>
      </c>
    </row>
    <row r="70" spans="1:7" x14ac:dyDescent="0.2">
      <c r="A70" s="10">
        <v>0.57499999999999996</v>
      </c>
      <c r="B70">
        <v>0.64479171093881005</v>
      </c>
      <c r="C70">
        <v>0.69172163967536704</v>
      </c>
      <c r="D70">
        <v>0.573333303543345</v>
      </c>
      <c r="E70">
        <v>0.62210565757262104</v>
      </c>
      <c r="F70">
        <v>0.69221597654902101</v>
      </c>
      <c r="G70">
        <v>0.72629110590010604</v>
      </c>
    </row>
    <row r="71" spans="1:7" x14ac:dyDescent="0.2">
      <c r="A71" s="10">
        <v>0.57894736842105299</v>
      </c>
      <c r="B71">
        <v>0.52423035928572703</v>
      </c>
      <c r="C71">
        <v>0.57504340699656398</v>
      </c>
      <c r="D71">
        <v>0.52858864898896796</v>
      </c>
      <c r="E71">
        <v>0.47984401305202901</v>
      </c>
      <c r="F71">
        <v>0.58562441530599796</v>
      </c>
      <c r="G71">
        <v>0.606452042243667</v>
      </c>
    </row>
    <row r="72" spans="1:7" x14ac:dyDescent="0.2">
      <c r="A72" s="10">
        <v>0.58947368421052604</v>
      </c>
      <c r="B72">
        <v>0.50376249114433003</v>
      </c>
      <c r="C72">
        <v>0.508306805558843</v>
      </c>
      <c r="D72">
        <v>0.466322448504781</v>
      </c>
      <c r="E72">
        <v>0.524494162380714</v>
      </c>
      <c r="F72">
        <v>0.41306839113082999</v>
      </c>
      <c r="G72">
        <v>0.421465047782072</v>
      </c>
    </row>
    <row r="73" spans="1:7" x14ac:dyDescent="0.2">
      <c r="A73" s="10">
        <v>0.59</v>
      </c>
      <c r="B73">
        <v>0.53137705160440296</v>
      </c>
      <c r="C73">
        <v>0.61128696349060896</v>
      </c>
      <c r="D73">
        <v>0.53217643111346002</v>
      </c>
      <c r="E73">
        <v>0.486393556419143</v>
      </c>
      <c r="F73">
        <v>0.59228623592290297</v>
      </c>
      <c r="G73">
        <v>0.65624758491031099</v>
      </c>
    </row>
    <row r="74" spans="1:7" x14ac:dyDescent="0.2">
      <c r="A74" s="10">
        <v>0.6</v>
      </c>
      <c r="B74">
        <v>0.58009646329026898</v>
      </c>
      <c r="C74">
        <v>0.56905091340200098</v>
      </c>
      <c r="D74">
        <v>0.566162948682008</v>
      </c>
      <c r="E74">
        <v>0.55661566304096899</v>
      </c>
      <c r="F74">
        <v>0.55640847530433402</v>
      </c>
      <c r="G74">
        <v>0.56194105772619396</v>
      </c>
    </row>
    <row r="75" spans="1:7" x14ac:dyDescent="0.2">
      <c r="A75" s="10">
        <v>0.61333333333333295</v>
      </c>
      <c r="B75">
        <v>0.60182147393729102</v>
      </c>
      <c r="C75">
        <v>0.57769749073196097</v>
      </c>
      <c r="D75">
        <v>0.59633477825971704</v>
      </c>
      <c r="E75">
        <v>0.53474529184873798</v>
      </c>
      <c r="F75">
        <v>0.55468912821513106</v>
      </c>
      <c r="G75">
        <v>0.57274853180335406</v>
      </c>
    </row>
    <row r="76" spans="1:7" x14ac:dyDescent="0.2">
      <c r="A76" s="10">
        <v>0.61739130434782596</v>
      </c>
      <c r="B76">
        <v>0.57275044747731196</v>
      </c>
      <c r="C76">
        <v>0.65914307252414195</v>
      </c>
      <c r="D76">
        <v>0.65653367642609495</v>
      </c>
      <c r="E76">
        <v>0.64108810995028798</v>
      </c>
      <c r="F76">
        <v>0.53708729724225501</v>
      </c>
      <c r="G76">
        <v>0.54848655010542802</v>
      </c>
    </row>
    <row r="77" spans="1:7" x14ac:dyDescent="0.2">
      <c r="A77" s="10">
        <v>0.61818181818181805</v>
      </c>
      <c r="B77">
        <v>0.63990145880245797</v>
      </c>
      <c r="C77">
        <v>0.62511944046818502</v>
      </c>
      <c r="D77">
        <v>0.54052204479371802</v>
      </c>
      <c r="E77">
        <v>0.40602460620112901</v>
      </c>
      <c r="F77">
        <v>0.62209878397886398</v>
      </c>
      <c r="G77">
        <v>0.664236119779822</v>
      </c>
    </row>
    <row r="78" spans="1:7" x14ac:dyDescent="0.2">
      <c r="A78" s="10">
        <v>0.61818181818181805</v>
      </c>
      <c r="B78">
        <v>0.49975449897400798</v>
      </c>
      <c r="C78">
        <v>0.36707685214304298</v>
      </c>
      <c r="D78">
        <v>0.64935095167161905</v>
      </c>
      <c r="E78">
        <v>0.60434288171484096</v>
      </c>
      <c r="F78">
        <v>0.32617200860214501</v>
      </c>
      <c r="G78">
        <v>0.32099914307516098</v>
      </c>
    </row>
    <row r="79" spans="1:7" x14ac:dyDescent="0.2">
      <c r="A79" s="10">
        <v>0.623529411764706</v>
      </c>
      <c r="B79">
        <v>0.50598971937848702</v>
      </c>
      <c r="C79">
        <v>0.48371967970985702</v>
      </c>
      <c r="D79">
        <v>0.516798098811317</v>
      </c>
      <c r="E79">
        <v>0.49083422600683202</v>
      </c>
      <c r="F79">
        <v>0.4508123362341</v>
      </c>
      <c r="G79">
        <v>0.44702636920009797</v>
      </c>
    </row>
    <row r="80" spans="1:7" x14ac:dyDescent="0.2">
      <c r="A80" s="10">
        <v>0.625</v>
      </c>
      <c r="B80">
        <v>0.52151547157393596</v>
      </c>
      <c r="C80">
        <v>0.51684576749821498</v>
      </c>
      <c r="D80">
        <v>0.57553821028911101</v>
      </c>
      <c r="E80">
        <v>0.52367857727201395</v>
      </c>
      <c r="F80">
        <v>0.45080507029362099</v>
      </c>
      <c r="G80">
        <v>0.461292883007281</v>
      </c>
    </row>
    <row r="81" spans="1:7" x14ac:dyDescent="0.2">
      <c r="A81" s="10">
        <v>0.625</v>
      </c>
      <c r="B81">
        <v>0.42057956447945999</v>
      </c>
      <c r="C81">
        <v>0.41494506901802097</v>
      </c>
      <c r="D81">
        <v>0.45565971260668098</v>
      </c>
      <c r="E81">
        <v>0.46121812854187899</v>
      </c>
      <c r="F81">
        <v>0.40410416093051199</v>
      </c>
      <c r="G81">
        <v>0.38973202285242597</v>
      </c>
    </row>
    <row r="82" spans="1:7" x14ac:dyDescent="0.2">
      <c r="A82" s="10">
        <v>0.62608695652173896</v>
      </c>
      <c r="B82">
        <v>0.55327901463625495</v>
      </c>
      <c r="C82">
        <v>0.60199269752967799</v>
      </c>
      <c r="D82">
        <v>0.56230023441172705</v>
      </c>
      <c r="E82">
        <v>0.60867739220601602</v>
      </c>
      <c r="F82">
        <v>0.58668967560617402</v>
      </c>
      <c r="G82">
        <v>0.60554100402223199</v>
      </c>
    </row>
    <row r="83" spans="1:7" x14ac:dyDescent="0.2">
      <c r="A83" s="10">
        <v>0.62727272727272698</v>
      </c>
      <c r="B83">
        <v>0.69774847715655597</v>
      </c>
      <c r="C83">
        <v>0.67807070597124597</v>
      </c>
      <c r="D83">
        <v>0.78056701083345703</v>
      </c>
      <c r="E83">
        <v>0.71229216709152099</v>
      </c>
      <c r="F83">
        <v>0.69723767853057095</v>
      </c>
      <c r="G83">
        <v>0.70129209575615903</v>
      </c>
    </row>
    <row r="84" spans="1:7" x14ac:dyDescent="0.2">
      <c r="A84" s="10">
        <v>0.62727272727272698</v>
      </c>
      <c r="B84">
        <v>0.47953389927766299</v>
      </c>
      <c r="C84">
        <v>0.48337257820292101</v>
      </c>
      <c r="D84">
        <v>0.59361417163568098</v>
      </c>
      <c r="E84">
        <v>0.56281865378246998</v>
      </c>
      <c r="F84">
        <v>0.49663388667063602</v>
      </c>
      <c r="G84">
        <v>0.45312726323117303</v>
      </c>
    </row>
    <row r="85" spans="1:7" x14ac:dyDescent="0.2">
      <c r="A85" s="10">
        <v>0.628571428571429</v>
      </c>
      <c r="B85">
        <v>0.76656922894861401</v>
      </c>
      <c r="C85">
        <v>0.71076847805880194</v>
      </c>
      <c r="D85">
        <v>0.71848911964749695</v>
      </c>
      <c r="E85">
        <v>0.67665874793518599</v>
      </c>
      <c r="F85">
        <v>0.69517221687022301</v>
      </c>
      <c r="G85">
        <v>0.69537050315707705</v>
      </c>
    </row>
    <row r="86" spans="1:7" x14ac:dyDescent="0.2">
      <c r="A86" s="10">
        <v>0.63636363636363602</v>
      </c>
      <c r="B86">
        <v>0.60180253436083597</v>
      </c>
      <c r="C86">
        <v>0.70367640272349796</v>
      </c>
      <c r="D86">
        <v>0.65693922648122904</v>
      </c>
      <c r="E86">
        <v>0.74157330194649196</v>
      </c>
      <c r="F86">
        <v>0.627364953554021</v>
      </c>
      <c r="G86">
        <v>0.65309179151477104</v>
      </c>
    </row>
    <row r="87" spans="1:7" x14ac:dyDescent="0.2">
      <c r="A87" s="10">
        <v>0.66666666666666696</v>
      </c>
      <c r="B87">
        <v>0.64516269530201398</v>
      </c>
      <c r="C87">
        <v>0.64730522305723903</v>
      </c>
      <c r="D87">
        <v>0.49133037201233598</v>
      </c>
      <c r="E87">
        <v>0.50234903431033995</v>
      </c>
      <c r="F87">
        <v>0.62554473508640995</v>
      </c>
      <c r="G87">
        <v>0.64637885267011896</v>
      </c>
    </row>
    <row r="88" spans="1:7" x14ac:dyDescent="0.2">
      <c r="A88" s="10">
        <v>0.67500000000000004</v>
      </c>
      <c r="B88">
        <v>0.74806474982919102</v>
      </c>
      <c r="C88">
        <v>0.71886603305860997</v>
      </c>
      <c r="D88">
        <v>0.60026651592352798</v>
      </c>
      <c r="E88">
        <v>0.58160587410777198</v>
      </c>
      <c r="F88">
        <v>0.662451086659677</v>
      </c>
      <c r="G88">
        <v>0.67510927533024401</v>
      </c>
    </row>
    <row r="89" spans="1:7" x14ac:dyDescent="0.2">
      <c r="A89" s="10">
        <v>0.67619047619047601</v>
      </c>
      <c r="B89">
        <v>0.56888271613612595</v>
      </c>
      <c r="C89">
        <v>0.51962166455551095</v>
      </c>
      <c r="D89">
        <v>0.56085588144154697</v>
      </c>
      <c r="E89">
        <v>0.55057410204950497</v>
      </c>
      <c r="F89">
        <v>0.55219964675265298</v>
      </c>
      <c r="G89">
        <v>0.56869026810146195</v>
      </c>
    </row>
    <row r="90" spans="1:7" x14ac:dyDescent="0.2">
      <c r="A90" s="10">
        <v>0.67826086956521703</v>
      </c>
      <c r="B90">
        <v>0.63814696246552804</v>
      </c>
      <c r="C90">
        <v>0.69320462473612199</v>
      </c>
      <c r="D90">
        <v>0.55407640067619202</v>
      </c>
      <c r="E90">
        <v>0.53100438206154199</v>
      </c>
      <c r="F90">
        <v>0.66179301538088098</v>
      </c>
      <c r="G90">
        <v>0.67537784196365003</v>
      </c>
    </row>
    <row r="91" spans="1:7" x14ac:dyDescent="0.2">
      <c r="A91" s="10">
        <v>0.68</v>
      </c>
      <c r="B91">
        <v>0.62781780249294905</v>
      </c>
      <c r="C91">
        <v>0.60648872364223505</v>
      </c>
      <c r="D91">
        <v>0.60270603606874795</v>
      </c>
      <c r="E91">
        <v>0.59440542009062103</v>
      </c>
      <c r="F91">
        <v>0.53035047786823697</v>
      </c>
      <c r="G91">
        <v>0.53136700605037102</v>
      </c>
    </row>
    <row r="92" spans="1:7" x14ac:dyDescent="0.2">
      <c r="A92" s="10">
        <v>0.68571428571428605</v>
      </c>
      <c r="B92">
        <v>0.70120353771614197</v>
      </c>
      <c r="C92">
        <v>0.68424656834346798</v>
      </c>
      <c r="D92">
        <v>0.66968537571918796</v>
      </c>
      <c r="E92">
        <v>0.67542683300425099</v>
      </c>
      <c r="F92">
        <v>0.65314345014591502</v>
      </c>
      <c r="G92">
        <v>0.66623292183537997</v>
      </c>
    </row>
    <row r="93" spans="1:7" x14ac:dyDescent="0.2">
      <c r="A93" s="10">
        <v>0.69565217391304301</v>
      </c>
      <c r="B93">
        <v>0.58186664939129495</v>
      </c>
      <c r="C93">
        <v>0.58231673430551101</v>
      </c>
      <c r="D93">
        <v>0.51661633349767</v>
      </c>
      <c r="E93">
        <v>0.55077489587363004</v>
      </c>
      <c r="F93">
        <v>0.54879079300500699</v>
      </c>
      <c r="G93">
        <v>0.56805708431227897</v>
      </c>
    </row>
    <row r="94" spans="1:7" x14ac:dyDescent="0.2">
      <c r="A94" s="10">
        <v>0.70434782608695701</v>
      </c>
      <c r="B94">
        <v>0.48640984739364002</v>
      </c>
      <c r="C94">
        <v>0.487832771303636</v>
      </c>
      <c r="D94">
        <v>0.67320580618242498</v>
      </c>
      <c r="E94">
        <v>0.64237985412981702</v>
      </c>
      <c r="F94">
        <v>0.464543056433455</v>
      </c>
      <c r="G94">
        <v>0.48591281495542399</v>
      </c>
    </row>
    <row r="95" spans="1:7" x14ac:dyDescent="0.2">
      <c r="A95" s="10">
        <v>0.71304347826087</v>
      </c>
      <c r="B95">
        <v>0.48738454693661298</v>
      </c>
      <c r="C95">
        <v>0.56725085218108495</v>
      </c>
      <c r="D95">
        <v>0.49526139357903998</v>
      </c>
      <c r="E95">
        <v>0.44522910803037102</v>
      </c>
      <c r="F95">
        <v>0.71214463410652995</v>
      </c>
      <c r="G95">
        <v>0.72227434520977296</v>
      </c>
    </row>
    <row r="96" spans="1:7" x14ac:dyDescent="0.2">
      <c r="A96" s="10">
        <v>0.71764705882352897</v>
      </c>
      <c r="B96">
        <v>0.71724183891809601</v>
      </c>
      <c r="C96">
        <v>0.72326003950370998</v>
      </c>
      <c r="D96">
        <v>0.652636347344414</v>
      </c>
      <c r="E96">
        <v>0.63597308994346902</v>
      </c>
      <c r="F96">
        <v>0.74744050108233495</v>
      </c>
      <c r="G96">
        <v>0.75919479401171397</v>
      </c>
    </row>
    <row r="97" spans="1:7" x14ac:dyDescent="0.2">
      <c r="A97" s="10">
        <v>0.71818181818181803</v>
      </c>
      <c r="B97">
        <v>0.706412085022741</v>
      </c>
      <c r="C97">
        <v>0.67216746622478696</v>
      </c>
      <c r="D97">
        <v>0.49370834946177999</v>
      </c>
      <c r="E97">
        <v>0.500380983187516</v>
      </c>
      <c r="F97">
        <v>0.667118412992315</v>
      </c>
      <c r="G97">
        <v>0.67680449098967799</v>
      </c>
    </row>
    <row r="98" spans="1:7" x14ac:dyDescent="0.2">
      <c r="A98" s="10">
        <v>0.72</v>
      </c>
      <c r="B98">
        <v>0.78013393979564305</v>
      </c>
      <c r="C98">
        <v>0.75392521580477001</v>
      </c>
      <c r="D98">
        <v>0.66400871448249799</v>
      </c>
      <c r="E98">
        <v>0.64689484948537102</v>
      </c>
      <c r="F98">
        <v>0.77123160438039995</v>
      </c>
      <c r="G98">
        <v>0.76012140505103198</v>
      </c>
    </row>
    <row r="99" spans="1:7" x14ac:dyDescent="0.2">
      <c r="A99" s="10">
        <v>0.72</v>
      </c>
      <c r="B99">
        <v>0.63368745321018305</v>
      </c>
      <c r="C99">
        <v>0.61712113144496294</v>
      </c>
      <c r="D99">
        <v>0.79569510977413105</v>
      </c>
      <c r="E99">
        <v>0.77257622240558799</v>
      </c>
      <c r="F99">
        <v>0.59872318552655301</v>
      </c>
      <c r="G99">
        <v>0.60545997475914404</v>
      </c>
    </row>
    <row r="100" spans="1:7" x14ac:dyDescent="0.2">
      <c r="A100" s="10">
        <v>0.73043478260869599</v>
      </c>
      <c r="B100">
        <v>0.73488104516971298</v>
      </c>
      <c r="C100">
        <v>0.71005170813558804</v>
      </c>
      <c r="D100">
        <v>0.78809543161422102</v>
      </c>
      <c r="E100">
        <v>0.737243002522882</v>
      </c>
      <c r="F100">
        <v>0.67134838675596198</v>
      </c>
      <c r="G100">
        <v>0.69769481881986695</v>
      </c>
    </row>
    <row r="101" spans="1:7" x14ac:dyDescent="0.2">
      <c r="A101" s="10">
        <v>0.74782608695652197</v>
      </c>
      <c r="B101">
        <v>0.55635977104196099</v>
      </c>
      <c r="C101">
        <v>0.58043916817928998</v>
      </c>
      <c r="D101">
        <v>0.71503882302772204</v>
      </c>
      <c r="E101">
        <v>0.53320529328115396</v>
      </c>
      <c r="F101">
        <v>0.59665777199526104</v>
      </c>
      <c r="G101">
        <v>0.621409746098747</v>
      </c>
    </row>
    <row r="102" spans="1:7" x14ac:dyDescent="0.2">
      <c r="A102" s="10">
        <v>0.76666666666666705</v>
      </c>
      <c r="B102">
        <v>0.76029495975092798</v>
      </c>
      <c r="C102">
        <v>0.76826906854219401</v>
      </c>
      <c r="D102">
        <v>0.61172371681063598</v>
      </c>
      <c r="E102">
        <v>0.718950013097712</v>
      </c>
      <c r="F102">
        <v>0.732812869229026</v>
      </c>
      <c r="G102">
        <v>0.74225259043061897</v>
      </c>
    </row>
    <row r="103" spans="1:7" x14ac:dyDescent="0.2">
      <c r="A103" s="10">
        <v>0.78823529411764703</v>
      </c>
      <c r="B103">
        <v>0.86732933701563297</v>
      </c>
      <c r="C103">
        <v>0.81801061307456602</v>
      </c>
      <c r="D103">
        <v>0.77751288937358298</v>
      </c>
      <c r="E103">
        <v>0.74394299934908803</v>
      </c>
      <c r="F103">
        <v>0.85439133298694503</v>
      </c>
      <c r="G103">
        <v>0.80957438456247599</v>
      </c>
    </row>
    <row r="104" spans="1:7" x14ac:dyDescent="0.2">
      <c r="A104" s="10">
        <v>0.8</v>
      </c>
      <c r="B104">
        <v>0.66224247319973994</v>
      </c>
      <c r="C104">
        <v>0.62298340776477501</v>
      </c>
      <c r="D104">
        <v>0.86118138700946001</v>
      </c>
      <c r="E104">
        <v>0.80794740273184895</v>
      </c>
      <c r="F104">
        <v>0.52728019258375702</v>
      </c>
      <c r="G104">
        <v>0.54144702335375505</v>
      </c>
    </row>
    <row r="105" spans="1:7" x14ac:dyDescent="0.2">
      <c r="A105" s="10">
        <v>0.80952380952380998</v>
      </c>
      <c r="B105">
        <v>0.71001783171959798</v>
      </c>
      <c r="C105">
        <v>0.58873389540170196</v>
      </c>
      <c r="D105">
        <v>0.69012329174019804</v>
      </c>
      <c r="E105">
        <v>0.65137838314798902</v>
      </c>
      <c r="F105">
        <v>0.55380335802661695</v>
      </c>
      <c r="G105">
        <v>0.51099765369744399</v>
      </c>
    </row>
    <row r="106" spans="1:7" x14ac:dyDescent="0.2">
      <c r="A106" s="10">
        <v>0.81052631578947398</v>
      </c>
      <c r="B106">
        <v>0.66380486265253302</v>
      </c>
      <c r="C106">
        <v>0.60407385778759004</v>
      </c>
      <c r="D106">
        <v>0.61287102598971399</v>
      </c>
      <c r="E106">
        <v>0.56643327494891105</v>
      </c>
      <c r="F106">
        <v>0.593055405681992</v>
      </c>
      <c r="G106">
        <v>0.59533223616606101</v>
      </c>
    </row>
    <row r="107" spans="1:7" x14ac:dyDescent="0.2">
      <c r="A107" s="10">
        <v>0.85454545454545405</v>
      </c>
      <c r="B107">
        <v>0.85571008674029903</v>
      </c>
      <c r="C107">
        <v>0.79601616983924195</v>
      </c>
      <c r="D107">
        <v>0.89646087748791203</v>
      </c>
      <c r="E107">
        <v>0.85639214081425896</v>
      </c>
      <c r="F107">
        <v>0.73193670020700397</v>
      </c>
      <c r="G107">
        <v>0.74438077677303505</v>
      </c>
    </row>
    <row r="108" spans="1:7" x14ac:dyDescent="0.2">
      <c r="A108" s="10">
        <v>0.85833333333333295</v>
      </c>
      <c r="B108">
        <v>0.77435021172167995</v>
      </c>
      <c r="C108">
        <v>0.70661914686166005</v>
      </c>
      <c r="D108">
        <v>0.60921868333719797</v>
      </c>
      <c r="E108">
        <v>0.57699760164769198</v>
      </c>
      <c r="F108">
        <v>0.70930097472529396</v>
      </c>
      <c r="G108">
        <v>0.68610954770847998</v>
      </c>
    </row>
    <row r="109" spans="1:7" x14ac:dyDescent="0.2">
      <c r="A109" s="10">
        <v>0.87</v>
      </c>
      <c r="B109">
        <v>0.78078785190830802</v>
      </c>
      <c r="C109">
        <v>0.63480824234432898</v>
      </c>
      <c r="D109">
        <v>0.99637922622485697</v>
      </c>
      <c r="E109">
        <v>0.888974184927668</v>
      </c>
      <c r="F109">
        <v>0.71214653441013598</v>
      </c>
      <c r="G109">
        <v>0.70484150587083105</v>
      </c>
    </row>
    <row r="110" spans="1:7" x14ac:dyDescent="0.2">
      <c r="A110" s="10">
        <v>0.87272727272727302</v>
      </c>
      <c r="B110">
        <v>0.96411028953682498</v>
      </c>
      <c r="C110">
        <v>0.85005542280436897</v>
      </c>
      <c r="D110">
        <v>0.86524430817290099</v>
      </c>
      <c r="E110">
        <v>0.93232283658536397</v>
      </c>
      <c r="F110">
        <v>0.91648336356168203</v>
      </c>
      <c r="G110">
        <v>0.85403700704358099</v>
      </c>
    </row>
    <row r="111" spans="1:7" x14ac:dyDescent="0.2">
      <c r="A111" s="10">
        <v>0.9</v>
      </c>
      <c r="B111">
        <v>0.89354269192888203</v>
      </c>
      <c r="C111">
        <v>0.919405016159491</v>
      </c>
      <c r="D111">
        <v>0.88986056762904597</v>
      </c>
      <c r="E111">
        <v>0.90341714187334599</v>
      </c>
      <c r="F111">
        <v>0.84637443688140401</v>
      </c>
      <c r="G111">
        <v>0.83227534367677003</v>
      </c>
    </row>
    <row r="112" spans="1:7" x14ac:dyDescent="0.2">
      <c r="A112" s="10">
        <v>0.97894736842105301</v>
      </c>
      <c r="B112">
        <v>0.91924533746227</v>
      </c>
      <c r="C112">
        <v>0.81218119665876698</v>
      </c>
      <c r="D112">
        <v>0.82606066210224305</v>
      </c>
      <c r="E112">
        <v>0.77612104860546305</v>
      </c>
      <c r="F112">
        <v>0.98443610531852699</v>
      </c>
      <c r="G112">
        <v>0.85318513748167502</v>
      </c>
    </row>
    <row r="113" spans="1:7" x14ac:dyDescent="0.2">
      <c r="A113" s="10">
        <v>1</v>
      </c>
      <c r="B113">
        <v>0.88672677030159697</v>
      </c>
      <c r="C113">
        <v>0.85095264625647205</v>
      </c>
      <c r="D113">
        <v>0.91762679112885004</v>
      </c>
      <c r="E113">
        <v>0.94167345852270701</v>
      </c>
      <c r="F113">
        <v>0.932907285278887</v>
      </c>
      <c r="G113">
        <v>0.86708486850083799</v>
      </c>
    </row>
    <row r="115" spans="1:7" x14ac:dyDescent="0.2">
      <c r="A115" s="1" t="s">
        <v>2</v>
      </c>
      <c r="B115" s="1">
        <f>SUMSQ(CORREL($A$2:$A$113,B2:B113))</f>
        <v>0.75243193418635534</v>
      </c>
      <c r="C115" s="1">
        <f t="shared" ref="C115:G115" si="0">SUMSQ(CORREL($A$2:$A$113,C2:C113))</f>
        <v>0.68413284042986644</v>
      </c>
      <c r="D115" s="1">
        <f>SUMSQ(CORREL($A$2:$A$113,D2:D113))</f>
        <v>0.7130458235019479</v>
      </c>
      <c r="E115" s="1">
        <f t="shared" si="0"/>
        <v>0.63763900282863417</v>
      </c>
      <c r="F115" s="1">
        <f>SUMSQ(CORREL($A$2:$A$113,F2:F113))</f>
        <v>0.63723173678047085</v>
      </c>
      <c r="G115" s="1">
        <f t="shared" si="0"/>
        <v>0.61077538576204837</v>
      </c>
    </row>
    <row r="116" spans="1:7" x14ac:dyDescent="0.2">
      <c r="A116" s="1" t="s">
        <v>1</v>
      </c>
      <c r="B116" s="1">
        <f>SQRT(SUMSQ(B119:B230)/COUNTA(B119:B230))</f>
        <v>9.3001749939416192E-2</v>
      </c>
      <c r="C116" s="1">
        <f t="shared" ref="C116:G116" si="1">SQRT(SUMSQ(C119:C230)/COUNTA(C119:C230))</f>
        <v>0.10535724025239045</v>
      </c>
      <c r="D116" s="1">
        <f>SQRT(SUMSQ(D119:D230)/COUNTA(D119:D230))</f>
        <v>0.1001389114284191</v>
      </c>
      <c r="E116" s="1">
        <f t="shared" si="1"/>
        <v>0.11253116799234748</v>
      </c>
      <c r="F116" s="1">
        <f>SQRT(SUMSQ(F119:F230)/COUNTA(F119:F230))</f>
        <v>0.11257927602674145</v>
      </c>
      <c r="G116" s="1">
        <f t="shared" si="1"/>
        <v>0.1170005507898401</v>
      </c>
    </row>
    <row r="117" spans="1:7" x14ac:dyDescent="0.2">
      <c r="A117" s="1" t="s">
        <v>82</v>
      </c>
      <c r="B117" s="1" cm="1">
        <f t="array" ref="B117">AVERAGE(ABS(B119:B230))</f>
        <v>7.6431621905740349E-2</v>
      </c>
      <c r="C117" s="1" cm="1">
        <f t="array" ref="C117">AVERAGE(ABS(C119:C230))</f>
        <v>8.1572997749459114E-2</v>
      </c>
      <c r="D117" s="1" cm="1">
        <f t="array" ref="D117">AVERAGE(ABS(D119:D230))</f>
        <v>8.036790889662257E-2</v>
      </c>
      <c r="E117" s="1" cm="1">
        <f t="array" ref="E117">AVERAGE(ABS(E119:E230))</f>
        <v>8.7225848110127666E-2</v>
      </c>
      <c r="F117" s="1" cm="1">
        <f t="array" ref="F117">AVERAGE(ABS(F119:F230))</f>
        <v>8.9958539172872679E-2</v>
      </c>
      <c r="G117" s="1" cm="1">
        <f t="array" ref="G117">AVERAGE(ABS(G119:G230))</f>
        <v>9.3548721907504587E-2</v>
      </c>
    </row>
    <row r="119" spans="1:7" x14ac:dyDescent="0.2">
      <c r="A119" s="1" t="s">
        <v>0</v>
      </c>
      <c r="B119">
        <f t="shared" ref="B119:B150" si="2">$A2-B2</f>
        <v>-0.10693095675985997</v>
      </c>
      <c r="C119">
        <f t="shared" ref="C119:G119" si="3">$A2-C2</f>
        <v>-9.8076573282515012E-2</v>
      </c>
      <c r="D119">
        <f t="shared" ref="D119:D150" si="4">$A2-D2</f>
        <v>-0.15098929405571698</v>
      </c>
      <c r="E119">
        <f t="shared" si="3"/>
        <v>-0.13213738344592296</v>
      </c>
      <c r="F119">
        <f t="shared" ref="F119:F150" si="5">$A2-F2</f>
        <v>-0.10032990569014699</v>
      </c>
      <c r="G119">
        <f t="shared" si="3"/>
        <v>-9.3381460448833997E-2</v>
      </c>
    </row>
    <row r="120" spans="1:7" x14ac:dyDescent="0.2">
      <c r="B120">
        <f t="shared" si="2"/>
        <v>-2.8549092095319917E-3</v>
      </c>
      <c r="C120">
        <f t="shared" ref="C120:G120" si="6">$A3-C3</f>
        <v>-2.1158802953573003E-2</v>
      </c>
      <c r="D120">
        <f t="shared" si="4"/>
        <v>-6.9400050065860974E-2</v>
      </c>
      <c r="E120">
        <f t="shared" si="6"/>
        <v>-5.3122137442614015E-2</v>
      </c>
      <c r="F120">
        <f t="shared" si="5"/>
        <v>4.1484311172913013E-2</v>
      </c>
      <c r="G120">
        <f t="shared" si="6"/>
        <v>3.5452611773784004E-2</v>
      </c>
    </row>
    <row r="121" spans="1:7" x14ac:dyDescent="0.2">
      <c r="B121">
        <f t="shared" si="2"/>
        <v>-5.5884419903932975E-2</v>
      </c>
      <c r="C121">
        <f t="shared" ref="C121:G121" si="7">$A4-C4</f>
        <v>-0.14368758977757198</v>
      </c>
      <c r="D121">
        <f t="shared" si="4"/>
        <v>-2.8653959355097985E-2</v>
      </c>
      <c r="E121">
        <f t="shared" si="7"/>
        <v>-5.1049207472378982E-2</v>
      </c>
      <c r="F121">
        <f t="shared" si="5"/>
        <v>-0.22961643760131598</v>
      </c>
      <c r="G121">
        <f t="shared" si="7"/>
        <v>-0.248390386699847</v>
      </c>
    </row>
    <row r="122" spans="1:7" x14ac:dyDescent="0.2">
      <c r="B122">
        <f t="shared" si="2"/>
        <v>-8.8303585632018983E-2</v>
      </c>
      <c r="C122">
        <f t="shared" ref="C122:G122" si="8">$A5-C5</f>
        <v>-0.15185328670616802</v>
      </c>
      <c r="D122">
        <f t="shared" si="4"/>
        <v>7.5125282950754019E-2</v>
      </c>
      <c r="E122">
        <f t="shared" si="8"/>
        <v>7.7243352800689946E-3</v>
      </c>
      <c r="F122">
        <f t="shared" si="5"/>
        <v>-0.15487858963562998</v>
      </c>
      <c r="G122">
        <f t="shared" si="8"/>
        <v>-0.13124236665754699</v>
      </c>
    </row>
    <row r="123" spans="1:7" x14ac:dyDescent="0.2">
      <c r="B123">
        <f t="shared" si="2"/>
        <v>-4.1982352555998997E-2</v>
      </c>
      <c r="C123">
        <f t="shared" ref="C123:G123" si="9">$A6-C6</f>
        <v>1.8118165881013004E-2</v>
      </c>
      <c r="D123">
        <f t="shared" si="4"/>
        <v>-2.4261696946870998E-2</v>
      </c>
      <c r="E123">
        <f t="shared" si="9"/>
        <v>-3.4828502609635964E-2</v>
      </c>
      <c r="F123">
        <f t="shared" si="5"/>
        <v>-6.7789398492906966E-2</v>
      </c>
      <c r="G123">
        <f t="shared" si="9"/>
        <v>1.8690265683696E-2</v>
      </c>
    </row>
    <row r="124" spans="1:7" x14ac:dyDescent="0.2">
      <c r="B124">
        <f t="shared" si="2"/>
        <v>-4.4827488742657018E-2</v>
      </c>
      <c r="C124">
        <f t="shared" ref="C124:G124" si="10">$A7-C7</f>
        <v>-6.8598202278991993E-2</v>
      </c>
      <c r="D124">
        <f t="shared" si="4"/>
        <v>-6.2707607473907023E-2</v>
      </c>
      <c r="E124">
        <f t="shared" si="10"/>
        <v>-0.10811510321143802</v>
      </c>
      <c r="F124">
        <f t="shared" si="5"/>
        <v>-9.0802412452299974E-2</v>
      </c>
      <c r="G124">
        <f t="shared" si="10"/>
        <v>-0.10112216560160803</v>
      </c>
    </row>
    <row r="125" spans="1:7" x14ac:dyDescent="0.2">
      <c r="B125">
        <f t="shared" si="2"/>
        <v>-9.9142929681290015E-2</v>
      </c>
      <c r="C125">
        <f t="shared" ref="C125:G125" si="11">$A8-C8</f>
        <v>-0.11126920013722802</v>
      </c>
      <c r="D125">
        <f t="shared" si="4"/>
        <v>-0.182948722519162</v>
      </c>
      <c r="E125">
        <f t="shared" si="11"/>
        <v>-0.16941234800184901</v>
      </c>
      <c r="F125">
        <f t="shared" si="5"/>
        <v>-0.10937842424706901</v>
      </c>
      <c r="G125">
        <f t="shared" si="11"/>
        <v>-0.10500268201533702</v>
      </c>
    </row>
    <row r="126" spans="1:7" x14ac:dyDescent="0.2">
      <c r="B126">
        <f t="shared" si="2"/>
        <v>-8.6811009475093015E-2</v>
      </c>
      <c r="C126">
        <f t="shared" ref="C126:G126" si="12">$A9-C9</f>
        <v>-9.3738586489914011E-2</v>
      </c>
      <c r="D126">
        <f t="shared" si="4"/>
        <v>-3.3372268808724015E-2</v>
      </c>
      <c r="E126">
        <f t="shared" si="12"/>
        <v>-0.10323992392261599</v>
      </c>
      <c r="F126">
        <f t="shared" si="5"/>
        <v>-5.3213343869689012E-2</v>
      </c>
      <c r="G126">
        <f t="shared" si="12"/>
        <v>-4.1057183816495979E-2</v>
      </c>
    </row>
    <row r="127" spans="1:7" x14ac:dyDescent="0.2">
      <c r="B127">
        <f t="shared" si="2"/>
        <v>4.2788942217706016E-2</v>
      </c>
      <c r="C127">
        <f t="shared" ref="C127:G127" si="13">$A10-C10</f>
        <v>9.9034158553359952E-3</v>
      </c>
      <c r="D127">
        <f t="shared" si="4"/>
        <v>-9.4099694064605999E-2</v>
      </c>
      <c r="E127">
        <f t="shared" si="13"/>
        <v>-0.21722200868747699</v>
      </c>
      <c r="F127">
        <f t="shared" si="5"/>
        <v>4.8326597757016004E-2</v>
      </c>
      <c r="G127">
        <f t="shared" si="13"/>
        <v>5.9319496902132007E-2</v>
      </c>
    </row>
    <row r="128" spans="1:7" x14ac:dyDescent="0.2">
      <c r="B128">
        <f t="shared" si="2"/>
        <v>-0.19602365599078797</v>
      </c>
      <c r="C128">
        <f t="shared" ref="C128:G128" si="14">$A11-C11</f>
        <v>-0.23115599295438594</v>
      </c>
      <c r="D128">
        <f t="shared" si="4"/>
        <v>-1.8983700788265001E-2</v>
      </c>
      <c r="E128">
        <f t="shared" si="14"/>
        <v>-2.155083909536698E-2</v>
      </c>
      <c r="F128">
        <f t="shared" si="5"/>
        <v>-0.17267895682205398</v>
      </c>
      <c r="G128">
        <f t="shared" si="14"/>
        <v>-0.17996828860365</v>
      </c>
    </row>
    <row r="129" spans="2:7" x14ac:dyDescent="0.2">
      <c r="B129">
        <f t="shared" si="2"/>
        <v>-9.9526562712864974E-2</v>
      </c>
      <c r="C129">
        <f t="shared" ref="C129:G129" si="15">$A12-C12</f>
        <v>-0.15075998933152795</v>
      </c>
      <c r="D129">
        <f t="shared" si="4"/>
        <v>-0.21194550021223696</v>
      </c>
      <c r="E129">
        <f t="shared" si="15"/>
        <v>-0.22413991363861302</v>
      </c>
      <c r="F129">
        <f t="shared" si="5"/>
        <v>-0.11085415882704897</v>
      </c>
      <c r="G129">
        <f t="shared" si="15"/>
        <v>-0.11328534232653298</v>
      </c>
    </row>
    <row r="130" spans="2:7" x14ac:dyDescent="0.2">
      <c r="B130">
        <f t="shared" si="2"/>
        <v>-1.7085973676249033E-2</v>
      </c>
      <c r="C130">
        <f t="shared" ref="C130:G130" si="16">$A13-C13</f>
        <v>-3.8489678311239006E-2</v>
      </c>
      <c r="D130">
        <f t="shared" si="4"/>
        <v>-7.4597531330787004E-2</v>
      </c>
      <c r="E130">
        <f t="shared" si="16"/>
        <v>-9.7177710136121032E-2</v>
      </c>
      <c r="F130">
        <f t="shared" si="5"/>
        <v>-5.9265419689429E-2</v>
      </c>
      <c r="G130">
        <f t="shared" si="16"/>
        <v>-2.926641854192602E-2</v>
      </c>
    </row>
    <row r="131" spans="2:7" x14ac:dyDescent="0.2">
      <c r="B131">
        <f t="shared" si="2"/>
        <v>-3.1741745105592023E-2</v>
      </c>
      <c r="C131">
        <f t="shared" ref="C131:G131" si="17">$A14-C14</f>
        <v>-2.531989703245302E-2</v>
      </c>
      <c r="D131">
        <f t="shared" si="4"/>
        <v>-0.29617347633308599</v>
      </c>
      <c r="E131">
        <f t="shared" si="17"/>
        <v>-0.26976601703661007</v>
      </c>
      <c r="F131">
        <f t="shared" si="5"/>
        <v>-3.2645090196894044E-2</v>
      </c>
      <c r="G131">
        <f t="shared" si="17"/>
        <v>-4.5104985457661007E-2</v>
      </c>
    </row>
    <row r="132" spans="2:7" x14ac:dyDescent="0.2">
      <c r="B132">
        <f t="shared" si="2"/>
        <v>1.9964490397753998E-2</v>
      </c>
      <c r="C132">
        <f t="shared" ref="C132:G132" si="18">$A15-C15</f>
        <v>-2.0557350423409004E-2</v>
      </c>
      <c r="D132">
        <f t="shared" si="4"/>
        <v>-2.9537817588387028E-2</v>
      </c>
      <c r="E132">
        <f t="shared" si="18"/>
        <v>1.8631589063455967E-2</v>
      </c>
      <c r="F132">
        <f t="shared" si="5"/>
        <v>2.1673988792029975E-2</v>
      </c>
      <c r="G132">
        <f t="shared" si="18"/>
        <v>2.5191324479039712E-3</v>
      </c>
    </row>
    <row r="133" spans="2:7" x14ac:dyDescent="0.2">
      <c r="B133">
        <f t="shared" si="2"/>
        <v>-0.114857781116806</v>
      </c>
      <c r="C133">
        <f t="shared" ref="C133:G133" si="19">$A16-C16</f>
        <v>-0.15888077387268401</v>
      </c>
      <c r="D133">
        <f t="shared" si="4"/>
        <v>-0.108305803045886</v>
      </c>
      <c r="E133">
        <f t="shared" si="19"/>
        <v>-0.10324145517330402</v>
      </c>
      <c r="F133">
        <f t="shared" si="5"/>
        <v>-0.18818704146709603</v>
      </c>
      <c r="G133">
        <f t="shared" si="19"/>
        <v>-0.18936942249123501</v>
      </c>
    </row>
    <row r="134" spans="2:7" x14ac:dyDescent="0.2">
      <c r="B134">
        <f t="shared" si="2"/>
        <v>-5.2506519989687028E-2</v>
      </c>
      <c r="C134">
        <f t="shared" ref="C134:G134" si="20">$A17-C17</f>
        <v>-0.10644721276486202</v>
      </c>
      <c r="D134">
        <f t="shared" si="4"/>
        <v>-8.6494343319539035E-2</v>
      </c>
      <c r="E134">
        <f t="shared" si="20"/>
        <v>-8.6518570933065031E-2</v>
      </c>
      <c r="F134">
        <f t="shared" si="5"/>
        <v>-8.5688223412995035E-2</v>
      </c>
      <c r="G134">
        <f t="shared" si="20"/>
        <v>-8.4964203629119994E-2</v>
      </c>
    </row>
    <row r="135" spans="2:7" x14ac:dyDescent="0.2">
      <c r="B135">
        <f t="shared" si="2"/>
        <v>-0.16023922784334499</v>
      </c>
      <c r="C135">
        <f t="shared" ref="C135:G135" si="21">$A18-C18</f>
        <v>-0.19253819088117002</v>
      </c>
      <c r="D135">
        <f t="shared" si="4"/>
        <v>-0.12142346365899503</v>
      </c>
      <c r="E135">
        <f t="shared" si="21"/>
        <v>-0.17251703545173402</v>
      </c>
      <c r="F135">
        <f t="shared" si="5"/>
        <v>-0.18618295672768204</v>
      </c>
      <c r="G135">
        <f t="shared" si="21"/>
        <v>-0.211682533967333</v>
      </c>
    </row>
    <row r="136" spans="2:7" x14ac:dyDescent="0.2">
      <c r="B136">
        <f t="shared" si="2"/>
        <v>-0.14811274420350701</v>
      </c>
      <c r="C136">
        <f t="shared" ref="C136:G136" si="22">$A19-C19</f>
        <v>-0.11331080303267399</v>
      </c>
      <c r="D136">
        <f t="shared" si="4"/>
        <v>-6.5794130600877965E-2</v>
      </c>
      <c r="E136">
        <f t="shared" si="22"/>
        <v>-9.3978780684769003E-2</v>
      </c>
      <c r="F136">
        <f t="shared" si="5"/>
        <v>-0.12743262835693298</v>
      </c>
      <c r="G136">
        <f t="shared" si="22"/>
        <v>-6.8341981698427978E-2</v>
      </c>
    </row>
    <row r="137" spans="2:7" x14ac:dyDescent="0.2">
      <c r="B137">
        <f t="shared" si="2"/>
        <v>-5.7423027225111001E-2</v>
      </c>
      <c r="C137">
        <f t="shared" ref="C137:G137" si="23">$A20-C20</f>
        <v>-2.7059771481002026E-2</v>
      </c>
      <c r="D137">
        <f t="shared" si="4"/>
        <v>-0.15374000917358205</v>
      </c>
      <c r="E137">
        <f t="shared" si="23"/>
        <v>-0.16380135177806204</v>
      </c>
      <c r="F137">
        <f t="shared" si="5"/>
        <v>-7.1625898609239014E-2</v>
      </c>
      <c r="G137">
        <f t="shared" si="23"/>
        <v>-6.2203916913393997E-2</v>
      </c>
    </row>
    <row r="138" spans="2:7" x14ac:dyDescent="0.2">
      <c r="B138">
        <f t="shared" si="2"/>
        <v>-7.538390462654504E-2</v>
      </c>
      <c r="C138">
        <f t="shared" ref="C138:G138" si="24">$A21-C21</f>
        <v>-0.12564929803151204</v>
      </c>
      <c r="D138">
        <f t="shared" si="4"/>
        <v>-0.11445788275903901</v>
      </c>
      <c r="E138">
        <f t="shared" si="24"/>
        <v>-0.11109819471362103</v>
      </c>
      <c r="F138">
        <f t="shared" si="5"/>
        <v>-9.3447844312576023E-2</v>
      </c>
      <c r="G138">
        <f t="shared" si="24"/>
        <v>-6.4921383576055036E-2</v>
      </c>
    </row>
    <row r="139" spans="2:7" x14ac:dyDescent="0.2">
      <c r="B139">
        <f t="shared" si="2"/>
        <v>-6.792774209079E-2</v>
      </c>
      <c r="C139">
        <f t="shared" ref="C139:G139" si="25">$A22-C22</f>
        <v>-8.714626040405099E-2</v>
      </c>
      <c r="D139">
        <f t="shared" si="4"/>
        <v>-0.13786275768464601</v>
      </c>
      <c r="E139">
        <f t="shared" si="25"/>
        <v>-0.14469936602994199</v>
      </c>
      <c r="F139">
        <f t="shared" si="5"/>
        <v>-3.6154928723369006E-2</v>
      </c>
      <c r="G139">
        <f t="shared" si="25"/>
        <v>-3.3009177583226967E-2</v>
      </c>
    </row>
    <row r="140" spans="2:7" x14ac:dyDescent="0.2">
      <c r="B140">
        <f t="shared" si="2"/>
        <v>-5.3052669871016978E-2</v>
      </c>
      <c r="C140">
        <f t="shared" ref="C140:G140" si="26">$A23-C23</f>
        <v>-5.3319566265141949E-2</v>
      </c>
      <c r="D140">
        <f t="shared" si="4"/>
        <v>-0.11689207293531095</v>
      </c>
      <c r="E140">
        <f t="shared" si="26"/>
        <v>-8.3259979157542963E-2</v>
      </c>
      <c r="F140">
        <f t="shared" si="5"/>
        <v>-9.3875837030321985E-2</v>
      </c>
      <c r="G140">
        <f t="shared" si="26"/>
        <v>-5.8600964888731955E-2</v>
      </c>
    </row>
    <row r="141" spans="2:7" x14ac:dyDescent="0.2">
      <c r="B141">
        <f t="shared" si="2"/>
        <v>-2.1135488025356031E-2</v>
      </c>
      <c r="C141">
        <f t="shared" ref="C141:G141" si="27">$A24-C24</f>
        <v>-6.0688158233619005E-2</v>
      </c>
      <c r="D141">
        <f t="shared" si="4"/>
        <v>-9.6711570984682027E-2</v>
      </c>
      <c r="E141">
        <f t="shared" si="27"/>
        <v>-0.10815892679945704</v>
      </c>
      <c r="F141">
        <f t="shared" si="5"/>
        <v>-6.6615902435439023E-2</v>
      </c>
      <c r="G141">
        <f t="shared" si="27"/>
        <v>-8.0372699770212996E-2</v>
      </c>
    </row>
    <row r="142" spans="2:7" x14ac:dyDescent="0.2">
      <c r="B142">
        <f t="shared" si="2"/>
        <v>9.9322485022983992E-2</v>
      </c>
      <c r="C142">
        <f t="shared" ref="C142:G142" si="28">$A25-C25</f>
        <v>4.9411216692897997E-2</v>
      </c>
      <c r="D142">
        <f t="shared" si="4"/>
        <v>-1.2352731383717008E-2</v>
      </c>
      <c r="E142">
        <f t="shared" si="28"/>
        <v>-6.2622341115149971E-3</v>
      </c>
      <c r="F142">
        <f t="shared" si="5"/>
        <v>-1.8253885028932992E-2</v>
      </c>
      <c r="G142">
        <f t="shared" si="28"/>
        <v>-1.0649193014388991E-2</v>
      </c>
    </row>
    <row r="143" spans="2:7" x14ac:dyDescent="0.2">
      <c r="B143">
        <f t="shared" si="2"/>
        <v>-0.15046515978133401</v>
      </c>
      <c r="C143">
        <f t="shared" ref="C143:G143" si="29">$A26-C26</f>
        <v>-0.20138853110809002</v>
      </c>
      <c r="D143">
        <f t="shared" si="4"/>
        <v>-0.11647614525323402</v>
      </c>
      <c r="E143">
        <f t="shared" si="29"/>
        <v>-8.9026506588493981E-2</v>
      </c>
      <c r="F143">
        <f t="shared" si="5"/>
        <v>-0.17664675928934698</v>
      </c>
      <c r="G143">
        <f t="shared" si="29"/>
        <v>-0.18752387813510502</v>
      </c>
    </row>
    <row r="144" spans="2:7" x14ac:dyDescent="0.2">
      <c r="B144">
        <f t="shared" si="2"/>
        <v>-0.14317686677111902</v>
      </c>
      <c r="C144">
        <f t="shared" ref="C144:G144" si="30">$A27-C27</f>
        <v>-0.14091442863911802</v>
      </c>
      <c r="D144">
        <f t="shared" si="4"/>
        <v>3.9060165925132007E-2</v>
      </c>
      <c r="E144">
        <f t="shared" si="30"/>
        <v>1.3322867356791002E-2</v>
      </c>
      <c r="F144">
        <f t="shared" si="5"/>
        <v>-0.17116491925511207</v>
      </c>
      <c r="G144">
        <f t="shared" si="30"/>
        <v>-0.166657332989194</v>
      </c>
    </row>
    <row r="145" spans="2:7" x14ac:dyDescent="0.2">
      <c r="B145">
        <f t="shared" si="2"/>
        <v>5.3441565320523965E-2</v>
      </c>
      <c r="C145">
        <f t="shared" ref="C145:G145" si="31">$A28-C28</f>
        <v>4.815814532121987E-3</v>
      </c>
      <c r="D145">
        <f t="shared" si="4"/>
        <v>-1.4936839529098023E-2</v>
      </c>
      <c r="E145">
        <f t="shared" si="31"/>
        <v>3.0120599884540966E-2</v>
      </c>
      <c r="F145">
        <f t="shared" si="5"/>
        <v>9.9247780550199005E-4</v>
      </c>
      <c r="G145">
        <f t="shared" si="31"/>
        <v>6.4592427596599777E-3</v>
      </c>
    </row>
    <row r="146" spans="2:7" x14ac:dyDescent="0.2">
      <c r="B146">
        <f t="shared" si="2"/>
        <v>-4.8916987967179693E-3</v>
      </c>
      <c r="C146">
        <f t="shared" ref="C146:G146" si="32">$A29-C29</f>
        <v>-5.8759491113095974E-2</v>
      </c>
      <c r="D146">
        <f t="shared" si="4"/>
        <v>3.891867390800996E-3</v>
      </c>
      <c r="E146">
        <f t="shared" si="32"/>
        <v>-4.281149221366698E-2</v>
      </c>
      <c r="F146">
        <f t="shared" si="5"/>
        <v>-0.108224652421955</v>
      </c>
      <c r="G146">
        <f t="shared" si="32"/>
        <v>-9.3926668482649966E-2</v>
      </c>
    </row>
    <row r="147" spans="2:7" x14ac:dyDescent="0.2">
      <c r="B147">
        <f t="shared" si="2"/>
        <v>-0.10846661497195403</v>
      </c>
      <c r="C147">
        <f t="shared" ref="C147:G147" si="33">$A30-C30</f>
        <v>-0.14421568119647904</v>
      </c>
      <c r="D147">
        <f t="shared" si="4"/>
        <v>-1.4998139667348032E-2</v>
      </c>
      <c r="E147">
        <f t="shared" si="33"/>
        <v>-3.0053493012157984E-2</v>
      </c>
      <c r="F147">
        <f t="shared" si="5"/>
        <v>-7.4279281148576015E-2</v>
      </c>
      <c r="G147">
        <f t="shared" si="33"/>
        <v>-8.4027394550941992E-2</v>
      </c>
    </row>
    <row r="148" spans="2:7" x14ac:dyDescent="0.2">
      <c r="B148">
        <f t="shared" si="2"/>
        <v>1.0441427635331013E-2</v>
      </c>
      <c r="C148">
        <f t="shared" ref="C148:G148" si="34">$A31-C31</f>
        <v>4.0033479781899639E-3</v>
      </c>
      <c r="D148">
        <f t="shared" si="4"/>
        <v>3.6478511040914985E-2</v>
      </c>
      <c r="E148">
        <f t="shared" si="34"/>
        <v>1.9217871911899609E-3</v>
      </c>
      <c r="F148">
        <f t="shared" si="5"/>
        <v>1.1429765685842974E-2</v>
      </c>
      <c r="G148">
        <f t="shared" si="34"/>
        <v>6.4446639163252994E-2</v>
      </c>
    </row>
    <row r="149" spans="2:7" x14ac:dyDescent="0.2">
      <c r="B149">
        <f t="shared" si="2"/>
        <v>-3.6184465072320982E-2</v>
      </c>
      <c r="C149">
        <f t="shared" ref="C149:G149" si="35">$A32-C32</f>
        <v>3.8278604032250252E-3</v>
      </c>
      <c r="D149">
        <f t="shared" si="4"/>
        <v>7.1217411531584007E-2</v>
      </c>
      <c r="E149">
        <f t="shared" si="35"/>
        <v>5.2149930671630984E-2</v>
      </c>
      <c r="F149">
        <f t="shared" si="5"/>
        <v>-0.13606974782930897</v>
      </c>
      <c r="G149">
        <f t="shared" si="35"/>
        <v>-8.7371150755348015E-2</v>
      </c>
    </row>
    <row r="150" spans="2:7" x14ac:dyDescent="0.2">
      <c r="B150">
        <f t="shared" si="2"/>
        <v>-0.11429309467341098</v>
      </c>
      <c r="C150">
        <f t="shared" ref="C150:G150" si="36">$A33-C33</f>
        <v>-9.9856870548899967E-2</v>
      </c>
      <c r="D150">
        <f t="shared" si="4"/>
        <v>6.0087051215301779E-4</v>
      </c>
      <c r="E150">
        <f t="shared" si="36"/>
        <v>-4.4341532745907963E-2</v>
      </c>
      <c r="F150">
        <f t="shared" si="5"/>
        <v>-8.112288457359601E-2</v>
      </c>
      <c r="G150">
        <f t="shared" si="36"/>
        <v>-2.5948021262843013E-2</v>
      </c>
    </row>
    <row r="151" spans="2:7" x14ac:dyDescent="0.2">
      <c r="B151">
        <f t="shared" ref="B151:B182" si="37">$A34-B34</f>
        <v>4.7461541087518988E-2</v>
      </c>
      <c r="C151">
        <f t="shared" ref="C151:G151" si="38">$A34-C34</f>
        <v>5.7418255410119912E-3</v>
      </c>
      <c r="D151">
        <f t="shared" si="38"/>
        <v>9.2555722007458985E-2</v>
      </c>
      <c r="E151">
        <f t="shared" si="38"/>
        <v>8.4596059784609989E-2</v>
      </c>
      <c r="F151">
        <f t="shared" si="38"/>
        <v>-7.7710388367565053E-2</v>
      </c>
      <c r="G151">
        <f t="shared" si="38"/>
        <v>-9.3922581501380054E-2</v>
      </c>
    </row>
    <row r="152" spans="2:7" x14ac:dyDescent="0.2">
      <c r="B152">
        <f t="shared" si="37"/>
        <v>-9.8642774223917984E-2</v>
      </c>
      <c r="C152">
        <f t="shared" ref="C152:G152" si="39">$A35-C35</f>
        <v>-6.6685336625950997E-2</v>
      </c>
      <c r="D152">
        <f t="shared" si="39"/>
        <v>-6.6155466625517967E-2</v>
      </c>
      <c r="E152">
        <f t="shared" si="39"/>
        <v>-1.9712108614201973E-2</v>
      </c>
      <c r="F152">
        <f t="shared" si="39"/>
        <v>-8.8884652625133953E-2</v>
      </c>
      <c r="G152">
        <f t="shared" si="39"/>
        <v>-6.7829844796075955E-2</v>
      </c>
    </row>
    <row r="153" spans="2:7" x14ac:dyDescent="0.2">
      <c r="B153">
        <f t="shared" si="37"/>
        <v>-0.10960356722848696</v>
      </c>
      <c r="C153">
        <f t="shared" ref="C153:G153" si="40">$A36-C36</f>
        <v>-0.10813272828674103</v>
      </c>
      <c r="D153">
        <f t="shared" si="40"/>
        <v>-9.8287595951470963E-2</v>
      </c>
      <c r="E153">
        <f t="shared" si="40"/>
        <v>-9.9050855743623989E-2</v>
      </c>
      <c r="F153">
        <f t="shared" si="40"/>
        <v>-7.5211141418244976E-2</v>
      </c>
      <c r="G153">
        <f t="shared" si="40"/>
        <v>-9.4659665499067958E-2</v>
      </c>
    </row>
    <row r="154" spans="2:7" x14ac:dyDescent="0.2">
      <c r="B154">
        <f t="shared" si="37"/>
        <v>1.6287857639844028E-2</v>
      </c>
      <c r="C154">
        <f t="shared" ref="C154:G154" si="41">$A37-C37</f>
        <v>1.1343514912274033E-2</v>
      </c>
      <c r="D154">
        <f t="shared" si="41"/>
        <v>3.1122940263113019E-2</v>
      </c>
      <c r="E154">
        <f t="shared" si="41"/>
        <v>-1.4772933311660963E-2</v>
      </c>
      <c r="F154">
        <f t="shared" si="41"/>
        <v>-9.6966512907887992E-2</v>
      </c>
      <c r="G154">
        <f t="shared" si="41"/>
        <v>-5.8249243502770998E-2</v>
      </c>
    </row>
    <row r="155" spans="2:7" x14ac:dyDescent="0.2">
      <c r="B155">
        <f t="shared" si="37"/>
        <v>-6.0693167605618992E-2</v>
      </c>
      <c r="C155">
        <f t="shared" ref="C155:G155" si="42">$A38-C38</f>
        <v>-1.995246354373198E-2</v>
      </c>
      <c r="D155">
        <f t="shared" si="42"/>
        <v>-0.14143765784600798</v>
      </c>
      <c r="E155">
        <f t="shared" si="42"/>
        <v>-0.16377542845702403</v>
      </c>
      <c r="F155">
        <f t="shared" si="42"/>
        <v>-2.8936598952903014E-2</v>
      </c>
      <c r="G155">
        <f t="shared" si="42"/>
        <v>2.4428537747761991E-2</v>
      </c>
    </row>
    <row r="156" spans="2:7" x14ac:dyDescent="0.2">
      <c r="B156">
        <f t="shared" si="37"/>
        <v>-3.6277059069936002E-2</v>
      </c>
      <c r="C156">
        <f t="shared" ref="C156:G156" si="43">$A39-C39</f>
        <v>1.3942654227737994E-2</v>
      </c>
      <c r="D156">
        <f t="shared" si="43"/>
        <v>-8.6171108580893996E-2</v>
      </c>
      <c r="E156">
        <f t="shared" si="43"/>
        <v>-9.0414238189458984E-2</v>
      </c>
      <c r="F156">
        <f t="shared" si="43"/>
        <v>-2.3818141666826997E-2</v>
      </c>
      <c r="G156">
        <f t="shared" si="43"/>
        <v>1.8509733882873025E-2</v>
      </c>
    </row>
    <row r="157" spans="2:7" x14ac:dyDescent="0.2">
      <c r="B157">
        <f t="shared" si="37"/>
        <v>-0.18560802937030701</v>
      </c>
      <c r="C157">
        <f t="shared" ref="C157:G157" si="44">$A40-C40</f>
        <v>-0.18016388926032706</v>
      </c>
      <c r="D157">
        <f t="shared" si="44"/>
        <v>-7.9728753596488011E-2</v>
      </c>
      <c r="E157">
        <f t="shared" si="44"/>
        <v>-8.4592938829871012E-2</v>
      </c>
      <c r="F157">
        <f t="shared" si="44"/>
        <v>-0.15282859825492806</v>
      </c>
      <c r="G157">
        <f t="shared" si="44"/>
        <v>-0.17211759098002505</v>
      </c>
    </row>
    <row r="158" spans="2:7" x14ac:dyDescent="0.2">
      <c r="B158">
        <f t="shared" si="37"/>
        <v>-2.5931955965182996E-2</v>
      </c>
      <c r="C158">
        <f t="shared" ref="C158:G158" si="45">$A41-C41</f>
        <v>3.4303294813678997E-2</v>
      </c>
      <c r="D158">
        <f t="shared" si="45"/>
        <v>-0.10223718091311695</v>
      </c>
      <c r="E158">
        <f t="shared" si="45"/>
        <v>-0.15548429039137301</v>
      </c>
      <c r="F158">
        <f t="shared" si="45"/>
        <v>-4.8979026517781965E-2</v>
      </c>
      <c r="G158">
        <f t="shared" si="45"/>
        <v>1.9918577692682016E-2</v>
      </c>
    </row>
    <row r="159" spans="2:7" x14ac:dyDescent="0.2">
      <c r="B159">
        <f t="shared" si="37"/>
        <v>-0.14754415023417999</v>
      </c>
      <c r="C159">
        <f t="shared" ref="C159:G159" si="46">$A42-C42</f>
        <v>-0.17721676462498193</v>
      </c>
      <c r="D159">
        <f t="shared" si="46"/>
        <v>4.2239123263260181E-3</v>
      </c>
      <c r="E159">
        <f t="shared" si="46"/>
        <v>5.2800541584829053E-2</v>
      </c>
      <c r="F159">
        <f t="shared" si="46"/>
        <v>-0.16923374858043994</v>
      </c>
      <c r="G159">
        <f t="shared" si="46"/>
        <v>-0.178033146770885</v>
      </c>
    </row>
    <row r="160" spans="2:7" x14ac:dyDescent="0.2">
      <c r="B160">
        <f t="shared" si="37"/>
        <v>9.7214193029932006E-2</v>
      </c>
      <c r="C160">
        <f t="shared" ref="C160:G160" si="47">$A43-C43</f>
        <v>0.10533544202112499</v>
      </c>
      <c r="D160">
        <f t="shared" si="47"/>
        <v>-0.12413265200037898</v>
      </c>
      <c r="E160">
        <f t="shared" si="47"/>
        <v>-0.32277410747233098</v>
      </c>
      <c r="F160">
        <f t="shared" si="47"/>
        <v>0.14444667434615299</v>
      </c>
      <c r="G160">
        <f t="shared" si="47"/>
        <v>0.16715009514089002</v>
      </c>
    </row>
    <row r="161" spans="2:7" x14ac:dyDescent="0.2">
      <c r="B161">
        <f t="shared" si="37"/>
        <v>-0.10234220177423303</v>
      </c>
      <c r="C161">
        <f t="shared" ref="C161:G161" si="48">$A44-C44</f>
        <v>-0.17442020017698701</v>
      </c>
      <c r="D161">
        <f t="shared" si="48"/>
        <v>3.751963059450697E-2</v>
      </c>
      <c r="E161">
        <f t="shared" si="48"/>
        <v>1.7667100400885982E-2</v>
      </c>
      <c r="F161">
        <f t="shared" si="48"/>
        <v>-0.16473234033128503</v>
      </c>
      <c r="G161">
        <f t="shared" si="48"/>
        <v>-0.17652545148573506</v>
      </c>
    </row>
    <row r="162" spans="2:7" x14ac:dyDescent="0.2">
      <c r="B162">
        <f t="shared" si="37"/>
        <v>1.7061036228123994E-2</v>
      </c>
      <c r="C162">
        <f t="shared" ref="C162:G162" si="49">$A45-C45</f>
        <v>-1.9955110706667001E-2</v>
      </c>
      <c r="D162">
        <f t="shared" si="49"/>
        <v>-8.4363142857830031E-2</v>
      </c>
      <c r="E162">
        <f t="shared" si="49"/>
        <v>-0.16872776721169896</v>
      </c>
      <c r="F162">
        <f t="shared" si="49"/>
        <v>-1.5819001095130014E-2</v>
      </c>
      <c r="G162">
        <f t="shared" si="49"/>
        <v>-5.1981562950890015E-2</v>
      </c>
    </row>
    <row r="163" spans="2:7" x14ac:dyDescent="0.2">
      <c r="B163">
        <f t="shared" si="37"/>
        <v>-2.3656255481635968E-2</v>
      </c>
      <c r="C163">
        <f t="shared" ref="C163:G163" si="50">$A46-C46</f>
        <v>-5.5382871281429713E-3</v>
      </c>
      <c r="D163">
        <f t="shared" si="50"/>
        <v>-8.3589660391897302E-4</v>
      </c>
      <c r="E163">
        <f t="shared" si="50"/>
        <v>2.0559175997818036E-2</v>
      </c>
      <c r="F163">
        <f t="shared" si="50"/>
        <v>-7.4206203492899747E-3</v>
      </c>
      <c r="G163">
        <f t="shared" si="50"/>
        <v>3.1054875847220109E-3</v>
      </c>
    </row>
    <row r="164" spans="2:7" x14ac:dyDescent="0.2">
      <c r="B164">
        <f t="shared" si="37"/>
        <v>-0.191841620717565</v>
      </c>
      <c r="C164">
        <f t="shared" ref="C164:G164" si="51">$A47-C47</f>
        <v>-5.155177301125996E-2</v>
      </c>
      <c r="D164">
        <f t="shared" si="51"/>
        <v>1.6890311247549028E-2</v>
      </c>
      <c r="E164">
        <f t="shared" si="51"/>
        <v>2.1509884303945015E-2</v>
      </c>
      <c r="F164">
        <f t="shared" si="51"/>
        <v>-0.21000192756380004</v>
      </c>
      <c r="G164">
        <f t="shared" si="51"/>
        <v>-0.20768790238995599</v>
      </c>
    </row>
    <row r="165" spans="2:7" x14ac:dyDescent="0.2">
      <c r="B165">
        <f t="shared" si="37"/>
        <v>1.9719989100735025E-2</v>
      </c>
      <c r="C165">
        <f t="shared" ref="C165:G165" si="52">$A48-C48</f>
        <v>4.4277220194889E-2</v>
      </c>
      <c r="D165">
        <f t="shared" si="52"/>
        <v>6.2387517730441988E-2</v>
      </c>
      <c r="E165">
        <f t="shared" si="52"/>
        <v>8.4105572122957994E-2</v>
      </c>
      <c r="F165">
        <f t="shared" si="52"/>
        <v>7.6979313213499934E-3</v>
      </c>
      <c r="G165">
        <f t="shared" si="52"/>
        <v>3.4261483461885012E-2</v>
      </c>
    </row>
    <row r="166" spans="2:7" x14ac:dyDescent="0.2">
      <c r="B166">
        <f t="shared" si="37"/>
        <v>-0.14967367623790401</v>
      </c>
      <c r="C166">
        <f t="shared" ref="C166:G166" si="53">$A49-C49</f>
        <v>-0.15026899314319603</v>
      </c>
      <c r="D166">
        <f t="shared" si="53"/>
        <v>-0.130191591953779</v>
      </c>
      <c r="E166">
        <f t="shared" si="53"/>
        <v>-0.13087680525096806</v>
      </c>
      <c r="F166">
        <f t="shared" si="53"/>
        <v>-0.15170574660223307</v>
      </c>
      <c r="G166">
        <f t="shared" si="53"/>
        <v>-0.15234287943914498</v>
      </c>
    </row>
    <row r="167" spans="2:7" x14ac:dyDescent="0.2">
      <c r="B167">
        <f t="shared" si="37"/>
        <v>0.10466359278312198</v>
      </c>
      <c r="C167">
        <f t="shared" ref="C167:G167" si="54">$A50-C50</f>
        <v>0.13716513275452102</v>
      </c>
      <c r="D167">
        <f t="shared" si="54"/>
        <v>-0.10668937864950401</v>
      </c>
      <c r="E167">
        <f t="shared" si="54"/>
        <v>-2.872512563995E-2</v>
      </c>
      <c r="F167">
        <f t="shared" si="54"/>
        <v>0.102129217990093</v>
      </c>
      <c r="G167">
        <f t="shared" si="54"/>
        <v>0.16640166370465703</v>
      </c>
    </row>
    <row r="168" spans="2:7" x14ac:dyDescent="0.2">
      <c r="B168">
        <f t="shared" si="37"/>
        <v>8.2633221147460079E-3</v>
      </c>
      <c r="C168">
        <f t="shared" ref="C168:G168" si="55">$A51-C51</f>
        <v>1.9950152309994973E-2</v>
      </c>
      <c r="D168">
        <f t="shared" si="55"/>
        <v>-3.7304603539359993E-2</v>
      </c>
      <c r="E168">
        <f t="shared" si="55"/>
        <v>-5.5307030543240987E-2</v>
      </c>
      <c r="F168">
        <f t="shared" si="55"/>
        <v>1.7736167958019966E-2</v>
      </c>
      <c r="G168">
        <f t="shared" si="55"/>
        <v>7.0619523797113004E-2</v>
      </c>
    </row>
    <row r="169" spans="2:7" x14ac:dyDescent="0.2">
      <c r="B169">
        <f t="shared" si="37"/>
        <v>6.0227105269459957E-2</v>
      </c>
      <c r="C169">
        <f t="shared" ref="C169:G169" si="56">$A52-C52</f>
        <v>7.2365480211538991E-2</v>
      </c>
      <c r="D169">
        <f t="shared" si="56"/>
        <v>4.8600426235776983E-2</v>
      </c>
      <c r="E169">
        <f t="shared" si="56"/>
        <v>2.8759684750148007E-2</v>
      </c>
      <c r="F169">
        <f t="shared" si="56"/>
        <v>3.798332581206898E-2</v>
      </c>
      <c r="G169">
        <f t="shared" si="56"/>
        <v>2.9504433752171988E-2</v>
      </c>
    </row>
    <row r="170" spans="2:7" x14ac:dyDescent="0.2">
      <c r="B170">
        <f t="shared" si="37"/>
        <v>2.721120689350498E-2</v>
      </c>
      <c r="C170">
        <f t="shared" ref="C170:G170" si="57">$A53-C53</f>
        <v>6.7099204629145981E-2</v>
      </c>
      <c r="D170">
        <f t="shared" si="57"/>
        <v>2.828727819712995E-3</v>
      </c>
      <c r="E170">
        <f t="shared" si="57"/>
        <v>-6.4226272327456035E-2</v>
      </c>
      <c r="F170">
        <f t="shared" si="57"/>
        <v>-7.0932651236699229E-4</v>
      </c>
      <c r="G170">
        <f t="shared" si="57"/>
        <v>9.5568378379315977E-2</v>
      </c>
    </row>
    <row r="171" spans="2:7" x14ac:dyDescent="0.2">
      <c r="B171">
        <f t="shared" si="37"/>
        <v>-5.7833014605510991E-2</v>
      </c>
      <c r="C171">
        <f t="shared" ref="C171:G171" si="58">$A54-C54</f>
        <v>-0.10161846678680003</v>
      </c>
      <c r="D171">
        <f t="shared" si="58"/>
        <v>9.2562847969454021E-2</v>
      </c>
      <c r="E171">
        <f t="shared" si="58"/>
        <v>9.926953976827102E-2</v>
      </c>
      <c r="F171">
        <f t="shared" si="58"/>
        <v>-0.12146220664497803</v>
      </c>
      <c r="G171">
        <f t="shared" si="58"/>
        <v>-0.16182212508309696</v>
      </c>
    </row>
    <row r="172" spans="2:7" x14ac:dyDescent="0.2">
      <c r="B172">
        <f t="shared" si="37"/>
        <v>8.6691830148591997E-2</v>
      </c>
      <c r="C172">
        <f t="shared" ref="C172:G172" si="59">$A55-C55</f>
        <v>0.10960657369635901</v>
      </c>
      <c r="D172">
        <f t="shared" si="59"/>
        <v>-8.7997504351035982E-2</v>
      </c>
      <c r="E172">
        <f t="shared" si="59"/>
        <v>-6.578618405740505E-2</v>
      </c>
      <c r="F172">
        <f t="shared" si="59"/>
        <v>4.2105820276839012E-2</v>
      </c>
      <c r="G172">
        <f t="shared" si="59"/>
        <v>0.10463341127624998</v>
      </c>
    </row>
    <row r="173" spans="2:7" x14ac:dyDescent="0.2">
      <c r="B173">
        <f t="shared" si="37"/>
        <v>3.2344949268058032E-2</v>
      </c>
      <c r="C173">
        <f t="shared" ref="C173:G173" si="60">$A56-C56</f>
        <v>2.857812912252905E-2</v>
      </c>
      <c r="D173">
        <f t="shared" si="60"/>
        <v>0.15742503928699503</v>
      </c>
      <c r="E173">
        <f t="shared" si="60"/>
        <v>4.5208906023043061E-2</v>
      </c>
      <c r="F173">
        <f t="shared" si="60"/>
        <v>7.3727528023445066E-2</v>
      </c>
      <c r="G173">
        <f t="shared" si="60"/>
        <v>9.7949115746358062E-2</v>
      </c>
    </row>
    <row r="174" spans="2:7" x14ac:dyDescent="0.2">
      <c r="B174">
        <f t="shared" si="37"/>
        <v>0.13909162720562102</v>
      </c>
      <c r="C174">
        <f t="shared" ref="C174:G174" si="61">$A57-C57</f>
        <v>3.4193595995316017E-2</v>
      </c>
      <c r="D174">
        <f t="shared" si="61"/>
        <v>5.4926772961270132E-3</v>
      </c>
      <c r="E174">
        <f t="shared" si="61"/>
        <v>1.9992674139279021E-2</v>
      </c>
      <c r="F174">
        <f t="shared" si="61"/>
        <v>4.8487917430862004E-2</v>
      </c>
      <c r="G174">
        <f t="shared" si="61"/>
        <v>3.3487096850292997E-2</v>
      </c>
    </row>
    <row r="175" spans="2:7" x14ac:dyDescent="0.2">
      <c r="B175">
        <f t="shared" si="37"/>
        <v>7.1654812841196014E-2</v>
      </c>
      <c r="C175">
        <f t="shared" ref="C175:G175" si="62">$A58-C58</f>
        <v>3.1090043102035003E-2</v>
      </c>
      <c r="D175">
        <f t="shared" si="62"/>
        <v>8.8406726534472013E-2</v>
      </c>
      <c r="E175">
        <f t="shared" si="62"/>
        <v>5.6140426451787018E-2</v>
      </c>
      <c r="F175">
        <f t="shared" si="62"/>
        <v>2.1293237469760029E-2</v>
      </c>
      <c r="G175">
        <f t="shared" si="62"/>
        <v>3.0165185176650455E-3</v>
      </c>
    </row>
    <row r="176" spans="2:7" x14ac:dyDescent="0.2">
      <c r="B176">
        <f t="shared" si="37"/>
        <v>-9.3056019264424972E-2</v>
      </c>
      <c r="C176">
        <f t="shared" ref="C176:G176" si="63">$A59-C59</f>
        <v>-8.4135449133589946E-3</v>
      </c>
      <c r="D176">
        <f t="shared" si="63"/>
        <v>-6.3805897047461979E-2</v>
      </c>
      <c r="E176">
        <f t="shared" si="63"/>
        <v>5.7670609102530301E-3</v>
      </c>
      <c r="F176">
        <f t="shared" si="63"/>
        <v>1.139153151647998E-2</v>
      </c>
      <c r="G176">
        <f t="shared" si="63"/>
        <v>2.3384425924261043E-2</v>
      </c>
    </row>
    <row r="177" spans="2:7" x14ac:dyDescent="0.2">
      <c r="B177">
        <f t="shared" si="37"/>
        <v>4.3237756668124017E-2</v>
      </c>
      <c r="C177">
        <f t="shared" ref="C177:G177" si="64">$A60-C60</f>
        <v>7.9408271090713023E-2</v>
      </c>
      <c r="D177">
        <f t="shared" si="64"/>
        <v>1.9993323219594017E-2</v>
      </c>
      <c r="E177">
        <f t="shared" si="64"/>
        <v>7.1435196058461048E-2</v>
      </c>
      <c r="F177">
        <f t="shared" si="64"/>
        <v>0.13174790350201804</v>
      </c>
      <c r="G177">
        <f t="shared" si="64"/>
        <v>0.14678441764662903</v>
      </c>
    </row>
    <row r="178" spans="2:7" x14ac:dyDescent="0.2">
      <c r="B178">
        <f t="shared" si="37"/>
        <v>5.701069411261106E-2</v>
      </c>
      <c r="C178">
        <f t="shared" ref="C178:G178" si="65">$A61-C61</f>
        <v>-1.4077737147986991E-2</v>
      </c>
      <c r="D178">
        <f t="shared" si="65"/>
        <v>0.10310837629721803</v>
      </c>
      <c r="E178">
        <f t="shared" si="65"/>
        <v>8.7484589474842056E-2</v>
      </c>
      <c r="F178">
        <f t="shared" si="65"/>
        <v>-8.3461980783582912E-2</v>
      </c>
      <c r="G178">
        <f t="shared" si="65"/>
        <v>-9.7915968897815953E-2</v>
      </c>
    </row>
    <row r="179" spans="2:7" x14ac:dyDescent="0.2">
      <c r="B179">
        <f t="shared" si="37"/>
        <v>2.2977061526491038E-2</v>
      </c>
      <c r="C179">
        <f t="shared" ref="C179:G179" si="66">$A62-C62</f>
        <v>1.8754625415989046E-2</v>
      </c>
      <c r="D179">
        <f t="shared" si="66"/>
        <v>-4.1318083291614016E-2</v>
      </c>
      <c r="E179">
        <f t="shared" si="66"/>
        <v>-6.3718751484935998E-2</v>
      </c>
      <c r="F179">
        <f t="shared" si="66"/>
        <v>5.4050427702589943E-3</v>
      </c>
      <c r="G179">
        <f t="shared" si="66"/>
        <v>1.8970791305196077E-2</v>
      </c>
    </row>
    <row r="180" spans="2:7" x14ac:dyDescent="0.2">
      <c r="B180">
        <f t="shared" si="37"/>
        <v>4.3299612643539043E-2</v>
      </c>
      <c r="C180">
        <f t="shared" ref="C180:G180" si="67">$A63-C63</f>
        <v>2.2825780080028002E-2</v>
      </c>
      <c r="D180">
        <f t="shared" si="67"/>
        <v>4.970683864358505E-2</v>
      </c>
      <c r="E180">
        <f t="shared" si="67"/>
        <v>3.1416908751328076E-2</v>
      </c>
      <c r="F180">
        <f t="shared" si="67"/>
        <v>4.9749215323465046E-2</v>
      </c>
      <c r="G180">
        <f t="shared" si="67"/>
        <v>4.0510610669554081E-2</v>
      </c>
    </row>
    <row r="181" spans="2:7" x14ac:dyDescent="0.2">
      <c r="B181">
        <f t="shared" si="37"/>
        <v>6.6089272014585976E-2</v>
      </c>
      <c r="C181">
        <f t="shared" ref="C181:G181" si="68">$A64-C64</f>
        <v>5.543851824940399E-2</v>
      </c>
      <c r="D181">
        <f t="shared" si="68"/>
        <v>8.7099447791563978E-2</v>
      </c>
      <c r="E181">
        <f t="shared" si="68"/>
        <v>4.9240703648630979E-2</v>
      </c>
      <c r="F181">
        <f t="shared" si="68"/>
        <v>6.5538717668365998E-2</v>
      </c>
      <c r="G181">
        <f t="shared" si="68"/>
        <v>0.11122427272696694</v>
      </c>
    </row>
    <row r="182" spans="2:7" x14ac:dyDescent="0.2">
      <c r="B182">
        <f t="shared" si="37"/>
        <v>-5.3818663975259029E-2</v>
      </c>
      <c r="C182">
        <f t="shared" ref="C182:G182" si="69">$A65-C65</f>
        <v>-1.8981690857810984E-2</v>
      </c>
      <c r="D182">
        <f t="shared" si="69"/>
        <v>2.3495721856159002E-2</v>
      </c>
      <c r="E182">
        <f t="shared" si="69"/>
        <v>1.4972848934662997E-2</v>
      </c>
      <c r="F182">
        <f t="shared" si="69"/>
        <v>-2.8637709042367065E-2</v>
      </c>
      <c r="G182">
        <f t="shared" si="69"/>
        <v>-4.9556970351359975E-2</v>
      </c>
    </row>
    <row r="183" spans="2:7" x14ac:dyDescent="0.2">
      <c r="B183">
        <f t="shared" ref="B183:B214" si="70">$A66-B66</f>
        <v>0.15739817501682396</v>
      </c>
      <c r="C183">
        <f t="shared" ref="C183:G183" si="71">$A66-C66</f>
        <v>0.19231459397141498</v>
      </c>
      <c r="D183">
        <f t="shared" si="71"/>
        <v>0.17282584655287697</v>
      </c>
      <c r="E183">
        <f t="shared" si="71"/>
        <v>0.23075412896041297</v>
      </c>
      <c r="F183">
        <f t="shared" si="71"/>
        <v>0.15366138565617499</v>
      </c>
      <c r="G183">
        <f t="shared" si="71"/>
        <v>0.17440175404076297</v>
      </c>
    </row>
    <row r="184" spans="2:7" x14ac:dyDescent="0.2">
      <c r="B184">
        <f t="shared" si="70"/>
        <v>5.0790440117189029E-2</v>
      </c>
      <c r="C184">
        <f t="shared" ref="C184:G184" si="72">$A67-C67</f>
        <v>3.0442661944244054E-2</v>
      </c>
      <c r="D184">
        <f t="shared" si="72"/>
        <v>6.1593348896962996E-2</v>
      </c>
      <c r="E184">
        <f t="shared" si="72"/>
        <v>2.1937229300685979E-2</v>
      </c>
      <c r="F184">
        <f t="shared" si="72"/>
        <v>6.6341139381079994E-2</v>
      </c>
      <c r="G184">
        <f t="shared" si="72"/>
        <v>4.8271221659356045E-2</v>
      </c>
    </row>
    <row r="185" spans="2:7" x14ac:dyDescent="0.2">
      <c r="B185">
        <f t="shared" si="70"/>
        <v>-7.2162497697812023E-2</v>
      </c>
      <c r="C185">
        <f t="shared" ref="C185:G185" si="73">$A68-C68</f>
        <v>-7.3166994439755939E-2</v>
      </c>
      <c r="D185">
        <f t="shared" si="73"/>
        <v>-2.8904834888957009E-2</v>
      </c>
      <c r="E185">
        <f t="shared" si="73"/>
        <v>-1.4651038494531976E-2</v>
      </c>
      <c r="F185">
        <f t="shared" si="73"/>
        <v>-0.13164511937170498</v>
      </c>
      <c r="G185">
        <f t="shared" si="73"/>
        <v>-0.13639679509563096</v>
      </c>
    </row>
    <row r="186" spans="2:7" x14ac:dyDescent="0.2">
      <c r="B186">
        <f t="shared" si="70"/>
        <v>-6.7492780851232004E-2</v>
      </c>
      <c r="C186">
        <f t="shared" ref="C186:G186" si="74">$A69-C69</f>
        <v>-2.0629343784484E-2</v>
      </c>
      <c r="D186">
        <f t="shared" si="74"/>
        <v>4.4056097683030981E-2</v>
      </c>
      <c r="E186">
        <f t="shared" si="74"/>
        <v>-1.7012452728742966E-2</v>
      </c>
      <c r="F186">
        <f t="shared" si="74"/>
        <v>6.0043173532778993E-2</v>
      </c>
      <c r="G186">
        <f t="shared" si="74"/>
        <v>6.8917284908000032E-2</v>
      </c>
    </row>
    <row r="187" spans="2:7" x14ac:dyDescent="0.2">
      <c r="B187">
        <f t="shared" si="70"/>
        <v>-6.9791710938810092E-2</v>
      </c>
      <c r="C187">
        <f t="shared" ref="C187:G187" si="75">$A70-C70</f>
        <v>-0.11672163967536708</v>
      </c>
      <c r="D187">
        <f t="shared" si="75"/>
        <v>1.6666964566549591E-3</v>
      </c>
      <c r="E187">
        <f t="shared" si="75"/>
        <v>-4.7105657572621085E-2</v>
      </c>
      <c r="F187">
        <f t="shared" si="75"/>
        <v>-0.11721597654902105</v>
      </c>
      <c r="G187">
        <f t="shared" si="75"/>
        <v>-0.15129110590010608</v>
      </c>
    </row>
    <row r="188" spans="2:7" x14ac:dyDescent="0.2">
      <c r="B188">
        <f t="shared" si="70"/>
        <v>5.4717009135325956E-2</v>
      </c>
      <c r="C188">
        <f t="shared" ref="C188:G188" si="76">$A71-C71</f>
        <v>3.9039614244890108E-3</v>
      </c>
      <c r="D188">
        <f t="shared" si="76"/>
        <v>5.0358719432085031E-2</v>
      </c>
      <c r="E188">
        <f t="shared" si="76"/>
        <v>9.9103355369023982E-2</v>
      </c>
      <c r="F188">
        <f t="shared" si="76"/>
        <v>-6.6770468849449705E-3</v>
      </c>
      <c r="G188">
        <f t="shared" si="76"/>
        <v>-2.7504673822614012E-2</v>
      </c>
    </row>
    <row r="189" spans="2:7" x14ac:dyDescent="0.2">
      <c r="B189">
        <f t="shared" si="70"/>
        <v>8.5711193066196012E-2</v>
      </c>
      <c r="C189">
        <f t="shared" ref="C189:G189" si="77">$A72-C72</f>
        <v>8.1166878651683039E-2</v>
      </c>
      <c r="D189">
        <f t="shared" si="77"/>
        <v>0.12315123570574504</v>
      </c>
      <c r="E189">
        <f t="shared" si="77"/>
        <v>6.4979521829812037E-2</v>
      </c>
      <c r="F189">
        <f t="shared" si="77"/>
        <v>0.17640529307969605</v>
      </c>
      <c r="G189">
        <f t="shared" si="77"/>
        <v>0.16800863642845404</v>
      </c>
    </row>
    <row r="190" spans="2:7" x14ac:dyDescent="0.2">
      <c r="B190">
        <f t="shared" si="70"/>
        <v>5.8622948395597008E-2</v>
      </c>
      <c r="C190">
        <f t="shared" ref="C190:G190" si="78">$A73-C73</f>
        <v>-2.128696349060899E-2</v>
      </c>
      <c r="D190">
        <f t="shared" si="78"/>
        <v>5.7823568886539944E-2</v>
      </c>
      <c r="E190">
        <f t="shared" si="78"/>
        <v>0.10360644358085697</v>
      </c>
      <c r="F190">
        <f t="shared" si="78"/>
        <v>-2.2862359229030016E-3</v>
      </c>
      <c r="G190">
        <f t="shared" si="78"/>
        <v>-6.6247584910311019E-2</v>
      </c>
    </row>
    <row r="191" spans="2:7" x14ac:dyDescent="0.2">
      <c r="B191">
        <f t="shared" si="70"/>
        <v>1.9903536709730996E-2</v>
      </c>
      <c r="C191">
        <f t="shared" ref="C191:G191" si="79">$A74-C74</f>
        <v>3.0949086597998998E-2</v>
      </c>
      <c r="D191">
        <f t="shared" si="79"/>
        <v>3.3837051317991973E-2</v>
      </c>
      <c r="E191">
        <f t="shared" si="79"/>
        <v>4.3384336959030989E-2</v>
      </c>
      <c r="F191">
        <f t="shared" si="79"/>
        <v>4.3591524695665962E-2</v>
      </c>
      <c r="G191">
        <f t="shared" si="79"/>
        <v>3.8058942273806018E-2</v>
      </c>
    </row>
    <row r="192" spans="2:7" x14ac:dyDescent="0.2">
      <c r="B192">
        <f t="shared" si="70"/>
        <v>1.1511859396041935E-2</v>
      </c>
      <c r="C192">
        <f t="shared" ref="C192:G192" si="80">$A75-C75</f>
        <v>3.5635842601371981E-2</v>
      </c>
      <c r="D192">
        <f t="shared" si="80"/>
        <v>1.6998555073615917E-2</v>
      </c>
      <c r="E192">
        <f t="shared" si="80"/>
        <v>7.8588041484594973E-2</v>
      </c>
      <c r="F192">
        <f t="shared" si="80"/>
        <v>5.8644205118201898E-2</v>
      </c>
      <c r="G192">
        <f t="shared" si="80"/>
        <v>4.0584801529978898E-2</v>
      </c>
    </row>
    <row r="193" spans="2:7" x14ac:dyDescent="0.2">
      <c r="B193">
        <f t="shared" si="70"/>
        <v>4.4640856870514001E-2</v>
      </c>
      <c r="C193">
        <f t="shared" ref="C193:G193" si="81">$A76-C76</f>
        <v>-4.1751768176315984E-2</v>
      </c>
      <c r="D193">
        <f t="shared" si="81"/>
        <v>-3.9142372078268983E-2</v>
      </c>
      <c r="E193">
        <f t="shared" si="81"/>
        <v>-2.3696805602462012E-2</v>
      </c>
      <c r="F193">
        <f t="shared" si="81"/>
        <v>8.0304007105570951E-2</v>
      </c>
      <c r="G193">
        <f t="shared" si="81"/>
        <v>6.8904754242397948E-2</v>
      </c>
    </row>
    <row r="194" spans="2:7" x14ac:dyDescent="0.2">
      <c r="B194">
        <f t="shared" si="70"/>
        <v>-2.1719640620639913E-2</v>
      </c>
      <c r="C194">
        <f t="shared" ref="C194:G194" si="82">$A77-C77</f>
        <v>-6.9376222863669623E-3</v>
      </c>
      <c r="D194">
        <f t="shared" si="82"/>
        <v>7.765977338810004E-2</v>
      </c>
      <c r="E194">
        <f t="shared" si="82"/>
        <v>0.21215721198068904</v>
      </c>
      <c r="F194">
        <f t="shared" si="82"/>
        <v>-3.9169657970459237E-3</v>
      </c>
      <c r="G194">
        <f t="shared" si="82"/>
        <v>-4.6054301598003944E-2</v>
      </c>
    </row>
    <row r="195" spans="2:7" x14ac:dyDescent="0.2">
      <c r="B195">
        <f t="shared" si="70"/>
        <v>0.11842731920781008</v>
      </c>
      <c r="C195">
        <f t="shared" ref="C195:G195" si="83">$A78-C78</f>
        <v>0.25110496603877508</v>
      </c>
      <c r="D195">
        <f t="shared" si="83"/>
        <v>-3.1169133489800993E-2</v>
      </c>
      <c r="E195">
        <f t="shared" si="83"/>
        <v>1.3838936466977092E-2</v>
      </c>
      <c r="F195">
        <f t="shared" si="83"/>
        <v>0.29200980957967304</v>
      </c>
      <c r="G195">
        <f t="shared" si="83"/>
        <v>0.29718267510665708</v>
      </c>
    </row>
    <row r="196" spans="2:7" x14ac:dyDescent="0.2">
      <c r="B196">
        <f t="shared" si="70"/>
        <v>0.11753969238621897</v>
      </c>
      <c r="C196">
        <f t="shared" ref="C196:G196" si="84">$A79-C79</f>
        <v>0.13980973205484898</v>
      </c>
      <c r="D196">
        <f t="shared" si="84"/>
        <v>0.106731312953389</v>
      </c>
      <c r="E196">
        <f t="shared" si="84"/>
        <v>0.13269518575787398</v>
      </c>
      <c r="F196">
        <f t="shared" si="84"/>
        <v>0.172717075530606</v>
      </c>
      <c r="G196">
        <f t="shared" si="84"/>
        <v>0.17650304256460803</v>
      </c>
    </row>
    <row r="197" spans="2:7" x14ac:dyDescent="0.2">
      <c r="B197">
        <f t="shared" si="70"/>
        <v>0.10348452842606404</v>
      </c>
      <c r="C197">
        <f t="shared" ref="C197:G197" si="85">$A80-C80</f>
        <v>0.10815423250178502</v>
      </c>
      <c r="D197">
        <f t="shared" si="85"/>
        <v>4.9461789710888993E-2</v>
      </c>
      <c r="E197">
        <f t="shared" si="85"/>
        <v>0.10132142272798605</v>
      </c>
      <c r="F197">
        <f t="shared" si="85"/>
        <v>0.17419492970637901</v>
      </c>
      <c r="G197">
        <f t="shared" si="85"/>
        <v>0.163707116992719</v>
      </c>
    </row>
    <row r="198" spans="2:7" x14ac:dyDescent="0.2">
      <c r="B198">
        <f t="shared" si="70"/>
        <v>0.20442043552054001</v>
      </c>
      <c r="C198">
        <f t="shared" ref="C198:G198" si="86">$A81-C81</f>
        <v>0.21005493098197903</v>
      </c>
      <c r="D198">
        <f t="shared" si="86"/>
        <v>0.16934028739331902</v>
      </c>
      <c r="E198">
        <f t="shared" si="86"/>
        <v>0.16378187145812101</v>
      </c>
      <c r="F198">
        <f t="shared" si="86"/>
        <v>0.22089583906948801</v>
      </c>
      <c r="G198">
        <f t="shared" si="86"/>
        <v>0.23526797714757403</v>
      </c>
    </row>
    <row r="199" spans="2:7" x14ac:dyDescent="0.2">
      <c r="B199">
        <f t="shared" si="70"/>
        <v>7.2807941885484007E-2</v>
      </c>
      <c r="C199">
        <f t="shared" ref="C199:G199" si="87">$A82-C82</f>
        <v>2.4094258992060968E-2</v>
      </c>
      <c r="D199">
        <f t="shared" si="87"/>
        <v>6.3786722110011906E-2</v>
      </c>
      <c r="E199">
        <f t="shared" si="87"/>
        <v>1.7409564315722936E-2</v>
      </c>
      <c r="F199">
        <f t="shared" si="87"/>
        <v>3.9397280915564936E-2</v>
      </c>
      <c r="G199">
        <f t="shared" si="87"/>
        <v>2.054595249950697E-2</v>
      </c>
    </row>
    <row r="200" spans="2:7" x14ac:dyDescent="0.2">
      <c r="B200">
        <f t="shared" si="70"/>
        <v>-7.0475749883828986E-2</v>
      </c>
      <c r="C200">
        <f t="shared" ref="C200:G200" si="88">$A83-C83</f>
        <v>-5.0797978698518986E-2</v>
      </c>
      <c r="D200">
        <f t="shared" si="88"/>
        <v>-0.15329428356073005</v>
      </c>
      <c r="E200">
        <f t="shared" si="88"/>
        <v>-8.5019439818794007E-2</v>
      </c>
      <c r="F200">
        <f t="shared" si="88"/>
        <v>-6.9964951257843966E-2</v>
      </c>
      <c r="G200">
        <f t="shared" si="88"/>
        <v>-7.4019368483432046E-2</v>
      </c>
    </row>
    <row r="201" spans="2:7" x14ac:dyDescent="0.2">
      <c r="B201">
        <f t="shared" si="70"/>
        <v>0.14773882799506399</v>
      </c>
      <c r="C201">
        <f t="shared" ref="C201:G201" si="89">$A84-C84</f>
        <v>0.14390014906980597</v>
      </c>
      <c r="D201">
        <f t="shared" si="89"/>
        <v>3.3658555637046006E-2</v>
      </c>
      <c r="E201">
        <f t="shared" si="89"/>
        <v>6.4454073490257002E-2</v>
      </c>
      <c r="F201">
        <f t="shared" si="89"/>
        <v>0.13063884060209097</v>
      </c>
      <c r="G201">
        <f t="shared" si="89"/>
        <v>0.17414546404155395</v>
      </c>
    </row>
    <row r="202" spans="2:7" x14ac:dyDescent="0.2">
      <c r="B202">
        <f t="shared" si="70"/>
        <v>-0.13799780037718501</v>
      </c>
      <c r="C202">
        <f t="shared" ref="C202:G202" si="90">$A85-C85</f>
        <v>-8.2197049487372942E-2</v>
      </c>
      <c r="D202">
        <f t="shared" si="90"/>
        <v>-8.9917691076067952E-2</v>
      </c>
      <c r="E202">
        <f t="shared" si="90"/>
        <v>-4.8087319363756986E-2</v>
      </c>
      <c r="F202">
        <f t="shared" si="90"/>
        <v>-6.6600788298794011E-2</v>
      </c>
      <c r="G202">
        <f t="shared" si="90"/>
        <v>-6.6799074585648044E-2</v>
      </c>
    </row>
    <row r="203" spans="2:7" x14ac:dyDescent="0.2">
      <c r="B203">
        <f t="shared" si="70"/>
        <v>3.4561102002800048E-2</v>
      </c>
      <c r="C203">
        <f t="shared" ref="C203:G203" si="91">$A86-C86</f>
        <v>-6.7312766359861942E-2</v>
      </c>
      <c r="D203">
        <f t="shared" si="91"/>
        <v>-2.0575590117593023E-2</v>
      </c>
      <c r="E203">
        <f t="shared" si="91"/>
        <v>-0.10520966558285594</v>
      </c>
      <c r="F203">
        <f t="shared" si="91"/>
        <v>8.9986828096150218E-3</v>
      </c>
      <c r="G203">
        <f t="shared" si="91"/>
        <v>-1.6728155151135016E-2</v>
      </c>
    </row>
    <row r="204" spans="2:7" x14ac:dyDescent="0.2">
      <c r="B204">
        <f t="shared" si="70"/>
        <v>2.1503971364652985E-2</v>
      </c>
      <c r="C204">
        <f t="shared" ref="C204:G204" si="92">$A87-C87</f>
        <v>1.9361443609427931E-2</v>
      </c>
      <c r="D204">
        <f t="shared" si="92"/>
        <v>0.17533629465433098</v>
      </c>
      <c r="E204">
        <f t="shared" si="92"/>
        <v>0.16431763235632701</v>
      </c>
      <c r="F204">
        <f t="shared" si="92"/>
        <v>4.112193158025701E-2</v>
      </c>
      <c r="G204">
        <f t="shared" si="92"/>
        <v>2.0287813996547999E-2</v>
      </c>
    </row>
    <row r="205" spans="2:7" x14ac:dyDescent="0.2">
      <c r="B205">
        <f t="shared" si="70"/>
        <v>-7.3064749829190978E-2</v>
      </c>
      <c r="C205">
        <f t="shared" ref="C205:G205" si="93">$A88-C88</f>
        <v>-4.3866033058609921E-2</v>
      </c>
      <c r="D205">
        <f t="shared" si="93"/>
        <v>7.4733484076472068E-2</v>
      </c>
      <c r="E205">
        <f t="shared" si="93"/>
        <v>9.3394125892228064E-2</v>
      </c>
      <c r="F205">
        <f t="shared" si="93"/>
        <v>1.2548913340323042E-2</v>
      </c>
      <c r="G205">
        <f t="shared" si="93"/>
        <v>-1.0927533024396308E-4</v>
      </c>
    </row>
    <row r="206" spans="2:7" x14ac:dyDescent="0.2">
      <c r="B206">
        <f t="shared" si="70"/>
        <v>0.10730776005435005</v>
      </c>
      <c r="C206">
        <f t="shared" ref="C206:G206" si="94">$A89-C89</f>
        <v>0.15656881163496505</v>
      </c>
      <c r="D206">
        <f t="shared" si="94"/>
        <v>0.11533459474892904</v>
      </c>
      <c r="E206">
        <f t="shared" si="94"/>
        <v>0.12561637414097104</v>
      </c>
      <c r="F206">
        <f t="shared" si="94"/>
        <v>0.12399082943782302</v>
      </c>
      <c r="G206">
        <f t="shared" si="94"/>
        <v>0.10750020808901406</v>
      </c>
    </row>
    <row r="207" spans="2:7" x14ac:dyDescent="0.2">
      <c r="B207">
        <f t="shared" si="70"/>
        <v>4.0113907099688983E-2</v>
      </c>
      <c r="C207">
        <f t="shared" ref="C207:G207" si="95">$A90-C90</f>
        <v>-1.494375517090496E-2</v>
      </c>
      <c r="D207">
        <f t="shared" si="95"/>
        <v>0.12418446888902501</v>
      </c>
      <c r="E207">
        <f t="shared" si="95"/>
        <v>0.14725648750367504</v>
      </c>
      <c r="F207">
        <f t="shared" si="95"/>
        <v>1.646785418433605E-2</v>
      </c>
      <c r="G207">
        <f t="shared" si="95"/>
        <v>2.8830276015670009E-3</v>
      </c>
    </row>
    <row r="208" spans="2:7" x14ac:dyDescent="0.2">
      <c r="B208">
        <f t="shared" si="70"/>
        <v>5.2182197507050998E-2</v>
      </c>
      <c r="C208">
        <f t="shared" ref="C208:G208" si="96">$A91-C91</f>
        <v>7.3511276357764999E-2</v>
      </c>
      <c r="D208">
        <f t="shared" si="96"/>
        <v>7.7293963931252097E-2</v>
      </c>
      <c r="E208">
        <f t="shared" si="96"/>
        <v>8.559457990937902E-2</v>
      </c>
      <c r="F208">
        <f t="shared" si="96"/>
        <v>0.14964952213176308</v>
      </c>
      <c r="G208">
        <f t="shared" si="96"/>
        <v>0.14863299394962903</v>
      </c>
    </row>
    <row r="209" spans="2:7" x14ac:dyDescent="0.2">
      <c r="B209">
        <f t="shared" si="70"/>
        <v>-1.5489252001855913E-2</v>
      </c>
      <c r="C209">
        <f t="shared" ref="C209:G209" si="97">$A92-C92</f>
        <v>1.467717370818078E-3</v>
      </c>
      <c r="D209">
        <f t="shared" si="97"/>
        <v>1.6028909995098095E-2</v>
      </c>
      <c r="E209">
        <f t="shared" si="97"/>
        <v>1.0287452710035061E-2</v>
      </c>
      <c r="F209">
        <f t="shared" si="97"/>
        <v>3.2570835568371037E-2</v>
      </c>
      <c r="G209">
        <f t="shared" si="97"/>
        <v>1.9481363878906088E-2</v>
      </c>
    </row>
    <row r="210" spans="2:7" x14ac:dyDescent="0.2">
      <c r="B210">
        <f t="shared" si="70"/>
        <v>0.11378552452174806</v>
      </c>
      <c r="C210">
        <f t="shared" ref="C210:G210" si="98">$A93-C93</f>
        <v>0.11333543960753201</v>
      </c>
      <c r="D210">
        <f t="shared" si="98"/>
        <v>0.17903584041537302</v>
      </c>
      <c r="E210">
        <f t="shared" si="98"/>
        <v>0.14487727803941297</v>
      </c>
      <c r="F210">
        <f t="shared" si="98"/>
        <v>0.14686138090803602</v>
      </c>
      <c r="G210">
        <f t="shared" si="98"/>
        <v>0.12759508960076404</v>
      </c>
    </row>
    <row r="211" spans="2:7" x14ac:dyDescent="0.2">
      <c r="B211">
        <f t="shared" si="70"/>
        <v>0.21793797869331699</v>
      </c>
      <c r="C211">
        <f t="shared" ref="C211:G211" si="99">$A94-C94</f>
        <v>0.216515054783321</v>
      </c>
      <c r="D211">
        <f t="shared" si="99"/>
        <v>3.1142019904532026E-2</v>
      </c>
      <c r="E211">
        <f t="shared" si="99"/>
        <v>6.1967971957139989E-2</v>
      </c>
      <c r="F211">
        <f t="shared" si="99"/>
        <v>0.239804769653502</v>
      </c>
      <c r="G211">
        <f t="shared" si="99"/>
        <v>0.21843501113153302</v>
      </c>
    </row>
    <row r="212" spans="2:7" x14ac:dyDescent="0.2">
      <c r="B212">
        <f t="shared" si="70"/>
        <v>0.22565893132425702</v>
      </c>
      <c r="C212">
        <f t="shared" ref="C212:G212" si="100">$A95-C95</f>
        <v>0.14579262607978505</v>
      </c>
      <c r="D212">
        <f t="shared" si="100"/>
        <v>0.21778208468183002</v>
      </c>
      <c r="E212">
        <f t="shared" si="100"/>
        <v>0.26781437023049898</v>
      </c>
      <c r="F212">
        <f t="shared" si="100"/>
        <v>8.9884415434005049E-4</v>
      </c>
      <c r="G212">
        <f t="shared" si="100"/>
        <v>-9.2308669489029604E-3</v>
      </c>
    </row>
    <row r="213" spans="2:7" x14ac:dyDescent="0.2">
      <c r="B213">
        <f t="shared" si="70"/>
        <v>4.0521990543296305E-4</v>
      </c>
      <c r="C213">
        <f t="shared" ref="C213:G213" si="101">$A96-C96</f>
        <v>-5.6129806801810123E-3</v>
      </c>
      <c r="D213">
        <f t="shared" si="101"/>
        <v>6.5010711479114969E-2</v>
      </c>
      <c r="E213">
        <f t="shared" si="101"/>
        <v>8.1673968880059955E-2</v>
      </c>
      <c r="F213">
        <f t="shared" si="101"/>
        <v>-2.979344225880598E-2</v>
      </c>
      <c r="G213">
        <f t="shared" si="101"/>
        <v>-4.1547735188184998E-2</v>
      </c>
    </row>
    <row r="214" spans="2:7" x14ac:dyDescent="0.2">
      <c r="B214">
        <f t="shared" si="70"/>
        <v>1.1769733159077034E-2</v>
      </c>
      <c r="C214">
        <f t="shared" ref="C214:G214" si="102">$A97-C97</f>
        <v>4.6014351957031074E-2</v>
      </c>
      <c r="D214">
        <f t="shared" si="102"/>
        <v>0.22447346872003804</v>
      </c>
      <c r="E214">
        <f t="shared" si="102"/>
        <v>0.21780083499430203</v>
      </c>
      <c r="F214">
        <f t="shared" si="102"/>
        <v>5.1063405189503031E-2</v>
      </c>
      <c r="G214">
        <f t="shared" si="102"/>
        <v>4.1377327192140045E-2</v>
      </c>
    </row>
    <row r="215" spans="2:7" x14ac:dyDescent="0.2">
      <c r="B215">
        <f t="shared" ref="B215:B230" si="103">$A98-B98</f>
        <v>-6.0133939795643077E-2</v>
      </c>
      <c r="C215">
        <f t="shared" ref="C215:G215" si="104">$A98-C98</f>
        <v>-3.3925215804770037E-2</v>
      </c>
      <c r="D215">
        <f t="shared" si="104"/>
        <v>5.5991285517501987E-2</v>
      </c>
      <c r="E215">
        <f t="shared" si="104"/>
        <v>7.3105150514628958E-2</v>
      </c>
      <c r="F215">
        <f t="shared" si="104"/>
        <v>-5.1231604380399975E-2</v>
      </c>
      <c r="G215">
        <f t="shared" si="104"/>
        <v>-4.0121405051032011E-2</v>
      </c>
    </row>
    <row r="216" spans="2:7" x14ac:dyDescent="0.2">
      <c r="B216">
        <f t="shared" si="103"/>
        <v>8.6312546789816924E-2</v>
      </c>
      <c r="C216">
        <f t="shared" ref="C216:G216" si="105">$A99-C99</f>
        <v>0.10287886855503703</v>
      </c>
      <c r="D216">
        <f t="shared" si="105"/>
        <v>-7.5695109774131075E-2</v>
      </c>
      <c r="E216">
        <f t="shared" si="105"/>
        <v>-5.2576222405588013E-2</v>
      </c>
      <c r="F216">
        <f t="shared" si="105"/>
        <v>0.12127681447344696</v>
      </c>
      <c r="G216">
        <f t="shared" si="105"/>
        <v>0.11454002524085594</v>
      </c>
    </row>
    <row r="217" spans="2:7" x14ac:dyDescent="0.2">
      <c r="B217">
        <f t="shared" si="103"/>
        <v>-4.4462625610169892E-3</v>
      </c>
      <c r="C217">
        <f t="shared" ref="C217:G217" si="106">$A100-C100</f>
        <v>2.0383074473107943E-2</v>
      </c>
      <c r="D217">
        <f t="shared" si="106"/>
        <v>-5.7660649005525033E-2</v>
      </c>
      <c r="E217">
        <f t="shared" si="106"/>
        <v>-6.8082199141860089E-3</v>
      </c>
      <c r="F217">
        <f t="shared" si="106"/>
        <v>5.9086395852734008E-2</v>
      </c>
      <c r="G217">
        <f t="shared" si="106"/>
        <v>3.2739963788829041E-2</v>
      </c>
    </row>
    <row r="218" spans="2:7" x14ac:dyDescent="0.2">
      <c r="B218">
        <f t="shared" si="103"/>
        <v>0.19146631591456098</v>
      </c>
      <c r="C218">
        <f t="shared" ref="C218:G218" si="107">$A101-C101</f>
        <v>0.167386918777232</v>
      </c>
      <c r="D218">
        <f t="shared" si="107"/>
        <v>3.2787263928799937E-2</v>
      </c>
      <c r="E218">
        <f t="shared" si="107"/>
        <v>0.21462079367536802</v>
      </c>
      <c r="F218">
        <f t="shared" si="107"/>
        <v>0.15116831496126093</v>
      </c>
      <c r="G218">
        <f t="shared" si="107"/>
        <v>0.12641634085777498</v>
      </c>
    </row>
    <row r="219" spans="2:7" x14ac:dyDescent="0.2">
      <c r="B219">
        <f t="shared" si="103"/>
        <v>6.3717069157390727E-3</v>
      </c>
      <c r="C219">
        <f t="shared" ref="C219:G219" si="108">$A102-C102</f>
        <v>-1.6024018755269598E-3</v>
      </c>
      <c r="D219">
        <f t="shared" si="108"/>
        <v>0.15494294985603108</v>
      </c>
      <c r="E219">
        <f t="shared" si="108"/>
        <v>4.7716653568955048E-2</v>
      </c>
      <c r="F219">
        <f t="shared" si="108"/>
        <v>3.3853797437641053E-2</v>
      </c>
      <c r="G219">
        <f t="shared" si="108"/>
        <v>2.4414076236048077E-2</v>
      </c>
    </row>
    <row r="220" spans="2:7" x14ac:dyDescent="0.2">
      <c r="B220">
        <f t="shared" si="103"/>
        <v>-7.9094042897985939E-2</v>
      </c>
      <c r="C220">
        <f t="shared" ref="C220:G220" si="109">$A103-C103</f>
        <v>-2.9775318956918984E-2</v>
      </c>
      <c r="D220">
        <f t="shared" si="109"/>
        <v>1.0722404744064051E-2</v>
      </c>
      <c r="E220">
        <f t="shared" si="109"/>
        <v>4.4292294768559004E-2</v>
      </c>
      <c r="F220">
        <f t="shared" si="109"/>
        <v>-6.6156038869297995E-2</v>
      </c>
      <c r="G220">
        <f t="shared" si="109"/>
        <v>-2.1339090444828956E-2</v>
      </c>
    </row>
    <row r="221" spans="2:7" x14ac:dyDescent="0.2">
      <c r="B221">
        <f t="shared" si="103"/>
        <v>0.1377575268002601</v>
      </c>
      <c r="C221">
        <f t="shared" ref="C221:G221" si="110">$A104-C104</f>
        <v>0.17701659223522503</v>
      </c>
      <c r="D221">
        <f t="shared" si="110"/>
        <v>-6.1181387009459964E-2</v>
      </c>
      <c r="E221">
        <f t="shared" si="110"/>
        <v>-7.9474027318489071E-3</v>
      </c>
      <c r="F221">
        <f t="shared" si="110"/>
        <v>0.27271980741624302</v>
      </c>
      <c r="G221">
        <f t="shared" si="110"/>
        <v>0.25855297664624499</v>
      </c>
    </row>
    <row r="222" spans="2:7" x14ac:dyDescent="0.2">
      <c r="B222">
        <f t="shared" si="103"/>
        <v>9.9505977804211998E-2</v>
      </c>
      <c r="C222">
        <f t="shared" ref="C222:G222" si="111">$A105-C105</f>
        <v>0.22078991412210802</v>
      </c>
      <c r="D222">
        <f t="shared" si="111"/>
        <v>0.11940051778361194</v>
      </c>
      <c r="E222">
        <f t="shared" si="111"/>
        <v>0.15814542637582096</v>
      </c>
      <c r="F222">
        <f t="shared" si="111"/>
        <v>0.25572045149719302</v>
      </c>
      <c r="G222">
        <f t="shared" si="111"/>
        <v>0.29852615582636599</v>
      </c>
    </row>
    <row r="223" spans="2:7" x14ac:dyDescent="0.2">
      <c r="B223">
        <f t="shared" si="103"/>
        <v>0.14672145313694096</v>
      </c>
      <c r="C223">
        <f t="shared" ref="C223:G223" si="112">$A106-C106</f>
        <v>0.20645245800188394</v>
      </c>
      <c r="D223">
        <f t="shared" si="112"/>
        <v>0.19765528979975999</v>
      </c>
      <c r="E223">
        <f t="shared" si="112"/>
        <v>0.24409304084056294</v>
      </c>
      <c r="F223">
        <f t="shared" si="112"/>
        <v>0.21747091010748199</v>
      </c>
      <c r="G223">
        <f t="shared" si="112"/>
        <v>0.21519407962341297</v>
      </c>
    </row>
    <row r="224" spans="2:7" x14ac:dyDescent="0.2">
      <c r="B224">
        <f t="shared" si="103"/>
        <v>-1.1646321948449723E-3</v>
      </c>
      <c r="C224">
        <f t="shared" ref="C224:G224" si="113">$A107-C107</f>
        <v>5.8529284706212104E-2</v>
      </c>
      <c r="D224">
        <f t="shared" si="113"/>
        <v>-4.1915422942457981E-2</v>
      </c>
      <c r="E224">
        <f t="shared" si="113"/>
        <v>-1.846686268804909E-3</v>
      </c>
      <c r="F224">
        <f t="shared" si="113"/>
        <v>0.12260875433845009</v>
      </c>
      <c r="G224">
        <f t="shared" si="113"/>
        <v>0.11016467777241901</v>
      </c>
    </row>
    <row r="225" spans="2:7" x14ac:dyDescent="0.2">
      <c r="B225">
        <f t="shared" si="103"/>
        <v>8.3983121611653E-2</v>
      </c>
      <c r="C225">
        <f t="shared" ref="C225:G225" si="114">$A108-C108</f>
        <v>0.1517141864716729</v>
      </c>
      <c r="D225">
        <f t="shared" si="114"/>
        <v>0.24911464999613497</v>
      </c>
      <c r="E225">
        <f t="shared" si="114"/>
        <v>0.28133573168564097</v>
      </c>
      <c r="F225">
        <f t="shared" si="114"/>
        <v>0.14903235860803898</v>
      </c>
      <c r="G225">
        <f t="shared" si="114"/>
        <v>0.17222378562485297</v>
      </c>
    </row>
    <row r="226" spans="2:7" x14ac:dyDescent="0.2">
      <c r="B226">
        <f t="shared" si="103"/>
        <v>8.9212148091691978E-2</v>
      </c>
      <c r="C226">
        <f t="shared" ref="C226:G226" si="115">$A109-C109</f>
        <v>0.23519175765567102</v>
      </c>
      <c r="D226">
        <f t="shared" si="115"/>
        <v>-0.12637922622485698</v>
      </c>
      <c r="E226">
        <f t="shared" si="115"/>
        <v>-1.8974184927668003E-2</v>
      </c>
      <c r="F226">
        <f t="shared" si="115"/>
        <v>0.15785346558986402</v>
      </c>
      <c r="G226">
        <f t="shared" si="115"/>
        <v>0.16515849412916894</v>
      </c>
    </row>
    <row r="227" spans="2:7" x14ac:dyDescent="0.2">
      <c r="B227">
        <f t="shared" si="103"/>
        <v>-9.1383016809551965E-2</v>
      </c>
      <c r="C227">
        <f t="shared" ref="C227:G227" si="116">$A110-C110</f>
        <v>2.2671849922904053E-2</v>
      </c>
      <c r="D227">
        <f t="shared" si="116"/>
        <v>7.4829645543720291E-3</v>
      </c>
      <c r="E227">
        <f t="shared" si="116"/>
        <v>-5.959556385809095E-2</v>
      </c>
      <c r="F227">
        <f t="shared" si="116"/>
        <v>-4.3756090834409012E-2</v>
      </c>
      <c r="G227">
        <f t="shared" si="116"/>
        <v>1.8690265683692031E-2</v>
      </c>
    </row>
    <row r="228" spans="2:7" x14ac:dyDescent="0.2">
      <c r="B228">
        <f t="shared" si="103"/>
        <v>6.4573080711179953E-3</v>
      </c>
      <c r="C228">
        <f t="shared" ref="C228:G228" si="117">$A111-C111</f>
        <v>-1.9405016159490973E-2</v>
      </c>
      <c r="D228">
        <f t="shared" si="117"/>
        <v>1.0139432370954049E-2</v>
      </c>
      <c r="E228">
        <f t="shared" si="117"/>
        <v>-3.4171418733459635E-3</v>
      </c>
      <c r="F228">
        <f t="shared" si="117"/>
        <v>5.3625563118596009E-2</v>
      </c>
      <c r="G228">
        <f t="shared" si="117"/>
        <v>6.7724656323229993E-2</v>
      </c>
    </row>
    <row r="229" spans="2:7" x14ac:dyDescent="0.2">
      <c r="B229">
        <f t="shared" si="103"/>
        <v>5.9702030958783014E-2</v>
      </c>
      <c r="C229">
        <f t="shared" ref="C229:G229" si="118">$A112-C112</f>
        <v>0.16676617176228603</v>
      </c>
      <c r="D229">
        <f t="shared" si="118"/>
        <v>0.15288670631880996</v>
      </c>
      <c r="E229">
        <f t="shared" si="118"/>
        <v>0.20282631981558996</v>
      </c>
      <c r="F229">
        <f t="shared" si="118"/>
        <v>-5.4887368974739781E-3</v>
      </c>
      <c r="G229">
        <f t="shared" si="118"/>
        <v>0.12576223093937799</v>
      </c>
    </row>
    <row r="230" spans="2:7" x14ac:dyDescent="0.2">
      <c r="B230">
        <f t="shared" si="103"/>
        <v>0.11327322969840303</v>
      </c>
      <c r="C230">
        <f t="shared" ref="C230:G230" si="119">$A113-C113</f>
        <v>0.14904735374352795</v>
      </c>
      <c r="D230">
        <f t="shared" si="119"/>
        <v>8.2373208871149961E-2</v>
      </c>
      <c r="E230">
        <f t="shared" si="119"/>
        <v>5.8326541477292992E-2</v>
      </c>
      <c r="F230">
        <f t="shared" si="119"/>
        <v>6.7092714721113E-2</v>
      </c>
      <c r="G230">
        <f t="shared" si="119"/>
        <v>0.13291513149916201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1FF8-386A-4DD1-A9B3-601804374F55}">
  <dimension ref="A1:G102"/>
  <sheetViews>
    <sheetView topLeftCell="A10" workbookViewId="0">
      <selection activeCell="C62" sqref="C62"/>
    </sheetView>
  </sheetViews>
  <sheetFormatPr defaultColWidth="13.75" defaultRowHeight="14.25" x14ac:dyDescent="0.2"/>
  <cols>
    <col min="1" max="7" width="16.625" customWidth="1"/>
  </cols>
  <sheetData>
    <row r="1" spans="1:7" x14ac:dyDescent="0.2">
      <c r="A1" s="1" t="s">
        <v>4</v>
      </c>
      <c r="B1" s="1" t="s">
        <v>23</v>
      </c>
      <c r="C1" s="1" t="s">
        <v>24</v>
      </c>
      <c r="D1" s="1" t="s">
        <v>5</v>
      </c>
      <c r="E1" s="1" t="s">
        <v>25</v>
      </c>
      <c r="F1" s="1" t="s">
        <v>26</v>
      </c>
      <c r="G1" s="1" t="s">
        <v>27</v>
      </c>
    </row>
    <row r="2" spans="1:7" x14ac:dyDescent="0.2">
      <c r="A2" s="10">
        <v>0.214285714285714</v>
      </c>
      <c r="B2">
        <v>0.243233751842965</v>
      </c>
      <c r="C2">
        <v>0.30680055887928698</v>
      </c>
      <c r="D2">
        <v>0.27526254483478002</v>
      </c>
      <c r="E2">
        <v>0.24654625334449801</v>
      </c>
      <c r="F2">
        <v>0.35496725591309197</v>
      </c>
      <c r="G2">
        <v>0.35005747859160502</v>
      </c>
    </row>
    <row r="3" spans="1:7" x14ac:dyDescent="0.2">
      <c r="A3" s="10">
        <v>0.24</v>
      </c>
      <c r="B3">
        <v>0.37106594369229701</v>
      </c>
      <c r="C3">
        <v>0.33678765138554501</v>
      </c>
      <c r="D3">
        <v>0.35351287225383798</v>
      </c>
      <c r="E3">
        <v>0.31261480937276098</v>
      </c>
      <c r="F3">
        <v>0.47461710756508102</v>
      </c>
      <c r="G3">
        <v>0.36307590494928299</v>
      </c>
    </row>
    <row r="4" spans="1:7" x14ac:dyDescent="0.2">
      <c r="A4" s="10">
        <v>0.25</v>
      </c>
      <c r="B4">
        <v>0.155855103564804</v>
      </c>
      <c r="C4">
        <v>0.27260067574737401</v>
      </c>
      <c r="D4">
        <v>0.40649983436050602</v>
      </c>
      <c r="E4">
        <v>0.34487576483339499</v>
      </c>
      <c r="F4">
        <v>0.206508664925803</v>
      </c>
      <c r="G4">
        <v>0.18247372358196701</v>
      </c>
    </row>
    <row r="5" spans="1:7" x14ac:dyDescent="0.2">
      <c r="A5" s="10">
        <v>0.25833333333333303</v>
      </c>
      <c r="B5">
        <v>0.34426032072576801</v>
      </c>
      <c r="C5">
        <v>0.381691436802085</v>
      </c>
      <c r="D5">
        <v>0.41082967544019799</v>
      </c>
      <c r="E5">
        <v>0.42226945145446998</v>
      </c>
      <c r="F5">
        <v>0.40151029332708399</v>
      </c>
      <c r="G5">
        <v>0.42316622644166102</v>
      </c>
    </row>
    <row r="6" spans="1:7" x14ac:dyDescent="0.2">
      <c r="A6" s="10">
        <v>0.27777777777777801</v>
      </c>
      <c r="B6">
        <v>0.33073762283476699</v>
      </c>
      <c r="C6">
        <v>0.39432439601142699</v>
      </c>
      <c r="D6">
        <v>0.29307306481797901</v>
      </c>
      <c r="E6">
        <v>0.29780837858810399</v>
      </c>
      <c r="F6">
        <v>0.38568664084309801</v>
      </c>
      <c r="G6">
        <v>0.38047875741359</v>
      </c>
    </row>
    <row r="7" spans="1:7" x14ac:dyDescent="0.2">
      <c r="A7" s="10">
        <v>0.28695652173913</v>
      </c>
      <c r="B7">
        <v>0.49821801986735398</v>
      </c>
      <c r="C7">
        <v>0.5204118916796</v>
      </c>
      <c r="D7">
        <v>0.29398599643950102</v>
      </c>
      <c r="E7">
        <v>0.28532680602671401</v>
      </c>
      <c r="F7">
        <v>0.43939467919005099</v>
      </c>
      <c r="G7">
        <v>0.41932814529984802</v>
      </c>
    </row>
    <row r="8" spans="1:7" x14ac:dyDescent="0.2">
      <c r="A8" s="10">
        <v>0.29565217391304299</v>
      </c>
      <c r="B8">
        <v>0.406536849482451</v>
      </c>
      <c r="C8">
        <v>0.42461056583338902</v>
      </c>
      <c r="D8">
        <v>0.48933292872981698</v>
      </c>
      <c r="E8">
        <v>0.52999655370045895</v>
      </c>
      <c r="F8">
        <v>0.41569652307648902</v>
      </c>
      <c r="G8">
        <v>0.43215614697372901</v>
      </c>
    </row>
    <row r="9" spans="1:7" x14ac:dyDescent="0.2">
      <c r="A9" s="10">
        <v>0.3</v>
      </c>
      <c r="B9">
        <v>0.36001447596632802</v>
      </c>
      <c r="C9">
        <v>0.36529965469746001</v>
      </c>
      <c r="D9">
        <v>0.36983041185837101</v>
      </c>
      <c r="E9">
        <v>0.29375349731223399</v>
      </c>
      <c r="F9">
        <v>0.43851023858473198</v>
      </c>
      <c r="G9">
        <v>0.40134224693610798</v>
      </c>
    </row>
    <row r="10" spans="1:7" x14ac:dyDescent="0.2">
      <c r="A10" s="10">
        <v>0.31304347826086998</v>
      </c>
      <c r="B10">
        <v>0.355803076455455</v>
      </c>
      <c r="C10">
        <v>0.36830535760579203</v>
      </c>
      <c r="D10">
        <v>0.44463931164008003</v>
      </c>
      <c r="E10">
        <v>0.45476094812221401</v>
      </c>
      <c r="F10">
        <v>0.32638062859406097</v>
      </c>
      <c r="G10">
        <v>0.32226371356001898</v>
      </c>
    </row>
    <row r="11" spans="1:7" x14ac:dyDescent="0.2">
      <c r="A11" s="10">
        <v>0.32</v>
      </c>
      <c r="B11">
        <v>0.40863197961209502</v>
      </c>
      <c r="C11">
        <v>0.44940435984652999</v>
      </c>
      <c r="D11">
        <v>0.24769280322040599</v>
      </c>
      <c r="E11">
        <v>0.25391471266669402</v>
      </c>
      <c r="F11">
        <v>0.41333021803231601</v>
      </c>
      <c r="G11">
        <v>0.391174188236531</v>
      </c>
    </row>
    <row r="12" spans="1:7" x14ac:dyDescent="0.2">
      <c r="A12" s="10">
        <v>0.34545454545454501</v>
      </c>
      <c r="B12">
        <v>0.46978156072444099</v>
      </c>
      <c r="C12">
        <v>0.463613919408008</v>
      </c>
      <c r="D12">
        <v>0.49653915863118497</v>
      </c>
      <c r="E12">
        <v>0.49040180222638802</v>
      </c>
      <c r="F12">
        <v>0.446717185374569</v>
      </c>
      <c r="G12">
        <v>0.43015320292140602</v>
      </c>
    </row>
    <row r="13" spans="1:7" x14ac:dyDescent="0.2">
      <c r="A13" s="10">
        <v>0.35</v>
      </c>
      <c r="B13">
        <v>0.28440881883028701</v>
      </c>
      <c r="C13">
        <v>0.27624167217186302</v>
      </c>
      <c r="D13">
        <v>0.46681656481991002</v>
      </c>
      <c r="E13">
        <v>0.43105327922822001</v>
      </c>
      <c r="F13">
        <v>0.25452286750648501</v>
      </c>
      <c r="G13">
        <v>0.214728657635811</v>
      </c>
    </row>
    <row r="14" spans="1:7" x14ac:dyDescent="0.2">
      <c r="A14" s="10">
        <v>0.375</v>
      </c>
      <c r="B14">
        <v>0.35782022693662102</v>
      </c>
      <c r="C14">
        <v>0.41912315865280902</v>
      </c>
      <c r="D14">
        <v>0.47883401570554002</v>
      </c>
      <c r="E14">
        <v>0.48221567987852498</v>
      </c>
      <c r="F14">
        <v>0.49085065894220697</v>
      </c>
      <c r="G14">
        <v>0.486174585530949</v>
      </c>
    </row>
    <row r="15" spans="1:7" x14ac:dyDescent="0.2">
      <c r="A15" s="10">
        <v>0.375</v>
      </c>
      <c r="B15">
        <v>0.326134007416226</v>
      </c>
      <c r="C15">
        <v>0.31224051237341799</v>
      </c>
      <c r="D15">
        <v>0.57865397546745501</v>
      </c>
      <c r="E15">
        <v>0.55638144008082702</v>
      </c>
      <c r="F15">
        <v>0.38746398300721502</v>
      </c>
      <c r="G15">
        <v>0.30520511157704899</v>
      </c>
    </row>
    <row r="16" spans="1:7" x14ac:dyDescent="0.2">
      <c r="A16" s="10">
        <v>0.4</v>
      </c>
      <c r="B16">
        <v>0.56535187491624905</v>
      </c>
      <c r="C16">
        <v>0.54472857178609002</v>
      </c>
      <c r="D16">
        <v>0.53215448732384296</v>
      </c>
      <c r="E16">
        <v>0.52065910665448001</v>
      </c>
      <c r="F16">
        <v>0.52366916257733898</v>
      </c>
      <c r="G16">
        <v>0.548478196911521</v>
      </c>
    </row>
    <row r="17" spans="1:7" x14ac:dyDescent="0.2">
      <c r="A17" s="10">
        <v>0.40909090909090901</v>
      </c>
      <c r="B17">
        <v>0.58006234882098495</v>
      </c>
      <c r="C17">
        <v>0.5864619252105</v>
      </c>
      <c r="D17">
        <v>0.58181551466179404</v>
      </c>
      <c r="E17">
        <v>0.57984036463153399</v>
      </c>
      <c r="F17">
        <v>0.54906588904126397</v>
      </c>
      <c r="G17">
        <v>0.57516617333972797</v>
      </c>
    </row>
    <row r="18" spans="1:7" x14ac:dyDescent="0.2">
      <c r="A18" s="10">
        <v>0.42</v>
      </c>
      <c r="B18">
        <v>0.49880021932667301</v>
      </c>
      <c r="C18">
        <v>0.51104347769591196</v>
      </c>
      <c r="D18">
        <v>0.39943620422168302</v>
      </c>
      <c r="E18">
        <v>0.31059009239401503</v>
      </c>
      <c r="F18">
        <v>0.42776415666607998</v>
      </c>
      <c r="G18">
        <v>0.43800706795194799</v>
      </c>
    </row>
    <row r="19" spans="1:7" x14ac:dyDescent="0.2">
      <c r="A19" s="10">
        <v>0.4375</v>
      </c>
      <c r="B19">
        <v>0.63676217522675305</v>
      </c>
      <c r="C19">
        <v>0.73077972933749402</v>
      </c>
      <c r="D19">
        <v>0.62936303778301395</v>
      </c>
      <c r="E19">
        <v>0.61834485782084203</v>
      </c>
      <c r="F19">
        <v>0.70093117358910495</v>
      </c>
      <c r="G19">
        <v>0.74394106675411298</v>
      </c>
    </row>
    <row r="20" spans="1:7" x14ac:dyDescent="0.2">
      <c r="A20" s="10">
        <v>0.442857142857143</v>
      </c>
      <c r="B20">
        <v>0.41521706713030199</v>
      </c>
      <c r="C20">
        <v>0.45181247399253199</v>
      </c>
      <c r="D20">
        <v>0.40287918994727501</v>
      </c>
      <c r="E20">
        <v>0.44780209831145501</v>
      </c>
      <c r="F20">
        <v>0.42987267649204403</v>
      </c>
      <c r="G20">
        <v>0.418080317824845</v>
      </c>
    </row>
    <row r="21" spans="1:7" x14ac:dyDescent="0.2">
      <c r="A21" s="10">
        <v>0.45882352941176502</v>
      </c>
      <c r="B21">
        <v>0.59024871014974001</v>
      </c>
      <c r="C21">
        <v>0.54255046196712398</v>
      </c>
      <c r="D21">
        <v>0.55737550913988898</v>
      </c>
      <c r="E21">
        <v>0.52964408409957797</v>
      </c>
      <c r="F21">
        <v>0.52223262920870706</v>
      </c>
      <c r="G21">
        <v>0.41140424187925401</v>
      </c>
    </row>
    <row r="22" spans="1:7" x14ac:dyDescent="0.2">
      <c r="A22" s="10">
        <v>0.46666666666666701</v>
      </c>
      <c r="B22">
        <v>0.66349792834132104</v>
      </c>
      <c r="C22">
        <v>0.56782490159360099</v>
      </c>
      <c r="D22">
        <v>0.26808697428896</v>
      </c>
      <c r="E22">
        <v>0.30644623614467997</v>
      </c>
      <c r="F22">
        <v>0.62363503049657298</v>
      </c>
      <c r="G22">
        <v>0.60408028106998801</v>
      </c>
    </row>
    <row r="23" spans="1:7" x14ac:dyDescent="0.2">
      <c r="A23" s="10">
        <v>0.47826086956521702</v>
      </c>
      <c r="B23">
        <v>0.51913987767200498</v>
      </c>
      <c r="C23">
        <v>0.51700034874727396</v>
      </c>
      <c r="D23">
        <v>0.52768711525914203</v>
      </c>
      <c r="E23">
        <v>0.48380033852787302</v>
      </c>
      <c r="F23">
        <v>0.47154169280057401</v>
      </c>
      <c r="G23">
        <v>0.487320456696268</v>
      </c>
    </row>
    <row r="24" spans="1:7" x14ac:dyDescent="0.2">
      <c r="A24" s="10">
        <v>0.48571428571428599</v>
      </c>
      <c r="B24">
        <v>0.45485247420055602</v>
      </c>
      <c r="C24">
        <v>0.47734409358235302</v>
      </c>
      <c r="D24">
        <v>0.42696406610957999</v>
      </c>
      <c r="E24">
        <v>0.35885192566280399</v>
      </c>
      <c r="F24">
        <v>0.48557055232752</v>
      </c>
      <c r="G24">
        <v>0.488545761854081</v>
      </c>
    </row>
    <row r="25" spans="1:7" x14ac:dyDescent="0.2">
      <c r="A25" s="10">
        <v>0.49523809523809498</v>
      </c>
      <c r="B25">
        <v>0.38125630041956199</v>
      </c>
      <c r="C25">
        <v>0.434583991148982</v>
      </c>
      <c r="D25">
        <v>0.379480479912296</v>
      </c>
      <c r="E25">
        <v>0.53252576280707697</v>
      </c>
      <c r="F25">
        <v>0.39792054342904398</v>
      </c>
      <c r="G25">
        <v>0.40252967135384798</v>
      </c>
    </row>
    <row r="26" spans="1:7" x14ac:dyDescent="0.2">
      <c r="A26" s="10">
        <v>0.52500000000000002</v>
      </c>
      <c r="B26">
        <v>0.55729741105816999</v>
      </c>
      <c r="C26">
        <v>0.58287964383742796</v>
      </c>
      <c r="D26">
        <v>0.53301756122836097</v>
      </c>
      <c r="E26">
        <v>0.58248982712529196</v>
      </c>
      <c r="F26">
        <v>0.56268736062093505</v>
      </c>
      <c r="G26">
        <v>0.56840322011145705</v>
      </c>
    </row>
    <row r="27" spans="1:7" x14ac:dyDescent="0.2">
      <c r="A27" s="10">
        <v>0.53333333333333299</v>
      </c>
      <c r="B27">
        <v>0.43643333529129602</v>
      </c>
      <c r="C27">
        <v>0.45455091765620298</v>
      </c>
      <c r="D27">
        <v>0.501533861446402</v>
      </c>
      <c r="E27">
        <v>0.53616639781019404</v>
      </c>
      <c r="F27">
        <v>0.414686067297106</v>
      </c>
      <c r="G27">
        <v>0.40337846456905602</v>
      </c>
    </row>
    <row r="28" spans="1:7" x14ac:dyDescent="0.2">
      <c r="A28" s="10">
        <v>0.53684210526315801</v>
      </c>
      <c r="B28">
        <v>0.50152532300191799</v>
      </c>
      <c r="C28">
        <v>0.63130812171570505</v>
      </c>
      <c r="D28">
        <v>0.47220015376727198</v>
      </c>
      <c r="E28">
        <v>0.52473086316379802</v>
      </c>
      <c r="F28">
        <v>0.6503678645191</v>
      </c>
      <c r="G28">
        <v>0.69419699050413797</v>
      </c>
    </row>
    <row r="29" spans="1:7" x14ac:dyDescent="0.2">
      <c r="A29" s="10">
        <v>0.56363636363636405</v>
      </c>
      <c r="B29">
        <v>0.60878812008170202</v>
      </c>
      <c r="C29">
        <v>0.52070504511889604</v>
      </c>
      <c r="D29">
        <v>0.51429245281934599</v>
      </c>
      <c r="E29">
        <v>0.61051987647000105</v>
      </c>
      <c r="F29">
        <v>0.50273239164287797</v>
      </c>
      <c r="G29">
        <v>0.444136468082522</v>
      </c>
    </row>
    <row r="30" spans="1:7" x14ac:dyDescent="0.2">
      <c r="A30" s="10">
        <v>0.56666666666666698</v>
      </c>
      <c r="B30">
        <v>0.58911595635407799</v>
      </c>
      <c r="C30">
        <v>0.52701651329177301</v>
      </c>
      <c r="D30">
        <v>0.53606844594340997</v>
      </c>
      <c r="E30">
        <v>0.48613475534202899</v>
      </c>
      <c r="F30">
        <v>0.51351294995480101</v>
      </c>
      <c r="G30">
        <v>0.51191102158426605</v>
      </c>
    </row>
    <row r="31" spans="1:7" x14ac:dyDescent="0.2">
      <c r="A31" s="10">
        <v>0.57777777777777795</v>
      </c>
      <c r="B31">
        <v>0.53175891416801102</v>
      </c>
      <c r="C31">
        <v>0.51795696458451601</v>
      </c>
      <c r="D31">
        <v>0.50161716488035502</v>
      </c>
      <c r="E31">
        <v>0.56874235947291996</v>
      </c>
      <c r="F31">
        <v>0.48052161939278898</v>
      </c>
      <c r="G31">
        <v>0.49804296054633101</v>
      </c>
    </row>
    <row r="32" spans="1:7" x14ac:dyDescent="0.2">
      <c r="A32" s="10">
        <v>0.58823529411764697</v>
      </c>
      <c r="B32">
        <v>0.54537057550012602</v>
      </c>
      <c r="C32">
        <v>0.54475434864880501</v>
      </c>
      <c r="D32">
        <v>0.56682020352063101</v>
      </c>
      <c r="E32">
        <v>0.60981051214387905</v>
      </c>
      <c r="F32">
        <v>0.52396115945281896</v>
      </c>
      <c r="G32">
        <v>0.52740152356940795</v>
      </c>
    </row>
    <row r="33" spans="1:7" x14ac:dyDescent="0.2">
      <c r="A33" s="10">
        <v>0.58947368421052604</v>
      </c>
      <c r="B33">
        <v>0.54058528477038004</v>
      </c>
      <c r="C33">
        <v>0.53457828619229497</v>
      </c>
      <c r="D33">
        <v>0.59706898651681295</v>
      </c>
      <c r="E33">
        <v>0.52681751237530305</v>
      </c>
      <c r="F33">
        <v>0.52104612595120503</v>
      </c>
      <c r="G33">
        <v>0.53586467663231296</v>
      </c>
    </row>
    <row r="34" spans="1:7" x14ac:dyDescent="0.2">
      <c r="A34" s="10">
        <v>0.623529411764706</v>
      </c>
      <c r="B34">
        <v>0.71794085273693897</v>
      </c>
      <c r="C34">
        <v>0.57992215723571605</v>
      </c>
      <c r="D34">
        <v>0.65063701186777201</v>
      </c>
      <c r="E34">
        <v>0.67607851245955297</v>
      </c>
      <c r="F34">
        <v>0.57207756279904498</v>
      </c>
      <c r="G34">
        <v>0.47638671224139201</v>
      </c>
    </row>
    <row r="35" spans="1:7" x14ac:dyDescent="0.2">
      <c r="A35" s="10">
        <v>0.625</v>
      </c>
      <c r="B35">
        <v>0.61710423514385504</v>
      </c>
      <c r="C35">
        <v>0.60468945905383698</v>
      </c>
      <c r="D35">
        <v>0.62880066471275398</v>
      </c>
      <c r="E35">
        <v>0.58345144992660503</v>
      </c>
      <c r="F35">
        <v>0.51010182657886005</v>
      </c>
      <c r="G35">
        <v>0.52956125340928695</v>
      </c>
    </row>
    <row r="36" spans="1:7" x14ac:dyDescent="0.2">
      <c r="A36" s="10">
        <v>0.63</v>
      </c>
      <c r="B36">
        <v>0.61367047023868004</v>
      </c>
      <c r="C36">
        <v>0.589436139292421</v>
      </c>
      <c r="D36">
        <v>0.65809559727992994</v>
      </c>
      <c r="E36">
        <v>0.68214263105879003</v>
      </c>
      <c r="F36">
        <v>0.58163837629798998</v>
      </c>
      <c r="G36">
        <v>0.59766685162034205</v>
      </c>
    </row>
    <row r="37" spans="1:7" x14ac:dyDescent="0.2">
      <c r="A37" s="10">
        <v>0.63157894736842102</v>
      </c>
      <c r="B37">
        <v>0.72753133070809695</v>
      </c>
      <c r="C37">
        <v>0.67858975036804703</v>
      </c>
      <c r="D37">
        <v>0.488516473539165</v>
      </c>
      <c r="E37">
        <v>0.49494475874546201</v>
      </c>
      <c r="F37">
        <v>0.57561428109356405</v>
      </c>
      <c r="G37">
        <v>0.629244978501727</v>
      </c>
    </row>
    <row r="38" spans="1:7" x14ac:dyDescent="0.2">
      <c r="A38" s="10">
        <v>0.63636363636363602</v>
      </c>
      <c r="B38">
        <v>0.45803281377837202</v>
      </c>
      <c r="C38">
        <v>0.45748257813771598</v>
      </c>
      <c r="D38">
        <v>0.613968216903093</v>
      </c>
      <c r="E38">
        <v>0.634672688276396</v>
      </c>
      <c r="F38">
        <v>0.42941433765576997</v>
      </c>
      <c r="G38">
        <v>0.400367704298143</v>
      </c>
    </row>
    <row r="39" spans="1:7" x14ac:dyDescent="0.2">
      <c r="A39" s="10">
        <v>0.64347826086956506</v>
      </c>
      <c r="B39">
        <v>0.559642552378953</v>
      </c>
      <c r="C39">
        <v>0.521683500887693</v>
      </c>
      <c r="D39">
        <v>0.71547907085212303</v>
      </c>
      <c r="E39">
        <v>0.72378548865177095</v>
      </c>
      <c r="F39">
        <v>0.45660000970104198</v>
      </c>
      <c r="G39">
        <v>0.47973185711138699</v>
      </c>
    </row>
    <row r="40" spans="1:7" x14ac:dyDescent="0.2">
      <c r="A40" s="10">
        <v>0.67058823529411804</v>
      </c>
      <c r="B40">
        <v>0.57025418395759397</v>
      </c>
      <c r="C40">
        <v>0.57754422220041401</v>
      </c>
      <c r="D40">
        <v>0.62689253814317303</v>
      </c>
      <c r="E40">
        <v>0.70805418948917698</v>
      </c>
      <c r="F40">
        <v>0.53643065485490404</v>
      </c>
      <c r="G40">
        <v>0.55485029137916098</v>
      </c>
    </row>
    <row r="41" spans="1:7" x14ac:dyDescent="0.2">
      <c r="A41" s="10">
        <v>0.69473684210526299</v>
      </c>
      <c r="B41">
        <v>0.51210641957684</v>
      </c>
      <c r="C41">
        <v>0.54458741022408996</v>
      </c>
      <c r="D41">
        <v>0.575998627410099</v>
      </c>
      <c r="E41">
        <v>0.55259577053050102</v>
      </c>
      <c r="F41">
        <v>0.48331510083913198</v>
      </c>
      <c r="G41">
        <v>0.49489096203812799</v>
      </c>
    </row>
    <row r="42" spans="1:7" x14ac:dyDescent="0.2">
      <c r="A42" s="10">
        <v>0.7</v>
      </c>
      <c r="B42">
        <v>0.74313189385623901</v>
      </c>
      <c r="C42">
        <v>0.64942348522440096</v>
      </c>
      <c r="D42">
        <v>0.596657942220015</v>
      </c>
      <c r="E42">
        <v>0.74831701672909401</v>
      </c>
      <c r="F42">
        <v>0.59511058223218405</v>
      </c>
      <c r="G42">
        <v>0.60697294730474605</v>
      </c>
    </row>
    <row r="43" spans="1:7" x14ac:dyDescent="0.2">
      <c r="A43" s="10">
        <v>0.70526315789473704</v>
      </c>
      <c r="B43">
        <v>0.64293002894649198</v>
      </c>
      <c r="C43">
        <v>0.60304523274433797</v>
      </c>
      <c r="D43">
        <v>0.60203392568498604</v>
      </c>
      <c r="E43">
        <v>0.62308717254622903</v>
      </c>
      <c r="F43">
        <v>0.56452096204316804</v>
      </c>
      <c r="G43">
        <v>0.55740502876828601</v>
      </c>
    </row>
    <row r="44" spans="1:7" x14ac:dyDescent="0.2">
      <c r="A44" s="10">
        <v>0.72499999999999998</v>
      </c>
      <c r="B44">
        <v>0.76503541933654495</v>
      </c>
      <c r="C44">
        <v>0.72013854119398102</v>
      </c>
      <c r="D44">
        <v>0.53678143089358898</v>
      </c>
      <c r="E44">
        <v>0.56186281457569298</v>
      </c>
      <c r="F44">
        <v>0.69771518849971803</v>
      </c>
      <c r="G44">
        <v>0.708112471237902</v>
      </c>
    </row>
    <row r="45" spans="1:7" x14ac:dyDescent="0.2">
      <c r="A45" s="10">
        <v>0.736363636363636</v>
      </c>
      <c r="B45">
        <v>0.62492148366516698</v>
      </c>
      <c r="C45">
        <v>0.68727102453620703</v>
      </c>
      <c r="D45">
        <v>0.64563474627166795</v>
      </c>
      <c r="E45">
        <v>0.58832523079907095</v>
      </c>
      <c r="F45">
        <v>0.60414259372450296</v>
      </c>
      <c r="G45">
        <v>0.61566521062942603</v>
      </c>
    </row>
    <row r="46" spans="1:7" x14ac:dyDescent="0.2">
      <c r="A46" s="10">
        <v>0.77777777777777801</v>
      </c>
      <c r="B46">
        <v>0.65665132421430705</v>
      </c>
      <c r="C46">
        <v>0.60222487689297599</v>
      </c>
      <c r="D46">
        <v>0.65492564601147696</v>
      </c>
      <c r="E46">
        <v>0.59880615609875798</v>
      </c>
      <c r="F46">
        <v>0.56241615295042802</v>
      </c>
      <c r="G46">
        <v>0.55046581051609</v>
      </c>
    </row>
    <row r="47" spans="1:7" x14ac:dyDescent="0.2">
      <c r="A47" s="10">
        <v>0.91</v>
      </c>
      <c r="B47">
        <v>0.716846557919955</v>
      </c>
      <c r="C47">
        <v>0.71359365467242997</v>
      </c>
      <c r="D47">
        <v>0.70834727512762397</v>
      </c>
      <c r="E47">
        <v>0.63309108560959604</v>
      </c>
      <c r="F47">
        <v>0.60697402438675196</v>
      </c>
      <c r="G47">
        <v>0.62174088228766899</v>
      </c>
    </row>
    <row r="48" spans="1:7" x14ac:dyDescent="0.2">
      <c r="A48" s="10">
        <v>0.93636363636363595</v>
      </c>
      <c r="B48">
        <v>0.86976322938649597</v>
      </c>
      <c r="C48">
        <v>0.88666344311306899</v>
      </c>
      <c r="D48">
        <v>0.70963094257367298</v>
      </c>
      <c r="E48">
        <v>0.67440902556897597</v>
      </c>
      <c r="F48">
        <v>0.98001150222563005</v>
      </c>
      <c r="G48">
        <v>0.88583855565123204</v>
      </c>
    </row>
    <row r="49" spans="1:7" x14ac:dyDescent="0.2">
      <c r="A49" s="10">
        <v>1</v>
      </c>
      <c r="B49">
        <v>0.81101461451336399</v>
      </c>
      <c r="C49">
        <v>0.95137854005943501</v>
      </c>
      <c r="D49">
        <v>0.86770075309489103</v>
      </c>
      <c r="E49">
        <v>0.99008166063445302</v>
      </c>
      <c r="F49">
        <v>0.72730066520685099</v>
      </c>
      <c r="G49">
        <v>0.77606815653286398</v>
      </c>
    </row>
    <row r="51" spans="1:7" x14ac:dyDescent="0.2">
      <c r="A51" s="1" t="s">
        <v>2</v>
      </c>
      <c r="B51" s="1">
        <f>SUMSQ(CORREL($A$2:$A$49,B2:B49))</f>
        <v>0.68365421140153881</v>
      </c>
      <c r="C51" s="1">
        <f t="shared" ref="C51:G51" si="0">SUMSQ(CORREL($A$2:$A$49,C2:C49))</f>
        <v>0.69056507828105884</v>
      </c>
      <c r="D51" s="1">
        <f>SUMSQ(CORREL($A$2:$A$49,D2:D49))</f>
        <v>0.64365673770837806</v>
      </c>
      <c r="E51" s="1">
        <f t="shared" si="0"/>
        <v>0.62445865346277951</v>
      </c>
      <c r="F51" s="1">
        <f>SUMSQ(CORREL($A$2:$A$49,F2:F49))</f>
        <v>0.51701944678936973</v>
      </c>
      <c r="G51" s="1">
        <f t="shared" si="0"/>
        <v>0.52699102346152193</v>
      </c>
    </row>
    <row r="52" spans="1:7" x14ac:dyDescent="0.2">
      <c r="A52" s="1" t="s">
        <v>1</v>
      </c>
      <c r="B52" s="1">
        <f>SQRT(SUMSQ(B55:B102)/COUNTA(B55:B102))</f>
        <v>0.10584696707348443</v>
      </c>
      <c r="C52" s="1">
        <f t="shared" ref="C52:G52" si="1">SQRT(SUMSQ(C55:C102)/COUNTA(C55:C102))</f>
        <v>0.10618905045028809</v>
      </c>
      <c r="D52" s="1">
        <f>SQRT(SUMSQ(D55:D102)/COUNTA(D55:D102))</f>
        <v>0.11375884281899427</v>
      </c>
      <c r="E52" s="1">
        <f t="shared" si="1"/>
        <v>0.11512550136696209</v>
      </c>
      <c r="F52" s="1">
        <f>SQRT(SUMSQ(F55:F102)/COUNTA(F55:F102))</f>
        <v>0.13139487152497392</v>
      </c>
      <c r="G52" s="1">
        <f t="shared" si="1"/>
        <v>0.13059574168729388</v>
      </c>
    </row>
    <row r="53" spans="1:7" x14ac:dyDescent="0.2">
      <c r="A53" s="1" t="s">
        <v>82</v>
      </c>
      <c r="B53" s="1" cm="1">
        <f t="array" ref="B53">AVERAGE(ABS(B55:B102))</f>
        <v>8.9062132655176249E-2</v>
      </c>
      <c r="C53" s="1" cm="1">
        <f t="array" ref="C53">AVERAGE(ABS(C55:C102))</f>
        <v>8.7819016730567981E-2</v>
      </c>
      <c r="D53" s="1" cm="1">
        <f t="array" ref="D53">AVERAGE(ABS(D55:D102))</f>
        <v>9.4676828849974706E-2</v>
      </c>
      <c r="E53" s="1" cm="1">
        <f t="array" ref="E53">AVERAGE(ABS(E55:E102))</f>
        <v>9.0472827621222787E-2</v>
      </c>
      <c r="F53" s="1" cm="1">
        <f t="array" ref="F53">AVERAGE(ABS(F55:F102))</f>
        <v>0.10935007455658574</v>
      </c>
      <c r="G53" s="1" cm="1">
        <f t="array" ref="G53">AVERAGE(ABS(G55:G102))</f>
        <v>0.10956021558403506</v>
      </c>
    </row>
    <row r="55" spans="1:7" x14ac:dyDescent="0.2">
      <c r="A55" s="1" t="s">
        <v>0</v>
      </c>
      <c r="B55">
        <f t="shared" ref="B55:B102" si="2">$A2-B2</f>
        <v>-2.8948037557251005E-2</v>
      </c>
      <c r="C55">
        <f t="shared" ref="C55:G55" si="3">$A2-C2</f>
        <v>-9.2514844593572981E-2</v>
      </c>
      <c r="D55">
        <f t="shared" ref="D55:D102" si="4">$A2-D2</f>
        <v>-6.0976830549066025E-2</v>
      </c>
      <c r="E55">
        <f t="shared" si="3"/>
        <v>-3.226053905878401E-2</v>
      </c>
      <c r="F55">
        <f t="shared" ref="F55:F102" si="5">$A2-F2</f>
        <v>-0.14068154162737798</v>
      </c>
      <c r="G55">
        <f t="shared" si="3"/>
        <v>-0.13577176430589102</v>
      </c>
    </row>
    <row r="56" spans="1:7" x14ac:dyDescent="0.2">
      <c r="B56">
        <f t="shared" si="2"/>
        <v>-0.13106594369229702</v>
      </c>
      <c r="C56">
        <f t="shared" ref="C56:G56" si="6">$A3-C3</f>
        <v>-9.6787651385545015E-2</v>
      </c>
      <c r="D56">
        <f t="shared" si="4"/>
        <v>-0.11351287225383799</v>
      </c>
      <c r="E56">
        <f t="shared" si="6"/>
        <v>-7.2614809372760991E-2</v>
      </c>
      <c r="F56">
        <f t="shared" si="5"/>
        <v>-0.23461710756508103</v>
      </c>
      <c r="G56">
        <f t="shared" si="6"/>
        <v>-0.123075904949283</v>
      </c>
    </row>
    <row r="57" spans="1:7" x14ac:dyDescent="0.2">
      <c r="B57">
        <f t="shared" si="2"/>
        <v>9.4144896435195996E-2</v>
      </c>
      <c r="C57">
        <f t="shared" ref="C57:G57" si="7">$A4-C4</f>
        <v>-2.2600675747374011E-2</v>
      </c>
      <c r="D57">
        <f t="shared" si="4"/>
        <v>-0.15649983436050602</v>
      </c>
      <c r="E57">
        <f t="shared" si="7"/>
        <v>-9.4875764833394993E-2</v>
      </c>
      <c r="F57">
        <f t="shared" si="5"/>
        <v>4.3491335074197002E-2</v>
      </c>
      <c r="G57">
        <f t="shared" si="7"/>
        <v>6.7526276418032993E-2</v>
      </c>
    </row>
    <row r="58" spans="1:7" x14ac:dyDescent="0.2">
      <c r="B58">
        <f t="shared" si="2"/>
        <v>-8.5926987392434984E-2</v>
      </c>
      <c r="C58">
        <f t="shared" ref="C58:G58" si="8">$A5-C5</f>
        <v>-0.12335810346875198</v>
      </c>
      <c r="D58">
        <f t="shared" si="4"/>
        <v>-0.15249634210686497</v>
      </c>
      <c r="E58">
        <f t="shared" si="8"/>
        <v>-0.16393611812113695</v>
      </c>
      <c r="F58">
        <f t="shared" si="5"/>
        <v>-0.14317695999375096</v>
      </c>
      <c r="G58">
        <f t="shared" si="8"/>
        <v>-0.16483289310832799</v>
      </c>
    </row>
    <row r="59" spans="1:7" x14ac:dyDescent="0.2">
      <c r="B59">
        <f t="shared" si="2"/>
        <v>-5.2959845056988974E-2</v>
      </c>
      <c r="C59">
        <f t="shared" ref="C59:G59" si="9">$A6-C6</f>
        <v>-0.11654661823364898</v>
      </c>
      <c r="D59">
        <f t="shared" si="4"/>
        <v>-1.5295287040201E-2</v>
      </c>
      <c r="E59">
        <f t="shared" si="9"/>
        <v>-2.0030600810325982E-2</v>
      </c>
      <c r="F59">
        <f t="shared" si="5"/>
        <v>-0.10790886306531999</v>
      </c>
      <c r="G59">
        <f t="shared" si="9"/>
        <v>-0.10270097963581198</v>
      </c>
    </row>
    <row r="60" spans="1:7" x14ac:dyDescent="0.2">
      <c r="B60">
        <f t="shared" si="2"/>
        <v>-0.21126149812822398</v>
      </c>
      <c r="C60">
        <f t="shared" ref="C60:G60" si="10">$A7-C7</f>
        <v>-0.23345536994047</v>
      </c>
      <c r="D60">
        <f t="shared" si="4"/>
        <v>-7.029474700371019E-3</v>
      </c>
      <c r="E60">
        <f t="shared" si="10"/>
        <v>1.6297157124159911E-3</v>
      </c>
      <c r="F60">
        <f t="shared" si="5"/>
        <v>-0.15243815745092099</v>
      </c>
      <c r="G60">
        <f t="shared" si="10"/>
        <v>-0.13237162356071802</v>
      </c>
    </row>
    <row r="61" spans="1:7" x14ac:dyDescent="0.2">
      <c r="B61">
        <f t="shared" si="2"/>
        <v>-0.11088467556940801</v>
      </c>
      <c r="C61">
        <f t="shared" ref="C61:G61" si="11">$A8-C8</f>
        <v>-0.12895839192034603</v>
      </c>
      <c r="D61">
        <f t="shared" si="4"/>
        <v>-0.19368075481677399</v>
      </c>
      <c r="E61">
        <f t="shared" si="11"/>
        <v>-0.23434437978741596</v>
      </c>
      <c r="F61">
        <f t="shared" si="5"/>
        <v>-0.12004434916344603</v>
      </c>
      <c r="G61">
        <f t="shared" si="11"/>
        <v>-0.13650397306068601</v>
      </c>
    </row>
    <row r="62" spans="1:7" x14ac:dyDescent="0.2">
      <c r="B62">
        <f t="shared" si="2"/>
        <v>-6.0014475966328029E-2</v>
      </c>
      <c r="C62">
        <f t="shared" ref="C62:G62" si="12">$A9-C9</f>
        <v>-6.5299654697460019E-2</v>
      </c>
      <c r="D62">
        <f t="shared" si="4"/>
        <v>-6.9830411858371022E-2</v>
      </c>
      <c r="E62">
        <f t="shared" si="12"/>
        <v>6.2465026877659979E-3</v>
      </c>
      <c r="F62">
        <f t="shared" si="5"/>
        <v>-0.13851023858473199</v>
      </c>
      <c r="G62">
        <f t="shared" si="12"/>
        <v>-0.10134224693610799</v>
      </c>
    </row>
    <row r="63" spans="1:7" x14ac:dyDescent="0.2">
      <c r="B63">
        <f t="shared" si="2"/>
        <v>-4.2759598194585025E-2</v>
      </c>
      <c r="C63">
        <f t="shared" ref="C63:G63" si="13">$A10-C10</f>
        <v>-5.5261879344922049E-2</v>
      </c>
      <c r="D63">
        <f t="shared" si="4"/>
        <v>-0.13159583337921005</v>
      </c>
      <c r="E63">
        <f t="shared" si="13"/>
        <v>-0.14171746986134404</v>
      </c>
      <c r="F63">
        <f t="shared" si="5"/>
        <v>-1.3337150333190995E-2</v>
      </c>
      <c r="G63">
        <f t="shared" si="13"/>
        <v>-9.2202352991490044E-3</v>
      </c>
    </row>
    <row r="64" spans="1:7" x14ac:dyDescent="0.2">
      <c r="B64">
        <f t="shared" si="2"/>
        <v>-8.8631979612095013E-2</v>
      </c>
      <c r="C64">
        <f t="shared" ref="C64:G64" si="14">$A11-C11</f>
        <v>-0.12940435984652998</v>
      </c>
      <c r="D64">
        <f t="shared" si="4"/>
        <v>7.2307196779594018E-2</v>
      </c>
      <c r="E64">
        <f t="shared" si="14"/>
        <v>6.6085287333305986E-2</v>
      </c>
      <c r="F64">
        <f t="shared" si="5"/>
        <v>-9.3330218032316004E-2</v>
      </c>
      <c r="G64">
        <f t="shared" si="14"/>
        <v>-7.1174188236530989E-2</v>
      </c>
    </row>
    <row r="65" spans="2:7" x14ac:dyDescent="0.2">
      <c r="B65">
        <f t="shared" si="2"/>
        <v>-0.12432701526989598</v>
      </c>
      <c r="C65">
        <f t="shared" ref="C65:G65" si="15">$A12-C12</f>
        <v>-0.11815937395346299</v>
      </c>
      <c r="D65">
        <f t="shared" si="4"/>
        <v>-0.15108461317663996</v>
      </c>
      <c r="E65">
        <f t="shared" si="15"/>
        <v>-0.144947256771843</v>
      </c>
      <c r="F65">
        <f t="shared" si="5"/>
        <v>-0.10126263992002399</v>
      </c>
      <c r="G65">
        <f t="shared" si="15"/>
        <v>-8.4698657466861005E-2</v>
      </c>
    </row>
    <row r="66" spans="2:7" x14ac:dyDescent="0.2">
      <c r="B66">
        <f t="shared" si="2"/>
        <v>6.5591181169712964E-2</v>
      </c>
      <c r="C66">
        <f t="shared" ref="C66:G66" si="16">$A13-C13</f>
        <v>7.375832782813696E-2</v>
      </c>
      <c r="D66">
        <f t="shared" si="4"/>
        <v>-0.11681656481991004</v>
      </c>
      <c r="E66">
        <f t="shared" si="16"/>
        <v>-8.1053279228220032E-2</v>
      </c>
      <c r="F66">
        <f t="shared" si="5"/>
        <v>9.5477132493514971E-2</v>
      </c>
      <c r="G66">
        <f t="shared" si="16"/>
        <v>0.13527134236418897</v>
      </c>
    </row>
    <row r="67" spans="2:7" x14ac:dyDescent="0.2">
      <c r="B67">
        <f t="shared" si="2"/>
        <v>1.7179773063378978E-2</v>
      </c>
      <c r="C67">
        <f t="shared" ref="C67:G67" si="17">$A14-C14</f>
        <v>-4.4123158652809025E-2</v>
      </c>
      <c r="D67">
        <f t="shared" si="4"/>
        <v>-0.10383401570554002</v>
      </c>
      <c r="E67">
        <f t="shared" si="17"/>
        <v>-0.10721567987852498</v>
      </c>
      <c r="F67">
        <f t="shared" si="5"/>
        <v>-0.11585065894220697</v>
      </c>
      <c r="G67">
        <f t="shared" si="17"/>
        <v>-0.111174585530949</v>
      </c>
    </row>
    <row r="68" spans="2:7" x14ac:dyDescent="0.2">
      <c r="B68">
        <f t="shared" si="2"/>
        <v>4.8865992583773998E-2</v>
      </c>
      <c r="C68">
        <f t="shared" ref="C68:G68" si="18">$A15-C15</f>
        <v>6.2759487626582011E-2</v>
      </c>
      <c r="D68">
        <f t="shared" si="4"/>
        <v>-0.20365397546745501</v>
      </c>
      <c r="E68">
        <f t="shared" si="18"/>
        <v>-0.18138144008082702</v>
      </c>
      <c r="F68">
        <f t="shared" si="5"/>
        <v>-1.2463983007215018E-2</v>
      </c>
      <c r="G68">
        <f t="shared" si="18"/>
        <v>6.9794888422951007E-2</v>
      </c>
    </row>
    <row r="69" spans="2:7" x14ac:dyDescent="0.2">
      <c r="B69">
        <f t="shared" si="2"/>
        <v>-0.16535187491624903</v>
      </c>
      <c r="C69">
        <f t="shared" ref="C69:G69" si="19">$A16-C16</f>
        <v>-0.14472857178609</v>
      </c>
      <c r="D69">
        <f t="shared" si="4"/>
        <v>-0.13215448732384294</v>
      </c>
      <c r="E69">
        <f t="shared" si="19"/>
        <v>-0.12065910665447999</v>
      </c>
      <c r="F69">
        <f t="shared" si="5"/>
        <v>-0.12366916257733895</v>
      </c>
      <c r="G69">
        <f t="shared" si="19"/>
        <v>-0.14847819691152098</v>
      </c>
    </row>
    <row r="70" spans="2:7" x14ac:dyDescent="0.2">
      <c r="B70">
        <f t="shared" si="2"/>
        <v>-0.17097143973007595</v>
      </c>
      <c r="C70">
        <f t="shared" ref="C70:G70" si="20">$A17-C17</f>
        <v>-0.177371016119591</v>
      </c>
      <c r="D70">
        <f t="shared" si="4"/>
        <v>-0.17272460557088504</v>
      </c>
      <c r="E70">
        <f t="shared" si="20"/>
        <v>-0.17074945554062498</v>
      </c>
      <c r="F70">
        <f t="shared" si="5"/>
        <v>-0.13997497995035496</v>
      </c>
      <c r="G70">
        <f t="shared" si="20"/>
        <v>-0.16607526424881897</v>
      </c>
    </row>
    <row r="71" spans="2:7" x14ac:dyDescent="0.2">
      <c r="B71">
        <f t="shared" si="2"/>
        <v>-7.8800219326673027E-2</v>
      </c>
      <c r="C71">
        <f t="shared" ref="C71:G71" si="21">$A18-C18</f>
        <v>-9.1043477695911978E-2</v>
      </c>
      <c r="D71">
        <f t="shared" si="4"/>
        <v>2.0563795778316962E-2</v>
      </c>
      <c r="E71">
        <f t="shared" si="21"/>
        <v>0.10940990760598496</v>
      </c>
      <c r="F71">
        <f t="shared" si="5"/>
        <v>-7.764156666079991E-3</v>
      </c>
      <c r="G71">
        <f t="shared" si="21"/>
        <v>-1.8007067951948008E-2</v>
      </c>
    </row>
    <row r="72" spans="2:7" x14ac:dyDescent="0.2">
      <c r="B72">
        <f t="shared" si="2"/>
        <v>-0.19926217522675305</v>
      </c>
      <c r="C72">
        <f t="shared" ref="C72:G72" si="22">$A19-C19</f>
        <v>-0.29327972933749402</v>
      </c>
      <c r="D72">
        <f t="shared" si="4"/>
        <v>-0.19186303778301395</v>
      </c>
      <c r="E72">
        <f t="shared" si="22"/>
        <v>-0.18084485782084203</v>
      </c>
      <c r="F72">
        <f t="shared" si="5"/>
        <v>-0.26343117358910495</v>
      </c>
      <c r="G72">
        <f t="shared" si="22"/>
        <v>-0.30644106675411298</v>
      </c>
    </row>
    <row r="73" spans="2:7" x14ac:dyDescent="0.2">
      <c r="B73">
        <f t="shared" si="2"/>
        <v>2.7640075726841018E-2</v>
      </c>
      <c r="C73">
        <f t="shared" ref="C73:G73" si="23">$A20-C20</f>
        <v>-8.9553311353889886E-3</v>
      </c>
      <c r="D73">
        <f t="shared" si="4"/>
        <v>3.9977952909867998E-2</v>
      </c>
      <c r="E73">
        <f t="shared" si="23"/>
        <v>-4.9449554543120056E-3</v>
      </c>
      <c r="F73">
        <f t="shared" si="5"/>
        <v>1.2984466365098979E-2</v>
      </c>
      <c r="G73">
        <f t="shared" si="23"/>
        <v>2.4776825032298E-2</v>
      </c>
    </row>
    <row r="74" spans="2:7" x14ac:dyDescent="0.2">
      <c r="B74">
        <f t="shared" si="2"/>
        <v>-0.13142518073797499</v>
      </c>
      <c r="C74">
        <f t="shared" ref="C74:G74" si="24">$A21-C21</f>
        <v>-8.3726932555358957E-2</v>
      </c>
      <c r="D74">
        <f t="shared" si="4"/>
        <v>-9.8551979728123962E-2</v>
      </c>
      <c r="E74">
        <f t="shared" si="24"/>
        <v>-7.0820554687812953E-2</v>
      </c>
      <c r="F74">
        <f t="shared" si="5"/>
        <v>-6.3409099796942037E-2</v>
      </c>
      <c r="G74">
        <f t="shared" si="24"/>
        <v>4.7419287532511012E-2</v>
      </c>
    </row>
    <row r="75" spans="2:7" x14ac:dyDescent="0.2">
      <c r="B75">
        <f t="shared" si="2"/>
        <v>-0.19683126167465403</v>
      </c>
      <c r="C75">
        <f t="shared" ref="C75:G75" si="25">$A22-C22</f>
        <v>-0.10115823492693399</v>
      </c>
      <c r="D75">
        <f t="shared" si="4"/>
        <v>0.19857969237770701</v>
      </c>
      <c r="E75">
        <f t="shared" si="25"/>
        <v>0.16022043052198703</v>
      </c>
      <c r="F75">
        <f t="shared" si="5"/>
        <v>-0.15696836382990598</v>
      </c>
      <c r="G75">
        <f t="shared" si="25"/>
        <v>-0.137413614403321</v>
      </c>
    </row>
    <row r="76" spans="2:7" x14ac:dyDescent="0.2">
      <c r="B76">
        <f t="shared" si="2"/>
        <v>-4.0879008106787962E-2</v>
      </c>
      <c r="C76">
        <f t="shared" ref="C76:G76" si="26">$A23-C23</f>
        <v>-3.8739479182056946E-2</v>
      </c>
      <c r="D76">
        <f t="shared" si="4"/>
        <v>-4.9426245693925008E-2</v>
      </c>
      <c r="E76">
        <f t="shared" si="26"/>
        <v>-5.5394689626560023E-3</v>
      </c>
      <c r="F76">
        <f t="shared" si="5"/>
        <v>6.7191767646430089E-3</v>
      </c>
      <c r="G76">
        <f t="shared" si="26"/>
        <v>-9.0595871310509835E-3</v>
      </c>
    </row>
    <row r="77" spans="2:7" x14ac:dyDescent="0.2">
      <c r="B77">
        <f t="shared" si="2"/>
        <v>3.0861811513729964E-2</v>
      </c>
      <c r="C77">
        <f t="shared" ref="C77:G77" si="27">$A24-C24</f>
        <v>8.3701921319329631E-3</v>
      </c>
      <c r="D77">
        <f t="shared" si="4"/>
        <v>5.8750219604706E-2</v>
      </c>
      <c r="E77">
        <f t="shared" si="27"/>
        <v>0.12686236005148199</v>
      </c>
      <c r="F77">
        <f t="shared" si="5"/>
        <v>1.4373338676598735E-4</v>
      </c>
      <c r="G77">
        <f t="shared" si="27"/>
        <v>-2.8314761397950083E-3</v>
      </c>
    </row>
    <row r="78" spans="2:7" x14ac:dyDescent="0.2">
      <c r="B78">
        <f t="shared" si="2"/>
        <v>0.11398179481853299</v>
      </c>
      <c r="C78">
        <f t="shared" ref="C78:G78" si="28">$A25-C25</f>
        <v>6.0654104089112981E-2</v>
      </c>
      <c r="D78">
        <f t="shared" si="4"/>
        <v>0.11575761532579898</v>
      </c>
      <c r="E78">
        <f t="shared" si="28"/>
        <v>-3.7287667568981997E-2</v>
      </c>
      <c r="F78">
        <f t="shared" si="5"/>
        <v>9.7317551809050995E-2</v>
      </c>
      <c r="G78">
        <f t="shared" si="28"/>
        <v>9.2708423884246993E-2</v>
      </c>
    </row>
    <row r="79" spans="2:7" x14ac:dyDescent="0.2">
      <c r="B79">
        <f t="shared" si="2"/>
        <v>-3.2297411058169967E-2</v>
      </c>
      <c r="C79">
        <f t="shared" ref="C79:G79" si="29">$A26-C26</f>
        <v>-5.7879643837427941E-2</v>
      </c>
      <c r="D79">
        <f t="shared" si="4"/>
        <v>-8.0175612283609476E-3</v>
      </c>
      <c r="E79">
        <f t="shared" si="29"/>
        <v>-5.7489827125291937E-2</v>
      </c>
      <c r="F79">
        <f t="shared" si="5"/>
        <v>-3.7687360620935029E-2</v>
      </c>
      <c r="G79">
        <f t="shared" si="29"/>
        <v>-4.340322011145703E-2</v>
      </c>
    </row>
    <row r="80" spans="2:7" x14ac:dyDescent="0.2">
      <c r="B80">
        <f t="shared" si="2"/>
        <v>9.6899998042036972E-2</v>
      </c>
      <c r="C80">
        <f t="shared" ref="C80:G80" si="30">$A27-C27</f>
        <v>7.8782415677130013E-2</v>
      </c>
      <c r="D80">
        <f t="shared" si="4"/>
        <v>3.1799471886930997E-2</v>
      </c>
      <c r="E80">
        <f t="shared" si="30"/>
        <v>-2.8330644768610469E-3</v>
      </c>
      <c r="F80">
        <f t="shared" si="5"/>
        <v>0.11864726603622699</v>
      </c>
      <c r="G80">
        <f t="shared" si="30"/>
        <v>0.12995486876427698</v>
      </c>
    </row>
    <row r="81" spans="2:7" x14ac:dyDescent="0.2">
      <c r="B81">
        <f t="shared" si="2"/>
        <v>3.5316782261240021E-2</v>
      </c>
      <c r="C81">
        <f t="shared" ref="C81:G81" si="31">$A28-C28</f>
        <v>-9.4466016452547041E-2</v>
      </c>
      <c r="D81">
        <f t="shared" si="4"/>
        <v>6.464195149588603E-2</v>
      </c>
      <c r="E81">
        <f t="shared" si="31"/>
        <v>1.2111242099359987E-2</v>
      </c>
      <c r="F81">
        <f t="shared" si="5"/>
        <v>-0.11352575925594199</v>
      </c>
      <c r="G81">
        <f t="shared" si="31"/>
        <v>-0.15735488524097996</v>
      </c>
    </row>
    <row r="82" spans="2:7" x14ac:dyDescent="0.2">
      <c r="B82">
        <f t="shared" si="2"/>
        <v>-4.5151756445337976E-2</v>
      </c>
      <c r="C82">
        <f t="shared" ref="C82:G82" si="32">$A29-C29</f>
        <v>4.2931318517468009E-2</v>
      </c>
      <c r="D82">
        <f t="shared" si="4"/>
        <v>4.9343910817018055E-2</v>
      </c>
      <c r="E82">
        <f t="shared" si="32"/>
        <v>-4.6883512833637009E-2</v>
      </c>
      <c r="F82">
        <f t="shared" si="5"/>
        <v>6.0903971993486072E-2</v>
      </c>
      <c r="G82">
        <f t="shared" si="32"/>
        <v>0.11949989555384205</v>
      </c>
    </row>
    <row r="83" spans="2:7" x14ac:dyDescent="0.2">
      <c r="B83">
        <f t="shared" si="2"/>
        <v>-2.2449289687411E-2</v>
      </c>
      <c r="C83">
        <f t="shared" ref="C83:G83" si="33">$A30-C30</f>
        <v>3.9650153374893971E-2</v>
      </c>
      <c r="D83">
        <f t="shared" si="4"/>
        <v>3.0598220723257019E-2</v>
      </c>
      <c r="E83">
        <f t="shared" si="33"/>
        <v>8.0531911324637995E-2</v>
      </c>
      <c r="F83">
        <f t="shared" si="5"/>
        <v>5.3153716711865973E-2</v>
      </c>
      <c r="G83">
        <f t="shared" si="33"/>
        <v>5.4755645082400939E-2</v>
      </c>
    </row>
    <row r="84" spans="2:7" x14ac:dyDescent="0.2">
      <c r="B84">
        <f t="shared" si="2"/>
        <v>4.6018863609766925E-2</v>
      </c>
      <c r="C84">
        <f t="shared" ref="C84:G84" si="34">$A31-C31</f>
        <v>5.9820813193261935E-2</v>
      </c>
      <c r="D84">
        <f t="shared" si="4"/>
        <v>7.616061289742293E-2</v>
      </c>
      <c r="E84">
        <f t="shared" si="34"/>
        <v>9.0354183048579895E-3</v>
      </c>
      <c r="F84">
        <f t="shared" si="5"/>
        <v>9.7256158384988967E-2</v>
      </c>
      <c r="G84">
        <f t="shared" si="34"/>
        <v>7.9734817231446931E-2</v>
      </c>
    </row>
    <row r="85" spans="2:7" x14ac:dyDescent="0.2">
      <c r="B85">
        <f t="shared" si="2"/>
        <v>4.2864718617520947E-2</v>
      </c>
      <c r="C85">
        <f t="shared" ref="C85:G85" si="35">$A32-C32</f>
        <v>4.3480945468841958E-2</v>
      </c>
      <c r="D85">
        <f t="shared" si="4"/>
        <v>2.1415090597015962E-2</v>
      </c>
      <c r="E85">
        <f t="shared" si="35"/>
        <v>-2.1575218026232079E-2</v>
      </c>
      <c r="F85">
        <f t="shared" si="5"/>
        <v>6.4274134664828009E-2</v>
      </c>
      <c r="G85">
        <f t="shared" si="35"/>
        <v>6.0833770548239019E-2</v>
      </c>
    </row>
    <row r="86" spans="2:7" x14ac:dyDescent="0.2">
      <c r="B86">
        <f t="shared" si="2"/>
        <v>4.8888399440146002E-2</v>
      </c>
      <c r="C86">
        <f t="shared" ref="C86:G86" si="36">$A33-C33</f>
        <v>5.4895398018231067E-2</v>
      </c>
      <c r="D86">
        <f t="shared" si="4"/>
        <v>-7.5953023062869107E-3</v>
      </c>
      <c r="E86">
        <f t="shared" si="36"/>
        <v>6.2656171835222985E-2</v>
      </c>
      <c r="F86">
        <f t="shared" si="5"/>
        <v>6.8427558259321009E-2</v>
      </c>
      <c r="G86">
        <f t="shared" si="36"/>
        <v>5.3609007578213075E-2</v>
      </c>
    </row>
    <row r="87" spans="2:7" x14ac:dyDescent="0.2">
      <c r="B87">
        <f t="shared" si="2"/>
        <v>-9.4411440972232974E-2</v>
      </c>
      <c r="C87">
        <f t="shared" ref="C87:G87" si="37">$A34-C34</f>
        <v>4.3607254528989947E-2</v>
      </c>
      <c r="D87">
        <f t="shared" si="4"/>
        <v>-2.710760010306601E-2</v>
      </c>
      <c r="E87">
        <f t="shared" si="37"/>
        <v>-5.2549100694846973E-2</v>
      </c>
      <c r="F87">
        <f t="shared" si="5"/>
        <v>5.1451848965661018E-2</v>
      </c>
      <c r="G87">
        <f t="shared" si="37"/>
        <v>0.14714269952331399</v>
      </c>
    </row>
    <row r="88" spans="2:7" x14ac:dyDescent="0.2">
      <c r="B88">
        <f t="shared" si="2"/>
        <v>7.89576485614496E-3</v>
      </c>
      <c r="C88">
        <f t="shared" ref="C88:G88" si="38">$A35-C35</f>
        <v>2.0310540946163025E-2</v>
      </c>
      <c r="D88">
        <f t="shared" si="4"/>
        <v>-3.8006647127539761E-3</v>
      </c>
      <c r="E88">
        <f t="shared" si="38"/>
        <v>4.1548550073394974E-2</v>
      </c>
      <c r="F88">
        <f t="shared" si="5"/>
        <v>0.11489817342113995</v>
      </c>
      <c r="G88">
        <f t="shared" si="38"/>
        <v>9.5438746590713053E-2</v>
      </c>
    </row>
    <row r="89" spans="2:7" x14ac:dyDescent="0.2">
      <c r="B89">
        <f t="shared" si="2"/>
        <v>1.6329529761319961E-2</v>
      </c>
      <c r="C89">
        <f t="shared" ref="C89:G89" si="39">$A36-C36</f>
        <v>4.0563860707579003E-2</v>
      </c>
      <c r="D89">
        <f t="shared" si="4"/>
        <v>-2.809559727992994E-2</v>
      </c>
      <c r="E89">
        <f t="shared" si="39"/>
        <v>-5.2142631058790023E-2</v>
      </c>
      <c r="F89">
        <f t="shared" si="5"/>
        <v>4.8361623702010026E-2</v>
      </c>
      <c r="G89">
        <f t="shared" si="39"/>
        <v>3.233314837965795E-2</v>
      </c>
    </row>
    <row r="90" spans="2:7" x14ac:dyDescent="0.2">
      <c r="B90">
        <f t="shared" si="2"/>
        <v>-9.5952383339675928E-2</v>
      </c>
      <c r="C90">
        <f t="shared" ref="C90:G90" si="40">$A37-C37</f>
        <v>-4.7010802999626011E-2</v>
      </c>
      <c r="D90">
        <f t="shared" si="4"/>
        <v>0.14306247382925602</v>
      </c>
      <c r="E90">
        <f t="shared" si="40"/>
        <v>0.13663418862295901</v>
      </c>
      <c r="F90">
        <f t="shared" si="5"/>
        <v>5.5964666274856967E-2</v>
      </c>
      <c r="G90">
        <f t="shared" si="40"/>
        <v>2.3339688666940139E-3</v>
      </c>
    </row>
    <row r="91" spans="2:7" x14ac:dyDescent="0.2">
      <c r="B91">
        <f t="shared" si="2"/>
        <v>0.178330822585264</v>
      </c>
      <c r="C91">
        <f t="shared" ref="C91:G91" si="41">$A38-C38</f>
        <v>0.17888105822592004</v>
      </c>
      <c r="D91">
        <f t="shared" si="4"/>
        <v>2.239541946054302E-2</v>
      </c>
      <c r="E91">
        <f t="shared" si="41"/>
        <v>1.6909480872400184E-3</v>
      </c>
      <c r="F91">
        <f t="shared" si="5"/>
        <v>0.20694929870786605</v>
      </c>
      <c r="G91">
        <f t="shared" si="41"/>
        <v>0.23599593206549302</v>
      </c>
    </row>
    <row r="92" spans="2:7" x14ac:dyDescent="0.2">
      <c r="B92">
        <f t="shared" si="2"/>
        <v>8.383570849061206E-2</v>
      </c>
      <c r="C92">
        <f t="shared" ref="C92:G92" si="42">$A39-C39</f>
        <v>0.12179475998187206</v>
      </c>
      <c r="D92">
        <f t="shared" si="4"/>
        <v>-7.2000809982557978E-2</v>
      </c>
      <c r="E92">
        <f t="shared" si="42"/>
        <v>-8.0307227782205892E-2</v>
      </c>
      <c r="F92">
        <f t="shared" si="5"/>
        <v>0.18687825116852308</v>
      </c>
      <c r="G92">
        <f t="shared" si="42"/>
        <v>0.16374640375817806</v>
      </c>
    </row>
    <row r="93" spans="2:7" x14ac:dyDescent="0.2">
      <c r="B93">
        <f t="shared" si="2"/>
        <v>0.10033405133652407</v>
      </c>
      <c r="C93">
        <f t="shared" ref="C93:G93" si="43">$A40-C40</f>
        <v>9.3044013093704026E-2</v>
      </c>
      <c r="D93">
        <f t="shared" si="4"/>
        <v>4.3695697150945012E-2</v>
      </c>
      <c r="E93">
        <f t="shared" si="43"/>
        <v>-3.7465954195058937E-2</v>
      </c>
      <c r="F93">
        <f t="shared" si="5"/>
        <v>0.134157580439214</v>
      </c>
      <c r="G93">
        <f t="shared" si="43"/>
        <v>0.11573794391495706</v>
      </c>
    </row>
    <row r="94" spans="2:7" x14ac:dyDescent="0.2">
      <c r="B94">
        <f t="shared" si="2"/>
        <v>0.18263042252842299</v>
      </c>
      <c r="C94">
        <f t="shared" ref="C94:G94" si="44">$A41-C41</f>
        <v>0.15014943188117302</v>
      </c>
      <c r="D94">
        <f t="shared" si="4"/>
        <v>0.11873821469516399</v>
      </c>
      <c r="E94">
        <f t="shared" si="44"/>
        <v>0.14214107157476197</v>
      </c>
      <c r="F94">
        <f t="shared" si="5"/>
        <v>0.211421741266131</v>
      </c>
      <c r="G94">
        <f t="shared" si="44"/>
        <v>0.199845880067135</v>
      </c>
    </row>
    <row r="95" spans="2:7" x14ac:dyDescent="0.2">
      <c r="B95">
        <f t="shared" si="2"/>
        <v>-4.3131893856239056E-2</v>
      </c>
      <c r="C95">
        <f t="shared" ref="C95:G95" si="45">$A42-C42</f>
        <v>5.0576514775598991E-2</v>
      </c>
      <c r="D95">
        <f t="shared" si="4"/>
        <v>0.10334205777998495</v>
      </c>
      <c r="E95">
        <f t="shared" si="45"/>
        <v>-4.8317016729094053E-2</v>
      </c>
      <c r="F95">
        <f t="shared" si="5"/>
        <v>0.10488941776781591</v>
      </c>
      <c r="G95">
        <f t="shared" si="45"/>
        <v>9.3027052695253909E-2</v>
      </c>
    </row>
    <row r="96" spans="2:7" x14ac:dyDescent="0.2">
      <c r="B96">
        <f t="shared" si="2"/>
        <v>6.2333128948245053E-2</v>
      </c>
      <c r="C96">
        <f t="shared" ref="C96:G96" si="46">$A43-C43</f>
        <v>0.10221792515039907</v>
      </c>
      <c r="D96">
        <f t="shared" si="4"/>
        <v>0.103229232209751</v>
      </c>
      <c r="E96">
        <f t="shared" si="46"/>
        <v>8.2175985348508007E-2</v>
      </c>
      <c r="F96">
        <f t="shared" si="5"/>
        <v>0.140742195851569</v>
      </c>
      <c r="G96">
        <f t="shared" si="46"/>
        <v>0.14785812912645102</v>
      </c>
    </row>
    <row r="97" spans="2:7" x14ac:dyDescent="0.2">
      <c r="B97">
        <f t="shared" si="2"/>
        <v>-4.0035419336544975E-2</v>
      </c>
      <c r="C97">
        <f t="shared" ref="C97:G97" si="47">$A44-C44</f>
        <v>4.861458806018959E-3</v>
      </c>
      <c r="D97">
        <f t="shared" si="4"/>
        <v>0.18821856910641099</v>
      </c>
      <c r="E97">
        <f t="shared" si="47"/>
        <v>0.163137185424307</v>
      </c>
      <c r="F97">
        <f t="shared" si="5"/>
        <v>2.7284811500281947E-2</v>
      </c>
      <c r="G97">
        <f t="shared" si="47"/>
        <v>1.6887528762097981E-2</v>
      </c>
    </row>
    <row r="98" spans="2:7" x14ac:dyDescent="0.2">
      <c r="B98">
        <f t="shared" si="2"/>
        <v>0.11144215269846902</v>
      </c>
      <c r="C98">
        <f t="shared" ref="C98:G98" si="48">$A45-C45</f>
        <v>4.9092611827428967E-2</v>
      </c>
      <c r="D98">
        <f t="shared" si="4"/>
        <v>9.0728890091968051E-2</v>
      </c>
      <c r="E98">
        <f t="shared" si="48"/>
        <v>0.14803840556456505</v>
      </c>
      <c r="F98">
        <f t="shared" si="5"/>
        <v>0.13222104263913304</v>
      </c>
      <c r="G98">
        <f t="shared" si="48"/>
        <v>0.12069842573420997</v>
      </c>
    </row>
    <row r="99" spans="2:7" x14ac:dyDescent="0.2">
      <c r="B99">
        <f t="shared" si="2"/>
        <v>0.12112645356347096</v>
      </c>
      <c r="C99">
        <f t="shared" ref="C99:G99" si="49">$A46-C46</f>
        <v>0.17555290088480202</v>
      </c>
      <c r="D99">
        <f t="shared" si="4"/>
        <v>0.12285213176630105</v>
      </c>
      <c r="E99">
        <f t="shared" si="49"/>
        <v>0.17897162167902003</v>
      </c>
      <c r="F99">
        <f t="shared" si="5"/>
        <v>0.21536162482735</v>
      </c>
      <c r="G99">
        <f t="shared" si="49"/>
        <v>0.22731196726168801</v>
      </c>
    </row>
    <row r="100" spans="2:7" x14ac:dyDescent="0.2">
      <c r="B100">
        <f t="shared" si="2"/>
        <v>0.19315344208004503</v>
      </c>
      <c r="C100">
        <f t="shared" ref="C100:G100" si="50">$A47-C47</f>
        <v>0.19640634532757006</v>
      </c>
      <c r="D100">
        <f t="shared" si="4"/>
        <v>0.20165272487237607</v>
      </c>
      <c r="E100">
        <f t="shared" si="50"/>
        <v>0.27690891439040399</v>
      </c>
      <c r="F100">
        <f t="shared" si="5"/>
        <v>0.30302597561324807</v>
      </c>
      <c r="G100">
        <f t="shared" si="50"/>
        <v>0.28825911771233104</v>
      </c>
    </row>
    <row r="101" spans="2:7" x14ac:dyDescent="0.2">
      <c r="B101">
        <f t="shared" si="2"/>
        <v>6.6600406977139981E-2</v>
      </c>
      <c r="C101">
        <f t="shared" ref="C101:G101" si="51">$A48-C48</f>
        <v>4.970019325056696E-2</v>
      </c>
      <c r="D101">
        <f t="shared" si="4"/>
        <v>0.22673269378996297</v>
      </c>
      <c r="E101">
        <f t="shared" si="51"/>
        <v>0.26195461079465998</v>
      </c>
      <c r="F101">
        <f t="shared" si="5"/>
        <v>-4.3647865861994095E-2</v>
      </c>
      <c r="G101">
        <f t="shared" si="51"/>
        <v>5.0525080712403914E-2</v>
      </c>
    </row>
    <row r="102" spans="2:7" x14ac:dyDescent="0.2">
      <c r="B102">
        <f t="shared" si="2"/>
        <v>0.18898538548663601</v>
      </c>
      <c r="C102">
        <f t="shared" ref="C102:G102" si="52">$A49-C49</f>
        <v>4.8621459940564993E-2</v>
      </c>
      <c r="D102">
        <f t="shared" si="4"/>
        <v>0.13229924690510897</v>
      </c>
      <c r="E102">
        <f t="shared" si="52"/>
        <v>9.9183393655469798E-3</v>
      </c>
      <c r="F102">
        <f t="shared" si="5"/>
        <v>0.27269933479314901</v>
      </c>
      <c r="G102">
        <f t="shared" si="52"/>
        <v>0.22393184346713602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ED8F-0D86-46D4-BF18-906328A28851}">
  <dimension ref="A1:Z228"/>
  <sheetViews>
    <sheetView topLeftCell="A64" zoomScaleNormal="100" workbookViewId="0">
      <selection activeCell="Z118" sqref="Z118"/>
    </sheetView>
  </sheetViews>
  <sheetFormatPr defaultColWidth="8.875" defaultRowHeight="14.25" x14ac:dyDescent="0.2"/>
  <cols>
    <col min="1" max="1" width="12.75" style="11" bestFit="1" customWidth="1"/>
    <col min="2" max="2" width="13.375" style="11" bestFit="1" customWidth="1"/>
    <col min="3" max="3" width="17.375" style="11" bestFit="1" customWidth="1"/>
    <col min="4" max="4" width="14.5" style="11" bestFit="1" customWidth="1"/>
    <col min="5" max="5" width="18.5" style="11" bestFit="1" customWidth="1"/>
    <col min="6" max="6" width="14.5" style="11" bestFit="1" customWidth="1"/>
    <col min="7" max="7" width="18.5" style="11" bestFit="1" customWidth="1"/>
    <col min="8" max="9" width="8.875" style="11"/>
    <col min="10" max="10" width="12.75" style="11" bestFit="1" customWidth="1"/>
    <col min="11" max="11" width="14.375" style="11" bestFit="1" customWidth="1"/>
    <col min="12" max="12" width="8.875" style="11"/>
    <col min="13" max="13" width="12.75" style="11" bestFit="1" customWidth="1"/>
    <col min="14" max="14" width="13.5" style="11" bestFit="1" customWidth="1"/>
    <col min="15" max="15" width="8.875" style="11"/>
    <col min="16" max="16" width="12.75" style="11" bestFit="1" customWidth="1"/>
    <col min="17" max="17" width="15.5" style="11" bestFit="1" customWidth="1"/>
    <col min="18" max="18" width="8.875" style="11"/>
    <col min="19" max="19" width="12.75" style="11" bestFit="1" customWidth="1"/>
    <col min="20" max="20" width="14.75" style="11" bestFit="1" customWidth="1"/>
    <col min="21" max="21" width="8.875" style="11"/>
    <col min="22" max="22" width="12.75" style="11" bestFit="1" customWidth="1"/>
    <col min="23" max="23" width="15.5" style="11" bestFit="1" customWidth="1"/>
    <col min="24" max="24" width="8.875" style="11"/>
    <col min="25" max="25" width="12.75" style="11" bestFit="1" customWidth="1"/>
    <col min="26" max="26" width="14.75" style="11" bestFit="1" customWidth="1"/>
    <col min="27" max="16384" width="8.875" style="11"/>
  </cols>
  <sheetData>
    <row r="1" spans="1:26" x14ac:dyDescent="0.2">
      <c r="A1" s="12" t="s">
        <v>37</v>
      </c>
      <c r="B1" s="12" t="s">
        <v>57</v>
      </c>
      <c r="C1" s="12" t="s">
        <v>56</v>
      </c>
      <c r="D1" s="12" t="s">
        <v>41</v>
      </c>
      <c r="E1" s="12" t="s">
        <v>40</v>
      </c>
      <c r="F1" s="12" t="s">
        <v>58</v>
      </c>
      <c r="G1" s="12" t="s">
        <v>59</v>
      </c>
      <c r="J1" s="12" t="s">
        <v>37</v>
      </c>
      <c r="K1" s="12" t="s">
        <v>60</v>
      </c>
      <c r="M1" s="12" t="s">
        <v>37</v>
      </c>
      <c r="N1" s="12" t="s">
        <v>61</v>
      </c>
      <c r="P1" s="12" t="s">
        <v>37</v>
      </c>
      <c r="Q1" s="12" t="s">
        <v>43</v>
      </c>
      <c r="S1" s="12" t="s">
        <v>37</v>
      </c>
      <c r="T1" s="12" t="s">
        <v>42</v>
      </c>
      <c r="V1" s="12" t="s">
        <v>37</v>
      </c>
      <c r="W1" s="12" t="s">
        <v>62</v>
      </c>
      <c r="Y1" s="12" t="s">
        <v>37</v>
      </c>
      <c r="Z1" s="12" t="s">
        <v>63</v>
      </c>
    </row>
    <row r="2" spans="1:26" x14ac:dyDescent="0.2">
      <c r="A2" s="11">
        <v>0.2</v>
      </c>
      <c r="B2" s="11">
        <v>0.30227784584358602</v>
      </c>
      <c r="C2" s="10" t="s">
        <v>32</v>
      </c>
      <c r="D2" s="11">
        <v>0.48991477912554199</v>
      </c>
      <c r="E2" s="10" t="s">
        <v>32</v>
      </c>
      <c r="F2" s="11">
        <v>0.32384028476624899</v>
      </c>
      <c r="G2" s="10" t="s">
        <v>32</v>
      </c>
      <c r="J2" s="11">
        <v>0.214285714285714</v>
      </c>
      <c r="K2" s="11">
        <v>0.31608373271464102</v>
      </c>
      <c r="M2" s="11">
        <v>0.2</v>
      </c>
      <c r="N2" s="11">
        <v>0.30227784584358602</v>
      </c>
      <c r="P2" s="11">
        <v>0.214285714285714</v>
      </c>
      <c r="Q2" s="11">
        <v>0.33437357054198902</v>
      </c>
      <c r="S2" s="11">
        <v>0.2</v>
      </c>
      <c r="T2" s="11">
        <v>0.48991477912554199</v>
      </c>
      <c r="V2" s="11">
        <v>0.2</v>
      </c>
      <c r="W2" s="11">
        <v>0.18862396713078899</v>
      </c>
      <c r="Y2" s="11">
        <v>0.2</v>
      </c>
      <c r="Z2" s="11">
        <v>0.32384028476624899</v>
      </c>
    </row>
    <row r="3" spans="1:26" x14ac:dyDescent="0.2">
      <c r="A3" s="11">
        <v>0.2</v>
      </c>
      <c r="B3" s="11">
        <v>0.29870842790562102</v>
      </c>
      <c r="C3" s="10" t="s">
        <v>32</v>
      </c>
      <c r="D3" s="11">
        <v>0.28844949942931802</v>
      </c>
      <c r="E3" s="10" t="s">
        <v>32</v>
      </c>
      <c r="F3" s="11">
        <v>0.18862396713078899</v>
      </c>
      <c r="G3" s="10" t="s">
        <v>33</v>
      </c>
      <c r="J3" s="11">
        <v>0.22</v>
      </c>
      <c r="K3" s="11">
        <v>0.45455151984035502</v>
      </c>
      <c r="M3" s="11">
        <v>0.2</v>
      </c>
      <c r="N3" s="11">
        <v>0.29870842790562102</v>
      </c>
      <c r="P3" s="11">
        <v>0.22</v>
      </c>
      <c r="Q3" s="11">
        <v>0.30754671642460901</v>
      </c>
      <c r="S3" s="11">
        <v>0.2</v>
      </c>
      <c r="T3" s="11">
        <v>0.28844949942931802</v>
      </c>
      <c r="V3" s="11">
        <v>0.214285714285714</v>
      </c>
      <c r="W3" s="11">
        <v>0.28560868306790599</v>
      </c>
      <c r="Y3" s="11">
        <v>0.25833333333333303</v>
      </c>
      <c r="Z3" s="11">
        <v>0.38089531667975901</v>
      </c>
    </row>
    <row r="4" spans="1:26" x14ac:dyDescent="0.2">
      <c r="A4" s="11">
        <v>0.214285714285714</v>
      </c>
      <c r="B4" s="11">
        <v>0.31608373271464102</v>
      </c>
      <c r="C4" s="10" t="s">
        <v>33</v>
      </c>
      <c r="D4" s="11">
        <v>0.33437357054198902</v>
      </c>
      <c r="E4" s="10" t="s">
        <v>33</v>
      </c>
      <c r="F4" s="11">
        <v>0.28560868306790599</v>
      </c>
      <c r="G4" s="10" t="s">
        <v>33</v>
      </c>
      <c r="J4" s="11">
        <v>0.22500000000000001</v>
      </c>
      <c r="K4" s="11">
        <v>0.34915727696461002</v>
      </c>
      <c r="M4" s="11">
        <v>0.23478260869565201</v>
      </c>
      <c r="N4" s="11">
        <v>0.35461794711802902</v>
      </c>
      <c r="P4" s="11">
        <v>0.22500000000000001</v>
      </c>
      <c r="Q4" s="11">
        <v>0.38413539074897501</v>
      </c>
      <c r="S4" s="11">
        <v>0.25833333333333303</v>
      </c>
      <c r="T4" s="11">
        <v>0.33964847889183603</v>
      </c>
      <c r="V4" s="11">
        <v>0.22</v>
      </c>
      <c r="W4" s="11">
        <v>0.31689834265140299</v>
      </c>
      <c r="Y4" s="11">
        <v>0.28181818181818202</v>
      </c>
      <c r="Z4" s="11">
        <v>0.44088987586200701</v>
      </c>
    </row>
    <row r="5" spans="1:26" x14ac:dyDescent="0.2">
      <c r="A5" s="11">
        <v>0.22</v>
      </c>
      <c r="B5" s="11">
        <v>0.45455151984035502</v>
      </c>
      <c r="C5" s="10" t="s">
        <v>33</v>
      </c>
      <c r="D5" s="11">
        <v>0.30754671642460901</v>
      </c>
      <c r="E5" s="10" t="s">
        <v>33</v>
      </c>
      <c r="F5" s="11">
        <v>0.31689834265140299</v>
      </c>
      <c r="G5" s="10" t="s">
        <v>33</v>
      </c>
      <c r="J5" s="11">
        <v>0.236363636363636</v>
      </c>
      <c r="K5" s="11">
        <v>0.35731394035144098</v>
      </c>
      <c r="M5" s="11">
        <v>0.25</v>
      </c>
      <c r="N5" s="11">
        <v>0.261971812673924</v>
      </c>
      <c r="P5" s="11">
        <v>0.23478260869565201</v>
      </c>
      <c r="Q5" s="11">
        <v>0.26493501731042901</v>
      </c>
      <c r="S5" s="11">
        <v>0.26250000000000001</v>
      </c>
      <c r="T5" s="11">
        <v>0.54945392507284296</v>
      </c>
      <c r="V5" s="11">
        <v>0.22500000000000001</v>
      </c>
      <c r="W5" s="11">
        <v>0.33395795493340702</v>
      </c>
      <c r="Y5" s="11">
        <v>0.28695652173913</v>
      </c>
      <c r="Z5" s="11">
        <v>0.53581271846088996</v>
      </c>
    </row>
    <row r="6" spans="1:26" x14ac:dyDescent="0.2">
      <c r="A6" s="11">
        <v>0.22500000000000001</v>
      </c>
      <c r="B6" s="11">
        <v>0.34915727696461002</v>
      </c>
      <c r="C6" s="10" t="s">
        <v>33</v>
      </c>
      <c r="D6" s="11">
        <v>0.38413539074897501</v>
      </c>
      <c r="E6" s="10" t="s">
        <v>33</v>
      </c>
      <c r="F6" s="11">
        <v>0.33395795493340702</v>
      </c>
      <c r="G6" s="10" t="s">
        <v>33</v>
      </c>
      <c r="J6" s="11">
        <v>0.24</v>
      </c>
      <c r="K6" s="11">
        <v>0.383172830149481</v>
      </c>
      <c r="M6" s="11">
        <v>0.27</v>
      </c>
      <c r="N6" s="11">
        <v>0.276207876865737</v>
      </c>
      <c r="P6" s="11">
        <v>0.236363636363636</v>
      </c>
      <c r="Q6" s="11">
        <v>0.29164248368410101</v>
      </c>
      <c r="S6" s="11">
        <v>0.27</v>
      </c>
      <c r="T6" s="11">
        <v>0.30396048485055799</v>
      </c>
      <c r="V6" s="11">
        <v>0.23478260869565201</v>
      </c>
      <c r="W6" s="11">
        <v>0.28885008754910002</v>
      </c>
      <c r="Y6" s="11">
        <v>0.28888888888888897</v>
      </c>
      <c r="Z6" s="11">
        <v>0.28779792968262702</v>
      </c>
    </row>
    <row r="7" spans="1:26" x14ac:dyDescent="0.2">
      <c r="A7" s="11">
        <v>0.23478260869565201</v>
      </c>
      <c r="B7" s="11">
        <v>0.35461794711802902</v>
      </c>
      <c r="C7" s="10" t="s">
        <v>32</v>
      </c>
      <c r="D7" s="11">
        <v>0.26493501731042901</v>
      </c>
      <c r="E7" s="10" t="s">
        <v>33</v>
      </c>
      <c r="F7" s="11">
        <v>0.28885008754910002</v>
      </c>
      <c r="G7" s="10" t="s">
        <v>33</v>
      </c>
      <c r="J7" s="11">
        <v>0.247058823529412</v>
      </c>
      <c r="K7" s="11">
        <v>0.31614628764366198</v>
      </c>
      <c r="M7" s="11">
        <v>0.28571428571428598</v>
      </c>
      <c r="N7" s="11">
        <v>0.35101923117950601</v>
      </c>
      <c r="P7" s="11">
        <v>0.24</v>
      </c>
      <c r="Q7" s="11">
        <v>0.37014283506343199</v>
      </c>
      <c r="S7" s="11">
        <v>0.27777777777777801</v>
      </c>
      <c r="T7" s="11">
        <v>0.40306937826990002</v>
      </c>
      <c r="V7" s="11">
        <v>0.236363636363636</v>
      </c>
      <c r="W7" s="11">
        <v>0.29004100399368299</v>
      </c>
      <c r="Y7" s="11">
        <v>0.30526315789473701</v>
      </c>
      <c r="Z7" s="11">
        <v>0.46352047359978599</v>
      </c>
    </row>
    <row r="8" spans="1:26" x14ac:dyDescent="0.2">
      <c r="A8" s="11">
        <v>0.236363636363636</v>
      </c>
      <c r="B8" s="11">
        <v>0.35731394035144098</v>
      </c>
      <c r="C8" s="10" t="s">
        <v>33</v>
      </c>
      <c r="D8" s="11">
        <v>0.29164248368410101</v>
      </c>
      <c r="E8" s="10" t="s">
        <v>33</v>
      </c>
      <c r="F8" s="11">
        <v>0.29004100399368299</v>
      </c>
      <c r="G8" s="10" t="s">
        <v>33</v>
      </c>
      <c r="J8" s="11">
        <v>0.25833333333333303</v>
      </c>
      <c r="K8" s="11">
        <v>0.34330820773266302</v>
      </c>
      <c r="M8" s="11">
        <v>0.29411764705882398</v>
      </c>
      <c r="N8" s="11">
        <v>0.32557401688840298</v>
      </c>
      <c r="P8" s="11">
        <v>0.247058823529412</v>
      </c>
      <c r="Q8" s="11">
        <v>0.404022444920212</v>
      </c>
      <c r="S8" s="11">
        <v>0.28571428571428598</v>
      </c>
      <c r="T8" s="11">
        <v>0.33740444820860099</v>
      </c>
      <c r="V8" s="11">
        <v>0.24</v>
      </c>
      <c r="W8" s="11">
        <v>0.34743218277797799</v>
      </c>
      <c r="Y8" s="11">
        <v>0.31304347826086998</v>
      </c>
      <c r="Z8" s="11">
        <v>0.33006878355028302</v>
      </c>
    </row>
    <row r="9" spans="1:26" x14ac:dyDescent="0.2">
      <c r="A9" s="11">
        <v>0.24</v>
      </c>
      <c r="B9" s="11">
        <v>0.383172830149481</v>
      </c>
      <c r="C9" s="10" t="s">
        <v>33</v>
      </c>
      <c r="D9" s="11">
        <v>0.37014283506343199</v>
      </c>
      <c r="E9" s="10" t="s">
        <v>33</v>
      </c>
      <c r="F9" s="11">
        <v>0.34743218277797799</v>
      </c>
      <c r="G9" s="10" t="s">
        <v>33</v>
      </c>
      <c r="J9" s="11">
        <v>0.26250000000000001</v>
      </c>
      <c r="K9" s="11">
        <v>0.30774162095163499</v>
      </c>
      <c r="M9" s="11">
        <v>0.3</v>
      </c>
      <c r="N9" s="11">
        <v>0.35751283519995097</v>
      </c>
      <c r="P9" s="11">
        <v>0.25</v>
      </c>
      <c r="Q9" s="11">
        <v>0.40606027774537401</v>
      </c>
      <c r="S9" s="11">
        <v>0.29565217391304299</v>
      </c>
      <c r="T9" s="11">
        <v>0.43049425295947702</v>
      </c>
      <c r="V9" s="11">
        <v>0.247058823529412</v>
      </c>
      <c r="W9" s="11">
        <v>0.38201877914886201</v>
      </c>
      <c r="Y9" s="11">
        <v>0.32</v>
      </c>
      <c r="Z9" s="11">
        <v>0.42556008188516797</v>
      </c>
    </row>
    <row r="10" spans="1:26" x14ac:dyDescent="0.2">
      <c r="A10" s="11">
        <v>0.247058823529412</v>
      </c>
      <c r="B10" s="11">
        <v>0.31614628764366198</v>
      </c>
      <c r="C10" s="10" t="s">
        <v>33</v>
      </c>
      <c r="D10" s="11">
        <v>0.404022444920212</v>
      </c>
      <c r="E10" s="10" t="s">
        <v>33</v>
      </c>
      <c r="F10" s="11">
        <v>0.38201877914886201</v>
      </c>
      <c r="G10" s="10" t="s">
        <v>33</v>
      </c>
      <c r="J10" s="11">
        <v>0.27777777777777801</v>
      </c>
      <c r="K10" s="11">
        <v>0.45448888901491702</v>
      </c>
      <c r="M10" s="11">
        <v>0.37391304347826099</v>
      </c>
      <c r="N10" s="11">
        <v>0.31846653054943302</v>
      </c>
      <c r="P10" s="11">
        <v>0.27777777777777801</v>
      </c>
      <c r="Q10" s="11">
        <v>0.52245704940125903</v>
      </c>
      <c r="S10" s="11">
        <v>0.3</v>
      </c>
      <c r="T10" s="11">
        <v>0.49294856793597402</v>
      </c>
      <c r="V10" s="11">
        <v>0.25</v>
      </c>
      <c r="W10" s="11">
        <v>0.30953207948443701</v>
      </c>
      <c r="Y10" s="11">
        <v>0.33333333333333298</v>
      </c>
      <c r="Z10" s="11">
        <v>0.39161764023979101</v>
      </c>
    </row>
    <row r="11" spans="1:26" x14ac:dyDescent="0.2">
      <c r="A11" s="11">
        <v>0.25</v>
      </c>
      <c r="B11" s="11">
        <v>0.261971812673924</v>
      </c>
      <c r="C11" s="10" t="s">
        <v>32</v>
      </c>
      <c r="D11" s="11">
        <v>0.40606027774537401</v>
      </c>
      <c r="E11" s="10" t="s">
        <v>33</v>
      </c>
      <c r="F11" s="11">
        <v>0.30953207948443701</v>
      </c>
      <c r="G11" s="10" t="s">
        <v>33</v>
      </c>
      <c r="J11" s="11">
        <v>0.27777777777777801</v>
      </c>
      <c r="K11" s="11">
        <v>0.35163167418650698</v>
      </c>
      <c r="M11" s="11">
        <v>0.375</v>
      </c>
      <c r="N11" s="11">
        <v>0.31236968958337502</v>
      </c>
      <c r="P11" s="11">
        <v>0.28181818181818202</v>
      </c>
      <c r="Q11" s="11">
        <v>0.440674716018501</v>
      </c>
      <c r="S11" s="11">
        <v>0.3</v>
      </c>
      <c r="T11" s="11">
        <v>0.427394577802516</v>
      </c>
      <c r="V11" s="11">
        <v>0.26250000000000001</v>
      </c>
      <c r="W11" s="11">
        <v>0.32805068666123499</v>
      </c>
      <c r="Y11" s="11">
        <v>0.336842105263158</v>
      </c>
      <c r="Z11" s="11">
        <v>0.56827589074937102</v>
      </c>
    </row>
    <row r="12" spans="1:26" x14ac:dyDescent="0.2">
      <c r="A12" s="11">
        <v>0.25833333333333303</v>
      </c>
      <c r="B12" s="11">
        <v>0.34330820773266302</v>
      </c>
      <c r="C12" s="10" t="s">
        <v>33</v>
      </c>
      <c r="D12" s="11">
        <v>0.33964847889183603</v>
      </c>
      <c r="E12" s="10" t="s">
        <v>32</v>
      </c>
      <c r="F12" s="11">
        <v>0.38089531667975901</v>
      </c>
      <c r="G12" s="10" t="s">
        <v>32</v>
      </c>
      <c r="J12" s="11">
        <v>0.28181818181818202</v>
      </c>
      <c r="K12" s="11">
        <v>0.36150115275828199</v>
      </c>
      <c r="M12" s="11">
        <v>0.39130434782608697</v>
      </c>
      <c r="N12" s="11">
        <v>0.46805705457661401</v>
      </c>
      <c r="P12" s="11">
        <v>0.28695652173913</v>
      </c>
      <c r="Q12" s="11">
        <v>0.59462348674767995</v>
      </c>
      <c r="S12" s="11">
        <v>0.31818181818181801</v>
      </c>
      <c r="T12" s="11">
        <v>0.47489006613531398</v>
      </c>
      <c r="V12" s="11">
        <v>0.27</v>
      </c>
      <c r="W12" s="11">
        <v>0.289046043420642</v>
      </c>
      <c r="Y12" s="11">
        <v>0.33846153846153798</v>
      </c>
      <c r="Z12" s="11">
        <v>0.45660631945086699</v>
      </c>
    </row>
    <row r="13" spans="1:26" x14ac:dyDescent="0.2">
      <c r="A13" s="11">
        <v>0.26250000000000001</v>
      </c>
      <c r="B13" s="11">
        <v>0.30774162095163499</v>
      </c>
      <c r="C13" s="10" t="s">
        <v>33</v>
      </c>
      <c r="D13" s="11">
        <v>0.54945392507284296</v>
      </c>
      <c r="E13" s="10" t="s">
        <v>32</v>
      </c>
      <c r="F13" s="11">
        <v>0.32805068666123499</v>
      </c>
      <c r="G13" s="10" t="s">
        <v>33</v>
      </c>
      <c r="J13" s="11">
        <v>0.28695652173913</v>
      </c>
      <c r="K13" s="11">
        <v>0.42634049380334799</v>
      </c>
      <c r="M13" s="11">
        <v>0.40909090909090901</v>
      </c>
      <c r="N13" s="11">
        <v>0.57159755725600303</v>
      </c>
      <c r="P13" s="11">
        <v>0.28888888888888897</v>
      </c>
      <c r="Q13" s="11">
        <v>0.30415835371838601</v>
      </c>
      <c r="S13" s="11">
        <v>0.33333333333333298</v>
      </c>
      <c r="T13" s="11">
        <v>0.35212190822401201</v>
      </c>
      <c r="V13" s="11">
        <v>0.27777777777777801</v>
      </c>
      <c r="W13" s="11">
        <v>0.52429899502980803</v>
      </c>
      <c r="Y13" s="11">
        <v>0.34545454545454501</v>
      </c>
      <c r="Z13" s="11">
        <v>0.48116712886609497</v>
      </c>
    </row>
    <row r="14" spans="1:26" x14ac:dyDescent="0.2">
      <c r="A14" s="11">
        <v>0.27</v>
      </c>
      <c r="B14" s="11">
        <v>0.276207876865737</v>
      </c>
      <c r="C14" s="10" t="s">
        <v>32</v>
      </c>
      <c r="D14" s="11">
        <v>0.30396048485055799</v>
      </c>
      <c r="E14" s="10" t="s">
        <v>32</v>
      </c>
      <c r="F14" s="11">
        <v>0.289046043420642</v>
      </c>
      <c r="G14" s="10" t="s">
        <v>33</v>
      </c>
      <c r="J14" s="11">
        <v>0.28888888888888897</v>
      </c>
      <c r="K14" s="11">
        <v>0.33972807758811202</v>
      </c>
      <c r="M14" s="11">
        <v>0.42727272727272703</v>
      </c>
      <c r="N14" s="11">
        <v>0.64486415997873403</v>
      </c>
      <c r="P14" s="11">
        <v>0.29411764705882398</v>
      </c>
      <c r="Q14" s="11">
        <v>0.30423993065760002</v>
      </c>
      <c r="S14" s="11">
        <v>0.34545454545454501</v>
      </c>
      <c r="T14" s="11">
        <v>0.45975013668103099</v>
      </c>
      <c r="V14" s="11">
        <v>0.27777777777777801</v>
      </c>
      <c r="W14" s="11">
        <v>0.393460885986889</v>
      </c>
      <c r="Y14" s="11">
        <v>0.37391304347826099</v>
      </c>
      <c r="Z14" s="11">
        <v>0.41661109894894899</v>
      </c>
    </row>
    <row r="15" spans="1:26" x14ac:dyDescent="0.2">
      <c r="A15" s="11">
        <v>0.27777777777777801</v>
      </c>
      <c r="B15" s="11">
        <v>0.45448888901491702</v>
      </c>
      <c r="C15" s="10" t="s">
        <v>33</v>
      </c>
      <c r="D15" s="11">
        <v>0.52245704940125903</v>
      </c>
      <c r="E15" s="10" t="s">
        <v>33</v>
      </c>
      <c r="F15" s="11">
        <v>0.52429899502980803</v>
      </c>
      <c r="G15" s="10" t="s">
        <v>33</v>
      </c>
      <c r="J15" s="11">
        <v>0.29565217391304299</v>
      </c>
      <c r="K15" s="11">
        <v>0.36355545443991</v>
      </c>
      <c r="M15" s="11">
        <v>0.43</v>
      </c>
      <c r="N15" s="11">
        <v>0.34479643946438499</v>
      </c>
      <c r="P15" s="11">
        <v>0.3</v>
      </c>
      <c r="Q15" s="11">
        <v>0.41736228785260499</v>
      </c>
      <c r="S15" s="11">
        <v>0.35</v>
      </c>
      <c r="T15" s="11">
        <v>0.36039714632556102</v>
      </c>
      <c r="V15" s="11">
        <v>0.29411764705882398</v>
      </c>
      <c r="W15" s="11">
        <v>0.31935403936236101</v>
      </c>
      <c r="Y15" s="11">
        <v>0.40909090909090901</v>
      </c>
      <c r="Z15" s="11">
        <v>0.40960864104272499</v>
      </c>
    </row>
    <row r="16" spans="1:26" x14ac:dyDescent="0.2">
      <c r="A16" s="11">
        <v>0.27777777777777801</v>
      </c>
      <c r="B16" s="11">
        <v>0.35163167418650698</v>
      </c>
      <c r="C16" s="10" t="s">
        <v>33</v>
      </c>
      <c r="D16" s="11">
        <v>0.40306937826990002</v>
      </c>
      <c r="E16" s="10" t="s">
        <v>32</v>
      </c>
      <c r="F16" s="11">
        <v>0.393460885986889</v>
      </c>
      <c r="G16" s="10" t="s">
        <v>33</v>
      </c>
      <c r="J16" s="11">
        <v>0.3</v>
      </c>
      <c r="K16" s="11">
        <v>0.50315683852204596</v>
      </c>
      <c r="M16" s="11">
        <v>0.4375</v>
      </c>
      <c r="N16" s="11">
        <v>0.75922812921446603</v>
      </c>
      <c r="P16" s="11">
        <v>0.3</v>
      </c>
      <c r="Q16" s="11">
        <v>0.43303056731551898</v>
      </c>
      <c r="S16" s="11">
        <v>0.36521739130434799</v>
      </c>
      <c r="T16" s="11">
        <v>0.48818210597219502</v>
      </c>
      <c r="V16" s="11">
        <v>0.29565217391304299</v>
      </c>
      <c r="W16" s="11">
        <v>0.42456485999260801</v>
      </c>
      <c r="Y16" s="11">
        <v>0.41</v>
      </c>
      <c r="Z16" s="11">
        <v>0.60635671081034803</v>
      </c>
    </row>
    <row r="17" spans="1:26" x14ac:dyDescent="0.2">
      <c r="A17" s="11">
        <v>0.28181818181818202</v>
      </c>
      <c r="B17" s="11">
        <v>0.36150115275828199</v>
      </c>
      <c r="C17" s="10" t="s">
        <v>33</v>
      </c>
      <c r="D17" s="11">
        <v>0.440674716018501</v>
      </c>
      <c r="E17" s="10" t="s">
        <v>33</v>
      </c>
      <c r="F17" s="11">
        <v>0.44088987586200701</v>
      </c>
      <c r="G17" s="10" t="s">
        <v>32</v>
      </c>
      <c r="J17" s="11">
        <v>0.3</v>
      </c>
      <c r="K17" s="11">
        <v>0.41166367051474401</v>
      </c>
      <c r="M17" s="11">
        <v>0.442857142857143</v>
      </c>
      <c r="N17" s="11">
        <v>0.411847444280041</v>
      </c>
      <c r="P17" s="11">
        <v>0.30526315789473701</v>
      </c>
      <c r="Q17" s="11">
        <v>0.48786640988778501</v>
      </c>
      <c r="S17" s="11">
        <v>0.375</v>
      </c>
      <c r="T17" s="11">
        <v>0.411477918416086</v>
      </c>
      <c r="V17" s="11">
        <v>0.3</v>
      </c>
      <c r="W17" s="11">
        <v>0.29300382898577298</v>
      </c>
      <c r="Y17" s="11">
        <v>0.41739130434782601</v>
      </c>
      <c r="Z17" s="11">
        <v>0.36693700898033799</v>
      </c>
    </row>
    <row r="18" spans="1:26" x14ac:dyDescent="0.2">
      <c r="A18" s="11">
        <v>0.28571428571428598</v>
      </c>
      <c r="B18" s="11">
        <v>0.35101923117950601</v>
      </c>
      <c r="C18" s="10" t="s">
        <v>32</v>
      </c>
      <c r="D18" s="11">
        <v>0.33740444820860099</v>
      </c>
      <c r="E18" s="10" t="s">
        <v>32</v>
      </c>
      <c r="F18" s="11">
        <v>0.34203164367892902</v>
      </c>
      <c r="G18" s="10" t="s">
        <v>34</v>
      </c>
      <c r="J18" s="11">
        <v>0.30526315789473701</v>
      </c>
      <c r="K18" s="11">
        <v>0.38999026455257602</v>
      </c>
      <c r="M18" s="11">
        <v>0.45882352941176502</v>
      </c>
      <c r="N18" s="11">
        <v>0.44631299972940303</v>
      </c>
      <c r="P18" s="11">
        <v>0.31304347826086998</v>
      </c>
      <c r="Q18" s="11">
        <v>0.44618683683912402</v>
      </c>
      <c r="S18" s="11">
        <v>0.4</v>
      </c>
      <c r="T18" s="11">
        <v>0.51126514348575103</v>
      </c>
      <c r="V18" s="11">
        <v>0.3</v>
      </c>
      <c r="W18" s="11">
        <v>0.402338855354618</v>
      </c>
      <c r="Y18" s="11">
        <v>0.45833333333333298</v>
      </c>
      <c r="Z18" s="11">
        <v>0.62699026234950705</v>
      </c>
    </row>
    <row r="19" spans="1:26" x14ac:dyDescent="0.2">
      <c r="A19" s="11">
        <v>0.28695652173913</v>
      </c>
      <c r="B19" s="11">
        <v>0.42634049380334799</v>
      </c>
      <c r="C19" s="10" t="s">
        <v>33</v>
      </c>
      <c r="D19" s="11">
        <v>0.59462348674767995</v>
      </c>
      <c r="E19" s="10" t="s">
        <v>33</v>
      </c>
      <c r="F19" s="11">
        <v>0.53581271846088996</v>
      </c>
      <c r="G19" s="10" t="s">
        <v>32</v>
      </c>
      <c r="J19" s="11">
        <v>0.31304347826086998</v>
      </c>
      <c r="K19" s="11">
        <v>0.273783296883014</v>
      </c>
      <c r="M19" s="11">
        <v>0.48571428571428599</v>
      </c>
      <c r="N19" s="11">
        <v>0.42901613250951698</v>
      </c>
      <c r="P19" s="11">
        <v>0.31304347826086998</v>
      </c>
      <c r="Q19" s="11">
        <v>0.35475604130858601</v>
      </c>
      <c r="S19" s="11">
        <v>0.4</v>
      </c>
      <c r="T19" s="11">
        <v>0.52277431629090199</v>
      </c>
      <c r="V19" s="11">
        <v>0.3</v>
      </c>
      <c r="W19" s="11">
        <v>0.48326232027015098</v>
      </c>
      <c r="Y19" s="11">
        <v>0.45882352941176502</v>
      </c>
      <c r="Z19" s="11">
        <v>0.60243431044942497</v>
      </c>
    </row>
    <row r="20" spans="1:26" x14ac:dyDescent="0.2">
      <c r="A20" s="11">
        <v>0.28888888888888897</v>
      </c>
      <c r="B20" s="11">
        <v>0.33972807758811202</v>
      </c>
      <c r="C20" s="10" t="s">
        <v>33</v>
      </c>
      <c r="D20" s="11">
        <v>0.30415835371838601</v>
      </c>
      <c r="E20" s="10" t="s">
        <v>33</v>
      </c>
      <c r="F20" s="11">
        <v>0.28779792968262702</v>
      </c>
      <c r="G20" s="10" t="s">
        <v>32</v>
      </c>
      <c r="J20" s="11">
        <v>0.31304347826086998</v>
      </c>
      <c r="K20" s="11">
        <v>0.344904414044368</v>
      </c>
      <c r="M20" s="11">
        <v>0.49523809523809498</v>
      </c>
      <c r="N20" s="11">
        <v>0.370872569244735</v>
      </c>
      <c r="P20" s="11">
        <v>0.31666666666666698</v>
      </c>
      <c r="Q20" s="11">
        <v>0.450516355750885</v>
      </c>
      <c r="S20" s="11">
        <v>0.40909090909090901</v>
      </c>
      <c r="T20" s="11">
        <v>0.53191352536436598</v>
      </c>
      <c r="V20" s="11">
        <v>0.3</v>
      </c>
      <c r="W20" s="11">
        <v>0.32237423227072598</v>
      </c>
      <c r="Y20" s="11">
        <v>0.47826086956521702</v>
      </c>
      <c r="Z20" s="11">
        <v>0.51648444485030498</v>
      </c>
    </row>
    <row r="21" spans="1:26" x14ac:dyDescent="0.2">
      <c r="A21" s="11">
        <v>0.29411764705882398</v>
      </c>
      <c r="B21" s="11">
        <v>0.32557401688840298</v>
      </c>
      <c r="C21" s="10" t="s">
        <v>32</v>
      </c>
      <c r="D21" s="11">
        <v>0.30423993065760002</v>
      </c>
      <c r="E21" s="10" t="s">
        <v>33</v>
      </c>
      <c r="F21" s="11">
        <v>0.31935403936236101</v>
      </c>
      <c r="G21" s="10" t="s">
        <v>33</v>
      </c>
      <c r="J21" s="11">
        <v>0.31666666666666698</v>
      </c>
      <c r="K21" s="11">
        <v>0.37846837269544598</v>
      </c>
      <c r="M21" s="11">
        <v>0.50434782608695605</v>
      </c>
      <c r="N21" s="11">
        <v>0.41069975176443502</v>
      </c>
      <c r="P21" s="11">
        <v>0.32</v>
      </c>
      <c r="Q21" s="11">
        <v>0.45149531093115503</v>
      </c>
      <c r="S21" s="11">
        <v>0.41</v>
      </c>
      <c r="T21" s="11">
        <v>0.60439013976658196</v>
      </c>
      <c r="V21" s="11">
        <v>0.31304347826086998</v>
      </c>
      <c r="W21" s="11">
        <v>0.38955072907909599</v>
      </c>
      <c r="Y21" s="11">
        <v>0.50434782608695605</v>
      </c>
      <c r="Z21" s="11">
        <v>0.50811385755769001</v>
      </c>
    </row>
    <row r="22" spans="1:26" x14ac:dyDescent="0.2">
      <c r="A22" s="11">
        <v>0.29565217391304299</v>
      </c>
      <c r="B22" s="11">
        <v>0.36355545443991</v>
      </c>
      <c r="C22" s="10" t="s">
        <v>33</v>
      </c>
      <c r="D22" s="11">
        <v>0.43049425295947702</v>
      </c>
      <c r="E22" s="10" t="s">
        <v>32</v>
      </c>
      <c r="F22" s="11">
        <v>0.42456485999260801</v>
      </c>
      <c r="G22" s="10" t="s">
        <v>33</v>
      </c>
      <c r="J22" s="11">
        <v>0.31818181818181801</v>
      </c>
      <c r="K22" s="11">
        <v>0.29549147160603101</v>
      </c>
      <c r="M22" s="11">
        <v>0.52500000000000002</v>
      </c>
      <c r="N22" s="11">
        <v>0.61045268674257702</v>
      </c>
      <c r="P22" s="11">
        <v>0.32173913043478303</v>
      </c>
      <c r="Q22" s="11">
        <v>0.47128936582693098</v>
      </c>
      <c r="S22" s="11">
        <v>0.42727272727272703</v>
      </c>
      <c r="T22" s="11">
        <v>0.64394409677384101</v>
      </c>
      <c r="V22" s="11">
        <v>0.31818181818181801</v>
      </c>
      <c r="W22" s="11">
        <v>0.42286876306511201</v>
      </c>
      <c r="Y22" s="11">
        <v>0.52500000000000002</v>
      </c>
      <c r="Z22" s="11">
        <v>0.48149722731301797</v>
      </c>
    </row>
    <row r="23" spans="1:26" x14ac:dyDescent="0.2">
      <c r="A23" s="11">
        <v>0.3</v>
      </c>
      <c r="B23" s="11">
        <v>0.50315683852204596</v>
      </c>
      <c r="C23" s="10" t="s">
        <v>33</v>
      </c>
      <c r="D23" s="11">
        <v>0.49294856793597402</v>
      </c>
      <c r="E23" s="10" t="s">
        <v>32</v>
      </c>
      <c r="F23" s="11">
        <v>0.29300382898577298</v>
      </c>
      <c r="G23" s="10" t="s">
        <v>33</v>
      </c>
      <c r="J23" s="11">
        <v>0.32</v>
      </c>
      <c r="K23" s="11">
        <v>0.36817638766508498</v>
      </c>
      <c r="M23" s="11">
        <v>0.52500000000000002</v>
      </c>
      <c r="N23" s="11">
        <v>0.36692031628642002</v>
      </c>
      <c r="P23" s="11">
        <v>0.33333333333333298</v>
      </c>
      <c r="Q23" s="11">
        <v>0.29213519317968301</v>
      </c>
      <c r="S23" s="11">
        <v>0.45</v>
      </c>
      <c r="T23" s="11">
        <v>0.41381052610250202</v>
      </c>
      <c r="V23" s="11">
        <v>0.33333333333333298</v>
      </c>
      <c r="W23" s="11">
        <v>0.29851508753693201</v>
      </c>
      <c r="Y23" s="11">
        <v>0.53684210526315801</v>
      </c>
      <c r="Z23" s="11">
        <v>0.52037112204876401</v>
      </c>
    </row>
    <row r="24" spans="1:26" x14ac:dyDescent="0.2">
      <c r="A24" s="11">
        <v>0.3</v>
      </c>
      <c r="B24" s="11">
        <v>0.35751283519995097</v>
      </c>
      <c r="C24" s="10" t="s">
        <v>32</v>
      </c>
      <c r="D24" s="11">
        <v>0.41736228785260499</v>
      </c>
      <c r="E24" s="10" t="s">
        <v>33</v>
      </c>
      <c r="F24" s="11">
        <v>0.402338855354618</v>
      </c>
      <c r="G24" s="10" t="s">
        <v>33</v>
      </c>
      <c r="J24" s="11">
        <v>0.32173913043478303</v>
      </c>
      <c r="K24" s="11">
        <v>0.37061324155959402</v>
      </c>
      <c r="M24" s="11">
        <v>0.53684210526315801</v>
      </c>
      <c r="N24" s="11">
        <v>0.72169408911426303</v>
      </c>
      <c r="P24" s="11">
        <v>0.336842105263158</v>
      </c>
      <c r="Q24" s="11">
        <v>0.55135312373551204</v>
      </c>
      <c r="S24" s="11">
        <v>0.45</v>
      </c>
      <c r="T24" s="11">
        <v>0.44828998882633297</v>
      </c>
      <c r="V24" s="11">
        <v>0.35</v>
      </c>
      <c r="W24" s="11">
        <v>0.36136970331184598</v>
      </c>
      <c r="Y24" s="11">
        <v>0.54</v>
      </c>
      <c r="Z24" s="11">
        <v>0.46890115136055199</v>
      </c>
    </row>
    <row r="25" spans="1:26" x14ac:dyDescent="0.2">
      <c r="A25" s="11">
        <v>0.3</v>
      </c>
      <c r="B25" s="11">
        <v>0.46800272195957499</v>
      </c>
      <c r="C25" s="10" t="s">
        <v>34</v>
      </c>
      <c r="D25" s="11">
        <v>0.43303056731551898</v>
      </c>
      <c r="E25" s="10" t="s">
        <v>33</v>
      </c>
      <c r="F25" s="11">
        <v>0.48326232027015098</v>
      </c>
      <c r="G25" s="10" t="s">
        <v>33</v>
      </c>
      <c r="J25" s="11">
        <v>0.33333333333333298</v>
      </c>
      <c r="K25" s="11">
        <v>0.39287526503651699</v>
      </c>
      <c r="M25" s="11">
        <v>0.54</v>
      </c>
      <c r="N25" s="11">
        <v>0.67496694292139803</v>
      </c>
      <c r="P25" s="11">
        <v>0.33846153846153798</v>
      </c>
      <c r="Q25" s="11">
        <v>0.50378679741271803</v>
      </c>
      <c r="S25" s="11">
        <v>0.51428571428571401</v>
      </c>
      <c r="T25" s="11">
        <v>0.469875203363816</v>
      </c>
      <c r="V25" s="11">
        <v>0.35</v>
      </c>
      <c r="W25" s="11">
        <v>0.28927641646779301</v>
      </c>
      <c r="Y25" s="11">
        <v>0.54285714285714304</v>
      </c>
      <c r="Z25" s="11">
        <v>0.53856869447098099</v>
      </c>
    </row>
    <row r="26" spans="1:26" x14ac:dyDescent="0.2">
      <c r="A26" s="11">
        <v>0.3</v>
      </c>
      <c r="B26" s="11">
        <v>0.41166367051474401</v>
      </c>
      <c r="C26" s="10" t="s">
        <v>33</v>
      </c>
      <c r="D26" s="11">
        <v>0.427394577802516</v>
      </c>
      <c r="E26" s="10" t="s">
        <v>32</v>
      </c>
      <c r="F26" s="11">
        <v>0.32237423227072598</v>
      </c>
      <c r="G26" s="10" t="s">
        <v>33</v>
      </c>
      <c r="J26" s="11">
        <v>0.33333333333333298</v>
      </c>
      <c r="K26" s="11">
        <v>0.34330811929965999</v>
      </c>
      <c r="M26" s="11">
        <v>0.54285714285714304</v>
      </c>
      <c r="N26" s="11">
        <v>0.58194537959062598</v>
      </c>
      <c r="P26" s="11">
        <v>0.35</v>
      </c>
      <c r="Q26" s="11">
        <v>0.35956210869176602</v>
      </c>
      <c r="S26" s="11">
        <v>0.52500000000000002</v>
      </c>
      <c r="T26" s="11">
        <v>0.52434442220744104</v>
      </c>
      <c r="V26" s="11">
        <v>0.35555555555555601</v>
      </c>
      <c r="W26" s="11">
        <v>0.428092966647243</v>
      </c>
      <c r="Y26" s="11">
        <v>0.58947368421052604</v>
      </c>
      <c r="Z26" s="11">
        <v>0.40038645496991698</v>
      </c>
    </row>
    <row r="27" spans="1:26" x14ac:dyDescent="0.2">
      <c r="A27" s="11">
        <v>0.30526315789473701</v>
      </c>
      <c r="B27" s="11">
        <v>0.38999026455257602</v>
      </c>
      <c r="C27" s="10" t="s">
        <v>33</v>
      </c>
      <c r="D27" s="11">
        <v>0.48786640988778501</v>
      </c>
      <c r="E27" s="10" t="s">
        <v>33</v>
      </c>
      <c r="F27" s="11">
        <v>0.46352047359978599</v>
      </c>
      <c r="G27" s="10" t="s">
        <v>32</v>
      </c>
      <c r="J27" s="11">
        <v>0.336842105263158</v>
      </c>
      <c r="K27" s="11">
        <v>0.55043702645825898</v>
      </c>
      <c r="M27" s="11">
        <v>0.54545454545454497</v>
      </c>
      <c r="N27" s="11">
        <v>0.46594969227753102</v>
      </c>
      <c r="P27" s="11">
        <v>0.35555555555555601</v>
      </c>
      <c r="Q27" s="11">
        <v>0.38681623209331201</v>
      </c>
      <c r="S27" s="11">
        <v>0.54285714285714304</v>
      </c>
      <c r="T27" s="11">
        <v>0.51294341656378994</v>
      </c>
      <c r="V27" s="11">
        <v>0.36521739130434799</v>
      </c>
      <c r="W27" s="11">
        <v>0.51802865744331295</v>
      </c>
      <c r="Y27" s="11">
        <v>0.625</v>
      </c>
      <c r="Z27" s="11">
        <v>0.65434291901401698</v>
      </c>
    </row>
    <row r="28" spans="1:26" x14ac:dyDescent="0.2">
      <c r="A28" s="11">
        <v>0.31304347826086998</v>
      </c>
      <c r="B28" s="11">
        <v>0.273783296883014</v>
      </c>
      <c r="C28" s="10" t="s">
        <v>33</v>
      </c>
      <c r="D28" s="11">
        <v>0.44618683683912402</v>
      </c>
      <c r="E28" s="10" t="s">
        <v>33</v>
      </c>
      <c r="F28" s="11">
        <v>0.38955072907909599</v>
      </c>
      <c r="G28" s="10" t="s">
        <v>33</v>
      </c>
      <c r="J28" s="11">
        <v>0.33846153846153798</v>
      </c>
      <c r="K28" s="11">
        <v>0.53134762449134398</v>
      </c>
      <c r="M28" s="11">
        <v>0.56666666666666698</v>
      </c>
      <c r="N28" s="11">
        <v>0.55311475721682302</v>
      </c>
      <c r="P28" s="11">
        <v>0.37391304347826099</v>
      </c>
      <c r="Q28" s="11">
        <v>0.387243551639883</v>
      </c>
      <c r="S28" s="11">
        <v>0.56363636363636405</v>
      </c>
      <c r="T28" s="11">
        <v>0.53494292615046601</v>
      </c>
      <c r="V28" s="11">
        <v>0.375</v>
      </c>
      <c r="W28" s="11">
        <v>0.41478954348826402</v>
      </c>
      <c r="Y28" s="11">
        <v>0.62727272727272698</v>
      </c>
      <c r="Z28" s="11">
        <v>0.66622900122860396</v>
      </c>
    </row>
    <row r="29" spans="1:26" x14ac:dyDescent="0.2">
      <c r="A29" s="11">
        <v>0.31304347826086998</v>
      </c>
      <c r="B29" s="11">
        <v>0.344904414044368</v>
      </c>
      <c r="C29" s="10" t="s">
        <v>33</v>
      </c>
      <c r="D29" s="11">
        <v>0.35475604130858601</v>
      </c>
      <c r="E29" s="10" t="s">
        <v>33</v>
      </c>
      <c r="F29" s="11">
        <v>0.33006878355028302</v>
      </c>
      <c r="G29" s="10" t="s">
        <v>32</v>
      </c>
      <c r="J29" s="11">
        <v>0.34545454545454501</v>
      </c>
      <c r="K29" s="11">
        <v>0.38641723574023301</v>
      </c>
      <c r="M29" s="11">
        <v>0.57777777777777795</v>
      </c>
      <c r="N29" s="11">
        <v>0.49972303032454402</v>
      </c>
      <c r="P29" s="11">
        <v>0.375</v>
      </c>
      <c r="Q29" s="11">
        <v>0.364248795026751</v>
      </c>
      <c r="S29" s="11">
        <v>0.59</v>
      </c>
      <c r="T29" s="11">
        <v>0.571079943328206</v>
      </c>
      <c r="V29" s="11">
        <v>0.375</v>
      </c>
      <c r="W29" s="11">
        <v>0.34981447613107097</v>
      </c>
      <c r="Y29" s="11">
        <v>0.63157894736842102</v>
      </c>
      <c r="Z29" s="11">
        <v>0.74048455641692601</v>
      </c>
    </row>
    <row r="30" spans="1:26" x14ac:dyDescent="0.2">
      <c r="A30" s="11">
        <v>0.31666666666666698</v>
      </c>
      <c r="B30" s="11">
        <v>0.37846837269544598</v>
      </c>
      <c r="C30" s="10" t="s">
        <v>33</v>
      </c>
      <c r="D30" s="11">
        <v>0.450516355750885</v>
      </c>
      <c r="E30" s="10" t="s">
        <v>33</v>
      </c>
      <c r="F30" s="11">
        <v>0.42934927583347898</v>
      </c>
      <c r="G30" s="10" t="s">
        <v>34</v>
      </c>
      <c r="J30" s="11">
        <v>0.35</v>
      </c>
      <c r="K30" s="11">
        <v>0.31489057601793302</v>
      </c>
      <c r="M30" s="11">
        <v>0.58947368421052604</v>
      </c>
      <c r="N30" s="11">
        <v>0.53082045444840797</v>
      </c>
      <c r="P30" s="11">
        <v>0.38888888888888901</v>
      </c>
      <c r="Q30" s="11">
        <v>0.43901922045945602</v>
      </c>
      <c r="S30" s="11">
        <v>0.61333333333333295</v>
      </c>
      <c r="T30" s="11">
        <v>0.64996639247033605</v>
      </c>
      <c r="V30" s="11">
        <v>0.38888888888888901</v>
      </c>
      <c r="W30" s="11">
        <v>0.322859641144353</v>
      </c>
      <c r="Y30" s="11">
        <v>0.69565217391304301</v>
      </c>
      <c r="Z30" s="11">
        <v>0.60257459853463202</v>
      </c>
    </row>
    <row r="31" spans="1:26" x14ac:dyDescent="0.2">
      <c r="A31" s="11">
        <v>0.31818181818181801</v>
      </c>
      <c r="B31" s="11">
        <v>0.29549147160603101</v>
      </c>
      <c r="C31" s="10" t="s">
        <v>33</v>
      </c>
      <c r="D31" s="11">
        <v>0.47489006613531398</v>
      </c>
      <c r="E31" s="10" t="s">
        <v>32</v>
      </c>
      <c r="F31" s="11">
        <v>0.42286876306511201</v>
      </c>
      <c r="G31" s="10" t="s">
        <v>33</v>
      </c>
      <c r="J31" s="11">
        <v>0.35</v>
      </c>
      <c r="K31" s="11">
        <v>0.39505821182949802</v>
      </c>
      <c r="M31" s="11">
        <v>0.625</v>
      </c>
      <c r="N31" s="11">
        <v>0.54444232204904897</v>
      </c>
      <c r="P31" s="11">
        <v>0.39</v>
      </c>
      <c r="Q31" s="11">
        <v>0.56265646111100398</v>
      </c>
      <c r="S31" s="11">
        <v>0.625</v>
      </c>
      <c r="T31" s="11">
        <v>0.48655569305950702</v>
      </c>
      <c r="V31" s="11">
        <v>0.39</v>
      </c>
      <c r="W31" s="11">
        <v>0.53039081994152504</v>
      </c>
      <c r="Y31" s="11">
        <v>0.70526315789473704</v>
      </c>
      <c r="Z31" s="11">
        <v>0.65281783205347699</v>
      </c>
    </row>
    <row r="32" spans="1:26" x14ac:dyDescent="0.2">
      <c r="A32" s="11">
        <v>0.32</v>
      </c>
      <c r="B32" s="11">
        <v>0.36817638766508498</v>
      </c>
      <c r="C32" s="10" t="s">
        <v>33</v>
      </c>
      <c r="D32" s="11">
        <v>0.45149531093115503</v>
      </c>
      <c r="E32" s="10" t="s">
        <v>33</v>
      </c>
      <c r="F32" s="11">
        <v>0.42556008188516797</v>
      </c>
      <c r="G32" s="10" t="s">
        <v>32</v>
      </c>
      <c r="J32" s="11">
        <v>0.35555555555555601</v>
      </c>
      <c r="K32" s="11">
        <v>0.46535744635126203</v>
      </c>
      <c r="M32" s="11">
        <v>0.62727272727272698</v>
      </c>
      <c r="N32" s="11">
        <v>0.734545829565731</v>
      </c>
      <c r="P32" s="11">
        <v>0.39130434782608697</v>
      </c>
      <c r="Q32" s="11">
        <v>0.33669240356075703</v>
      </c>
      <c r="S32" s="11">
        <v>0.63</v>
      </c>
      <c r="T32" s="11">
        <v>0.62806238986415797</v>
      </c>
      <c r="V32" s="11">
        <v>0.39130434782608697</v>
      </c>
      <c r="W32" s="11">
        <v>0.36361336445692199</v>
      </c>
      <c r="Y32" s="11">
        <v>0.71304347826087</v>
      </c>
      <c r="Z32" s="11">
        <v>0.40834256802878199</v>
      </c>
    </row>
    <row r="33" spans="1:26" x14ac:dyDescent="0.2">
      <c r="A33" s="11">
        <v>0.32173913043478303</v>
      </c>
      <c r="B33" s="11">
        <v>0.37061324155959402</v>
      </c>
      <c r="C33" s="10" t="s">
        <v>33</v>
      </c>
      <c r="D33" s="11">
        <v>0.47128936582693098</v>
      </c>
      <c r="E33" s="10" t="s">
        <v>33</v>
      </c>
      <c r="F33" s="11">
        <v>0.36518395697768502</v>
      </c>
      <c r="G33" s="10" t="s">
        <v>34</v>
      </c>
      <c r="J33" s="11">
        <v>0.36521739130434799</v>
      </c>
      <c r="K33" s="11">
        <v>0.440327054792647</v>
      </c>
      <c r="M33" s="11">
        <v>0.63636363636363602</v>
      </c>
      <c r="N33" s="11">
        <v>0.70510623176953002</v>
      </c>
      <c r="P33" s="11">
        <v>0.4</v>
      </c>
      <c r="Q33" s="11">
        <v>0.44797559008009202</v>
      </c>
      <c r="S33" s="11">
        <v>0.67826086956521703</v>
      </c>
      <c r="T33" s="11">
        <v>0.62911117852897402</v>
      </c>
      <c r="V33" s="11">
        <v>0.4</v>
      </c>
      <c r="W33" s="11">
        <v>0.44896170185800499</v>
      </c>
      <c r="Y33" s="11">
        <v>0.72</v>
      </c>
      <c r="Z33" s="11">
        <v>0.72589596416366697</v>
      </c>
    </row>
    <row r="34" spans="1:26" x14ac:dyDescent="0.2">
      <c r="A34" s="11">
        <v>0.33333333333333298</v>
      </c>
      <c r="B34" s="11">
        <v>0.39287526503651699</v>
      </c>
      <c r="C34" s="10" t="s">
        <v>33</v>
      </c>
      <c r="D34" s="11">
        <v>0.35212190822401201</v>
      </c>
      <c r="E34" s="10" t="s">
        <v>32</v>
      </c>
      <c r="F34" s="11">
        <v>0.39161764023979101</v>
      </c>
      <c r="G34" s="10" t="s">
        <v>32</v>
      </c>
      <c r="J34" s="11">
        <v>0.375</v>
      </c>
      <c r="K34" s="11">
        <v>0.50914295875939197</v>
      </c>
      <c r="M34" s="11">
        <v>0.63636363636363602</v>
      </c>
      <c r="N34" s="11">
        <v>0.407975255250276</v>
      </c>
      <c r="P34" s="11">
        <v>0.4</v>
      </c>
      <c r="Q34" s="11">
        <v>0.41056070090491198</v>
      </c>
      <c r="S34" s="11">
        <v>0.68571428571428605</v>
      </c>
      <c r="T34" s="11">
        <v>0.66920613903221804</v>
      </c>
      <c r="V34" s="11">
        <v>0.4</v>
      </c>
      <c r="W34" s="11">
        <v>0.51533588061454405</v>
      </c>
      <c r="Y34" s="11">
        <v>0.72499999999999998</v>
      </c>
      <c r="Z34" s="11">
        <v>0.67089552218108806</v>
      </c>
    </row>
    <row r="35" spans="1:26" x14ac:dyDescent="0.2">
      <c r="A35" s="11">
        <v>0.33333333333333298</v>
      </c>
      <c r="B35" s="11">
        <v>0.34330811929965999</v>
      </c>
      <c r="C35" s="10" t="s">
        <v>33</v>
      </c>
      <c r="D35" s="11">
        <v>0.29213519317968301</v>
      </c>
      <c r="E35" s="10" t="s">
        <v>33</v>
      </c>
      <c r="F35" s="11">
        <v>0.29851508753693201</v>
      </c>
      <c r="G35" s="10" t="s">
        <v>33</v>
      </c>
      <c r="J35" s="11">
        <v>0.39</v>
      </c>
      <c r="K35" s="11">
        <v>0.43960536544964701</v>
      </c>
      <c r="M35" s="11">
        <v>0.67058823529411804</v>
      </c>
      <c r="N35" s="11">
        <v>0.585457887057657</v>
      </c>
      <c r="P35" s="11">
        <v>0.40909090909090901</v>
      </c>
      <c r="Q35" s="11">
        <v>0.55296903599949498</v>
      </c>
      <c r="S35" s="11">
        <v>0.70526315789473704</v>
      </c>
      <c r="T35" s="11">
        <v>0.66865704452442298</v>
      </c>
      <c r="V35" s="11">
        <v>0.4</v>
      </c>
      <c r="W35" s="11">
        <v>0.57020747294053797</v>
      </c>
      <c r="Y35" s="11">
        <v>0.736363636363636</v>
      </c>
      <c r="Z35" s="11">
        <v>0.67641165177448304</v>
      </c>
    </row>
    <row r="36" spans="1:26" x14ac:dyDescent="0.2">
      <c r="A36" s="11">
        <v>0.336842105263158</v>
      </c>
      <c r="B36" s="11">
        <v>0.55043702645825898</v>
      </c>
      <c r="C36" s="10" t="s">
        <v>33</v>
      </c>
      <c r="D36" s="11">
        <v>0.55135312373551204</v>
      </c>
      <c r="E36" s="10" t="s">
        <v>33</v>
      </c>
      <c r="F36" s="11">
        <v>0.56827589074937102</v>
      </c>
      <c r="G36" s="10" t="s">
        <v>32</v>
      </c>
      <c r="J36" s="11">
        <v>0.4</v>
      </c>
      <c r="K36" s="11">
        <v>0.45082795727283598</v>
      </c>
      <c r="M36" s="11">
        <v>0.67500000000000004</v>
      </c>
      <c r="N36" s="11">
        <v>0.70569104470802202</v>
      </c>
      <c r="P36" s="11">
        <v>0.40909090909090901</v>
      </c>
      <c r="Q36" s="11">
        <v>0.51460022984505405</v>
      </c>
      <c r="S36" s="11">
        <v>0.72</v>
      </c>
      <c r="T36" s="11">
        <v>0.77041580624677797</v>
      </c>
      <c r="V36" s="11">
        <v>0.4</v>
      </c>
      <c r="W36" s="11">
        <v>0.370031422047991</v>
      </c>
      <c r="Y36" s="11">
        <v>0.85454545454545405</v>
      </c>
      <c r="Z36" s="11">
        <v>0.77444976533185494</v>
      </c>
    </row>
    <row r="37" spans="1:26" x14ac:dyDescent="0.2">
      <c r="A37" s="11">
        <v>0.33846153846153798</v>
      </c>
      <c r="B37" s="11">
        <v>0.53134762449134398</v>
      </c>
      <c r="C37" s="10" t="s">
        <v>33</v>
      </c>
      <c r="D37" s="11">
        <v>0.50378679741271803</v>
      </c>
      <c r="E37" s="10" t="s">
        <v>33</v>
      </c>
      <c r="F37" s="11">
        <v>0.45660631945086699</v>
      </c>
      <c r="G37" s="10" t="s">
        <v>32</v>
      </c>
      <c r="J37" s="11">
        <v>0.4</v>
      </c>
      <c r="K37" s="11">
        <v>0.44643726974796899</v>
      </c>
      <c r="M37" s="11">
        <v>0.71818181818181803</v>
      </c>
      <c r="N37" s="11">
        <v>0.71538557732606201</v>
      </c>
      <c r="P37" s="11">
        <v>0.42</v>
      </c>
      <c r="Q37" s="11">
        <v>0.51112091289424</v>
      </c>
      <c r="S37" s="11">
        <v>0.72</v>
      </c>
      <c r="T37" s="11">
        <v>0.61491665883250402</v>
      </c>
      <c r="V37" s="11">
        <v>0.40909090909090901</v>
      </c>
      <c r="W37" s="11">
        <v>0.59871194190117705</v>
      </c>
      <c r="Y37" s="11">
        <v>0.87272727272727302</v>
      </c>
      <c r="Z37" s="11">
        <v>0.83560961603113004</v>
      </c>
    </row>
    <row r="38" spans="1:26" x14ac:dyDescent="0.2">
      <c r="A38" s="11">
        <v>0.34545454545454501</v>
      </c>
      <c r="B38" s="11">
        <v>0.38641723574023301</v>
      </c>
      <c r="C38" s="10" t="s">
        <v>33</v>
      </c>
      <c r="D38" s="11">
        <v>0.45975013668103099</v>
      </c>
      <c r="E38" s="10" t="s">
        <v>32</v>
      </c>
      <c r="F38" s="11">
        <v>0.48116712886609497</v>
      </c>
      <c r="G38" s="10" t="s">
        <v>32</v>
      </c>
      <c r="J38" s="11">
        <v>0.4</v>
      </c>
      <c r="K38" s="11">
        <v>0.50442853889641703</v>
      </c>
      <c r="M38" s="11">
        <v>0.77777777777777801</v>
      </c>
      <c r="N38" s="11">
        <v>0.61792805614086199</v>
      </c>
      <c r="P38" s="11">
        <v>0.43</v>
      </c>
      <c r="Q38" s="11">
        <v>0.40231341960456601</v>
      </c>
      <c r="S38" s="11">
        <v>0.72499999999999998</v>
      </c>
      <c r="T38" s="11">
        <v>0.77334430184146696</v>
      </c>
      <c r="V38" s="11">
        <v>0.40909090909090901</v>
      </c>
      <c r="W38" s="11">
        <v>0.46910542171344599</v>
      </c>
      <c r="Y38" s="11">
        <v>0.9</v>
      </c>
      <c r="Z38" s="11">
        <v>0.81163362554116303</v>
      </c>
    </row>
    <row r="39" spans="1:26" x14ac:dyDescent="0.2">
      <c r="A39" s="11">
        <v>0.35</v>
      </c>
      <c r="B39" s="11">
        <v>0.31489057601793302</v>
      </c>
      <c r="C39" s="10" t="s">
        <v>33</v>
      </c>
      <c r="D39" s="11">
        <v>0.36039714632556102</v>
      </c>
      <c r="E39" s="10" t="s">
        <v>32</v>
      </c>
      <c r="F39" s="11">
        <v>0.36136970331184598</v>
      </c>
      <c r="G39" s="10" t="s">
        <v>33</v>
      </c>
      <c r="J39" s="11">
        <v>0.4</v>
      </c>
      <c r="K39" s="11">
        <v>0.48278623499769602</v>
      </c>
      <c r="M39" s="11">
        <v>0.78823529411764703</v>
      </c>
      <c r="N39" s="11">
        <v>0.84357727760715295</v>
      </c>
      <c r="P39" s="11">
        <v>0.4375</v>
      </c>
      <c r="Q39" s="11">
        <v>0.54484389286082002</v>
      </c>
      <c r="S39" s="11">
        <v>0.74782608695652197</v>
      </c>
      <c r="T39" s="11">
        <v>0.54016620984911201</v>
      </c>
      <c r="V39" s="11">
        <v>0.42</v>
      </c>
      <c r="W39" s="11">
        <v>0.40476541922461401</v>
      </c>
      <c r="Y39" s="11">
        <v>0.91</v>
      </c>
      <c r="Z39" s="11">
        <v>0.798634946836983</v>
      </c>
    </row>
    <row r="40" spans="1:26" x14ac:dyDescent="0.2">
      <c r="A40" s="11">
        <v>0.35</v>
      </c>
      <c r="B40" s="11">
        <v>0.39505821182949802</v>
      </c>
      <c r="C40" s="10" t="s">
        <v>33</v>
      </c>
      <c r="D40" s="11">
        <v>0.35956210869176602</v>
      </c>
      <c r="E40" s="10" t="s">
        <v>33</v>
      </c>
      <c r="F40" s="11">
        <v>0.28927641646779301</v>
      </c>
      <c r="G40" s="10" t="s">
        <v>33</v>
      </c>
      <c r="J40" s="11">
        <v>0.40909090909090901</v>
      </c>
      <c r="K40" s="11">
        <v>0.398987527339623</v>
      </c>
      <c r="M40" s="11">
        <v>0.85454545454545405</v>
      </c>
      <c r="N40" s="11">
        <v>0.76436480422377995</v>
      </c>
      <c r="P40" s="11">
        <v>0.442857142857143</v>
      </c>
      <c r="Q40" s="11">
        <v>0.422158620847565</v>
      </c>
      <c r="S40" s="11">
        <v>0.80952380952380998</v>
      </c>
      <c r="T40" s="11">
        <v>0.719417870015156</v>
      </c>
      <c r="V40" s="11">
        <v>0.42727272727272703</v>
      </c>
      <c r="W40" s="11">
        <v>0.59272918503710703</v>
      </c>
      <c r="Y40" s="11">
        <v>0.93636363636363595</v>
      </c>
      <c r="Z40" s="11">
        <v>0.90234715572233504</v>
      </c>
    </row>
    <row r="41" spans="1:26" x14ac:dyDescent="0.2">
      <c r="A41" s="11">
        <v>0.35555555555555601</v>
      </c>
      <c r="B41" s="11">
        <v>0.46535744635126203</v>
      </c>
      <c r="C41" s="10" t="s">
        <v>33</v>
      </c>
      <c r="D41" s="11">
        <v>0.38681623209331201</v>
      </c>
      <c r="E41" s="10" t="s">
        <v>33</v>
      </c>
      <c r="F41" s="11">
        <v>0.428092966647243</v>
      </c>
      <c r="G41" s="10" t="s">
        <v>33</v>
      </c>
      <c r="J41" s="11">
        <v>0.40909090909090901</v>
      </c>
      <c r="K41" s="11">
        <v>0.39264366110490601</v>
      </c>
      <c r="M41" s="11">
        <v>0.9</v>
      </c>
      <c r="N41" s="11">
        <v>0.86188353211820201</v>
      </c>
      <c r="P41" s="11">
        <v>0.44545454545454499</v>
      </c>
      <c r="Q41" s="11">
        <v>0.55764679209852697</v>
      </c>
      <c r="S41" s="11">
        <v>0.85454545454545405</v>
      </c>
      <c r="T41" s="11">
        <v>0.83768159652533702</v>
      </c>
      <c r="V41" s="11">
        <v>0.43</v>
      </c>
      <c r="W41" s="11">
        <v>0.330818254572599</v>
      </c>
      <c r="Y41" s="11">
        <v>0.97894736842105301</v>
      </c>
      <c r="Z41" s="11">
        <v>0.81398979782999203</v>
      </c>
    </row>
    <row r="42" spans="1:26" x14ac:dyDescent="0.2">
      <c r="A42" s="11">
        <v>0.36521739130434799</v>
      </c>
      <c r="B42" s="11">
        <v>0.440327054792647</v>
      </c>
      <c r="C42" s="10" t="s">
        <v>33</v>
      </c>
      <c r="D42" s="11">
        <v>0.48818210597219502</v>
      </c>
      <c r="E42" s="10" t="s">
        <v>32</v>
      </c>
      <c r="F42" s="11">
        <v>0.51802865744331295</v>
      </c>
      <c r="G42" s="10" t="s">
        <v>33</v>
      </c>
      <c r="J42" s="11">
        <v>0.41</v>
      </c>
      <c r="K42" s="11">
        <v>0.60652591788353005</v>
      </c>
      <c r="P42" s="11">
        <v>0.45</v>
      </c>
      <c r="Q42" s="11">
        <v>0.46204893835973798</v>
      </c>
      <c r="V42" s="11">
        <v>0.4375</v>
      </c>
      <c r="W42" s="11">
        <v>0.58637275103557696</v>
      </c>
    </row>
    <row r="43" spans="1:26" x14ac:dyDescent="0.2">
      <c r="A43" s="11">
        <v>0.37391304347826099</v>
      </c>
      <c r="B43" s="11">
        <v>0.31846653054943302</v>
      </c>
      <c r="C43" s="10" t="s">
        <v>32</v>
      </c>
      <c r="D43" s="11">
        <v>0.387243551639883</v>
      </c>
      <c r="E43" s="10" t="s">
        <v>33</v>
      </c>
      <c r="F43" s="11">
        <v>0.41661109894894899</v>
      </c>
      <c r="G43" s="10" t="s">
        <v>32</v>
      </c>
      <c r="J43" s="11">
        <v>0.41739130434782601</v>
      </c>
      <c r="K43" s="11">
        <v>0.43992909393204299</v>
      </c>
      <c r="M43" s="1" t="s">
        <v>0</v>
      </c>
      <c r="N43" s="11">
        <f>N2-M2</f>
        <v>0.10227784584358601</v>
      </c>
      <c r="P43" s="11">
        <v>0.45</v>
      </c>
      <c r="Q43" s="11">
        <v>0.40239166521106801</v>
      </c>
      <c r="S43" s="1" t="s">
        <v>0</v>
      </c>
      <c r="T43" s="11">
        <f>T2-S2</f>
        <v>0.28991477912554198</v>
      </c>
      <c r="V43" s="11">
        <v>0.44545454545454499</v>
      </c>
      <c r="W43" s="11">
        <v>0.61098981755068105</v>
      </c>
      <c r="Y43" s="1" t="s">
        <v>0</v>
      </c>
      <c r="Z43" s="11">
        <f>Z2-Y2</f>
        <v>0.12384028476624898</v>
      </c>
    </row>
    <row r="44" spans="1:26" x14ac:dyDescent="0.2">
      <c r="A44" s="11">
        <v>0.375</v>
      </c>
      <c r="B44" s="11">
        <v>0.50914295875939197</v>
      </c>
      <c r="C44" s="10" t="s">
        <v>33</v>
      </c>
      <c r="D44" s="11">
        <v>0.411477918416086</v>
      </c>
      <c r="E44" s="10" t="s">
        <v>32</v>
      </c>
      <c r="F44" s="11">
        <v>0.41478954348826402</v>
      </c>
      <c r="G44" s="10" t="s">
        <v>33</v>
      </c>
      <c r="J44" s="11">
        <v>0.42</v>
      </c>
      <c r="K44" s="11">
        <v>0.40036865790165199</v>
      </c>
      <c r="N44" s="11">
        <f t="shared" ref="N44:N82" si="0">N3-M3</f>
        <v>9.870842790562101E-2</v>
      </c>
      <c r="P44" s="11">
        <v>0.45833333333333298</v>
      </c>
      <c r="Q44" s="11">
        <v>0.53494401338741704</v>
      </c>
      <c r="T44" s="11">
        <f t="shared" ref="T44:T82" si="1">T3-S3</f>
        <v>8.8449499429318013E-2</v>
      </c>
      <c r="V44" s="11">
        <v>0.45</v>
      </c>
      <c r="W44" s="11">
        <v>0.46508648430202998</v>
      </c>
      <c r="Z44" s="11">
        <f t="shared" ref="Z44:Z82" si="2">Z3-Y3</f>
        <v>0.12256198334642598</v>
      </c>
    </row>
    <row r="45" spans="1:26" x14ac:dyDescent="0.2">
      <c r="A45" s="11">
        <v>0.375</v>
      </c>
      <c r="B45" s="11">
        <v>0.31236968958337502</v>
      </c>
      <c r="C45" s="10" t="s">
        <v>32</v>
      </c>
      <c r="D45" s="11">
        <v>0.364248795026751</v>
      </c>
      <c r="E45" s="10" t="s">
        <v>33</v>
      </c>
      <c r="F45" s="11">
        <v>0.34981447613107097</v>
      </c>
      <c r="G45" s="10" t="s">
        <v>33</v>
      </c>
      <c r="J45" s="11">
        <v>0.44545454545454499</v>
      </c>
      <c r="K45" s="11">
        <v>0.65170208029989696</v>
      </c>
      <c r="N45" s="11">
        <f t="shared" si="0"/>
        <v>0.11983533842237701</v>
      </c>
      <c r="P45" s="11">
        <v>0.46666666666666701</v>
      </c>
      <c r="Q45" s="11">
        <v>0.55565869260184597</v>
      </c>
      <c r="T45" s="11">
        <f t="shared" si="1"/>
        <v>8.1315145558502999E-2</v>
      </c>
      <c r="V45" s="11">
        <v>0.45</v>
      </c>
      <c r="W45" s="11">
        <v>0.49898662109765501</v>
      </c>
      <c r="Z45" s="11">
        <f t="shared" si="2"/>
        <v>0.15907169404382498</v>
      </c>
    </row>
    <row r="46" spans="1:26" x14ac:dyDescent="0.2">
      <c r="A46" s="11">
        <v>0.38888888888888901</v>
      </c>
      <c r="B46" s="11">
        <v>0.52302106357821398</v>
      </c>
      <c r="C46" s="10" t="s">
        <v>34</v>
      </c>
      <c r="D46" s="11">
        <v>0.43901922045945602</v>
      </c>
      <c r="E46" s="10" t="s">
        <v>33</v>
      </c>
      <c r="F46" s="11">
        <v>0.322859641144353</v>
      </c>
      <c r="G46" s="10" t="s">
        <v>33</v>
      </c>
      <c r="J46" s="11">
        <v>0.45</v>
      </c>
      <c r="K46" s="11">
        <v>0.44025506762083899</v>
      </c>
      <c r="N46" s="11">
        <f t="shared" si="0"/>
        <v>1.1971812673923998E-2</v>
      </c>
      <c r="P46" s="11">
        <v>0.46666666666666701</v>
      </c>
      <c r="Q46" s="11">
        <v>0.32027024310249103</v>
      </c>
      <c r="T46" s="11">
        <f t="shared" si="1"/>
        <v>0.28695392507284295</v>
      </c>
      <c r="V46" s="11">
        <v>0.45</v>
      </c>
      <c r="W46" s="11">
        <v>0.48774254038040799</v>
      </c>
      <c r="Z46" s="11">
        <f t="shared" si="2"/>
        <v>0.24885619672175996</v>
      </c>
    </row>
    <row r="47" spans="1:26" x14ac:dyDescent="0.2">
      <c r="A47" s="11">
        <v>0.39</v>
      </c>
      <c r="B47" s="11">
        <v>0.43960536544964701</v>
      </c>
      <c r="C47" s="10" t="s">
        <v>33</v>
      </c>
      <c r="D47" s="11">
        <v>0.56265646111100398</v>
      </c>
      <c r="E47" s="10" t="s">
        <v>33</v>
      </c>
      <c r="F47" s="11">
        <v>0.53039081994152504</v>
      </c>
      <c r="G47" s="10" t="s">
        <v>33</v>
      </c>
      <c r="J47" s="11">
        <v>0.45</v>
      </c>
      <c r="K47" s="11">
        <v>0.66670913738124205</v>
      </c>
      <c r="N47" s="11">
        <f t="shared" si="0"/>
        <v>6.2078768657369832E-3</v>
      </c>
      <c r="P47" s="11">
        <v>0.47368421052631599</v>
      </c>
      <c r="Q47" s="11">
        <v>0.52011613097281895</v>
      </c>
      <c r="T47" s="11">
        <f t="shared" si="1"/>
        <v>3.396048485055797E-2</v>
      </c>
      <c r="V47" s="11">
        <v>0.45</v>
      </c>
      <c r="W47" s="11">
        <v>0.434780736573608</v>
      </c>
      <c r="Z47" s="11">
        <f t="shared" si="2"/>
        <v>-1.0909592062619544E-3</v>
      </c>
    </row>
    <row r="48" spans="1:26" x14ac:dyDescent="0.2">
      <c r="A48" s="11">
        <v>0.39130434782608697</v>
      </c>
      <c r="B48" s="11">
        <v>0.46805705457661401</v>
      </c>
      <c r="C48" s="10" t="s">
        <v>32</v>
      </c>
      <c r="D48" s="11">
        <v>0.33669240356075703</v>
      </c>
      <c r="E48" s="10" t="s">
        <v>33</v>
      </c>
      <c r="F48" s="11">
        <v>0.36361336445692199</v>
      </c>
      <c r="G48" s="10" t="s">
        <v>33</v>
      </c>
      <c r="J48" s="11">
        <v>0.45</v>
      </c>
      <c r="K48" s="11">
        <v>0.38624393619275799</v>
      </c>
      <c r="N48" s="11">
        <f t="shared" si="0"/>
        <v>6.5304945465220032E-2</v>
      </c>
      <c r="P48" s="11">
        <v>0.47826086956521702</v>
      </c>
      <c r="Q48" s="11">
        <v>0.54338110278045804</v>
      </c>
      <c r="T48" s="11">
        <f t="shared" si="1"/>
        <v>0.12529160049212201</v>
      </c>
      <c r="V48" s="11">
        <v>0.46666666666666701</v>
      </c>
      <c r="W48" s="11">
        <v>0.60911919912634205</v>
      </c>
      <c r="Z48" s="11">
        <f t="shared" si="2"/>
        <v>0.15825731570504897</v>
      </c>
    </row>
    <row r="49" spans="1:26" x14ac:dyDescent="0.2">
      <c r="A49" s="11">
        <v>0.4</v>
      </c>
      <c r="B49" s="11">
        <v>0.45082795727283598</v>
      </c>
      <c r="C49" s="10" t="s">
        <v>33</v>
      </c>
      <c r="D49" s="11">
        <v>0.44797559008009202</v>
      </c>
      <c r="E49" s="10" t="s">
        <v>33</v>
      </c>
      <c r="F49" s="11">
        <v>0.44896170185800499</v>
      </c>
      <c r="G49" s="10" t="s">
        <v>33</v>
      </c>
      <c r="J49" s="11">
        <v>0.45833333333333298</v>
      </c>
      <c r="K49" s="11">
        <v>0.61984182839415403</v>
      </c>
      <c r="N49" s="11">
        <f t="shared" si="0"/>
        <v>3.1456369829579001E-2</v>
      </c>
      <c r="P49" s="11">
        <v>0.48421052631578898</v>
      </c>
      <c r="Q49" s="11">
        <v>0.40882105591729301</v>
      </c>
      <c r="T49" s="11">
        <f t="shared" si="1"/>
        <v>5.1690162494315017E-2</v>
      </c>
      <c r="V49" s="11">
        <v>0.46666666666666701</v>
      </c>
      <c r="W49" s="11">
        <v>0.38136718340252401</v>
      </c>
      <c r="Z49" s="11">
        <f t="shared" si="2"/>
        <v>1.702530528941304E-2</v>
      </c>
    </row>
    <row r="50" spans="1:26" x14ac:dyDescent="0.2">
      <c r="A50" s="11">
        <v>0.4</v>
      </c>
      <c r="B50" s="11">
        <v>0.44643726974796899</v>
      </c>
      <c r="C50" s="10" t="s">
        <v>33</v>
      </c>
      <c r="D50" s="11">
        <v>0.51126514348575103</v>
      </c>
      <c r="E50" s="10" t="s">
        <v>32</v>
      </c>
      <c r="F50" s="11">
        <v>0.51533588061454405</v>
      </c>
      <c r="G50" s="10" t="s">
        <v>33</v>
      </c>
      <c r="J50" s="11">
        <v>0.46666666666666701</v>
      </c>
      <c r="K50" s="11">
        <v>0.58926179965582803</v>
      </c>
      <c r="N50" s="11">
        <f t="shared" si="0"/>
        <v>5.7512835199950985E-2</v>
      </c>
      <c r="P50" s="11">
        <v>0.48571428571428599</v>
      </c>
      <c r="Q50" s="11">
        <v>0.44648652386301402</v>
      </c>
      <c r="T50" s="11">
        <f t="shared" si="1"/>
        <v>0.13484207904643403</v>
      </c>
      <c r="V50" s="11">
        <v>0.47368421052631599</v>
      </c>
      <c r="W50" s="11">
        <v>0.46318068958410802</v>
      </c>
      <c r="Z50" s="11">
        <f t="shared" si="2"/>
        <v>0.10556008188516797</v>
      </c>
    </row>
    <row r="51" spans="1:26" x14ac:dyDescent="0.2">
      <c r="A51" s="11">
        <v>0.4</v>
      </c>
      <c r="B51" s="11">
        <v>0.50442853889641703</v>
      </c>
      <c r="C51" s="10" t="s">
        <v>33</v>
      </c>
      <c r="D51" s="11">
        <v>0.52277431629090199</v>
      </c>
      <c r="E51" s="10" t="s">
        <v>32</v>
      </c>
      <c r="F51" s="11">
        <v>0.57020747294053797</v>
      </c>
      <c r="G51" s="10" t="s">
        <v>33</v>
      </c>
      <c r="J51" s="11">
        <v>0.46666666666666701</v>
      </c>
      <c r="K51" s="11">
        <v>0.37306716678799201</v>
      </c>
      <c r="N51" s="11">
        <f t="shared" si="0"/>
        <v>-5.5446512928827962E-2</v>
      </c>
      <c r="P51" s="11">
        <v>0.48571428571428599</v>
      </c>
      <c r="Q51" s="11">
        <v>0.50016930027205897</v>
      </c>
      <c r="T51" s="11">
        <f t="shared" si="1"/>
        <v>0.19294856793597404</v>
      </c>
      <c r="V51" s="11">
        <v>0.48421052631578898</v>
      </c>
      <c r="W51" s="11">
        <v>0.39647053413486999</v>
      </c>
      <c r="Z51" s="11">
        <f t="shared" si="2"/>
        <v>5.8284306906458028E-2</v>
      </c>
    </row>
    <row r="52" spans="1:26" x14ac:dyDescent="0.2">
      <c r="A52" s="11">
        <v>0.4</v>
      </c>
      <c r="B52" s="11">
        <v>0.48278623499769602</v>
      </c>
      <c r="C52" s="10" t="s">
        <v>33</v>
      </c>
      <c r="D52" s="11">
        <v>0.41056070090491198</v>
      </c>
      <c r="E52" s="10" t="s">
        <v>33</v>
      </c>
      <c r="F52" s="11">
        <v>0.370031422047991</v>
      </c>
      <c r="G52" s="10" t="s">
        <v>33</v>
      </c>
      <c r="J52" s="11">
        <v>0.47368421052631599</v>
      </c>
      <c r="K52" s="11">
        <v>0.427279681845326</v>
      </c>
      <c r="N52" s="11">
        <f t="shared" si="0"/>
        <v>-6.2630310416624979E-2</v>
      </c>
      <c r="P52" s="11">
        <v>0.49523809523809498</v>
      </c>
      <c r="Q52" s="11">
        <v>0.40794532699832797</v>
      </c>
      <c r="T52" s="11">
        <f t="shared" si="1"/>
        <v>0.12739457780251601</v>
      </c>
      <c r="V52" s="11">
        <v>0.48571428571428599</v>
      </c>
      <c r="W52" s="11">
        <v>0.44239710793106701</v>
      </c>
      <c r="Z52" s="11">
        <f t="shared" si="2"/>
        <v>0.23143378548621302</v>
      </c>
    </row>
    <row r="53" spans="1:26" x14ac:dyDescent="0.2">
      <c r="A53" s="11">
        <v>0.40909090909090901</v>
      </c>
      <c r="B53" s="11">
        <v>0.57159755725600303</v>
      </c>
      <c r="C53" s="10" t="s">
        <v>32</v>
      </c>
      <c r="D53" s="11">
        <v>0.55296903599949498</v>
      </c>
      <c r="E53" s="10" t="s">
        <v>33</v>
      </c>
      <c r="F53" s="11">
        <v>0.59871194190117705</v>
      </c>
      <c r="G53" s="10" t="s">
        <v>33</v>
      </c>
      <c r="J53" s="11">
        <v>0.47826086956521702</v>
      </c>
      <c r="K53" s="11">
        <v>0.48260179114697699</v>
      </c>
      <c r="N53" s="11">
        <f t="shared" si="0"/>
        <v>7.6752706750527033E-2</v>
      </c>
      <c r="P53" s="11">
        <v>0.495652173913044</v>
      </c>
      <c r="Q53" s="11">
        <v>0.62205532773034999</v>
      </c>
      <c r="T53" s="11">
        <f t="shared" si="1"/>
        <v>0.15670824795349597</v>
      </c>
      <c r="V53" s="11">
        <v>0.48571428571428599</v>
      </c>
      <c r="W53" s="11">
        <v>0.44019651495740503</v>
      </c>
      <c r="Z53" s="11">
        <f t="shared" si="2"/>
        <v>0.11814478098932901</v>
      </c>
    </row>
    <row r="54" spans="1:26" x14ac:dyDescent="0.2">
      <c r="A54" s="11">
        <v>0.40909090909090901</v>
      </c>
      <c r="B54" s="11">
        <v>0.398987527339623</v>
      </c>
      <c r="C54" s="10" t="s">
        <v>33</v>
      </c>
      <c r="D54" s="11">
        <v>0.53191352536436598</v>
      </c>
      <c r="E54" s="10" t="s">
        <v>32</v>
      </c>
      <c r="F54" s="11">
        <v>0.46910542171344599</v>
      </c>
      <c r="G54" s="10" t="s">
        <v>33</v>
      </c>
      <c r="J54" s="11">
        <v>0.48421052631578898</v>
      </c>
      <c r="K54" s="11">
        <v>0.42321525378480401</v>
      </c>
      <c r="N54" s="11">
        <f t="shared" si="0"/>
        <v>0.16250664816509403</v>
      </c>
      <c r="P54" s="11">
        <v>0.495652173913044</v>
      </c>
      <c r="Q54" s="11">
        <v>0.50199726901924602</v>
      </c>
      <c r="T54" s="11">
        <f t="shared" si="1"/>
        <v>1.8788574890679033E-2</v>
      </c>
      <c r="V54" s="11">
        <v>0.49523809523809498</v>
      </c>
      <c r="W54" s="11">
        <v>0.46034698247314498</v>
      </c>
      <c r="Z54" s="11">
        <f t="shared" si="2"/>
        <v>0.13571258341154996</v>
      </c>
    </row>
    <row r="55" spans="1:26" x14ac:dyDescent="0.2">
      <c r="A55" s="11">
        <v>0.40909090909090901</v>
      </c>
      <c r="B55" s="11">
        <v>0.39264366110490601</v>
      </c>
      <c r="C55" s="10" t="s">
        <v>33</v>
      </c>
      <c r="D55" s="11">
        <v>0.51460022984505405</v>
      </c>
      <c r="E55" s="10" t="s">
        <v>33</v>
      </c>
      <c r="F55" s="11">
        <v>0.40960864104272499</v>
      </c>
      <c r="G55" s="10" t="s">
        <v>32</v>
      </c>
      <c r="J55" s="11">
        <v>0.48571428571428599</v>
      </c>
      <c r="K55" s="11">
        <v>0.480839630675713</v>
      </c>
      <c r="N55" s="11">
        <f t="shared" si="0"/>
        <v>0.217591432706007</v>
      </c>
      <c r="P55" s="11">
        <v>0.50434782608695605</v>
      </c>
      <c r="Q55" s="11">
        <v>0.48524467195291898</v>
      </c>
      <c r="T55" s="11">
        <f t="shared" si="1"/>
        <v>0.11429559122648597</v>
      </c>
      <c r="V55" s="11">
        <v>0.495652173913044</v>
      </c>
      <c r="W55" s="11">
        <v>0.58050248062474497</v>
      </c>
      <c r="Z55" s="11">
        <f t="shared" si="2"/>
        <v>4.2698055470688001E-2</v>
      </c>
    </row>
    <row r="56" spans="1:26" x14ac:dyDescent="0.2">
      <c r="A56" s="11">
        <v>0.41</v>
      </c>
      <c r="B56" s="11">
        <v>0.60652591788353005</v>
      </c>
      <c r="C56" s="10" t="s">
        <v>33</v>
      </c>
      <c r="D56" s="11">
        <v>0.60439013976658196</v>
      </c>
      <c r="E56" s="10" t="s">
        <v>32</v>
      </c>
      <c r="F56" s="11">
        <v>0.60635671081034803</v>
      </c>
      <c r="G56" s="10" t="s">
        <v>32</v>
      </c>
      <c r="J56" s="11">
        <v>0.495652173913044</v>
      </c>
      <c r="K56" s="11">
        <v>0.68767506154063196</v>
      </c>
      <c r="N56" s="11">
        <f t="shared" si="0"/>
        <v>-8.5203560535615008E-2</v>
      </c>
      <c r="P56" s="11">
        <v>0.51428571428571401</v>
      </c>
      <c r="Q56" s="11">
        <v>0.47694728500608402</v>
      </c>
      <c r="T56" s="11">
        <f t="shared" si="1"/>
        <v>1.0397146325561046E-2</v>
      </c>
      <c r="V56" s="11">
        <v>0.495652173913044</v>
      </c>
      <c r="W56" s="11">
        <v>0.45070719972552997</v>
      </c>
      <c r="Z56" s="11">
        <f t="shared" si="2"/>
        <v>5.1773195181598064E-4</v>
      </c>
    </row>
    <row r="57" spans="1:26" x14ac:dyDescent="0.2">
      <c r="A57" s="11">
        <v>0.41739130434782601</v>
      </c>
      <c r="B57" s="11">
        <v>0.43992909393204299</v>
      </c>
      <c r="C57" s="10" t="s">
        <v>33</v>
      </c>
      <c r="D57" s="11">
        <v>0.37164482972016</v>
      </c>
      <c r="E57" s="10" t="s">
        <v>34</v>
      </c>
      <c r="F57" s="11">
        <v>0.36693700898033799</v>
      </c>
      <c r="G57" s="10" t="s">
        <v>32</v>
      </c>
      <c r="J57" s="11">
        <v>0.495652173913044</v>
      </c>
      <c r="K57" s="11">
        <v>0.44545489080650802</v>
      </c>
      <c r="N57" s="11">
        <f t="shared" si="0"/>
        <v>0.32172812921446603</v>
      </c>
      <c r="P57" s="11">
        <v>0.52500000000000002</v>
      </c>
      <c r="Q57" s="11">
        <v>0.54570772966666004</v>
      </c>
      <c r="T57" s="11">
        <f t="shared" si="1"/>
        <v>0.12296471466784703</v>
      </c>
      <c r="V57" s="11">
        <v>0.51428571428571401</v>
      </c>
      <c r="W57" s="11">
        <v>0.511649427021036</v>
      </c>
      <c r="Z57" s="11">
        <f t="shared" si="2"/>
        <v>0.19635671081034806</v>
      </c>
    </row>
    <row r="58" spans="1:26" x14ac:dyDescent="0.2">
      <c r="A58" s="11">
        <v>0.42</v>
      </c>
      <c r="B58" s="11">
        <v>0.40036865790165199</v>
      </c>
      <c r="C58" s="10" t="s">
        <v>33</v>
      </c>
      <c r="D58" s="11">
        <v>0.51112091289424</v>
      </c>
      <c r="E58" s="10" t="s">
        <v>33</v>
      </c>
      <c r="F58" s="11">
        <v>0.40476541922461401</v>
      </c>
      <c r="G58" s="10" t="s">
        <v>33</v>
      </c>
      <c r="J58" s="11">
        <v>0.51428571428571401</v>
      </c>
      <c r="K58" s="11">
        <v>0.466082557315876</v>
      </c>
      <c r="N58" s="11">
        <f t="shared" si="0"/>
        <v>-3.1009698577102007E-2</v>
      </c>
      <c r="P58" s="11">
        <v>0.52500000000000002</v>
      </c>
      <c r="Q58" s="11">
        <v>0.60047714618132697</v>
      </c>
      <c r="T58" s="11">
        <f t="shared" si="1"/>
        <v>3.6477918416085997E-2</v>
      </c>
      <c r="V58" s="11">
        <v>0.51428571428571401</v>
      </c>
      <c r="W58" s="11">
        <v>0.47795504168798902</v>
      </c>
      <c r="Z58" s="11">
        <f t="shared" si="2"/>
        <v>-5.0454295367488022E-2</v>
      </c>
    </row>
    <row r="59" spans="1:26" x14ac:dyDescent="0.2">
      <c r="A59" s="11">
        <v>0.42727272727272703</v>
      </c>
      <c r="B59" s="11">
        <v>0.64486415997873403</v>
      </c>
      <c r="C59" s="10" t="s">
        <v>32</v>
      </c>
      <c r="D59" s="11">
        <v>0.64394409677384101</v>
      </c>
      <c r="E59" s="10" t="s">
        <v>32</v>
      </c>
      <c r="F59" s="11">
        <v>0.59272918503710703</v>
      </c>
      <c r="G59" s="10" t="s">
        <v>33</v>
      </c>
      <c r="J59" s="11">
        <v>0.51428571428571401</v>
      </c>
      <c r="K59" s="11">
        <v>0.50780486820508897</v>
      </c>
      <c r="N59" s="11">
        <f t="shared" si="0"/>
        <v>-1.2510529682361993E-2</v>
      </c>
      <c r="P59" s="11">
        <v>0.53333333333333299</v>
      </c>
      <c r="Q59" s="11">
        <v>0.46206010379224999</v>
      </c>
      <c r="T59" s="11">
        <f t="shared" si="1"/>
        <v>0.11126514348575101</v>
      </c>
      <c r="V59" s="11">
        <v>0.52500000000000002</v>
      </c>
      <c r="W59" s="11">
        <v>0.60538107540693697</v>
      </c>
      <c r="Z59" s="11">
        <f t="shared" si="2"/>
        <v>0.16865692901617407</v>
      </c>
    </row>
    <row r="60" spans="1:26" x14ac:dyDescent="0.2">
      <c r="A60" s="11">
        <v>0.43</v>
      </c>
      <c r="B60" s="11">
        <v>0.34479643946438499</v>
      </c>
      <c r="C60" s="10" t="s">
        <v>32</v>
      </c>
      <c r="D60" s="11">
        <v>0.40231341960456601</v>
      </c>
      <c r="E60" s="10" t="s">
        <v>33</v>
      </c>
      <c r="F60" s="11">
        <v>0.330818254572599</v>
      </c>
      <c r="G60" s="10" t="s">
        <v>33</v>
      </c>
      <c r="J60" s="11">
        <v>0.52500000000000002</v>
      </c>
      <c r="K60" s="11">
        <v>0.525002253752618</v>
      </c>
      <c r="N60" s="11">
        <f t="shared" si="0"/>
        <v>-5.6698153204769008E-2</v>
      </c>
      <c r="P60" s="11">
        <v>0.53684210526315801</v>
      </c>
      <c r="Q60" s="11">
        <v>0.605285704662054</v>
      </c>
      <c r="T60" s="11">
        <f t="shared" si="1"/>
        <v>0.12277431629090196</v>
      </c>
      <c r="V60" s="11">
        <v>0.52500000000000002</v>
      </c>
      <c r="W60" s="11">
        <v>0.57224109371138998</v>
      </c>
      <c r="Z60" s="11">
        <f t="shared" si="2"/>
        <v>0.14361078103765995</v>
      </c>
    </row>
    <row r="61" spans="1:26" x14ac:dyDescent="0.2">
      <c r="A61" s="11">
        <v>0.4375</v>
      </c>
      <c r="B61" s="11">
        <v>0.75922812921446603</v>
      </c>
      <c r="C61" s="10" t="s">
        <v>32</v>
      </c>
      <c r="D61" s="11">
        <v>0.54484389286082002</v>
      </c>
      <c r="E61" s="10" t="s">
        <v>33</v>
      </c>
      <c r="F61" s="11">
        <v>0.58637275103557696</v>
      </c>
      <c r="G61" s="10" t="s">
        <v>33</v>
      </c>
      <c r="J61" s="11">
        <v>0.53333333333333299</v>
      </c>
      <c r="K61" s="11">
        <v>0.39719368518432702</v>
      </c>
      <c r="N61" s="11">
        <f t="shared" si="0"/>
        <v>-0.12436552599335998</v>
      </c>
      <c r="P61" s="11">
        <v>0.54</v>
      </c>
      <c r="Q61" s="11">
        <v>0.53351410790114295</v>
      </c>
      <c r="T61" s="11">
        <f t="shared" si="1"/>
        <v>0.12282261627345697</v>
      </c>
      <c r="V61" s="11">
        <v>0.53333333333333299</v>
      </c>
      <c r="W61" s="11">
        <v>0.48575082649756901</v>
      </c>
      <c r="Z61" s="11">
        <f t="shared" si="2"/>
        <v>3.8223575285087963E-2</v>
      </c>
    </row>
    <row r="62" spans="1:26" x14ac:dyDescent="0.2">
      <c r="A62" s="11">
        <v>0.442857142857143</v>
      </c>
      <c r="B62" s="11">
        <v>0.411847444280041</v>
      </c>
      <c r="C62" s="10" t="s">
        <v>32</v>
      </c>
      <c r="D62" s="11">
        <v>0.422158620847565</v>
      </c>
      <c r="E62" s="10" t="s">
        <v>33</v>
      </c>
      <c r="F62" s="11">
        <v>0.46188367807332698</v>
      </c>
      <c r="G62" s="10" t="s">
        <v>34</v>
      </c>
      <c r="J62" s="11">
        <v>0.54285714285714304</v>
      </c>
      <c r="K62" s="11">
        <v>0.52349634323220595</v>
      </c>
      <c r="N62" s="11">
        <f t="shared" si="0"/>
        <v>-9.3648074322521035E-2</v>
      </c>
      <c r="P62" s="11">
        <v>0.54285714285714304</v>
      </c>
      <c r="Q62" s="11">
        <v>0.53188638588445603</v>
      </c>
      <c r="T62" s="11">
        <f t="shared" si="1"/>
        <v>0.19439013976658198</v>
      </c>
      <c r="V62" s="11">
        <v>0.54285714285714304</v>
      </c>
      <c r="W62" s="11">
        <v>0.534428972430259</v>
      </c>
      <c r="Z62" s="11">
        <f t="shared" si="2"/>
        <v>3.7660314707339548E-3</v>
      </c>
    </row>
    <row r="63" spans="1:26" x14ac:dyDescent="0.2">
      <c r="A63" s="11">
        <v>0.44545454545454499</v>
      </c>
      <c r="B63" s="11">
        <v>0.65170208029989696</v>
      </c>
      <c r="C63" s="10" t="s">
        <v>33</v>
      </c>
      <c r="D63" s="11">
        <v>0.55764679209852697</v>
      </c>
      <c r="E63" s="10" t="s">
        <v>33</v>
      </c>
      <c r="F63" s="11">
        <v>0.61098981755068105</v>
      </c>
      <c r="G63" s="10" t="s">
        <v>33</v>
      </c>
      <c r="J63" s="11">
        <v>0.54545454545454497</v>
      </c>
      <c r="K63" s="11">
        <v>0.56814757921758596</v>
      </c>
      <c r="N63" s="11">
        <f t="shared" si="0"/>
        <v>8.5452686742577E-2</v>
      </c>
      <c r="P63" s="11">
        <v>0.54545454545454497</v>
      </c>
      <c r="Q63" s="11">
        <v>0.50186761014957104</v>
      </c>
      <c r="T63" s="11">
        <f t="shared" si="1"/>
        <v>0.21667136950111399</v>
      </c>
      <c r="V63" s="11">
        <v>0.54545454545454497</v>
      </c>
      <c r="W63" s="11">
        <v>0.52817252390036895</v>
      </c>
      <c r="Z63" s="11">
        <f t="shared" si="2"/>
        <v>-4.350277268698205E-2</v>
      </c>
    </row>
    <row r="64" spans="1:26" x14ac:dyDescent="0.2">
      <c r="A64" s="11">
        <v>0.45</v>
      </c>
      <c r="B64" s="11">
        <v>0.44025506762083899</v>
      </c>
      <c r="C64" s="10" t="s">
        <v>33</v>
      </c>
      <c r="D64" s="11">
        <v>0.41381052610250202</v>
      </c>
      <c r="E64" s="10" t="s">
        <v>32</v>
      </c>
      <c r="F64" s="11">
        <v>0.46508648430202998</v>
      </c>
      <c r="G64" s="10" t="s">
        <v>33</v>
      </c>
      <c r="J64" s="11">
        <v>0.54545454545454497</v>
      </c>
      <c r="K64" s="11">
        <v>0.37762947599339503</v>
      </c>
      <c r="N64" s="11">
        <f t="shared" si="0"/>
        <v>-0.15807968371358</v>
      </c>
      <c r="P64" s="11">
        <v>0.54545454545454497</v>
      </c>
      <c r="Q64" s="11">
        <v>0.52186106953781497</v>
      </c>
      <c r="T64" s="11">
        <f t="shared" si="1"/>
        <v>-3.6189473897497992E-2</v>
      </c>
      <c r="V64" s="11">
        <v>0.54545454545454497</v>
      </c>
      <c r="W64" s="11">
        <v>0.59150676918826695</v>
      </c>
      <c r="Z64" s="11">
        <f t="shared" si="2"/>
        <v>-1.6470983214393997E-2</v>
      </c>
    </row>
    <row r="65" spans="1:26" x14ac:dyDescent="0.2">
      <c r="A65" s="11">
        <v>0.45</v>
      </c>
      <c r="B65" s="11">
        <v>0.39273433140145197</v>
      </c>
      <c r="C65" s="10" t="s">
        <v>34</v>
      </c>
      <c r="D65" s="11">
        <v>0.46204893835973798</v>
      </c>
      <c r="E65" s="10" t="s">
        <v>33</v>
      </c>
      <c r="F65" s="11">
        <v>0.49898662109765501</v>
      </c>
      <c r="G65" s="10" t="s">
        <v>33</v>
      </c>
      <c r="J65" s="11">
        <v>0.55454545454545501</v>
      </c>
      <c r="K65" s="11">
        <v>0.49997983413138403</v>
      </c>
      <c r="N65" s="11">
        <f t="shared" si="0"/>
        <v>0.18485198385110502</v>
      </c>
      <c r="P65" s="11">
        <v>0.54545454545454497</v>
      </c>
      <c r="Q65" s="11">
        <v>0.370340621501419</v>
      </c>
      <c r="T65" s="11">
        <f t="shared" si="1"/>
        <v>-1.7100111736670365E-3</v>
      </c>
      <c r="V65" s="11">
        <v>0.54545454545454497</v>
      </c>
      <c r="W65" s="11">
        <v>0.34614840113234702</v>
      </c>
      <c r="Z65" s="11">
        <f t="shared" si="2"/>
        <v>-7.1098848639448042E-2</v>
      </c>
    </row>
    <row r="66" spans="1:26" x14ac:dyDescent="0.2">
      <c r="A66" s="11">
        <v>0.45</v>
      </c>
      <c r="B66" s="11">
        <v>0.66670913738124205</v>
      </c>
      <c r="C66" s="10" t="s">
        <v>33</v>
      </c>
      <c r="D66" s="11">
        <v>0.44828998882633297</v>
      </c>
      <c r="E66" s="10" t="s">
        <v>32</v>
      </c>
      <c r="F66" s="11">
        <v>0.48774254038040799</v>
      </c>
      <c r="G66" s="10" t="s">
        <v>33</v>
      </c>
      <c r="J66" s="11">
        <v>0.56190476190476202</v>
      </c>
      <c r="K66" s="11">
        <v>0.51484925829561501</v>
      </c>
      <c r="N66" s="11">
        <f t="shared" si="0"/>
        <v>0.13496694292139799</v>
      </c>
      <c r="P66" s="11">
        <v>0.55454545454545501</v>
      </c>
      <c r="Q66" s="11">
        <v>0.51201589636247602</v>
      </c>
      <c r="T66" s="11">
        <f t="shared" si="1"/>
        <v>-4.4410510921898017E-2</v>
      </c>
      <c r="V66" s="11">
        <v>0.55454545454545501</v>
      </c>
      <c r="W66" s="11">
        <v>0.52177479623883005</v>
      </c>
      <c r="Z66" s="11">
        <f t="shared" si="2"/>
        <v>-4.288448386162047E-3</v>
      </c>
    </row>
    <row r="67" spans="1:26" x14ac:dyDescent="0.2">
      <c r="A67" s="11">
        <v>0.45</v>
      </c>
      <c r="B67" s="11">
        <v>0.38624393619275799</v>
      </c>
      <c r="C67" s="10" t="s">
        <v>33</v>
      </c>
      <c r="D67" s="11">
        <v>0.40239166521106801</v>
      </c>
      <c r="E67" s="10" t="s">
        <v>33</v>
      </c>
      <c r="F67" s="11">
        <v>0.434780736573608</v>
      </c>
      <c r="G67" s="10" t="s">
        <v>33</v>
      </c>
      <c r="J67" s="11">
        <v>0.56363636363636405</v>
      </c>
      <c r="K67" s="11">
        <v>0.438242461678651</v>
      </c>
      <c r="N67" s="11">
        <f t="shared" si="0"/>
        <v>3.9088236733482939E-2</v>
      </c>
      <c r="P67" s="11">
        <v>0.55652173913043501</v>
      </c>
      <c r="Q67" s="11">
        <v>0.60457816117288099</v>
      </c>
      <c r="T67" s="11">
        <f t="shared" si="1"/>
        <v>-6.5557779255898119E-4</v>
      </c>
      <c r="V67" s="11">
        <v>0.55652173913043501</v>
      </c>
      <c r="W67" s="11">
        <v>0.574660140092633</v>
      </c>
      <c r="Z67" s="11">
        <f t="shared" si="2"/>
        <v>-0.18908722924060906</v>
      </c>
    </row>
    <row r="68" spans="1:26" x14ac:dyDescent="0.2">
      <c r="A68" s="11">
        <v>0.45833333333333298</v>
      </c>
      <c r="B68" s="11">
        <v>0.61984182839415403</v>
      </c>
      <c r="C68" s="10" t="s">
        <v>33</v>
      </c>
      <c r="D68" s="11">
        <v>0.53494401338741704</v>
      </c>
      <c r="E68" s="10" t="s">
        <v>33</v>
      </c>
      <c r="F68" s="11">
        <v>0.62699026234950705</v>
      </c>
      <c r="G68" s="10" t="s">
        <v>32</v>
      </c>
      <c r="J68" s="11">
        <v>0.57499999999999996</v>
      </c>
      <c r="K68" s="11">
        <v>0.73357747691527697</v>
      </c>
      <c r="N68" s="11">
        <f t="shared" si="0"/>
        <v>-7.9504853177013945E-2</v>
      </c>
      <c r="P68" s="11">
        <v>0.56190476190476202</v>
      </c>
      <c r="Q68" s="11">
        <v>0.49375461633067302</v>
      </c>
      <c r="T68" s="11">
        <f t="shared" si="1"/>
        <v>-2.9913726293353093E-2</v>
      </c>
      <c r="V68" s="11">
        <v>0.56190476190476202</v>
      </c>
      <c r="W68" s="11">
        <v>0.48775465107824201</v>
      </c>
      <c r="Z68" s="11">
        <f t="shared" si="2"/>
        <v>2.9342919014016977E-2</v>
      </c>
    </row>
    <row r="69" spans="1:26" x14ac:dyDescent="0.2">
      <c r="A69" s="11">
        <v>0.45882352941176502</v>
      </c>
      <c r="B69" s="11">
        <v>0.44631299972940303</v>
      </c>
      <c r="C69" s="10" t="s">
        <v>32</v>
      </c>
      <c r="D69" s="11">
        <v>0.52652221198370797</v>
      </c>
      <c r="E69" s="10" t="s">
        <v>34</v>
      </c>
      <c r="F69" s="11">
        <v>0.60243431044942497</v>
      </c>
      <c r="G69" s="10" t="s">
        <v>32</v>
      </c>
      <c r="J69" s="11">
        <v>0.57894736842105299</v>
      </c>
      <c r="K69" s="11">
        <v>0.62398193527540702</v>
      </c>
      <c r="N69" s="11">
        <f t="shared" si="0"/>
        <v>-1.3551909449843969E-2</v>
      </c>
      <c r="P69" s="11">
        <v>0.56666666666666698</v>
      </c>
      <c r="Q69" s="11">
        <v>0.53663394994882496</v>
      </c>
      <c r="T69" s="11">
        <f t="shared" si="1"/>
        <v>-2.8693437485898032E-2</v>
      </c>
      <c r="V69" s="11">
        <v>0.56363636363636405</v>
      </c>
      <c r="W69" s="11">
        <v>0.56349868763171795</v>
      </c>
      <c r="Z69" s="11">
        <f t="shared" si="2"/>
        <v>3.8956273955876974E-2</v>
      </c>
    </row>
    <row r="70" spans="1:26" x14ac:dyDescent="0.2">
      <c r="A70" s="11">
        <v>0.46666666666666701</v>
      </c>
      <c r="B70" s="11">
        <v>0.58926179965582803</v>
      </c>
      <c r="C70" s="10" t="s">
        <v>33</v>
      </c>
      <c r="D70" s="11">
        <v>0.55565869260184597</v>
      </c>
      <c r="E70" s="10" t="s">
        <v>33</v>
      </c>
      <c r="F70" s="11">
        <v>0.60911919912634205</v>
      </c>
      <c r="G70" s="10" t="s">
        <v>33</v>
      </c>
      <c r="J70" s="11">
        <v>0.58823529411764697</v>
      </c>
      <c r="K70" s="11">
        <v>0.541427840448933</v>
      </c>
      <c r="N70" s="11">
        <f t="shared" si="0"/>
        <v>-7.805474745323393E-2</v>
      </c>
      <c r="P70" s="11">
        <v>0.57499999999999996</v>
      </c>
      <c r="Q70" s="11">
        <v>0.65004063233369302</v>
      </c>
      <c r="T70" s="11">
        <f t="shared" si="1"/>
        <v>-1.8920056671793972E-2</v>
      </c>
      <c r="V70" s="11">
        <v>0.57499999999999996</v>
      </c>
      <c r="W70" s="11">
        <v>0.65620662436702504</v>
      </c>
      <c r="Z70" s="11">
        <f t="shared" si="2"/>
        <v>0.10890560904850499</v>
      </c>
    </row>
    <row r="71" spans="1:26" x14ac:dyDescent="0.2">
      <c r="A71" s="11">
        <v>0.46666666666666701</v>
      </c>
      <c r="B71" s="11">
        <v>0.37306716678799201</v>
      </c>
      <c r="C71" s="10" t="s">
        <v>33</v>
      </c>
      <c r="D71" s="11">
        <v>0.32027024310249103</v>
      </c>
      <c r="E71" s="10" t="s">
        <v>33</v>
      </c>
      <c r="F71" s="11">
        <v>0.38136718340252401</v>
      </c>
      <c r="G71" s="10" t="s">
        <v>33</v>
      </c>
      <c r="J71" s="11">
        <v>0.58947368421052604</v>
      </c>
      <c r="K71" s="11">
        <v>0.39209514652169902</v>
      </c>
      <c r="N71" s="11">
        <f t="shared" si="0"/>
        <v>-5.8653229762118064E-2</v>
      </c>
      <c r="P71" s="11">
        <v>0.57777777777777795</v>
      </c>
      <c r="Q71" s="11">
        <v>0.53873720892138599</v>
      </c>
      <c r="T71" s="11">
        <f t="shared" si="1"/>
        <v>3.6633059137003099E-2</v>
      </c>
      <c r="V71" s="11">
        <v>0.57777777777777795</v>
      </c>
      <c r="W71" s="11">
        <v>0.52306723405182998</v>
      </c>
      <c r="Z71" s="11">
        <f t="shared" si="2"/>
        <v>-9.3077575378410993E-2</v>
      </c>
    </row>
    <row r="72" spans="1:26" x14ac:dyDescent="0.2">
      <c r="A72" s="11">
        <v>0.47368421052631599</v>
      </c>
      <c r="B72" s="11">
        <v>0.427279681845326</v>
      </c>
      <c r="C72" s="10" t="s">
        <v>33</v>
      </c>
      <c r="D72" s="11">
        <v>0.52011613097281895</v>
      </c>
      <c r="E72" s="10" t="s">
        <v>33</v>
      </c>
      <c r="F72" s="11">
        <v>0.46318068958410802</v>
      </c>
      <c r="G72" s="10" t="s">
        <v>33</v>
      </c>
      <c r="J72" s="11">
        <v>0.59</v>
      </c>
      <c r="K72" s="11">
        <v>0.63996299859438799</v>
      </c>
      <c r="N72" s="11">
        <f t="shared" si="0"/>
        <v>-8.0557677950951034E-2</v>
      </c>
      <c r="P72" s="11">
        <v>0.57894736842105299</v>
      </c>
      <c r="Q72" s="11">
        <v>0.50980160224020299</v>
      </c>
      <c r="T72" s="11">
        <f t="shared" si="1"/>
        <v>-0.13844430694049298</v>
      </c>
      <c r="V72" s="11">
        <v>0.58823529411764697</v>
      </c>
      <c r="W72" s="11">
        <v>0.55103637238653103</v>
      </c>
      <c r="Z72" s="11">
        <f t="shared" si="2"/>
        <v>-5.2445325841260049E-2</v>
      </c>
    </row>
    <row r="73" spans="1:26" x14ac:dyDescent="0.2">
      <c r="A73" s="11">
        <v>0.47826086956521702</v>
      </c>
      <c r="B73" s="11">
        <v>0.48260179114697699</v>
      </c>
      <c r="C73" s="10" t="s">
        <v>33</v>
      </c>
      <c r="D73" s="11">
        <v>0.54338110278045804</v>
      </c>
      <c r="E73" s="10" t="s">
        <v>33</v>
      </c>
      <c r="F73" s="11">
        <v>0.51648444485030498</v>
      </c>
      <c r="G73" s="10" t="s">
        <v>32</v>
      </c>
      <c r="J73" s="11">
        <v>0.6</v>
      </c>
      <c r="K73" s="11">
        <v>0.61539704080158497</v>
      </c>
      <c r="N73" s="11">
        <f t="shared" si="0"/>
        <v>0.10727310229300402</v>
      </c>
      <c r="P73" s="11">
        <v>0.58947368421052604</v>
      </c>
      <c r="Q73" s="11">
        <v>0.534510116767831</v>
      </c>
      <c r="T73" s="11">
        <f t="shared" si="1"/>
        <v>-1.9376101358420383E-3</v>
      </c>
      <c r="V73" s="11">
        <v>0.58947368421052604</v>
      </c>
      <c r="W73" s="11">
        <v>0.54858002662469896</v>
      </c>
      <c r="Z73" s="11">
        <f t="shared" si="2"/>
        <v>-0.30470091023208801</v>
      </c>
    </row>
    <row r="74" spans="1:26" x14ac:dyDescent="0.2">
      <c r="A74" s="11">
        <v>0.48421052631578898</v>
      </c>
      <c r="B74" s="11">
        <v>0.42321525378480401</v>
      </c>
      <c r="C74" s="10" t="s">
        <v>33</v>
      </c>
      <c r="D74" s="11">
        <v>0.40882105591729301</v>
      </c>
      <c r="E74" s="10" t="s">
        <v>33</v>
      </c>
      <c r="F74" s="11">
        <v>0.39647053413486999</v>
      </c>
      <c r="G74" s="10" t="s">
        <v>33</v>
      </c>
      <c r="J74" s="11">
        <v>0.61333333333333295</v>
      </c>
      <c r="K74" s="11">
        <v>0.61162755851871398</v>
      </c>
      <c r="N74" s="11">
        <f t="shared" si="0"/>
        <v>6.8742595405894003E-2</v>
      </c>
      <c r="P74" s="11">
        <v>0.58947368421052604</v>
      </c>
      <c r="Q74" s="11">
        <v>0.53161050414682098</v>
      </c>
      <c r="T74" s="11">
        <f t="shared" si="1"/>
        <v>-4.9149691036243004E-2</v>
      </c>
      <c r="V74" s="11">
        <v>0.59</v>
      </c>
      <c r="W74" s="11">
        <v>0.57652369496914002</v>
      </c>
      <c r="Z74" s="11">
        <f t="shared" si="2"/>
        <v>5.8959641636670002E-3</v>
      </c>
    </row>
    <row r="75" spans="1:26" x14ac:dyDescent="0.2">
      <c r="A75" s="11">
        <v>0.48571428571428599</v>
      </c>
      <c r="B75" s="11">
        <v>0.42901613250951698</v>
      </c>
      <c r="C75" s="10" t="s">
        <v>32</v>
      </c>
      <c r="D75" s="11">
        <v>0.44648652386301402</v>
      </c>
      <c r="E75" s="10" t="s">
        <v>33</v>
      </c>
      <c r="F75" s="11">
        <v>0.44239710793106701</v>
      </c>
      <c r="G75" s="10" t="s">
        <v>33</v>
      </c>
      <c r="J75" s="11">
        <v>0.61739130434782596</v>
      </c>
      <c r="K75" s="11">
        <v>0.58732639650852203</v>
      </c>
      <c r="N75" s="11">
        <f t="shared" si="0"/>
        <v>-0.22838838111336002</v>
      </c>
      <c r="P75" s="11">
        <v>0.6</v>
      </c>
      <c r="Q75" s="11">
        <v>0.65176377325893498</v>
      </c>
      <c r="T75" s="11">
        <f t="shared" si="1"/>
        <v>-1.6508146682068014E-2</v>
      </c>
      <c r="V75" s="11">
        <v>0.6</v>
      </c>
      <c r="W75" s="11">
        <v>0.61390613698389296</v>
      </c>
      <c r="Z75" s="11">
        <f t="shared" si="2"/>
        <v>-5.4104477818911922E-2</v>
      </c>
    </row>
    <row r="76" spans="1:26" x14ac:dyDescent="0.2">
      <c r="A76" s="11">
        <v>0.48571428571428599</v>
      </c>
      <c r="B76" s="11">
        <v>0.480839630675713</v>
      </c>
      <c r="C76" s="10" t="s">
        <v>33</v>
      </c>
      <c r="D76" s="11">
        <v>0.50016930027205897</v>
      </c>
      <c r="E76" s="10" t="s">
        <v>33</v>
      </c>
      <c r="F76" s="11">
        <v>0.44019651495740503</v>
      </c>
      <c r="G76" s="10" t="s">
        <v>33</v>
      </c>
      <c r="J76" s="11">
        <v>0.61818181818181805</v>
      </c>
      <c r="K76" s="11">
        <v>0.70903669174055794</v>
      </c>
      <c r="N76" s="11">
        <f t="shared" si="0"/>
        <v>-8.513034823646104E-2</v>
      </c>
      <c r="P76" s="11">
        <v>0.61739130434782596</v>
      </c>
      <c r="Q76" s="11">
        <v>0.69752239330546995</v>
      </c>
      <c r="T76" s="11">
        <f t="shared" si="1"/>
        <v>-3.6606113370314053E-2</v>
      </c>
      <c r="V76" s="11">
        <v>0.61333333333333295</v>
      </c>
      <c r="W76" s="11">
        <v>0.60325211820181202</v>
      </c>
      <c r="Z76" s="11">
        <f>Z35-Y35</f>
        <v>-5.9951984589152962E-2</v>
      </c>
    </row>
    <row r="77" spans="1:26" x14ac:dyDescent="0.2">
      <c r="A77" s="11">
        <v>0.49523809523809498</v>
      </c>
      <c r="B77" s="11">
        <v>0.370872569244735</v>
      </c>
      <c r="C77" s="10" t="s">
        <v>32</v>
      </c>
      <c r="D77" s="11">
        <v>0.40794532699832797</v>
      </c>
      <c r="E77" s="10" t="s">
        <v>33</v>
      </c>
      <c r="F77" s="11">
        <v>0.46034698247314498</v>
      </c>
      <c r="G77" s="10" t="s">
        <v>33</v>
      </c>
      <c r="J77" s="11">
        <v>0.61818181818181805</v>
      </c>
      <c r="K77" s="11">
        <v>0.30943381319923302</v>
      </c>
      <c r="N77" s="11">
        <f t="shared" si="0"/>
        <v>3.0691044708021975E-2</v>
      </c>
      <c r="P77" s="11">
        <v>0.61818181818181805</v>
      </c>
      <c r="Q77" s="11">
        <v>0.66169017928520601</v>
      </c>
      <c r="T77" s="11">
        <f t="shared" si="1"/>
        <v>5.0415806246777994E-2</v>
      </c>
      <c r="V77" s="11">
        <v>0.61739130434782596</v>
      </c>
      <c r="W77" s="11">
        <v>0.69641801227982303</v>
      </c>
      <c r="Z77" s="11">
        <f t="shared" si="2"/>
        <v>-8.0095689213599108E-2</v>
      </c>
    </row>
    <row r="78" spans="1:26" x14ac:dyDescent="0.2">
      <c r="A78" s="11">
        <v>0.495652173913044</v>
      </c>
      <c r="B78" s="11">
        <v>0.68767506154063196</v>
      </c>
      <c r="C78" s="10" t="s">
        <v>33</v>
      </c>
      <c r="D78" s="11">
        <v>0.62205532773034999</v>
      </c>
      <c r="E78" s="10" t="s">
        <v>33</v>
      </c>
      <c r="F78" s="11">
        <v>0.58050248062474497</v>
      </c>
      <c r="G78" s="10" t="s">
        <v>33</v>
      </c>
      <c r="J78" s="11">
        <v>0.623529411764706</v>
      </c>
      <c r="K78" s="11">
        <v>0.52031973844692603</v>
      </c>
      <c r="N78" s="11">
        <f t="shared" si="0"/>
        <v>-2.796240855756027E-3</v>
      </c>
      <c r="P78" s="11">
        <v>0.61818181818181805</v>
      </c>
      <c r="Q78" s="11">
        <v>0.52116564364192697</v>
      </c>
      <c r="T78" s="11">
        <f t="shared" si="1"/>
        <v>-0.10508334116749596</v>
      </c>
      <c r="V78" s="11">
        <v>0.61818181818181805</v>
      </c>
      <c r="W78" s="11">
        <v>0.59070781242745796</v>
      </c>
      <c r="Z78" s="11">
        <f t="shared" si="2"/>
        <v>-3.7117656696142975E-2</v>
      </c>
    </row>
    <row r="79" spans="1:26" x14ac:dyDescent="0.2">
      <c r="A79" s="11">
        <v>0.495652173913044</v>
      </c>
      <c r="B79" s="11">
        <v>0.44545489080650802</v>
      </c>
      <c r="C79" s="10" t="s">
        <v>33</v>
      </c>
      <c r="D79" s="11">
        <v>0.50199726901924602</v>
      </c>
      <c r="E79" s="10" t="s">
        <v>33</v>
      </c>
      <c r="F79" s="11">
        <v>0.45070719972552997</v>
      </c>
      <c r="G79" s="10" t="s">
        <v>33</v>
      </c>
      <c r="J79" s="11">
        <v>0.623529411764706</v>
      </c>
      <c r="K79" s="11">
        <v>0.45547971597861298</v>
      </c>
      <c r="N79" s="11">
        <f t="shared" si="0"/>
        <v>-0.15984972163691602</v>
      </c>
      <c r="P79" s="11">
        <v>0.623529411764706</v>
      </c>
      <c r="Q79" s="11">
        <v>0.67178308981115897</v>
      </c>
      <c r="T79" s="11">
        <f t="shared" si="1"/>
        <v>4.8344301841466986E-2</v>
      </c>
      <c r="V79" s="11">
        <v>0.61818181818181805</v>
      </c>
      <c r="W79" s="11">
        <v>0.45065762973872098</v>
      </c>
      <c r="Z79" s="11">
        <f t="shared" si="2"/>
        <v>-8.8366374458836994E-2</v>
      </c>
    </row>
    <row r="80" spans="1:26" x14ac:dyDescent="0.2">
      <c r="A80" s="11">
        <v>0.50434782608695605</v>
      </c>
      <c r="B80" s="11">
        <v>0.41069975176443502</v>
      </c>
      <c r="C80" s="10" t="s">
        <v>32</v>
      </c>
      <c r="D80" s="11">
        <v>0.48524467195291898</v>
      </c>
      <c r="E80" s="10" t="s">
        <v>33</v>
      </c>
      <c r="F80" s="11">
        <v>0.50811385755769001</v>
      </c>
      <c r="G80" s="10" t="s">
        <v>32</v>
      </c>
      <c r="J80" s="11">
        <v>0.625</v>
      </c>
      <c r="K80" s="11">
        <v>0.45232806870692499</v>
      </c>
      <c r="N80" s="11">
        <f t="shared" si="0"/>
        <v>5.5341983489505919E-2</v>
      </c>
      <c r="P80" s="11">
        <v>0.623529411764706</v>
      </c>
      <c r="Q80" s="11">
        <v>0.55168759060717998</v>
      </c>
      <c r="T80" s="11">
        <f t="shared" si="1"/>
        <v>-0.20765987710740996</v>
      </c>
      <c r="V80" s="11">
        <v>0.623529411764706</v>
      </c>
      <c r="W80" s="11">
        <v>0.69127136555560298</v>
      </c>
      <c r="Z80" s="11">
        <f>Z39-Y39</f>
        <v>-0.11136505316301704</v>
      </c>
    </row>
    <row r="81" spans="1:26" x14ac:dyDescent="0.2">
      <c r="A81" s="11">
        <v>0.51428571428571401</v>
      </c>
      <c r="B81" s="11">
        <v>0.466082557315876</v>
      </c>
      <c r="C81" s="10" t="s">
        <v>33</v>
      </c>
      <c r="D81" s="11">
        <v>0.47694728500608402</v>
      </c>
      <c r="E81" s="10" t="s">
        <v>33</v>
      </c>
      <c r="F81" s="11">
        <v>0.511649427021036</v>
      </c>
      <c r="G81" s="10" t="s">
        <v>33</v>
      </c>
      <c r="J81" s="11">
        <v>0.625</v>
      </c>
      <c r="K81" s="11">
        <v>0.36958561712453603</v>
      </c>
      <c r="N81" s="11">
        <f t="shared" si="0"/>
        <v>-9.0180650321674105E-2</v>
      </c>
      <c r="P81" s="11">
        <v>0.625</v>
      </c>
      <c r="Q81" s="11">
        <v>0.54116706569205797</v>
      </c>
      <c r="T81" s="11">
        <f t="shared" si="1"/>
        <v>-9.0105939508653976E-2</v>
      </c>
      <c r="V81" s="11">
        <v>0.623529411764706</v>
      </c>
      <c r="W81" s="11">
        <v>0.51089490983171204</v>
      </c>
      <c r="Z81" s="11">
        <f t="shared" si="2"/>
        <v>-3.4016480641300917E-2</v>
      </c>
    </row>
    <row r="82" spans="1:26" x14ac:dyDescent="0.2">
      <c r="A82" s="11">
        <v>0.51428571428571401</v>
      </c>
      <c r="B82" s="11">
        <v>0.50780486820508897</v>
      </c>
      <c r="C82" s="10" t="s">
        <v>33</v>
      </c>
      <c r="D82" s="11">
        <v>0.469875203363816</v>
      </c>
      <c r="E82" s="10" t="s">
        <v>32</v>
      </c>
      <c r="F82" s="11">
        <v>0.47795504168798902</v>
      </c>
      <c r="G82" s="10" t="s">
        <v>33</v>
      </c>
      <c r="J82" s="11">
        <v>0.628571428571429</v>
      </c>
      <c r="K82" s="11">
        <v>0.73141299265980897</v>
      </c>
      <c r="N82" s="11">
        <f t="shared" si="0"/>
        <v>-3.8116467881798011E-2</v>
      </c>
      <c r="P82" s="11">
        <v>0.62727272727272698</v>
      </c>
      <c r="Q82" s="11">
        <v>0.65046990864202003</v>
      </c>
      <c r="T82" s="11">
        <f t="shared" si="1"/>
        <v>-1.6863858020117029E-2</v>
      </c>
      <c r="V82" s="11">
        <v>0.625</v>
      </c>
      <c r="W82" s="11">
        <v>0.54136720366034996</v>
      </c>
      <c r="Z82" s="11">
        <f t="shared" si="2"/>
        <v>-0.16495757059106098</v>
      </c>
    </row>
    <row r="83" spans="1:26" x14ac:dyDescent="0.2">
      <c r="A83" s="11">
        <v>0.52500000000000002</v>
      </c>
      <c r="B83" s="11">
        <v>0.61045268674257702</v>
      </c>
      <c r="C83" s="10" t="s">
        <v>32</v>
      </c>
      <c r="D83" s="11">
        <v>0.54570772966666004</v>
      </c>
      <c r="E83" s="10" t="s">
        <v>33</v>
      </c>
      <c r="F83" s="11">
        <v>0.60538107540693697</v>
      </c>
      <c r="G83" s="10" t="s">
        <v>33</v>
      </c>
      <c r="J83" s="11">
        <v>0.63</v>
      </c>
      <c r="K83" s="11">
        <v>0.63958150007493697</v>
      </c>
      <c r="P83" s="11">
        <v>0.62727272727272698</v>
      </c>
      <c r="Q83" s="11">
        <v>0.55051002996368203</v>
      </c>
      <c r="V83" s="11">
        <v>0.625</v>
      </c>
      <c r="W83" s="11">
        <v>0.419513788798764</v>
      </c>
    </row>
    <row r="84" spans="1:26" x14ac:dyDescent="0.2">
      <c r="A84" s="11">
        <v>0.52500000000000002</v>
      </c>
      <c r="B84" s="11">
        <v>0.525002253752618</v>
      </c>
      <c r="C84" s="10" t="s">
        <v>33</v>
      </c>
      <c r="D84" s="11">
        <v>0.60047714618132697</v>
      </c>
      <c r="E84" s="10" t="s">
        <v>33</v>
      </c>
      <c r="F84" s="11">
        <v>0.57224109371138998</v>
      </c>
      <c r="G84" s="10" t="s">
        <v>33</v>
      </c>
      <c r="J84" s="11">
        <v>0.64347826086956506</v>
      </c>
      <c r="K84" s="11">
        <v>0.44094257405444198</v>
      </c>
      <c r="M84" s="1" t="s">
        <v>82</v>
      </c>
      <c r="N84" s="11" cm="1">
        <f t="array" ref="N84">AVERAGE(ABS(N43:N82))</f>
        <v>8.9315980560024141E-2</v>
      </c>
      <c r="P84" s="11">
        <v>0.628571428571429</v>
      </c>
      <c r="Q84" s="11">
        <v>0.78419173317886104</v>
      </c>
      <c r="S84" s="1" t="s">
        <v>82</v>
      </c>
      <c r="T84" s="11" cm="1">
        <f t="array" ref="T84">AVERAGE(ABS(T43:T82))</f>
        <v>8.9964036150915944E-2</v>
      </c>
      <c r="V84" s="11">
        <v>0.62608695652173896</v>
      </c>
      <c r="W84" s="11">
        <v>0.60338990523347202</v>
      </c>
      <c r="Y84" s="1" t="s">
        <v>82</v>
      </c>
      <c r="Z84" s="11" cm="1">
        <f t="array" ref="Z84">AVERAGE(ABS(Z43:Z82))</f>
        <v>9.2796788378528533E-2</v>
      </c>
    </row>
    <row r="85" spans="1:26" x14ac:dyDescent="0.2">
      <c r="A85" s="11">
        <v>0.52500000000000002</v>
      </c>
      <c r="B85" s="11">
        <v>0.36692031628642002</v>
      </c>
      <c r="C85" s="10" t="s">
        <v>32</v>
      </c>
      <c r="D85" s="11">
        <v>0.52434442220744104</v>
      </c>
      <c r="E85" s="10" t="s">
        <v>32</v>
      </c>
      <c r="F85" s="11">
        <v>0.48149722731301797</v>
      </c>
      <c r="G85" s="10" t="s">
        <v>32</v>
      </c>
      <c r="J85" s="11">
        <v>0.66666666666666696</v>
      </c>
      <c r="K85" s="11">
        <v>0.69777046437825496</v>
      </c>
      <c r="P85" s="11">
        <v>0.63157894736842102</v>
      </c>
      <c r="Q85" s="11">
        <v>0.72605718975633804</v>
      </c>
      <c r="V85" s="11">
        <v>0.62727272727272698</v>
      </c>
      <c r="W85" s="11">
        <v>0.53114666481740402</v>
      </c>
    </row>
    <row r="86" spans="1:26" x14ac:dyDescent="0.2">
      <c r="A86" s="11">
        <v>0.53333333333333299</v>
      </c>
      <c r="B86" s="11">
        <v>0.39719368518432702</v>
      </c>
      <c r="C86" s="10" t="s">
        <v>33</v>
      </c>
      <c r="D86" s="11">
        <v>0.46206010379224999</v>
      </c>
      <c r="E86" s="10" t="s">
        <v>33</v>
      </c>
      <c r="F86" s="11">
        <v>0.48575082649756901</v>
      </c>
      <c r="G86" s="10" t="s">
        <v>33</v>
      </c>
      <c r="J86" s="11">
        <v>0.67619047619047601</v>
      </c>
      <c r="K86" s="11">
        <v>0.59615872342841902</v>
      </c>
      <c r="P86" s="11">
        <v>0.63636363636363602</v>
      </c>
      <c r="Q86" s="11">
        <v>0.68176497695869398</v>
      </c>
      <c r="V86" s="11">
        <v>0.628571428571429</v>
      </c>
      <c r="W86" s="11">
        <v>0.74558464660623303</v>
      </c>
    </row>
    <row r="87" spans="1:26" x14ac:dyDescent="0.2">
      <c r="A87" s="11">
        <v>0.53684210526315801</v>
      </c>
      <c r="B87" s="11">
        <v>0.72169408911426303</v>
      </c>
      <c r="C87" s="10" t="s">
        <v>32</v>
      </c>
      <c r="D87" s="11">
        <v>0.605285704662054</v>
      </c>
      <c r="E87" s="10" t="s">
        <v>33</v>
      </c>
      <c r="F87" s="11">
        <v>0.52037112204876401</v>
      </c>
      <c r="G87" s="10" t="s">
        <v>32</v>
      </c>
      <c r="J87" s="11">
        <v>0.67826086956521703</v>
      </c>
      <c r="K87" s="11">
        <v>0.70026572056262704</v>
      </c>
      <c r="P87" s="11">
        <v>0.63636363636363602</v>
      </c>
      <c r="Q87" s="11">
        <v>0.50153531695948195</v>
      </c>
      <c r="V87" s="11">
        <v>0.63</v>
      </c>
      <c r="W87" s="11">
        <v>0.60800386299771303</v>
      </c>
    </row>
    <row r="88" spans="1:26" x14ac:dyDescent="0.2">
      <c r="A88" s="11">
        <v>0.54</v>
      </c>
      <c r="B88" s="11">
        <v>0.67496694292139803</v>
      </c>
      <c r="C88" s="10" t="s">
        <v>32</v>
      </c>
      <c r="D88" s="11">
        <v>0.53351410790114295</v>
      </c>
      <c r="E88" s="10" t="s">
        <v>33</v>
      </c>
      <c r="F88" s="11">
        <v>0.46890115136055199</v>
      </c>
      <c r="G88" s="10" t="s">
        <v>32</v>
      </c>
      <c r="J88" s="11">
        <v>0.68</v>
      </c>
      <c r="K88" s="11">
        <v>0.56587951786794199</v>
      </c>
      <c r="P88" s="11">
        <v>0.64347826086956506</v>
      </c>
      <c r="Q88" s="11">
        <v>0.60467021223408102</v>
      </c>
      <c r="V88" s="11">
        <v>0.63636363636363602</v>
      </c>
      <c r="W88" s="11">
        <v>0.69838893977104999</v>
      </c>
    </row>
    <row r="89" spans="1:26" x14ac:dyDescent="0.2">
      <c r="A89" s="11">
        <v>0.54285714285714304</v>
      </c>
      <c r="B89" s="11">
        <v>0.58194537959062598</v>
      </c>
      <c r="C89" s="10" t="s">
        <v>32</v>
      </c>
      <c r="D89" s="11">
        <v>0.51294341656378994</v>
      </c>
      <c r="E89" s="10" t="s">
        <v>32</v>
      </c>
      <c r="F89" s="11">
        <v>0.534428972430259</v>
      </c>
      <c r="G89" s="10" t="s">
        <v>33</v>
      </c>
      <c r="J89" s="11">
        <v>0.68571428571428605</v>
      </c>
      <c r="K89" s="11">
        <v>0.69495511033583202</v>
      </c>
      <c r="P89" s="11">
        <v>0.66666666666666696</v>
      </c>
      <c r="Q89" s="11">
        <v>0.619304336957058</v>
      </c>
      <c r="V89" s="11">
        <v>0.63636363636363602</v>
      </c>
      <c r="W89" s="11">
        <v>0.47072716968481798</v>
      </c>
    </row>
    <row r="90" spans="1:26" x14ac:dyDescent="0.2">
      <c r="A90" s="11">
        <v>0.54285714285714304</v>
      </c>
      <c r="B90" s="11">
        <v>0.52349634323220595</v>
      </c>
      <c r="C90" s="10" t="s">
        <v>33</v>
      </c>
      <c r="D90" s="11">
        <v>0.53188638588445603</v>
      </c>
      <c r="E90" s="10" t="s">
        <v>33</v>
      </c>
      <c r="F90" s="11">
        <v>0.53856869447098099</v>
      </c>
      <c r="G90" s="10" t="s">
        <v>32</v>
      </c>
      <c r="J90" s="11">
        <v>0.69473684210526299</v>
      </c>
      <c r="K90" s="11">
        <v>0.50084401994225503</v>
      </c>
      <c r="P90" s="11">
        <v>0.67058823529411804</v>
      </c>
      <c r="Q90" s="11">
        <v>0.58358750242226398</v>
      </c>
      <c r="V90" s="11">
        <v>0.64347826086956506</v>
      </c>
      <c r="W90" s="11">
        <v>0.52725034819280603</v>
      </c>
    </row>
    <row r="91" spans="1:26" x14ac:dyDescent="0.2">
      <c r="A91" s="11">
        <v>0.54545454545454497</v>
      </c>
      <c r="B91" s="11">
        <v>0.46594969227753102</v>
      </c>
      <c r="C91" s="10" t="s">
        <v>32</v>
      </c>
      <c r="D91" s="11">
        <v>0.50186761014957104</v>
      </c>
      <c r="E91" s="10" t="s">
        <v>33</v>
      </c>
      <c r="F91" s="11">
        <v>0.52817252390036895</v>
      </c>
      <c r="G91" s="10" t="s">
        <v>33</v>
      </c>
      <c r="J91" s="11">
        <v>0.69565217391304301</v>
      </c>
      <c r="K91" s="11">
        <v>0.59867360288642002</v>
      </c>
      <c r="P91" s="11">
        <v>0.67500000000000004</v>
      </c>
      <c r="Q91" s="11">
        <v>0.69714086799119601</v>
      </c>
      <c r="V91" s="11">
        <v>0.66666666666666696</v>
      </c>
      <c r="W91" s="11">
        <v>0.64681197945982205</v>
      </c>
    </row>
    <row r="92" spans="1:26" x14ac:dyDescent="0.2">
      <c r="A92" s="11">
        <v>0.54545454545454497</v>
      </c>
      <c r="B92" s="11">
        <v>0.56814757921758596</v>
      </c>
      <c r="C92" s="10" t="s">
        <v>33</v>
      </c>
      <c r="D92" s="11">
        <v>0.52186106953781497</v>
      </c>
      <c r="E92" s="10" t="s">
        <v>33</v>
      </c>
      <c r="F92" s="11">
        <v>0.59150676918826695</v>
      </c>
      <c r="G92" s="10" t="s">
        <v>33</v>
      </c>
      <c r="J92" s="11">
        <v>0.7</v>
      </c>
      <c r="K92" s="11">
        <v>0.66424596725721297</v>
      </c>
      <c r="P92" s="11">
        <v>0.67619047619047601</v>
      </c>
      <c r="Q92" s="11">
        <v>0.58466261155272603</v>
      </c>
      <c r="V92" s="11">
        <v>0.67058823529411804</v>
      </c>
      <c r="W92" s="11">
        <v>0.60610294996275504</v>
      </c>
    </row>
    <row r="93" spans="1:26" x14ac:dyDescent="0.2">
      <c r="A93" s="11">
        <v>0.54545454545454497</v>
      </c>
      <c r="B93" s="11">
        <v>0.37762947599339503</v>
      </c>
      <c r="C93" s="10" t="s">
        <v>33</v>
      </c>
      <c r="D93" s="11">
        <v>0.370340621501419</v>
      </c>
      <c r="E93" s="10" t="s">
        <v>33</v>
      </c>
      <c r="F93" s="11">
        <v>0.34614840113234702</v>
      </c>
      <c r="G93" s="10" t="s">
        <v>33</v>
      </c>
      <c r="J93" s="11">
        <v>0.70434782608695701</v>
      </c>
      <c r="K93" s="11">
        <v>0.47227582112507399</v>
      </c>
      <c r="P93" s="11">
        <v>0.68</v>
      </c>
      <c r="Q93" s="11">
        <v>0.60982887500510896</v>
      </c>
      <c r="V93" s="11">
        <v>0.67500000000000004</v>
      </c>
      <c r="W93" s="11">
        <v>0.73113425351369199</v>
      </c>
    </row>
    <row r="94" spans="1:26" x14ac:dyDescent="0.2">
      <c r="A94" s="11">
        <v>0.55454545454545501</v>
      </c>
      <c r="B94" s="11">
        <v>0.49997983413138403</v>
      </c>
      <c r="C94" s="10" t="s">
        <v>33</v>
      </c>
      <c r="D94" s="11">
        <v>0.51201589636247602</v>
      </c>
      <c r="E94" s="10" t="s">
        <v>33</v>
      </c>
      <c r="F94" s="11">
        <v>0.52177479623883005</v>
      </c>
      <c r="G94" s="10" t="s">
        <v>33</v>
      </c>
      <c r="J94" s="11">
        <v>0.70526315789473704</v>
      </c>
      <c r="K94" s="11">
        <v>0.59972199223838596</v>
      </c>
      <c r="P94" s="11">
        <v>0.69473684210526299</v>
      </c>
      <c r="Q94" s="11">
        <v>0.53349682000241705</v>
      </c>
      <c r="V94" s="11">
        <v>0.67826086956521703</v>
      </c>
      <c r="W94" s="11">
        <v>0.69594013267329802</v>
      </c>
    </row>
    <row r="95" spans="1:26" x14ac:dyDescent="0.2">
      <c r="A95" s="11">
        <v>0.55652173913043501</v>
      </c>
      <c r="B95" s="11">
        <v>0.73053981272991098</v>
      </c>
      <c r="C95" s="10" t="s">
        <v>34</v>
      </c>
      <c r="D95" s="11">
        <v>0.60457816117288099</v>
      </c>
      <c r="E95" s="10" t="s">
        <v>33</v>
      </c>
      <c r="F95" s="11">
        <v>0.574660140092633</v>
      </c>
      <c r="G95" s="10" t="s">
        <v>33</v>
      </c>
      <c r="J95" s="11">
        <v>0.71304347826087</v>
      </c>
      <c r="K95" s="11">
        <v>0.75196456130188905</v>
      </c>
      <c r="P95" s="11">
        <v>0.69565217391304301</v>
      </c>
      <c r="Q95" s="11">
        <v>0.60545227239574095</v>
      </c>
      <c r="V95" s="11">
        <v>0.68</v>
      </c>
      <c r="W95" s="11">
        <v>0.66684858569699101</v>
      </c>
    </row>
    <row r="96" spans="1:26" x14ac:dyDescent="0.2">
      <c r="A96" s="11">
        <v>0.56190476190476202</v>
      </c>
      <c r="B96" s="11">
        <v>0.51484925829561501</v>
      </c>
      <c r="C96" s="10" t="s">
        <v>33</v>
      </c>
      <c r="D96" s="11">
        <v>0.49375461633067302</v>
      </c>
      <c r="E96" s="10" t="s">
        <v>33</v>
      </c>
      <c r="F96" s="11">
        <v>0.48775465107824201</v>
      </c>
      <c r="G96" s="10" t="s">
        <v>33</v>
      </c>
      <c r="J96" s="11">
        <v>0.71764705882352897</v>
      </c>
      <c r="K96" s="11">
        <v>0.77950977359281504</v>
      </c>
      <c r="P96" s="11">
        <v>0.7</v>
      </c>
      <c r="Q96" s="11">
        <v>0.69244993225254103</v>
      </c>
      <c r="V96" s="11">
        <v>0.68571428571428605</v>
      </c>
      <c r="W96" s="11">
        <v>0.69054270602885104</v>
      </c>
    </row>
    <row r="97" spans="1:23" x14ac:dyDescent="0.2">
      <c r="A97" s="11">
        <v>0.56363636363636405</v>
      </c>
      <c r="B97" s="11">
        <v>0.438242461678651</v>
      </c>
      <c r="C97" s="10" t="s">
        <v>33</v>
      </c>
      <c r="D97" s="11">
        <v>0.53494292615046601</v>
      </c>
      <c r="E97" s="10" t="s">
        <v>32</v>
      </c>
      <c r="F97" s="11">
        <v>0.56349868763171795</v>
      </c>
      <c r="G97" s="10" t="s">
        <v>33</v>
      </c>
      <c r="J97" s="11">
        <v>0.72</v>
      </c>
      <c r="K97" s="11">
        <v>0.65672041724008001</v>
      </c>
      <c r="P97" s="11">
        <v>0.70434782608695701</v>
      </c>
      <c r="Q97" s="11">
        <v>0.46815490409565802</v>
      </c>
      <c r="V97" s="11">
        <v>0.69473684210526299</v>
      </c>
      <c r="W97" s="11">
        <v>0.57240454531981899</v>
      </c>
    </row>
    <row r="98" spans="1:23" x14ac:dyDescent="0.2">
      <c r="A98" s="11">
        <v>0.56666666666666698</v>
      </c>
      <c r="B98" s="11">
        <v>0.55311475721682302</v>
      </c>
      <c r="C98" s="10" t="s">
        <v>32</v>
      </c>
      <c r="D98" s="11">
        <v>0.53663394994882496</v>
      </c>
      <c r="E98" s="10" t="s">
        <v>33</v>
      </c>
      <c r="F98" s="11">
        <v>0.56323275250734095</v>
      </c>
      <c r="G98" s="10" t="s">
        <v>34</v>
      </c>
      <c r="J98" s="11">
        <v>0.72499999999999998</v>
      </c>
      <c r="K98" s="11">
        <v>0.73264620933970304</v>
      </c>
      <c r="P98" s="11">
        <v>0.71304347826087</v>
      </c>
      <c r="Q98" s="11">
        <v>0.51701587072814204</v>
      </c>
      <c r="V98" s="11">
        <v>0.7</v>
      </c>
      <c r="W98" s="11">
        <v>0.72709783391988103</v>
      </c>
    </row>
    <row r="99" spans="1:23" x14ac:dyDescent="0.2">
      <c r="A99" s="11">
        <v>0.57499999999999996</v>
      </c>
      <c r="B99" s="11">
        <v>0.73357747691527697</v>
      </c>
      <c r="C99" s="10" t="s">
        <v>33</v>
      </c>
      <c r="D99" s="11">
        <v>0.65004063233369302</v>
      </c>
      <c r="E99" s="10" t="s">
        <v>33</v>
      </c>
      <c r="F99" s="11">
        <v>0.65620662436702504</v>
      </c>
      <c r="G99" s="10" t="s">
        <v>33</v>
      </c>
      <c r="J99" s="11">
        <v>0.73043478260869599</v>
      </c>
      <c r="K99" s="11">
        <v>0.69578223464796396</v>
      </c>
      <c r="P99" s="11">
        <v>0.71818181818181803</v>
      </c>
      <c r="Q99" s="11">
        <v>0.69268386881935196</v>
      </c>
      <c r="V99" s="11">
        <v>0.70434782608695701</v>
      </c>
      <c r="W99" s="11">
        <v>0.47483966246748399</v>
      </c>
    </row>
    <row r="100" spans="1:23" x14ac:dyDescent="0.2">
      <c r="A100" s="11">
        <v>0.57777777777777795</v>
      </c>
      <c r="B100" s="11">
        <v>0.49972303032454402</v>
      </c>
      <c r="C100" s="10" t="s">
        <v>32</v>
      </c>
      <c r="D100" s="11">
        <v>0.53873720892138599</v>
      </c>
      <c r="E100" s="10" t="s">
        <v>33</v>
      </c>
      <c r="F100" s="11">
        <v>0.52306723405182998</v>
      </c>
      <c r="G100" s="10" t="s">
        <v>33</v>
      </c>
      <c r="J100" s="11">
        <v>0.736363636363636</v>
      </c>
      <c r="K100" s="11">
        <v>0.67515708687934695</v>
      </c>
      <c r="P100" s="11">
        <v>0.73043478260869599</v>
      </c>
      <c r="Q100" s="11">
        <v>0.69229302043886998</v>
      </c>
      <c r="V100" s="11">
        <v>0.71764705882352897</v>
      </c>
      <c r="W100" s="11">
        <v>0.62182424062592201</v>
      </c>
    </row>
    <row r="101" spans="1:23" x14ac:dyDescent="0.2">
      <c r="A101" s="11">
        <v>0.57894736842105299</v>
      </c>
      <c r="B101" s="11">
        <v>0.62398193527540702</v>
      </c>
      <c r="C101" s="10" t="s">
        <v>33</v>
      </c>
      <c r="D101" s="11">
        <v>0.50980160224020299</v>
      </c>
      <c r="E101" s="10" t="s">
        <v>33</v>
      </c>
      <c r="F101" s="11">
        <v>0.55027811151272898</v>
      </c>
      <c r="G101" s="10" t="s">
        <v>34</v>
      </c>
      <c r="J101" s="11">
        <v>0.74782608695652197</v>
      </c>
      <c r="K101" s="11">
        <v>0.62374166931748598</v>
      </c>
      <c r="P101" s="11">
        <v>0.76666666666666705</v>
      </c>
      <c r="Q101" s="11">
        <v>0.77926910558416496</v>
      </c>
      <c r="V101" s="11">
        <v>0.71818181818181803</v>
      </c>
      <c r="W101" s="11">
        <v>0.67844923255515399</v>
      </c>
    </row>
    <row r="102" spans="1:23" x14ac:dyDescent="0.2">
      <c r="A102" s="11">
        <v>0.58823529411764697</v>
      </c>
      <c r="B102" s="11">
        <v>0.541427840448933</v>
      </c>
      <c r="C102" s="10" t="s">
        <v>33</v>
      </c>
      <c r="D102" s="11">
        <v>0.571584484735984</v>
      </c>
      <c r="E102" s="10" t="s">
        <v>34</v>
      </c>
      <c r="F102" s="11">
        <v>0.55103637238653103</v>
      </c>
      <c r="G102" s="10" t="s">
        <v>33</v>
      </c>
      <c r="J102" s="11">
        <v>0.76666666666666705</v>
      </c>
      <c r="K102" s="11">
        <v>0.76694310712588198</v>
      </c>
      <c r="P102" s="11">
        <v>0.77777777777777801</v>
      </c>
      <c r="Q102" s="11">
        <v>0.70758628331481499</v>
      </c>
      <c r="V102" s="11">
        <v>0.72</v>
      </c>
      <c r="W102" s="11">
        <v>0.64598086127361498</v>
      </c>
    </row>
    <row r="103" spans="1:23" x14ac:dyDescent="0.2">
      <c r="A103" s="11">
        <v>0.58947368421052604</v>
      </c>
      <c r="B103" s="11">
        <v>0.39209514652169902</v>
      </c>
      <c r="C103" s="10" t="s">
        <v>33</v>
      </c>
      <c r="D103" s="11">
        <v>0.534510116767831</v>
      </c>
      <c r="E103" s="10" t="s">
        <v>33</v>
      </c>
      <c r="F103" s="11">
        <v>0.40038645496991698</v>
      </c>
      <c r="G103" s="10" t="s">
        <v>32</v>
      </c>
      <c r="J103" s="11">
        <v>0.8</v>
      </c>
      <c r="K103" s="11">
        <v>0.57423117292391401</v>
      </c>
      <c r="P103" s="11">
        <v>0.78823529411764703</v>
      </c>
      <c r="Q103" s="11">
        <v>0.85399376798090798</v>
      </c>
      <c r="V103" s="11">
        <v>0.73043478260869599</v>
      </c>
      <c r="W103" s="11">
        <v>0.73032708184516903</v>
      </c>
    </row>
    <row r="104" spans="1:23" x14ac:dyDescent="0.2">
      <c r="A104" s="11">
        <v>0.58947368421052604</v>
      </c>
      <c r="B104" s="11">
        <v>0.53082045444840797</v>
      </c>
      <c r="C104" s="10" t="s">
        <v>32</v>
      </c>
      <c r="D104" s="11">
        <v>0.53161050414682098</v>
      </c>
      <c r="E104" s="10" t="s">
        <v>33</v>
      </c>
      <c r="F104" s="11">
        <v>0.54858002662469896</v>
      </c>
      <c r="G104" s="10" t="s">
        <v>33</v>
      </c>
      <c r="J104" s="11">
        <v>0.80952380952380998</v>
      </c>
      <c r="K104" s="11">
        <v>0.58068624098378896</v>
      </c>
      <c r="P104" s="11">
        <v>0.8</v>
      </c>
      <c r="Q104" s="11">
        <v>0.70346126041510604</v>
      </c>
      <c r="V104" s="11">
        <v>0.74782608695652197</v>
      </c>
      <c r="W104" s="11">
        <v>0.58394994328560401</v>
      </c>
    </row>
    <row r="105" spans="1:23" x14ac:dyDescent="0.2">
      <c r="A105" s="11">
        <v>0.59</v>
      </c>
      <c r="B105" s="11">
        <v>0.63996299859438799</v>
      </c>
      <c r="C105" s="10" t="s">
        <v>33</v>
      </c>
      <c r="D105" s="11">
        <v>0.571079943328206</v>
      </c>
      <c r="E105" s="10" t="s">
        <v>32</v>
      </c>
      <c r="F105" s="11">
        <v>0.57652369496914002</v>
      </c>
      <c r="G105" s="10" t="s">
        <v>33</v>
      </c>
      <c r="J105" s="11">
        <v>0.81052631578947398</v>
      </c>
      <c r="K105" s="11">
        <v>0.58005334390199903</v>
      </c>
      <c r="P105" s="11">
        <v>0.81052631578947398</v>
      </c>
      <c r="Q105" s="11">
        <v>0.62348286426864696</v>
      </c>
      <c r="V105" s="11">
        <v>0.76666666666666705</v>
      </c>
      <c r="W105" s="11">
        <v>0.71373037707275999</v>
      </c>
    </row>
    <row r="106" spans="1:23" x14ac:dyDescent="0.2">
      <c r="A106" s="11">
        <v>0.6</v>
      </c>
      <c r="B106" s="11">
        <v>0.61539704080158497</v>
      </c>
      <c r="C106" s="10" t="s">
        <v>33</v>
      </c>
      <c r="D106" s="11">
        <v>0.65176377325893498</v>
      </c>
      <c r="E106" s="10" t="s">
        <v>33</v>
      </c>
      <c r="F106" s="11">
        <v>0.61390613698389296</v>
      </c>
      <c r="G106" s="10" t="s">
        <v>33</v>
      </c>
      <c r="J106" s="11">
        <v>0.85833333333333295</v>
      </c>
      <c r="K106" s="11">
        <v>0.72124712347321496</v>
      </c>
      <c r="P106" s="11">
        <v>0.85833333333333295</v>
      </c>
      <c r="Q106" s="11">
        <v>0.72613877946994498</v>
      </c>
      <c r="V106" s="11">
        <v>0.77777777777777801</v>
      </c>
      <c r="W106" s="11">
        <v>0.69145652915893197</v>
      </c>
    </row>
    <row r="107" spans="1:23" x14ac:dyDescent="0.2">
      <c r="A107" s="11">
        <v>0.61333333333333295</v>
      </c>
      <c r="B107" s="11">
        <v>0.61162755851871398</v>
      </c>
      <c r="C107" s="10" t="s">
        <v>33</v>
      </c>
      <c r="D107" s="11">
        <v>0.64996639247033605</v>
      </c>
      <c r="E107" s="10" t="s">
        <v>32</v>
      </c>
      <c r="F107" s="11">
        <v>0.60325211820181202</v>
      </c>
      <c r="G107" s="10" t="s">
        <v>33</v>
      </c>
      <c r="J107" s="11">
        <v>0.87</v>
      </c>
      <c r="K107" s="11">
        <v>0.75366535756838304</v>
      </c>
      <c r="P107" s="11">
        <v>0.87272727272727302</v>
      </c>
      <c r="Q107" s="11">
        <v>0.91913349916652898</v>
      </c>
      <c r="V107" s="11">
        <v>0.8</v>
      </c>
      <c r="W107" s="11">
        <v>0.69105332740160497</v>
      </c>
    </row>
    <row r="108" spans="1:23" x14ac:dyDescent="0.2">
      <c r="A108" s="11">
        <v>0.61739130434782596</v>
      </c>
      <c r="B108" s="11">
        <v>0.58732639650852203</v>
      </c>
      <c r="C108" s="10" t="s">
        <v>33</v>
      </c>
      <c r="D108" s="11">
        <v>0.69752239330546995</v>
      </c>
      <c r="E108" s="10" t="s">
        <v>33</v>
      </c>
      <c r="F108" s="11">
        <v>0.69641801227982303</v>
      </c>
      <c r="G108" s="10" t="s">
        <v>33</v>
      </c>
      <c r="J108" s="11">
        <v>0.87272727272727302</v>
      </c>
      <c r="K108" s="11">
        <v>0.89541108334926001</v>
      </c>
      <c r="P108" s="11">
        <v>0.9</v>
      </c>
      <c r="Q108" s="11">
        <v>0.90977055180813304</v>
      </c>
      <c r="V108" s="11">
        <v>0.80952380952380998</v>
      </c>
      <c r="W108" s="11">
        <v>0.68753130565263398</v>
      </c>
    </row>
    <row r="109" spans="1:23" x14ac:dyDescent="0.2">
      <c r="A109" s="11">
        <v>0.61818181818181805</v>
      </c>
      <c r="B109" s="11">
        <v>0.70903669174055794</v>
      </c>
      <c r="C109" s="10" t="s">
        <v>33</v>
      </c>
      <c r="D109" s="11">
        <v>0.66169017928520601</v>
      </c>
      <c r="E109" s="10" t="s">
        <v>33</v>
      </c>
      <c r="F109" s="11">
        <v>0.59070781242745796</v>
      </c>
      <c r="G109" s="10" t="s">
        <v>33</v>
      </c>
      <c r="J109" s="11">
        <v>0.91</v>
      </c>
      <c r="K109" s="11">
        <v>0.67833440318321003</v>
      </c>
      <c r="P109" s="11">
        <v>0.91</v>
      </c>
      <c r="Q109" s="11">
        <v>0.72538459710914605</v>
      </c>
      <c r="V109" s="11">
        <v>0.81052631578947398</v>
      </c>
      <c r="W109" s="11">
        <v>0.65597481441639305</v>
      </c>
    </row>
    <row r="110" spans="1:23" x14ac:dyDescent="0.2">
      <c r="A110" s="11">
        <v>0.61818181818181805</v>
      </c>
      <c r="B110" s="11">
        <v>0.30943381319923302</v>
      </c>
      <c r="C110" s="10" t="s">
        <v>33</v>
      </c>
      <c r="D110" s="11">
        <v>0.52116564364192697</v>
      </c>
      <c r="E110" s="10" t="s">
        <v>33</v>
      </c>
      <c r="F110" s="11">
        <v>0.45065762973872098</v>
      </c>
      <c r="G110" s="10" t="s">
        <v>33</v>
      </c>
      <c r="J110" s="11">
        <v>0.93636363636363595</v>
      </c>
      <c r="K110" s="11">
        <v>0.94884140840145204</v>
      </c>
      <c r="P110" s="11">
        <v>0.93636363636363595</v>
      </c>
      <c r="Q110" s="11">
        <v>0.86868393418453604</v>
      </c>
      <c r="V110" s="11">
        <v>0.85833333333333295</v>
      </c>
      <c r="W110" s="11">
        <v>0.76974179770710205</v>
      </c>
    </row>
    <row r="111" spans="1:23" x14ac:dyDescent="0.2">
      <c r="A111" s="11">
        <v>0.623529411764706</v>
      </c>
      <c r="B111" s="11">
        <v>0.52031973844692603</v>
      </c>
      <c r="C111" s="10" t="s">
        <v>33</v>
      </c>
      <c r="D111" s="11">
        <v>0.67178308981115897</v>
      </c>
      <c r="E111" s="10" t="s">
        <v>33</v>
      </c>
      <c r="F111" s="11">
        <v>0.69127136555560298</v>
      </c>
      <c r="G111" s="10" t="s">
        <v>33</v>
      </c>
      <c r="J111" s="11">
        <v>0.97894736842105301</v>
      </c>
      <c r="K111" s="11">
        <v>0.93375588722448</v>
      </c>
      <c r="P111" s="11">
        <v>0.97894736842105301</v>
      </c>
      <c r="Q111" s="11">
        <v>0.89855089144676203</v>
      </c>
      <c r="V111" s="11">
        <v>0.87</v>
      </c>
      <c r="W111" s="11">
        <v>0.68674058231181201</v>
      </c>
    </row>
    <row r="112" spans="1:23" x14ac:dyDescent="0.2">
      <c r="A112" s="11">
        <v>0.623529411764706</v>
      </c>
      <c r="B112" s="11">
        <v>0.45547971597861298</v>
      </c>
      <c r="C112" s="10" t="s">
        <v>33</v>
      </c>
      <c r="D112" s="11">
        <v>0.55168759060717998</v>
      </c>
      <c r="E112" s="10" t="s">
        <v>33</v>
      </c>
      <c r="F112" s="11">
        <v>0.51089490983171204</v>
      </c>
      <c r="G112" s="10" t="s">
        <v>33</v>
      </c>
      <c r="J112" s="11">
        <v>1</v>
      </c>
      <c r="K112" s="11">
        <v>0.77137679014795602</v>
      </c>
      <c r="P112" s="11">
        <v>1</v>
      </c>
      <c r="Q112" s="11">
        <v>1.00720699014193</v>
      </c>
      <c r="V112" s="11">
        <v>1</v>
      </c>
      <c r="W112" s="11">
        <v>0.96143353856428904</v>
      </c>
    </row>
    <row r="113" spans="1:23" x14ac:dyDescent="0.2">
      <c r="A113" s="11">
        <v>0.625</v>
      </c>
      <c r="B113" s="11">
        <v>0.54444232204904897</v>
      </c>
      <c r="C113" s="10" t="s">
        <v>32</v>
      </c>
      <c r="D113" s="11">
        <v>0.65453366234761801</v>
      </c>
      <c r="E113" s="10" t="s">
        <v>34</v>
      </c>
      <c r="F113" s="11">
        <v>0.65434291901401698</v>
      </c>
      <c r="G113" s="10" t="s">
        <v>32</v>
      </c>
      <c r="J113" s="11">
        <v>1</v>
      </c>
      <c r="K113" s="11">
        <v>0.96233909689414199</v>
      </c>
      <c r="P113" s="11">
        <v>1</v>
      </c>
      <c r="Q113" s="11">
        <v>0.97287560000932805</v>
      </c>
      <c r="V113" s="11">
        <v>1</v>
      </c>
      <c r="W113" s="11">
        <v>0.95880275442712504</v>
      </c>
    </row>
    <row r="114" spans="1:23" x14ac:dyDescent="0.2">
      <c r="A114" s="11">
        <v>0.625</v>
      </c>
      <c r="B114" s="11">
        <v>0.45232806870692499</v>
      </c>
      <c r="C114" s="10" t="s">
        <v>33</v>
      </c>
      <c r="D114" s="11">
        <v>0.54116706569205797</v>
      </c>
      <c r="E114" s="10" t="s">
        <v>33</v>
      </c>
      <c r="F114" s="11">
        <v>0.54136720366034996</v>
      </c>
      <c r="G114" s="10" t="s">
        <v>33</v>
      </c>
    </row>
    <row r="115" spans="1:23" x14ac:dyDescent="0.2">
      <c r="A115" s="11">
        <v>0.625</v>
      </c>
      <c r="B115" s="11">
        <v>0.36958561712453603</v>
      </c>
      <c r="C115" s="10" t="s">
        <v>33</v>
      </c>
      <c r="D115" s="11">
        <v>0.48655569305950702</v>
      </c>
      <c r="E115" s="10" t="s">
        <v>32</v>
      </c>
      <c r="F115" s="11">
        <v>0.419513788798764</v>
      </c>
      <c r="G115" s="10" t="s">
        <v>33</v>
      </c>
      <c r="J115" s="1" t="s">
        <v>0</v>
      </c>
      <c r="K115" s="11">
        <f>K2-J2</f>
        <v>0.10179801842892702</v>
      </c>
      <c r="P115" s="1" t="s">
        <v>0</v>
      </c>
      <c r="Q115" s="11">
        <f>Q2-P2</f>
        <v>0.12008785625627502</v>
      </c>
      <c r="V115" s="1" t="s">
        <v>0</v>
      </c>
      <c r="W115" s="11">
        <f>W2-V2</f>
        <v>-1.1376032869211017E-2</v>
      </c>
    </row>
    <row r="116" spans="1:23" x14ac:dyDescent="0.2">
      <c r="A116" s="11">
        <v>0.62608695652173896</v>
      </c>
      <c r="B116" s="11">
        <v>0.62533407053341095</v>
      </c>
      <c r="C116" s="10" t="s">
        <v>34</v>
      </c>
      <c r="D116" s="11">
        <v>0.57155490566933098</v>
      </c>
      <c r="E116" s="10" t="s">
        <v>34</v>
      </c>
      <c r="F116" s="11">
        <v>0.60338990523347202</v>
      </c>
      <c r="G116" s="10" t="s">
        <v>33</v>
      </c>
      <c r="K116" s="11">
        <f t="shared" ref="K116:K179" si="3">K3-J3</f>
        <v>0.23455151984035502</v>
      </c>
      <c r="Q116" s="11">
        <f t="shared" ref="Q116:Q179" si="4">Q3-P3</f>
        <v>8.7546716424609011E-2</v>
      </c>
      <c r="W116" s="11">
        <f t="shared" ref="W116:W179" si="5">W3-V3</f>
        <v>7.1322968782191992E-2</v>
      </c>
    </row>
    <row r="117" spans="1:23" x14ac:dyDescent="0.2">
      <c r="A117" s="11">
        <v>0.62727272727272698</v>
      </c>
      <c r="B117" s="11">
        <v>0.734545829565731</v>
      </c>
      <c r="C117" s="10" t="s">
        <v>32</v>
      </c>
      <c r="D117" s="11">
        <v>0.65046990864202003</v>
      </c>
      <c r="E117" s="10" t="s">
        <v>33</v>
      </c>
      <c r="F117" s="11">
        <v>0.66622900122860396</v>
      </c>
      <c r="G117" s="10" t="s">
        <v>32</v>
      </c>
      <c r="K117" s="11">
        <f t="shared" si="3"/>
        <v>0.12415727696461001</v>
      </c>
      <c r="Q117" s="11">
        <f t="shared" si="4"/>
        <v>0.15913539074897501</v>
      </c>
      <c r="W117" s="11">
        <f t="shared" si="5"/>
        <v>9.6898342651402986E-2</v>
      </c>
    </row>
    <row r="118" spans="1:23" x14ac:dyDescent="0.2">
      <c r="A118" s="11">
        <v>0.62727272727272698</v>
      </c>
      <c r="B118" s="11">
        <v>0.49523634993022297</v>
      </c>
      <c r="C118" s="10" t="s">
        <v>34</v>
      </c>
      <c r="D118" s="11">
        <v>0.55051002996368203</v>
      </c>
      <c r="E118" s="10" t="s">
        <v>33</v>
      </c>
      <c r="F118" s="11">
        <v>0.53114666481740402</v>
      </c>
      <c r="G118" s="10" t="s">
        <v>33</v>
      </c>
      <c r="K118" s="11">
        <f t="shared" si="3"/>
        <v>0.12095030398780499</v>
      </c>
      <c r="Q118" s="11">
        <f t="shared" si="4"/>
        <v>3.0152408614776999E-2</v>
      </c>
      <c r="W118" s="11">
        <f t="shared" si="5"/>
        <v>0.10895795493340701</v>
      </c>
    </row>
    <row r="119" spans="1:23" x14ac:dyDescent="0.2">
      <c r="A119" s="11">
        <v>0.628571428571429</v>
      </c>
      <c r="B119" s="11">
        <v>0.73141299265980897</v>
      </c>
      <c r="C119" s="10" t="s">
        <v>33</v>
      </c>
      <c r="D119" s="11">
        <v>0.78419173317886104</v>
      </c>
      <c r="E119" s="10" t="s">
        <v>33</v>
      </c>
      <c r="F119" s="11">
        <v>0.74558464660623303</v>
      </c>
      <c r="G119" s="10" t="s">
        <v>33</v>
      </c>
      <c r="K119" s="11">
        <f t="shared" si="3"/>
        <v>0.14317283014948101</v>
      </c>
      <c r="Q119" s="11">
        <f t="shared" si="4"/>
        <v>5.5278847320465008E-2</v>
      </c>
      <c r="W119" s="11">
        <f t="shared" si="5"/>
        <v>5.4067478853448009E-2</v>
      </c>
    </row>
    <row r="120" spans="1:23" x14ac:dyDescent="0.2">
      <c r="A120" s="11">
        <v>0.63</v>
      </c>
      <c r="B120" s="11">
        <v>0.63958150007493697</v>
      </c>
      <c r="C120" s="10" t="s">
        <v>33</v>
      </c>
      <c r="D120" s="11">
        <v>0.62806238986415797</v>
      </c>
      <c r="E120" s="10" t="s">
        <v>32</v>
      </c>
      <c r="F120" s="11">
        <v>0.60800386299771303</v>
      </c>
      <c r="G120" s="10" t="s">
        <v>33</v>
      </c>
      <c r="K120" s="11">
        <f t="shared" si="3"/>
        <v>6.9087464114249986E-2</v>
      </c>
      <c r="Q120" s="11">
        <f t="shared" si="4"/>
        <v>0.13014283506343199</v>
      </c>
      <c r="W120" s="11">
        <f t="shared" si="5"/>
        <v>5.367736763004699E-2</v>
      </c>
    </row>
    <row r="121" spans="1:23" x14ac:dyDescent="0.2">
      <c r="A121" s="11">
        <v>0.63157894736842102</v>
      </c>
      <c r="B121" s="11">
        <v>0.63685224440506005</v>
      </c>
      <c r="C121" s="10" t="s">
        <v>34</v>
      </c>
      <c r="D121" s="11">
        <v>0.72605718975633804</v>
      </c>
      <c r="E121" s="10" t="s">
        <v>33</v>
      </c>
      <c r="F121" s="11">
        <v>0.74048455641692601</v>
      </c>
      <c r="G121" s="10" t="s">
        <v>32</v>
      </c>
      <c r="K121" s="11">
        <f t="shared" si="3"/>
        <v>8.4974874399329992E-2</v>
      </c>
      <c r="Q121" s="11">
        <f t="shared" si="4"/>
        <v>0.1569636213908</v>
      </c>
      <c r="W121" s="11">
        <f t="shared" si="5"/>
        <v>0.107432182777978</v>
      </c>
    </row>
    <row r="122" spans="1:23" x14ac:dyDescent="0.2">
      <c r="A122" s="11">
        <v>0.63636363636363602</v>
      </c>
      <c r="B122" s="11">
        <v>0.70510623176953002</v>
      </c>
      <c r="C122" s="10" t="s">
        <v>32</v>
      </c>
      <c r="D122" s="11">
        <v>0.68176497695869398</v>
      </c>
      <c r="E122" s="10" t="s">
        <v>33</v>
      </c>
      <c r="F122" s="11">
        <v>0.69838893977104999</v>
      </c>
      <c r="G122" s="10" t="s">
        <v>33</v>
      </c>
      <c r="K122" s="11">
        <f t="shared" si="3"/>
        <v>4.5241620951634975E-2</v>
      </c>
      <c r="Q122" s="11">
        <f t="shared" si="4"/>
        <v>0.15606027774537401</v>
      </c>
      <c r="W122" s="11">
        <f t="shared" si="5"/>
        <v>0.13495995561945001</v>
      </c>
    </row>
    <row r="123" spans="1:23" x14ac:dyDescent="0.2">
      <c r="A123" s="11">
        <v>0.63636363636363602</v>
      </c>
      <c r="B123" s="11">
        <v>0.407975255250276</v>
      </c>
      <c r="C123" s="10" t="s">
        <v>32</v>
      </c>
      <c r="D123" s="11">
        <v>0.50153531695948195</v>
      </c>
      <c r="E123" s="10" t="s">
        <v>33</v>
      </c>
      <c r="F123" s="11">
        <v>0.47072716968481798</v>
      </c>
      <c r="G123" s="10" t="s">
        <v>33</v>
      </c>
      <c r="K123" s="11">
        <f t="shared" si="3"/>
        <v>0.17671111123713901</v>
      </c>
      <c r="Q123" s="11">
        <f t="shared" si="4"/>
        <v>0.24467927162348102</v>
      </c>
      <c r="W123" s="11">
        <f t="shared" si="5"/>
        <v>5.9532079484437006E-2</v>
      </c>
    </row>
    <row r="124" spans="1:23" x14ac:dyDescent="0.2">
      <c r="A124" s="11">
        <v>0.64347826086956506</v>
      </c>
      <c r="B124" s="11">
        <v>0.44094257405444198</v>
      </c>
      <c r="C124" s="10" t="s">
        <v>33</v>
      </c>
      <c r="D124" s="11">
        <v>0.60467021223408102</v>
      </c>
      <c r="E124" s="10" t="s">
        <v>33</v>
      </c>
      <c r="F124" s="11">
        <v>0.52725034819280603</v>
      </c>
      <c r="G124" s="10" t="s">
        <v>33</v>
      </c>
      <c r="K124" s="11">
        <f t="shared" si="3"/>
        <v>7.385389640872897E-2</v>
      </c>
      <c r="Q124" s="11">
        <f t="shared" si="4"/>
        <v>0.15885653420031898</v>
      </c>
      <c r="W124" s="11">
        <f t="shared" si="5"/>
        <v>6.555068666123498E-2</v>
      </c>
    </row>
    <row r="125" spans="1:23" x14ac:dyDescent="0.2">
      <c r="A125" s="11">
        <v>0.66666666666666696</v>
      </c>
      <c r="B125" s="11">
        <v>0.69777046437825496</v>
      </c>
      <c r="C125" s="10" t="s">
        <v>33</v>
      </c>
      <c r="D125" s="11">
        <v>0.619304336957058</v>
      </c>
      <c r="E125" s="10" t="s">
        <v>33</v>
      </c>
      <c r="F125" s="11">
        <v>0.64681197945982205</v>
      </c>
      <c r="G125" s="10" t="s">
        <v>33</v>
      </c>
      <c r="K125" s="11">
        <f t="shared" si="3"/>
        <v>7.9682970940099962E-2</v>
      </c>
      <c r="Q125" s="11">
        <f t="shared" si="4"/>
        <v>0.30766696500854995</v>
      </c>
      <c r="W125" s="11">
        <f t="shared" si="5"/>
        <v>1.9046043420641978E-2</v>
      </c>
    </row>
    <row r="126" spans="1:23" x14ac:dyDescent="0.2">
      <c r="A126" s="11">
        <v>0.67058823529411804</v>
      </c>
      <c r="B126" s="11">
        <v>0.585457887057657</v>
      </c>
      <c r="C126" s="10" t="s">
        <v>32</v>
      </c>
      <c r="D126" s="11">
        <v>0.58358750242226398</v>
      </c>
      <c r="E126" s="10" t="s">
        <v>33</v>
      </c>
      <c r="F126" s="11">
        <v>0.60610294996275504</v>
      </c>
      <c r="G126" s="10" t="s">
        <v>33</v>
      </c>
      <c r="K126" s="11">
        <f t="shared" si="3"/>
        <v>0.13938397206421799</v>
      </c>
      <c r="Q126" s="11">
        <f t="shared" si="4"/>
        <v>1.5269464829497037E-2</v>
      </c>
      <c r="W126" s="11">
        <f t="shared" si="5"/>
        <v>0.24652121725203002</v>
      </c>
    </row>
    <row r="127" spans="1:23" x14ac:dyDescent="0.2">
      <c r="A127" s="11">
        <v>0.67500000000000004</v>
      </c>
      <c r="B127" s="11">
        <v>0.70569104470802202</v>
      </c>
      <c r="C127" s="10" t="s">
        <v>32</v>
      </c>
      <c r="D127" s="11">
        <v>0.69714086799119601</v>
      </c>
      <c r="E127" s="10" t="s">
        <v>33</v>
      </c>
      <c r="F127" s="11">
        <v>0.73113425351369199</v>
      </c>
      <c r="G127" s="10" t="s">
        <v>33</v>
      </c>
      <c r="K127" s="11">
        <f t="shared" si="3"/>
        <v>5.0839188699223048E-2</v>
      </c>
      <c r="Q127" s="11">
        <f t="shared" si="4"/>
        <v>1.0122283598776038E-2</v>
      </c>
      <c r="W127" s="11">
        <f t="shared" si="5"/>
        <v>0.11568310820911099</v>
      </c>
    </row>
    <row r="128" spans="1:23" x14ac:dyDescent="0.2">
      <c r="A128" s="11">
        <v>0.67619047619047601</v>
      </c>
      <c r="B128" s="11">
        <v>0.59615872342841902</v>
      </c>
      <c r="C128" s="10" t="s">
        <v>33</v>
      </c>
      <c r="D128" s="11">
        <v>0.58466261155272603</v>
      </c>
      <c r="E128" s="10" t="s">
        <v>33</v>
      </c>
      <c r="F128" s="11">
        <v>0.47250911588186001</v>
      </c>
      <c r="G128" s="10" t="s">
        <v>34</v>
      </c>
      <c r="K128" s="11">
        <f t="shared" si="3"/>
        <v>6.7903280526867005E-2</v>
      </c>
      <c r="Q128" s="11">
        <f t="shared" si="4"/>
        <v>0.117362287852605</v>
      </c>
      <c r="W128" s="11">
        <f t="shared" si="5"/>
        <v>2.5236392303537025E-2</v>
      </c>
    </row>
    <row r="129" spans="1:23" x14ac:dyDescent="0.2">
      <c r="A129" s="11">
        <v>0.67826086956521703</v>
      </c>
      <c r="B129" s="11">
        <v>0.70026572056262704</v>
      </c>
      <c r="C129" s="10" t="s">
        <v>33</v>
      </c>
      <c r="D129" s="11">
        <v>0.62911117852897402</v>
      </c>
      <c r="E129" s="10" t="s">
        <v>32</v>
      </c>
      <c r="F129" s="11">
        <v>0.69594013267329802</v>
      </c>
      <c r="G129" s="10" t="s">
        <v>33</v>
      </c>
      <c r="K129" s="11">
        <f t="shared" si="3"/>
        <v>0.20315683852204597</v>
      </c>
      <c r="Q129" s="11">
        <f t="shared" si="4"/>
        <v>0.13303056731551899</v>
      </c>
      <c r="W129" s="11">
        <f t="shared" si="5"/>
        <v>0.12891268607956502</v>
      </c>
    </row>
    <row r="130" spans="1:23" x14ac:dyDescent="0.2">
      <c r="A130" s="11">
        <v>0.68</v>
      </c>
      <c r="B130" s="11">
        <v>0.56587951786794199</v>
      </c>
      <c r="C130" s="10" t="s">
        <v>33</v>
      </c>
      <c r="D130" s="11">
        <v>0.60982887500510896</v>
      </c>
      <c r="E130" s="10" t="s">
        <v>33</v>
      </c>
      <c r="F130" s="11">
        <v>0.66684858569699101</v>
      </c>
      <c r="G130" s="10" t="s">
        <v>33</v>
      </c>
      <c r="K130" s="11">
        <f t="shared" si="3"/>
        <v>0.11166367051474402</v>
      </c>
      <c r="Q130" s="11">
        <f t="shared" si="4"/>
        <v>0.182603251993048</v>
      </c>
      <c r="W130" s="11">
        <f t="shared" si="5"/>
        <v>-6.9961710142270039E-3</v>
      </c>
    </row>
    <row r="131" spans="1:23" x14ac:dyDescent="0.2">
      <c r="A131" s="11">
        <v>0.68571428571428605</v>
      </c>
      <c r="B131" s="11">
        <v>0.69495511033583202</v>
      </c>
      <c r="C131" s="10" t="s">
        <v>33</v>
      </c>
      <c r="D131" s="11">
        <v>0.66920613903221804</v>
      </c>
      <c r="E131" s="10" t="s">
        <v>32</v>
      </c>
      <c r="F131" s="11">
        <v>0.69054270602885104</v>
      </c>
      <c r="G131" s="10" t="s">
        <v>33</v>
      </c>
      <c r="K131" s="11">
        <f t="shared" si="3"/>
        <v>8.4727106657839002E-2</v>
      </c>
      <c r="Q131" s="11">
        <f t="shared" si="4"/>
        <v>0.13314335857825405</v>
      </c>
      <c r="W131" s="11">
        <f t="shared" si="5"/>
        <v>0.10233885535461801</v>
      </c>
    </row>
    <row r="132" spans="1:23" x14ac:dyDescent="0.2">
      <c r="A132" s="11">
        <v>0.69473684210526299</v>
      </c>
      <c r="B132" s="11">
        <v>0.50084401994225503</v>
      </c>
      <c r="C132" s="10" t="s">
        <v>33</v>
      </c>
      <c r="D132" s="11">
        <v>0.53349682000241705</v>
      </c>
      <c r="E132" s="10" t="s">
        <v>33</v>
      </c>
      <c r="F132" s="11">
        <v>0.57240454531981899</v>
      </c>
      <c r="G132" s="10" t="s">
        <v>33</v>
      </c>
      <c r="K132" s="11">
        <f t="shared" si="3"/>
        <v>-3.9260181377855974E-2</v>
      </c>
      <c r="Q132" s="11">
        <f t="shared" si="4"/>
        <v>4.1712563047716034E-2</v>
      </c>
      <c r="W132" s="11">
        <f t="shared" si="5"/>
        <v>0.18326232027015099</v>
      </c>
    </row>
    <row r="133" spans="1:23" x14ac:dyDescent="0.2">
      <c r="A133" s="11">
        <v>0.69565217391304301</v>
      </c>
      <c r="B133" s="11">
        <v>0.59867360288642002</v>
      </c>
      <c r="C133" s="10" t="s">
        <v>33</v>
      </c>
      <c r="D133" s="11">
        <v>0.60545227239574095</v>
      </c>
      <c r="E133" s="10" t="s">
        <v>33</v>
      </c>
      <c r="F133" s="11">
        <v>0.60257459853463202</v>
      </c>
      <c r="G133" s="10" t="s">
        <v>32</v>
      </c>
      <c r="K133" s="11">
        <f t="shared" si="3"/>
        <v>3.1860935783498023E-2</v>
      </c>
      <c r="Q133" s="11">
        <f t="shared" si="4"/>
        <v>0.13384968908421802</v>
      </c>
      <c r="W133" s="11">
        <f t="shared" si="5"/>
        <v>2.2374232270725991E-2</v>
      </c>
    </row>
    <row r="134" spans="1:23" x14ac:dyDescent="0.2">
      <c r="A134" s="11">
        <v>0.7</v>
      </c>
      <c r="B134" s="11">
        <v>0.66424596725721297</v>
      </c>
      <c r="C134" s="10" t="s">
        <v>33</v>
      </c>
      <c r="D134" s="11">
        <v>0.69244993225254103</v>
      </c>
      <c r="E134" s="10" t="s">
        <v>33</v>
      </c>
      <c r="F134" s="11">
        <v>0.72709783391988103</v>
      </c>
      <c r="G134" s="10" t="s">
        <v>33</v>
      </c>
      <c r="K134" s="11">
        <f t="shared" si="3"/>
        <v>6.1801706028778991E-2</v>
      </c>
      <c r="Q134" s="11">
        <f t="shared" si="4"/>
        <v>0.13149531093115502</v>
      </c>
      <c r="W134" s="11">
        <f t="shared" si="5"/>
        <v>7.6507250818226014E-2</v>
      </c>
    </row>
    <row r="135" spans="1:23" x14ac:dyDescent="0.2">
      <c r="A135" s="11">
        <v>0.70434782608695701</v>
      </c>
      <c r="B135" s="11">
        <v>0.47227582112507399</v>
      </c>
      <c r="C135" s="10" t="s">
        <v>33</v>
      </c>
      <c r="D135" s="11">
        <v>0.46815490409565802</v>
      </c>
      <c r="E135" s="10" t="s">
        <v>33</v>
      </c>
      <c r="F135" s="11">
        <v>0.47483966246748399</v>
      </c>
      <c r="G135" s="10" t="s">
        <v>33</v>
      </c>
      <c r="K135" s="11">
        <f t="shared" si="3"/>
        <v>-2.2690346575787002E-2</v>
      </c>
      <c r="Q135" s="11">
        <f t="shared" si="4"/>
        <v>0.14955023539214796</v>
      </c>
      <c r="W135" s="11">
        <f t="shared" si="5"/>
        <v>0.104686944883294</v>
      </c>
    </row>
    <row r="136" spans="1:23" x14ac:dyDescent="0.2">
      <c r="A136" s="11">
        <v>0.70526315789473704</v>
      </c>
      <c r="B136" s="11">
        <v>0.59972199223838596</v>
      </c>
      <c r="C136" s="10" t="s">
        <v>33</v>
      </c>
      <c r="D136" s="11">
        <v>0.66865704452442298</v>
      </c>
      <c r="E136" s="10" t="s">
        <v>32</v>
      </c>
      <c r="F136" s="11">
        <v>0.65281783205347699</v>
      </c>
      <c r="G136" s="10" t="s">
        <v>32</v>
      </c>
      <c r="K136" s="11">
        <f t="shared" si="3"/>
        <v>4.8176387665084974E-2</v>
      </c>
      <c r="Q136" s="11">
        <f t="shared" si="4"/>
        <v>-4.1198140153649976E-2</v>
      </c>
      <c r="W136" s="11">
        <f t="shared" si="5"/>
        <v>-3.4818245796400971E-2</v>
      </c>
    </row>
    <row r="137" spans="1:23" x14ac:dyDescent="0.2">
      <c r="A137" s="11">
        <v>0.71304347826087</v>
      </c>
      <c r="B137" s="11">
        <v>0.75196456130188905</v>
      </c>
      <c r="C137" s="10" t="s">
        <v>33</v>
      </c>
      <c r="D137" s="11">
        <v>0.51701587072814204</v>
      </c>
      <c r="E137" s="10" t="s">
        <v>33</v>
      </c>
      <c r="F137" s="11">
        <v>0.40834256802878199</v>
      </c>
      <c r="G137" s="10" t="s">
        <v>32</v>
      </c>
      <c r="K137" s="11">
        <f t="shared" si="3"/>
        <v>4.8874111124810993E-2</v>
      </c>
      <c r="Q137" s="11">
        <f t="shared" si="4"/>
        <v>0.21451101847235404</v>
      </c>
      <c r="W137" s="11">
        <f t="shared" si="5"/>
        <v>1.1369703311846002E-2</v>
      </c>
    </row>
    <row r="138" spans="1:23" x14ac:dyDescent="0.2">
      <c r="A138" s="11">
        <v>0.71764705882352897</v>
      </c>
      <c r="B138" s="11">
        <v>0.77950977359281504</v>
      </c>
      <c r="C138" s="10" t="s">
        <v>33</v>
      </c>
      <c r="D138" s="11">
        <v>0.75020145272351102</v>
      </c>
      <c r="E138" s="10" t="s">
        <v>34</v>
      </c>
      <c r="F138" s="11">
        <v>0.62182424062592201</v>
      </c>
      <c r="G138" s="10" t="s">
        <v>33</v>
      </c>
      <c r="K138" s="11">
        <f t="shared" si="3"/>
        <v>5.9541931703184003E-2</v>
      </c>
      <c r="Q138" s="11">
        <f t="shared" si="4"/>
        <v>0.16532525895118005</v>
      </c>
      <c r="W138" s="11">
        <f t="shared" si="5"/>
        <v>-6.0723583532206971E-2</v>
      </c>
    </row>
    <row r="139" spans="1:23" x14ac:dyDescent="0.2">
      <c r="A139" s="11">
        <v>0.71818181818181803</v>
      </c>
      <c r="B139" s="11">
        <v>0.71538557732606201</v>
      </c>
      <c r="C139" s="10" t="s">
        <v>32</v>
      </c>
      <c r="D139" s="11">
        <v>0.69268386881935196</v>
      </c>
      <c r="E139" s="10" t="s">
        <v>33</v>
      </c>
      <c r="F139" s="11">
        <v>0.67844923255515399</v>
      </c>
      <c r="G139" s="10" t="s">
        <v>33</v>
      </c>
      <c r="K139" s="11">
        <f t="shared" si="3"/>
        <v>9.9747859663270044E-3</v>
      </c>
      <c r="Q139" s="11">
        <f t="shared" si="4"/>
        <v>9.5621086917660469E-3</v>
      </c>
      <c r="W139" s="11">
        <f t="shared" si="5"/>
        <v>7.2537411091686987E-2</v>
      </c>
    </row>
    <row r="140" spans="1:23" x14ac:dyDescent="0.2">
      <c r="A140" s="11">
        <v>0.72</v>
      </c>
      <c r="B140" s="11">
        <v>0.79488889740109303</v>
      </c>
      <c r="C140" s="10" t="s">
        <v>34</v>
      </c>
      <c r="D140" s="11">
        <v>0.77041580624677797</v>
      </c>
      <c r="E140" s="10" t="s">
        <v>32</v>
      </c>
      <c r="F140" s="11">
        <v>0.72589596416366697</v>
      </c>
      <c r="G140" s="10" t="s">
        <v>32</v>
      </c>
      <c r="K140" s="11">
        <f t="shared" si="3"/>
        <v>0.21359492119510098</v>
      </c>
      <c r="Q140" s="11">
        <f t="shared" si="4"/>
        <v>3.1260676537755994E-2</v>
      </c>
      <c r="W140" s="11">
        <f t="shared" si="5"/>
        <v>0.15281126613896495</v>
      </c>
    </row>
    <row r="141" spans="1:23" x14ac:dyDescent="0.2">
      <c r="A141" s="11">
        <v>0.72</v>
      </c>
      <c r="B141" s="11">
        <v>0.65672041724008001</v>
      </c>
      <c r="C141" s="10" t="s">
        <v>33</v>
      </c>
      <c r="D141" s="11">
        <v>0.61491665883250402</v>
      </c>
      <c r="E141" s="10" t="s">
        <v>32</v>
      </c>
      <c r="F141" s="11">
        <v>0.64598086127361498</v>
      </c>
      <c r="G141" s="10" t="s">
        <v>33</v>
      </c>
      <c r="K141" s="11">
        <f t="shared" si="3"/>
        <v>0.192886086029806</v>
      </c>
      <c r="Q141" s="11">
        <f t="shared" si="4"/>
        <v>1.3330508161622012E-2</v>
      </c>
      <c r="W141" s="11">
        <f t="shared" si="5"/>
        <v>3.9789543488264023E-2</v>
      </c>
    </row>
    <row r="142" spans="1:23" x14ac:dyDescent="0.2">
      <c r="A142" s="11">
        <v>0.72499999999999998</v>
      </c>
      <c r="B142" s="11">
        <v>0.73264620933970304</v>
      </c>
      <c r="C142" s="10" t="s">
        <v>33</v>
      </c>
      <c r="D142" s="11">
        <v>0.77334430184146696</v>
      </c>
      <c r="E142" s="10" t="s">
        <v>32</v>
      </c>
      <c r="F142" s="11">
        <v>0.67089552218108806</v>
      </c>
      <c r="G142" s="10" t="s">
        <v>32</v>
      </c>
      <c r="K142" s="11">
        <f t="shared" si="3"/>
        <v>4.0962690285687997E-2</v>
      </c>
      <c r="Q142" s="11">
        <f t="shared" si="4"/>
        <v>-1.0751204973248996E-2</v>
      </c>
      <c r="W142" s="11">
        <f t="shared" si="5"/>
        <v>-2.5185523868929027E-2</v>
      </c>
    </row>
    <row r="143" spans="1:23" x14ac:dyDescent="0.2">
      <c r="A143" s="11">
        <v>0.73043478260869599</v>
      </c>
      <c r="B143" s="11">
        <v>0.69578223464796396</v>
      </c>
      <c r="C143" s="10" t="s">
        <v>33</v>
      </c>
      <c r="D143" s="11">
        <v>0.69229302043886998</v>
      </c>
      <c r="E143" s="10" t="s">
        <v>33</v>
      </c>
      <c r="F143" s="11">
        <v>0.73032708184516903</v>
      </c>
      <c r="G143" s="10" t="s">
        <v>33</v>
      </c>
      <c r="K143" s="11">
        <f t="shared" si="3"/>
        <v>-3.5109423982066956E-2</v>
      </c>
      <c r="Q143" s="11">
        <f t="shared" si="4"/>
        <v>5.0130331570567011E-2</v>
      </c>
      <c r="W143" s="11">
        <f t="shared" si="5"/>
        <v>-6.6029247744536002E-2</v>
      </c>
    </row>
    <row r="144" spans="1:23" x14ac:dyDescent="0.2">
      <c r="A144" s="11">
        <v>0.736363636363636</v>
      </c>
      <c r="B144" s="11">
        <v>0.67515708687934695</v>
      </c>
      <c r="C144" s="10" t="s">
        <v>33</v>
      </c>
      <c r="D144" s="11">
        <v>0.71778608305151403</v>
      </c>
      <c r="E144" s="10" t="s">
        <v>34</v>
      </c>
      <c r="F144" s="11">
        <v>0.67641165177448304</v>
      </c>
      <c r="G144" s="10" t="s">
        <v>32</v>
      </c>
      <c r="K144" s="11">
        <f t="shared" si="3"/>
        <v>4.505821182949804E-2</v>
      </c>
      <c r="Q144" s="11">
        <f t="shared" si="4"/>
        <v>0.17265646111100397</v>
      </c>
      <c r="W144" s="11">
        <f t="shared" si="5"/>
        <v>0.14039081994152502</v>
      </c>
    </row>
    <row r="145" spans="1:23" x14ac:dyDescent="0.2">
      <c r="A145" s="11">
        <v>0.74782608695652197</v>
      </c>
      <c r="B145" s="11">
        <v>0.62374166931748598</v>
      </c>
      <c r="C145" s="10" t="s">
        <v>33</v>
      </c>
      <c r="D145" s="11">
        <v>0.54016620984911201</v>
      </c>
      <c r="E145" s="10" t="s">
        <v>32</v>
      </c>
      <c r="F145" s="11">
        <v>0.58394994328560401</v>
      </c>
      <c r="G145" s="10" t="s">
        <v>33</v>
      </c>
      <c r="K145" s="11">
        <f t="shared" si="3"/>
        <v>0.10980189079570601</v>
      </c>
      <c r="Q145" s="11">
        <f t="shared" si="4"/>
        <v>-5.4611944265329948E-2</v>
      </c>
      <c r="W145" s="11">
        <f t="shared" si="5"/>
        <v>-2.7690983369164979E-2</v>
      </c>
    </row>
    <row r="146" spans="1:23" x14ac:dyDescent="0.2">
      <c r="A146" s="11">
        <v>0.76666666666666705</v>
      </c>
      <c r="B146" s="11">
        <v>0.76694310712588198</v>
      </c>
      <c r="C146" s="10" t="s">
        <v>33</v>
      </c>
      <c r="D146" s="11">
        <v>0.77926910558416496</v>
      </c>
      <c r="E146" s="10" t="s">
        <v>33</v>
      </c>
      <c r="F146" s="11">
        <v>0.71373037707275999</v>
      </c>
      <c r="G146" s="10" t="s">
        <v>33</v>
      </c>
      <c r="K146" s="11">
        <f t="shared" si="3"/>
        <v>7.5109663488299006E-2</v>
      </c>
      <c r="Q146" s="11">
        <f t="shared" si="4"/>
        <v>4.7975590080092001E-2</v>
      </c>
      <c r="W146" s="11">
        <f t="shared" si="5"/>
        <v>4.8961701858004969E-2</v>
      </c>
    </row>
    <row r="147" spans="1:23" x14ac:dyDescent="0.2">
      <c r="A147" s="11">
        <v>0.77777777777777801</v>
      </c>
      <c r="B147" s="11">
        <v>0.61792805614086199</v>
      </c>
      <c r="C147" s="10" t="s">
        <v>32</v>
      </c>
      <c r="D147" s="11">
        <v>0.70758628331481499</v>
      </c>
      <c r="E147" s="10" t="s">
        <v>33</v>
      </c>
      <c r="F147" s="11">
        <v>0.69145652915893197</v>
      </c>
      <c r="G147" s="10" t="s">
        <v>33</v>
      </c>
      <c r="K147" s="11">
        <f t="shared" si="3"/>
        <v>0.13414295875939197</v>
      </c>
      <c r="Q147" s="11">
        <f t="shared" si="4"/>
        <v>1.0560700904911957E-2</v>
      </c>
      <c r="W147" s="11">
        <f t="shared" si="5"/>
        <v>0.11533588061454403</v>
      </c>
    </row>
    <row r="148" spans="1:23" x14ac:dyDescent="0.2">
      <c r="A148" s="11">
        <v>0.78823529411764703</v>
      </c>
      <c r="B148" s="11">
        <v>0.84357727760715295</v>
      </c>
      <c r="C148" s="10" t="s">
        <v>32</v>
      </c>
      <c r="D148" s="11">
        <v>0.85399376798090798</v>
      </c>
      <c r="E148" s="10" t="s">
        <v>33</v>
      </c>
      <c r="F148" s="11">
        <v>0.84420902476059201</v>
      </c>
      <c r="G148" s="10" t="s">
        <v>34</v>
      </c>
      <c r="K148" s="11">
        <f t="shared" si="3"/>
        <v>4.9605365449646999E-2</v>
      </c>
      <c r="Q148" s="11">
        <f t="shared" si="4"/>
        <v>0.14387812690858598</v>
      </c>
      <c r="W148" s="11">
        <f t="shared" si="5"/>
        <v>0.17020747294053795</v>
      </c>
    </row>
    <row r="149" spans="1:23" x14ac:dyDescent="0.2">
      <c r="A149" s="11">
        <v>0.8</v>
      </c>
      <c r="B149" s="11">
        <v>0.57423117292391401</v>
      </c>
      <c r="C149" s="10" t="s">
        <v>33</v>
      </c>
      <c r="D149" s="11">
        <v>0.70346126041510604</v>
      </c>
      <c r="E149" s="10" t="s">
        <v>33</v>
      </c>
      <c r="F149" s="11">
        <v>0.69105332740160497</v>
      </c>
      <c r="G149" s="10" t="s">
        <v>33</v>
      </c>
      <c r="K149" s="11">
        <f t="shared" si="3"/>
        <v>5.0827957272835955E-2</v>
      </c>
      <c r="Q149" s="11">
        <f t="shared" si="4"/>
        <v>0.10550932075414504</v>
      </c>
      <c r="W149" s="11">
        <f t="shared" si="5"/>
        <v>-2.9968577952009023E-2</v>
      </c>
    </row>
    <row r="150" spans="1:23" x14ac:dyDescent="0.2">
      <c r="A150" s="11">
        <v>0.80952380952380998</v>
      </c>
      <c r="B150" s="11">
        <v>0.58068624098378896</v>
      </c>
      <c r="C150" s="10" t="s">
        <v>33</v>
      </c>
      <c r="D150" s="11">
        <v>0.719417870015156</v>
      </c>
      <c r="E150" s="10" t="s">
        <v>32</v>
      </c>
      <c r="F150" s="11">
        <v>0.68753130565263398</v>
      </c>
      <c r="G150" s="10" t="s">
        <v>33</v>
      </c>
      <c r="K150" s="11">
        <f t="shared" si="3"/>
        <v>4.6437269747968968E-2</v>
      </c>
      <c r="Q150" s="11">
        <f t="shared" si="4"/>
        <v>9.1120912894240014E-2</v>
      </c>
      <c r="W150" s="11">
        <f t="shared" si="5"/>
        <v>0.18962103281026804</v>
      </c>
    </row>
    <row r="151" spans="1:23" x14ac:dyDescent="0.2">
      <c r="A151" s="11">
        <v>0.81052631578947398</v>
      </c>
      <c r="B151" s="11">
        <v>0.58005334390199903</v>
      </c>
      <c r="C151" s="10" t="s">
        <v>33</v>
      </c>
      <c r="D151" s="11">
        <v>0.62348286426864696</v>
      </c>
      <c r="E151" s="10" t="s">
        <v>33</v>
      </c>
      <c r="F151" s="11">
        <v>0.65597481441639305</v>
      </c>
      <c r="G151" s="10" t="s">
        <v>33</v>
      </c>
      <c r="K151" s="11">
        <f t="shared" si="3"/>
        <v>0.10442853889641701</v>
      </c>
      <c r="Q151" s="11">
        <f t="shared" si="4"/>
        <v>-2.768658039543398E-2</v>
      </c>
      <c r="W151" s="11">
        <f t="shared" si="5"/>
        <v>6.0014512622536986E-2</v>
      </c>
    </row>
    <row r="152" spans="1:23" x14ac:dyDescent="0.2">
      <c r="A152" s="11">
        <v>0.85454545454545405</v>
      </c>
      <c r="B152" s="11">
        <v>0.76436480422377995</v>
      </c>
      <c r="C152" s="10" t="s">
        <v>32</v>
      </c>
      <c r="D152" s="11">
        <v>0.83768159652533702</v>
      </c>
      <c r="E152" s="10" t="s">
        <v>32</v>
      </c>
      <c r="F152" s="11">
        <v>0.77444976533185494</v>
      </c>
      <c r="G152" s="10" t="s">
        <v>32</v>
      </c>
      <c r="K152" s="11">
        <f t="shared" si="3"/>
        <v>8.2786234997695995E-2</v>
      </c>
      <c r="Q152" s="11">
        <f t="shared" si="4"/>
        <v>0.10734389286082002</v>
      </c>
      <c r="W152" s="11">
        <f t="shared" si="5"/>
        <v>-1.5234580775385975E-2</v>
      </c>
    </row>
    <row r="153" spans="1:23" x14ac:dyDescent="0.2">
      <c r="A153" s="11">
        <v>0.85833333333333295</v>
      </c>
      <c r="B153" s="11">
        <v>0.72124712347321496</v>
      </c>
      <c r="C153" s="10" t="s">
        <v>33</v>
      </c>
      <c r="D153" s="11">
        <v>0.72613877946994498</v>
      </c>
      <c r="E153" s="10" t="s">
        <v>33</v>
      </c>
      <c r="F153" s="11">
        <v>0.76974179770710205</v>
      </c>
      <c r="G153" s="10" t="s">
        <v>33</v>
      </c>
      <c r="K153" s="11">
        <f t="shared" si="3"/>
        <v>-1.0103381751286E-2</v>
      </c>
      <c r="Q153" s="11">
        <f t="shared" si="4"/>
        <v>-2.0698522009578002E-2</v>
      </c>
      <c r="W153" s="11">
        <f t="shared" si="5"/>
        <v>0.16545645776438</v>
      </c>
    </row>
    <row r="154" spans="1:23" x14ac:dyDescent="0.2">
      <c r="A154" s="11">
        <v>0.87</v>
      </c>
      <c r="B154" s="11">
        <v>0.75366535756838304</v>
      </c>
      <c r="C154" s="10" t="s">
        <v>33</v>
      </c>
      <c r="D154" s="11">
        <v>0.622106483048259</v>
      </c>
      <c r="E154" s="10" t="s">
        <v>34</v>
      </c>
      <c r="F154" s="11">
        <v>0.68674058231181201</v>
      </c>
      <c r="G154" s="10" t="s">
        <v>33</v>
      </c>
      <c r="K154" s="11">
        <f t="shared" si="3"/>
        <v>-1.6447247986003E-2</v>
      </c>
      <c r="Q154" s="11">
        <f t="shared" si="4"/>
        <v>0.11219224664398197</v>
      </c>
      <c r="W154" s="11">
        <f t="shared" si="5"/>
        <v>-9.9181745427400991E-2</v>
      </c>
    </row>
    <row r="155" spans="1:23" x14ac:dyDescent="0.2">
      <c r="A155" s="11">
        <v>0.87272727272727302</v>
      </c>
      <c r="B155" s="11">
        <v>0.89541108334926001</v>
      </c>
      <c r="C155" s="10" t="s">
        <v>33</v>
      </c>
      <c r="D155" s="11">
        <v>0.91913349916652898</v>
      </c>
      <c r="E155" s="10" t="s">
        <v>33</v>
      </c>
      <c r="F155" s="11">
        <v>0.83560961603113004</v>
      </c>
      <c r="G155" s="10" t="s">
        <v>32</v>
      </c>
      <c r="K155" s="11">
        <f t="shared" si="3"/>
        <v>0.19652591788353008</v>
      </c>
      <c r="Q155" s="11">
        <f t="shared" si="4"/>
        <v>1.2048938359737971E-2</v>
      </c>
      <c r="W155" s="11">
        <f t="shared" si="5"/>
        <v>0.14887275103557696</v>
      </c>
    </row>
    <row r="156" spans="1:23" x14ac:dyDescent="0.2">
      <c r="A156" s="11">
        <v>0.9</v>
      </c>
      <c r="B156" s="11">
        <v>0.86188353211820201</v>
      </c>
      <c r="C156" s="10" t="s">
        <v>32</v>
      </c>
      <c r="D156" s="11">
        <v>0.90977055180813304</v>
      </c>
      <c r="E156" s="10" t="s">
        <v>33</v>
      </c>
      <c r="F156" s="11">
        <v>0.81163362554116303</v>
      </c>
      <c r="G156" s="10" t="s">
        <v>32</v>
      </c>
      <c r="K156" s="11">
        <f t="shared" si="3"/>
        <v>2.2537789584216983E-2</v>
      </c>
      <c r="Q156" s="11">
        <f t="shared" si="4"/>
        <v>-4.7608334788932005E-2</v>
      </c>
      <c r="W156" s="11">
        <f t="shared" si="5"/>
        <v>0.16553527209613605</v>
      </c>
    </row>
    <row r="157" spans="1:23" x14ac:dyDescent="0.2">
      <c r="A157" s="11">
        <v>0.91</v>
      </c>
      <c r="B157" s="11">
        <v>0.67833440318321003</v>
      </c>
      <c r="C157" s="10" t="s">
        <v>33</v>
      </c>
      <c r="D157" s="11">
        <v>0.72538459710914605</v>
      </c>
      <c r="E157" s="10" t="s">
        <v>33</v>
      </c>
      <c r="F157" s="11">
        <v>0.798634946836983</v>
      </c>
      <c r="G157" s="10" t="s">
        <v>32</v>
      </c>
      <c r="K157" s="11">
        <f t="shared" si="3"/>
        <v>-1.9631342098347992E-2</v>
      </c>
      <c r="Q157" s="11">
        <f t="shared" si="4"/>
        <v>7.6610680054084057E-2</v>
      </c>
      <c r="W157" s="11">
        <f t="shared" si="5"/>
        <v>1.5086484302029968E-2</v>
      </c>
    </row>
    <row r="158" spans="1:23" x14ac:dyDescent="0.2">
      <c r="A158" s="11">
        <v>0.93636363636363595</v>
      </c>
      <c r="B158" s="11">
        <v>0.94884140840145204</v>
      </c>
      <c r="C158" s="10" t="s">
        <v>33</v>
      </c>
      <c r="D158" s="11">
        <v>0.86868393418453604</v>
      </c>
      <c r="E158" s="10" t="s">
        <v>33</v>
      </c>
      <c r="F158" s="11">
        <v>0.90234715572233504</v>
      </c>
      <c r="G158" s="10" t="s">
        <v>32</v>
      </c>
      <c r="K158" s="11">
        <f t="shared" si="3"/>
        <v>0.20624753484535197</v>
      </c>
      <c r="Q158" s="11">
        <f t="shared" si="4"/>
        <v>8.8992025935178964E-2</v>
      </c>
      <c r="W158" s="11">
        <f t="shared" si="5"/>
        <v>4.8986621097655003E-2</v>
      </c>
    </row>
    <row r="159" spans="1:23" x14ac:dyDescent="0.2">
      <c r="A159" s="11">
        <v>0.97894736842105301</v>
      </c>
      <c r="B159" s="11">
        <v>0.93375588722448</v>
      </c>
      <c r="C159" s="10" t="s">
        <v>33</v>
      </c>
      <c r="D159" s="11">
        <v>0.89855089144676203</v>
      </c>
      <c r="E159" s="10" t="s">
        <v>33</v>
      </c>
      <c r="F159" s="11">
        <v>0.81398979782999203</v>
      </c>
      <c r="G159" s="10" t="s">
        <v>32</v>
      </c>
      <c r="K159" s="11">
        <f t="shared" si="3"/>
        <v>-9.7449323791610198E-3</v>
      </c>
      <c r="Q159" s="11">
        <f t="shared" si="4"/>
        <v>-0.14639642356417598</v>
      </c>
      <c r="W159" s="11">
        <f t="shared" si="5"/>
        <v>3.7742540380407974E-2</v>
      </c>
    </row>
    <row r="160" spans="1:23" x14ac:dyDescent="0.2">
      <c r="A160" s="11">
        <v>1</v>
      </c>
      <c r="B160" s="11">
        <v>0.77137679014795602</v>
      </c>
      <c r="C160" s="10" t="s">
        <v>33</v>
      </c>
      <c r="D160" s="11">
        <v>1.00720699014193</v>
      </c>
      <c r="E160" s="10" t="s">
        <v>33</v>
      </c>
      <c r="F160" s="11">
        <v>0.96143353856428904</v>
      </c>
      <c r="G160" s="10" t="s">
        <v>33</v>
      </c>
      <c r="K160" s="11">
        <f t="shared" si="3"/>
        <v>0.21670913738124203</v>
      </c>
      <c r="Q160" s="11">
        <f t="shared" si="4"/>
        <v>4.6431920446502961E-2</v>
      </c>
      <c r="W160" s="11">
        <f t="shared" si="5"/>
        <v>-1.5219263426392016E-2</v>
      </c>
    </row>
    <row r="161" spans="1:23" x14ac:dyDescent="0.2">
      <c r="A161" s="11">
        <v>1</v>
      </c>
      <c r="B161" s="11">
        <v>0.96233909689414199</v>
      </c>
      <c r="C161" s="10" t="s">
        <v>33</v>
      </c>
      <c r="D161" s="11">
        <v>0.97287560000932805</v>
      </c>
      <c r="E161" s="10" t="s">
        <v>33</v>
      </c>
      <c r="F161" s="11">
        <v>0.95880275442712504</v>
      </c>
      <c r="G161" s="10" t="s">
        <v>33</v>
      </c>
      <c r="K161" s="11">
        <f t="shared" si="3"/>
        <v>-6.3756063807242025E-2</v>
      </c>
      <c r="Q161" s="11">
        <f t="shared" si="4"/>
        <v>6.5120233215241019E-2</v>
      </c>
      <c r="W161" s="11">
        <f t="shared" si="5"/>
        <v>0.14245253245967504</v>
      </c>
    </row>
    <row r="162" spans="1:23" x14ac:dyDescent="0.2">
      <c r="K162" s="11">
        <f t="shared" si="3"/>
        <v>0.16150849506082104</v>
      </c>
      <c r="Q162" s="11">
        <f t="shared" si="4"/>
        <v>-7.5389470398495972E-2</v>
      </c>
      <c r="W162" s="11">
        <f t="shared" si="5"/>
        <v>-8.5299483264142995E-2</v>
      </c>
    </row>
    <row r="163" spans="1:23" x14ac:dyDescent="0.2">
      <c r="K163" s="11">
        <f t="shared" si="3"/>
        <v>0.12259513298916103</v>
      </c>
      <c r="Q163" s="11">
        <f t="shared" si="4"/>
        <v>-3.9227761851271969E-2</v>
      </c>
      <c r="W163" s="11">
        <f t="shared" si="5"/>
        <v>-1.0503520942207967E-2</v>
      </c>
    </row>
    <row r="164" spans="1:23" x14ac:dyDescent="0.2">
      <c r="K164" s="11">
        <f t="shared" si="3"/>
        <v>-9.3599499878674997E-2</v>
      </c>
      <c r="Q164" s="11">
        <f t="shared" si="4"/>
        <v>1.4455014557772983E-2</v>
      </c>
      <c r="W164" s="11">
        <f t="shared" si="5"/>
        <v>-8.7739992180918991E-2</v>
      </c>
    </row>
    <row r="165" spans="1:23" x14ac:dyDescent="0.2">
      <c r="K165" s="11">
        <f t="shared" si="3"/>
        <v>-4.6404528680989987E-2</v>
      </c>
      <c r="Q165" s="11">
        <f t="shared" si="4"/>
        <v>-8.7292768239767005E-2</v>
      </c>
      <c r="W165" s="11">
        <f t="shared" si="5"/>
        <v>-4.3317177783218974E-2</v>
      </c>
    </row>
    <row r="166" spans="1:23" x14ac:dyDescent="0.2">
      <c r="K166" s="11">
        <f t="shared" si="3"/>
        <v>4.3409215817599711E-3</v>
      </c>
      <c r="Q166" s="11">
        <f t="shared" si="4"/>
        <v>0.12640315381730599</v>
      </c>
      <c r="W166" s="11">
        <f t="shared" si="5"/>
        <v>-4.551777075688096E-2</v>
      </c>
    </row>
    <row r="167" spans="1:23" x14ac:dyDescent="0.2">
      <c r="K167" s="11">
        <f t="shared" si="3"/>
        <v>-6.0995272530984967E-2</v>
      </c>
      <c r="Q167" s="11">
        <f t="shared" si="4"/>
        <v>6.3450951062020144E-3</v>
      </c>
      <c r="W167" s="11">
        <f t="shared" si="5"/>
        <v>-3.4891112764949994E-2</v>
      </c>
    </row>
    <row r="168" spans="1:23" x14ac:dyDescent="0.2">
      <c r="K168" s="11">
        <f t="shared" si="3"/>
        <v>-4.8746550385729837E-3</v>
      </c>
      <c r="Q168" s="11">
        <f t="shared" si="4"/>
        <v>-1.910315413403707E-2</v>
      </c>
      <c r="W168" s="11">
        <f t="shared" si="5"/>
        <v>8.4850306711700962E-2</v>
      </c>
    </row>
    <row r="169" spans="1:23" x14ac:dyDescent="0.2">
      <c r="K169" s="11">
        <f t="shared" si="3"/>
        <v>0.19202288762758796</v>
      </c>
      <c r="Q169" s="11">
        <f t="shared" si="4"/>
        <v>-3.7338429279629992E-2</v>
      </c>
      <c r="W169" s="11">
        <f t="shared" si="5"/>
        <v>-4.4944974187514031E-2</v>
      </c>
    </row>
    <row r="170" spans="1:23" x14ac:dyDescent="0.2">
      <c r="K170" s="11">
        <f t="shared" si="3"/>
        <v>-5.0197283106535984E-2</v>
      </c>
      <c r="Q170" s="11">
        <f t="shared" si="4"/>
        <v>2.0707729666660013E-2</v>
      </c>
      <c r="W170" s="11">
        <f t="shared" si="5"/>
        <v>-2.6362872646780167E-3</v>
      </c>
    </row>
    <row r="171" spans="1:23" x14ac:dyDescent="0.2">
      <c r="K171" s="11">
        <f t="shared" si="3"/>
        <v>-4.8203156969838012E-2</v>
      </c>
      <c r="Q171" s="11">
        <f t="shared" si="4"/>
        <v>7.5477146181326948E-2</v>
      </c>
      <c r="W171" s="11">
        <f t="shared" si="5"/>
        <v>-3.6330672597724989E-2</v>
      </c>
    </row>
    <row r="172" spans="1:23" x14ac:dyDescent="0.2">
      <c r="K172" s="11">
        <f t="shared" si="3"/>
        <v>-6.4808460806250467E-3</v>
      </c>
      <c r="Q172" s="11">
        <f t="shared" si="4"/>
        <v>-7.1273229541083005E-2</v>
      </c>
      <c r="W172" s="11">
        <f t="shared" si="5"/>
        <v>8.0381075406936953E-2</v>
      </c>
    </row>
    <row r="173" spans="1:23" x14ac:dyDescent="0.2">
      <c r="K173" s="11">
        <f t="shared" si="3"/>
        <v>2.2537526179755574E-6</v>
      </c>
      <c r="Q173" s="11">
        <f t="shared" si="4"/>
        <v>6.8443599398895993E-2</v>
      </c>
      <c r="W173" s="11">
        <f t="shared" si="5"/>
        <v>4.7241093711389959E-2</v>
      </c>
    </row>
    <row r="174" spans="1:23" x14ac:dyDescent="0.2">
      <c r="K174" s="11">
        <f t="shared" si="3"/>
        <v>-0.13613964814900598</v>
      </c>
      <c r="Q174" s="11">
        <f t="shared" si="4"/>
        <v>-6.4858920988570823E-3</v>
      </c>
      <c r="W174" s="11">
        <f t="shared" si="5"/>
        <v>-4.7582506835763982E-2</v>
      </c>
    </row>
    <row r="175" spans="1:23" x14ac:dyDescent="0.2">
      <c r="K175" s="11">
        <f t="shared" si="3"/>
        <v>-1.9360799624937086E-2</v>
      </c>
      <c r="Q175" s="11">
        <f t="shared" si="4"/>
        <v>-1.0970756972687012E-2</v>
      </c>
      <c r="W175" s="11">
        <f t="shared" si="5"/>
        <v>-8.4281704268840407E-3</v>
      </c>
    </row>
    <row r="176" spans="1:23" x14ac:dyDescent="0.2">
      <c r="K176" s="11">
        <f t="shared" si="3"/>
        <v>2.2693033763040993E-2</v>
      </c>
      <c r="Q176" s="11">
        <f t="shared" si="4"/>
        <v>-4.3586935304973928E-2</v>
      </c>
      <c r="W176" s="11">
        <f t="shared" si="5"/>
        <v>-1.7282021554176019E-2</v>
      </c>
    </row>
    <row r="177" spans="11:23" x14ac:dyDescent="0.2">
      <c r="K177" s="11">
        <f t="shared" si="3"/>
        <v>-0.16782506946114994</v>
      </c>
      <c r="Q177" s="11">
        <f t="shared" si="4"/>
        <v>-2.359347591673E-2</v>
      </c>
      <c r="W177" s="11">
        <f t="shared" si="5"/>
        <v>4.6052223733721975E-2</v>
      </c>
    </row>
    <row r="178" spans="11:23" x14ac:dyDescent="0.2">
      <c r="K178" s="11">
        <f t="shared" si="3"/>
        <v>-5.4565620414070981E-2</v>
      </c>
      <c r="Q178" s="11">
        <f t="shared" si="4"/>
        <v>-0.17511392395312597</v>
      </c>
      <c r="W178" s="11">
        <f t="shared" si="5"/>
        <v>-0.19930614432219795</v>
      </c>
    </row>
    <row r="179" spans="11:23" x14ac:dyDescent="0.2">
      <c r="K179" s="11">
        <f t="shared" si="3"/>
        <v>-4.7055503609147009E-2</v>
      </c>
      <c r="Q179" s="11">
        <f t="shared" si="4"/>
        <v>-4.2529558182978988E-2</v>
      </c>
      <c r="W179" s="11">
        <f t="shared" si="5"/>
        <v>-3.2770658306624956E-2</v>
      </c>
    </row>
    <row r="180" spans="11:23" x14ac:dyDescent="0.2">
      <c r="K180" s="11">
        <f t="shared" ref="K180:K226" si="6">K67-J67</f>
        <v>-0.12539390195771305</v>
      </c>
      <c r="Q180" s="11">
        <f t="shared" ref="Q180:Q226" si="7">Q67-P67</f>
        <v>4.8056422042445979E-2</v>
      </c>
      <c r="W180" s="11">
        <f t="shared" ref="W180:W226" si="8">W67-V67</f>
        <v>1.8138400962197987E-2</v>
      </c>
    </row>
    <row r="181" spans="11:23" x14ac:dyDescent="0.2">
      <c r="K181" s="11">
        <f t="shared" si="6"/>
        <v>0.15857747691527702</v>
      </c>
      <c r="Q181" s="11">
        <f t="shared" si="7"/>
        <v>-6.8150145574088994E-2</v>
      </c>
      <c r="W181" s="11">
        <f t="shared" si="8"/>
        <v>-7.415011082652001E-2</v>
      </c>
    </row>
    <row r="182" spans="11:23" x14ac:dyDescent="0.2">
      <c r="K182" s="11">
        <f t="shared" si="6"/>
        <v>4.503456685435403E-2</v>
      </c>
      <c r="Q182" s="11">
        <f t="shared" si="7"/>
        <v>-3.0032716717842023E-2</v>
      </c>
      <c r="W182" s="11">
        <f t="shared" si="8"/>
        <v>-1.3767600464609231E-4</v>
      </c>
    </row>
    <row r="183" spans="11:23" x14ac:dyDescent="0.2">
      <c r="K183" s="11">
        <f t="shared" si="6"/>
        <v>-4.6807453668713972E-2</v>
      </c>
      <c r="Q183" s="11">
        <f t="shared" si="7"/>
        <v>7.5040632333693069E-2</v>
      </c>
      <c r="W183" s="11">
        <f t="shared" si="8"/>
        <v>8.1206624367025082E-2</v>
      </c>
    </row>
    <row r="184" spans="11:23" x14ac:dyDescent="0.2">
      <c r="K184" s="11">
        <f t="shared" si="6"/>
        <v>-0.19737853768882702</v>
      </c>
      <c r="Q184" s="11">
        <f t="shared" si="7"/>
        <v>-3.9040568856391955E-2</v>
      </c>
      <c r="W184" s="11">
        <f t="shared" si="8"/>
        <v>-5.4710543725947969E-2</v>
      </c>
    </row>
    <row r="185" spans="11:23" x14ac:dyDescent="0.2">
      <c r="K185" s="11">
        <f t="shared" si="6"/>
        <v>4.9962998594388019E-2</v>
      </c>
      <c r="Q185" s="11">
        <f t="shared" si="7"/>
        <v>-6.9145766180849999E-2</v>
      </c>
      <c r="W185" s="11">
        <f t="shared" si="8"/>
        <v>-3.7198921731115941E-2</v>
      </c>
    </row>
    <row r="186" spans="11:23" x14ac:dyDescent="0.2">
      <c r="K186" s="11">
        <f t="shared" si="6"/>
        <v>1.5397040801584994E-2</v>
      </c>
      <c r="Q186" s="11">
        <f t="shared" si="7"/>
        <v>-5.4963567442695038E-2</v>
      </c>
      <c r="W186" s="11">
        <f t="shared" si="8"/>
        <v>-4.0893657585827081E-2</v>
      </c>
    </row>
    <row r="187" spans="11:23" x14ac:dyDescent="0.2">
      <c r="K187" s="11">
        <f t="shared" si="6"/>
        <v>-1.7057748146189766E-3</v>
      </c>
      <c r="Q187" s="11">
        <f t="shared" si="7"/>
        <v>-5.7863180063705055E-2</v>
      </c>
      <c r="W187" s="11">
        <f t="shared" si="8"/>
        <v>-1.3476305030859947E-2</v>
      </c>
    </row>
    <row r="188" spans="11:23" x14ac:dyDescent="0.2">
      <c r="K188" s="11">
        <f t="shared" si="6"/>
        <v>-3.0064907839303934E-2</v>
      </c>
      <c r="Q188" s="11">
        <f t="shared" si="7"/>
        <v>5.1763773258934997E-2</v>
      </c>
      <c r="W188" s="11">
        <f t="shared" si="8"/>
        <v>1.390613698389298E-2</v>
      </c>
    </row>
    <row r="189" spans="11:23" x14ac:dyDescent="0.2">
      <c r="K189" s="11">
        <f t="shared" si="6"/>
        <v>9.085487355873989E-2</v>
      </c>
      <c r="Q189" s="11">
        <f t="shared" si="7"/>
        <v>8.0131088957643981E-2</v>
      </c>
      <c r="W189" s="11">
        <f t="shared" si="8"/>
        <v>-1.0081215131520938E-2</v>
      </c>
    </row>
    <row r="190" spans="11:23" x14ac:dyDescent="0.2">
      <c r="K190" s="11">
        <f t="shared" si="6"/>
        <v>-0.30874800498258503</v>
      </c>
      <c r="Q190" s="11">
        <f t="shared" si="7"/>
        <v>4.350836110338796E-2</v>
      </c>
      <c r="W190" s="11">
        <f t="shared" si="8"/>
        <v>7.9026707931997064E-2</v>
      </c>
    </row>
    <row r="191" spans="11:23" x14ac:dyDescent="0.2">
      <c r="K191" s="11">
        <f t="shared" si="6"/>
        <v>-0.10320967331777997</v>
      </c>
      <c r="Q191" s="11">
        <f t="shared" si="7"/>
        <v>-9.7016174539891087E-2</v>
      </c>
      <c r="W191" s="11">
        <f t="shared" si="8"/>
        <v>-2.7474005754360098E-2</v>
      </c>
    </row>
    <row r="192" spans="11:23" x14ac:dyDescent="0.2">
      <c r="K192" s="11">
        <f t="shared" si="6"/>
        <v>-0.16804969578609302</v>
      </c>
      <c r="Q192" s="11">
        <f t="shared" si="7"/>
        <v>4.8253678046452975E-2</v>
      </c>
      <c r="W192" s="11">
        <f t="shared" si="8"/>
        <v>-0.16752418844309708</v>
      </c>
    </row>
    <row r="193" spans="11:23" x14ac:dyDescent="0.2">
      <c r="K193" s="11">
        <f t="shared" si="6"/>
        <v>-0.17267193129307501</v>
      </c>
      <c r="Q193" s="11">
        <f t="shared" si="7"/>
        <v>-7.184182115752602E-2</v>
      </c>
      <c r="W193" s="11">
        <f t="shared" si="8"/>
        <v>6.774195379089698E-2</v>
      </c>
    </row>
    <row r="194" spans="11:23" x14ac:dyDescent="0.2">
      <c r="K194" s="11">
        <f t="shared" si="6"/>
        <v>-0.25541438287546397</v>
      </c>
      <c r="Q194" s="11">
        <f t="shared" si="7"/>
        <v>-8.3832934307942031E-2</v>
      </c>
      <c r="W194" s="11">
        <f t="shared" si="8"/>
        <v>-0.11263450193299396</v>
      </c>
    </row>
    <row r="195" spans="11:23" x14ac:dyDescent="0.2">
      <c r="K195" s="11">
        <f t="shared" si="6"/>
        <v>0.10284156408837997</v>
      </c>
      <c r="Q195" s="11">
        <f t="shared" si="7"/>
        <v>2.3197181369293052E-2</v>
      </c>
      <c r="W195" s="11">
        <f t="shared" si="8"/>
        <v>-8.363279633965004E-2</v>
      </c>
    </row>
    <row r="196" spans="11:23" x14ac:dyDescent="0.2">
      <c r="K196" s="11">
        <f t="shared" si="6"/>
        <v>9.5815000749369661E-3</v>
      </c>
      <c r="Q196" s="11">
        <f t="shared" si="7"/>
        <v>-7.6762697309044947E-2</v>
      </c>
      <c r="W196" s="11">
        <f t="shared" si="8"/>
        <v>-0.205486211201236</v>
      </c>
    </row>
    <row r="197" spans="11:23" x14ac:dyDescent="0.2">
      <c r="K197" s="11">
        <f t="shared" si="6"/>
        <v>-0.20253568681512307</v>
      </c>
      <c r="Q197" s="11">
        <f t="shared" si="7"/>
        <v>0.15562030460743204</v>
      </c>
      <c r="W197" s="11">
        <f t="shared" si="8"/>
        <v>-2.2697051288266934E-2</v>
      </c>
    </row>
    <row r="198" spans="11:23" x14ac:dyDescent="0.2">
      <c r="K198" s="11">
        <f t="shared" si="6"/>
        <v>3.1103797711587999E-2</v>
      </c>
      <c r="Q198" s="11">
        <f t="shared" si="7"/>
        <v>9.4478242387917022E-2</v>
      </c>
      <c r="W198" s="11">
        <f t="shared" si="8"/>
        <v>-9.6126062455322958E-2</v>
      </c>
    </row>
    <row r="199" spans="11:23" x14ac:dyDescent="0.2">
      <c r="K199" s="11">
        <f t="shared" si="6"/>
        <v>-8.0031752762056985E-2</v>
      </c>
      <c r="Q199" s="11">
        <f t="shared" si="7"/>
        <v>4.540134059505796E-2</v>
      </c>
      <c r="W199" s="11">
        <f t="shared" si="8"/>
        <v>0.11701321803480402</v>
      </c>
    </row>
    <row r="200" spans="11:23" x14ac:dyDescent="0.2">
      <c r="K200" s="11">
        <f t="shared" si="6"/>
        <v>2.2004850997410008E-2</v>
      </c>
      <c r="Q200" s="11">
        <f t="shared" si="7"/>
        <v>-0.13482831940415407</v>
      </c>
      <c r="W200" s="11">
        <f t="shared" si="8"/>
        <v>-2.1996137002286975E-2</v>
      </c>
    </row>
    <row r="201" spans="11:23" x14ac:dyDescent="0.2">
      <c r="K201" s="11">
        <f t="shared" si="6"/>
        <v>-0.11412048213205805</v>
      </c>
      <c r="Q201" s="11">
        <f t="shared" si="7"/>
        <v>-3.8808048635484038E-2</v>
      </c>
      <c r="W201" s="11">
        <f t="shared" si="8"/>
        <v>6.2025303407413968E-2</v>
      </c>
    </row>
    <row r="202" spans="11:23" x14ac:dyDescent="0.2">
      <c r="K202" s="11">
        <f t="shared" si="6"/>
        <v>9.2408246215459622E-3</v>
      </c>
      <c r="Q202" s="11">
        <f t="shared" si="7"/>
        <v>-4.7362329709608963E-2</v>
      </c>
      <c r="W202" s="11">
        <f t="shared" si="8"/>
        <v>-0.16563646667881804</v>
      </c>
    </row>
    <row r="203" spans="11:23" x14ac:dyDescent="0.2">
      <c r="K203" s="11">
        <f t="shared" si="6"/>
        <v>-0.19389282216300796</v>
      </c>
      <c r="Q203" s="11">
        <f t="shared" si="7"/>
        <v>-8.7000732871854058E-2</v>
      </c>
      <c r="W203" s="11">
        <f t="shared" si="8"/>
        <v>-0.11622791267675903</v>
      </c>
    </row>
    <row r="204" spans="11:23" x14ac:dyDescent="0.2">
      <c r="K204" s="11">
        <f t="shared" si="6"/>
        <v>-9.6978571026622995E-2</v>
      </c>
      <c r="Q204" s="11">
        <f t="shared" si="7"/>
        <v>2.2140867991195967E-2</v>
      </c>
      <c r="W204" s="11">
        <f t="shared" si="8"/>
        <v>-1.9854687206844912E-2</v>
      </c>
    </row>
    <row r="205" spans="11:23" x14ac:dyDescent="0.2">
      <c r="K205" s="11">
        <f t="shared" si="6"/>
        <v>-3.575403274278699E-2</v>
      </c>
      <c r="Q205" s="11">
        <f t="shared" si="7"/>
        <v>-9.1527864637749978E-2</v>
      </c>
      <c r="W205" s="11">
        <f t="shared" si="8"/>
        <v>-6.4485285331362996E-2</v>
      </c>
    </row>
    <row r="206" spans="11:23" x14ac:dyDescent="0.2">
      <c r="K206" s="11">
        <f t="shared" si="6"/>
        <v>-0.23207200496188302</v>
      </c>
      <c r="Q206" s="11">
        <f t="shared" si="7"/>
        <v>-7.0171124994891088E-2</v>
      </c>
      <c r="W206" s="11">
        <f t="shared" si="8"/>
        <v>5.6134253513691945E-2</v>
      </c>
    </row>
    <row r="207" spans="11:23" x14ac:dyDescent="0.2">
      <c r="K207" s="11">
        <f t="shared" si="6"/>
        <v>-0.10554116565635108</v>
      </c>
      <c r="Q207" s="11">
        <f t="shared" si="7"/>
        <v>-0.16124002210284594</v>
      </c>
      <c r="W207" s="11">
        <f t="shared" si="8"/>
        <v>1.7679263108080989E-2</v>
      </c>
    </row>
    <row r="208" spans="11:23" x14ac:dyDescent="0.2">
      <c r="K208" s="11">
        <f t="shared" si="6"/>
        <v>3.8921083041019044E-2</v>
      </c>
      <c r="Q208" s="11">
        <f t="shared" si="7"/>
        <v>-9.0199901517302061E-2</v>
      </c>
      <c r="W208" s="11">
        <f t="shared" si="8"/>
        <v>-1.3151414303009035E-2</v>
      </c>
    </row>
    <row r="209" spans="11:23" x14ac:dyDescent="0.2">
      <c r="K209" s="11">
        <f t="shared" si="6"/>
        <v>6.1862714769286065E-2</v>
      </c>
      <c r="Q209" s="11">
        <f t="shared" si="7"/>
        <v>-7.5500677474589217E-3</v>
      </c>
      <c r="W209" s="11">
        <f t="shared" si="8"/>
        <v>4.8284203145649851E-3</v>
      </c>
    </row>
    <row r="210" spans="11:23" x14ac:dyDescent="0.2">
      <c r="K210" s="11">
        <f t="shared" si="6"/>
        <v>-6.3279582759919961E-2</v>
      </c>
      <c r="Q210" s="11">
        <f t="shared" si="7"/>
        <v>-0.23619292199129899</v>
      </c>
      <c r="W210" s="11">
        <f t="shared" si="8"/>
        <v>-0.12233229678544399</v>
      </c>
    </row>
    <row r="211" spans="11:23" x14ac:dyDescent="0.2">
      <c r="K211" s="11">
        <f t="shared" si="6"/>
        <v>7.6462093397030584E-3</v>
      </c>
      <c r="Q211" s="11">
        <f t="shared" si="7"/>
        <v>-0.19602760753272797</v>
      </c>
      <c r="W211" s="11">
        <f t="shared" si="8"/>
        <v>2.7097833919881076E-2</v>
      </c>
    </row>
    <row r="212" spans="11:23" x14ac:dyDescent="0.2">
      <c r="K212" s="11">
        <f t="shared" si="6"/>
        <v>-3.4652547960732027E-2</v>
      </c>
      <c r="Q212" s="11">
        <f t="shared" si="7"/>
        <v>-2.5497949362466077E-2</v>
      </c>
      <c r="W212" s="11">
        <f t="shared" si="8"/>
        <v>-0.22950816361947302</v>
      </c>
    </row>
    <row r="213" spans="11:23" x14ac:dyDescent="0.2">
      <c r="K213" s="11">
        <f t="shared" si="6"/>
        <v>-6.1206549484289052E-2</v>
      </c>
      <c r="Q213" s="11">
        <f t="shared" si="7"/>
        <v>-3.814176216982601E-2</v>
      </c>
      <c r="W213" s="11">
        <f t="shared" si="8"/>
        <v>-9.5822818197606963E-2</v>
      </c>
    </row>
    <row r="214" spans="11:23" x14ac:dyDescent="0.2">
      <c r="K214" s="11">
        <f t="shared" si="6"/>
        <v>-0.12408441763903599</v>
      </c>
      <c r="Q214" s="11">
        <f t="shared" si="7"/>
        <v>1.2602438917497905E-2</v>
      </c>
      <c r="W214" s="11">
        <f t="shared" si="8"/>
        <v>-3.9732585626664041E-2</v>
      </c>
    </row>
    <row r="215" spans="11:23" x14ac:dyDescent="0.2">
      <c r="K215" s="11">
        <f t="shared" si="6"/>
        <v>2.7644045921493277E-4</v>
      </c>
      <c r="Q215" s="11">
        <f t="shared" si="7"/>
        <v>-7.0191494462963022E-2</v>
      </c>
      <c r="W215" s="11">
        <f t="shared" si="8"/>
        <v>-7.4019138726384992E-2</v>
      </c>
    </row>
    <row r="216" spans="11:23" x14ac:dyDescent="0.2">
      <c r="K216" s="11">
        <f t="shared" si="6"/>
        <v>-0.22576882707608603</v>
      </c>
      <c r="Q216" s="11">
        <f t="shared" si="7"/>
        <v>6.5758473863260947E-2</v>
      </c>
      <c r="W216" s="11">
        <f t="shared" si="8"/>
        <v>-1.0770076352695224E-4</v>
      </c>
    </row>
    <row r="217" spans="11:23" x14ac:dyDescent="0.2">
      <c r="K217" s="11">
        <f t="shared" si="6"/>
        <v>-0.22883756854002102</v>
      </c>
      <c r="Q217" s="11">
        <f t="shared" si="7"/>
        <v>-9.6538739584894007E-2</v>
      </c>
      <c r="W217" s="11">
        <f t="shared" si="8"/>
        <v>-0.16387614367091796</v>
      </c>
    </row>
    <row r="218" spans="11:23" x14ac:dyDescent="0.2">
      <c r="K218" s="11">
        <f t="shared" si="6"/>
        <v>-0.23047297188747495</v>
      </c>
      <c r="Q218" s="11">
        <f t="shared" si="7"/>
        <v>-0.18704345152082702</v>
      </c>
      <c r="W218" s="11">
        <f t="shared" si="8"/>
        <v>-5.293628959390706E-2</v>
      </c>
    </row>
    <row r="219" spans="11:23" x14ac:dyDescent="0.2">
      <c r="K219" s="11">
        <f t="shared" si="6"/>
        <v>-0.13708620986011799</v>
      </c>
      <c r="Q219" s="11">
        <f t="shared" si="7"/>
        <v>-0.13219455386338796</v>
      </c>
      <c r="W219" s="11">
        <f t="shared" si="8"/>
        <v>-8.6321248618846047E-2</v>
      </c>
    </row>
    <row r="220" spans="11:23" x14ac:dyDescent="0.2">
      <c r="K220" s="11">
        <f t="shared" si="6"/>
        <v>-0.11633464243161695</v>
      </c>
      <c r="Q220" s="11">
        <f t="shared" si="7"/>
        <v>4.640622643925596E-2</v>
      </c>
      <c r="W220" s="11">
        <f t="shared" si="8"/>
        <v>-0.10894667259839508</v>
      </c>
    </row>
    <row r="221" spans="11:23" x14ac:dyDescent="0.2">
      <c r="K221" s="11">
        <f t="shared" si="6"/>
        <v>2.2683810621986988E-2</v>
      </c>
      <c r="Q221" s="11">
        <f t="shared" si="7"/>
        <v>9.7705518081330212E-3</v>
      </c>
      <c r="W221" s="11">
        <f t="shared" si="8"/>
        <v>-0.12199250387117599</v>
      </c>
    </row>
    <row r="222" spans="11:23" x14ac:dyDescent="0.2">
      <c r="K222" s="11">
        <f t="shared" si="6"/>
        <v>-0.23166559681679</v>
      </c>
      <c r="Q222" s="11">
        <f t="shared" si="7"/>
        <v>-0.18461540289085399</v>
      </c>
      <c r="W222" s="11">
        <f t="shared" si="8"/>
        <v>-0.15455150137308094</v>
      </c>
    </row>
    <row r="223" spans="11:23" x14ac:dyDescent="0.2">
      <c r="K223" s="11">
        <f t="shared" si="6"/>
        <v>1.2477772037816082E-2</v>
      </c>
      <c r="Q223" s="11">
        <f t="shared" si="7"/>
        <v>-6.767970217909991E-2</v>
      </c>
      <c r="W223" s="11">
        <f t="shared" si="8"/>
        <v>-8.85915356262309E-2</v>
      </c>
    </row>
    <row r="224" spans="11:23" x14ac:dyDescent="0.2">
      <c r="K224" s="11">
        <f t="shared" si="6"/>
        <v>-4.5191481196573013E-2</v>
      </c>
      <c r="Q224" s="11">
        <f t="shared" si="7"/>
        <v>-8.0396476974290976E-2</v>
      </c>
      <c r="W224" s="11">
        <f t="shared" si="8"/>
        <v>-0.18325941768818799</v>
      </c>
    </row>
    <row r="225" spans="10:23" x14ac:dyDescent="0.2">
      <c r="K225" s="11">
        <f t="shared" si="6"/>
        <v>-0.22862320985204398</v>
      </c>
      <c r="Q225" s="11">
        <f t="shared" si="7"/>
        <v>7.2069901419300475E-3</v>
      </c>
      <c r="W225" s="11">
        <f t="shared" si="8"/>
        <v>-3.8566461435710964E-2</v>
      </c>
    </row>
    <row r="226" spans="10:23" x14ac:dyDescent="0.2">
      <c r="K226" s="11">
        <f t="shared" si="6"/>
        <v>-3.7660903105858012E-2</v>
      </c>
      <c r="Q226" s="11">
        <f t="shared" si="7"/>
        <v>-2.7124399990671955E-2</v>
      </c>
      <c r="W226" s="11">
        <f t="shared" si="8"/>
        <v>-4.1197245572874963E-2</v>
      </c>
    </row>
    <row r="228" spans="10:23" x14ac:dyDescent="0.2">
      <c r="J228" s="1" t="s">
        <v>82</v>
      </c>
      <c r="K228" s="11" cm="1">
        <f t="array" ref="K228">AVERAGE(ABS(K115:K226))</f>
        <v>9.2223734955183073E-2</v>
      </c>
      <c r="P228" s="1" t="s">
        <v>82</v>
      </c>
      <c r="Q228" s="11" cm="1">
        <f t="array" ref="Q228">AVERAGE(ABS(Q115:Q226))</f>
        <v>8.089533887932214E-2</v>
      </c>
      <c r="V228" s="1" t="s">
        <v>82</v>
      </c>
      <c r="W228" s="11" cm="1">
        <f t="array" ref="W228">AVERAGE(ABS(W115:W226))</f>
        <v>7.4497984031163894E-2</v>
      </c>
    </row>
  </sheetData>
  <autoFilter ref="A1:G161" xr:uid="{CBD9F404-7B8C-49E5-BB83-C1771F7AE77B}"/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0671-90AD-4EFC-BB58-2C5F35EE2ABF}">
  <dimension ref="A1:I76"/>
  <sheetViews>
    <sheetView topLeftCell="A4" workbookViewId="0">
      <selection activeCell="B55" sqref="B55"/>
    </sheetView>
  </sheetViews>
  <sheetFormatPr defaultColWidth="9" defaultRowHeight="14.25" x14ac:dyDescent="0.2"/>
  <cols>
    <col min="1" max="7" width="15.625" customWidth="1"/>
  </cols>
  <sheetData>
    <row r="1" spans="1:7" x14ac:dyDescent="0.2">
      <c r="A1" s="1" t="s">
        <v>4</v>
      </c>
      <c r="B1" s="1" t="s">
        <v>28</v>
      </c>
      <c r="C1" s="1" t="s">
        <v>29</v>
      </c>
      <c r="D1" s="1" t="s">
        <v>6</v>
      </c>
      <c r="E1" s="1" t="s">
        <v>7</v>
      </c>
      <c r="F1" s="1" t="s">
        <v>30</v>
      </c>
      <c r="G1" s="1" t="s">
        <v>31</v>
      </c>
    </row>
    <row r="2" spans="1:7" x14ac:dyDescent="0.2">
      <c r="A2">
        <v>0.28571428571428598</v>
      </c>
      <c r="B2">
        <v>0.10990548832155145</v>
      </c>
      <c r="C2">
        <v>0.28317207773550301</v>
      </c>
      <c r="D2">
        <v>9.9002356319337625E-3</v>
      </c>
      <c r="E2">
        <v>0.29399536367951901</v>
      </c>
      <c r="F2">
        <v>0.47570008354218896</v>
      </c>
      <c r="G2">
        <v>0.40702895282223001</v>
      </c>
    </row>
    <row r="3" spans="1:7" x14ac:dyDescent="0.2">
      <c r="A3">
        <v>0.32500000000000001</v>
      </c>
      <c r="B3">
        <v>0.24421280967625666</v>
      </c>
      <c r="C3">
        <v>0.37988419288027497</v>
      </c>
      <c r="D3">
        <v>0.17224460934615393</v>
      </c>
      <c r="E3">
        <v>0.36397872128355302</v>
      </c>
      <c r="F3">
        <v>0.49860960757780803</v>
      </c>
      <c r="G3">
        <v>0.44797710215279102</v>
      </c>
    </row>
    <row r="4" spans="1:7" x14ac:dyDescent="0.2">
      <c r="A4">
        <v>0.34545454545454501</v>
      </c>
      <c r="B4">
        <v>0.19191948571587966</v>
      </c>
      <c r="C4">
        <v>0.36919382764224101</v>
      </c>
      <c r="D4">
        <v>0.10031177454553242</v>
      </c>
      <c r="E4">
        <v>0.389292601125865</v>
      </c>
      <c r="F4">
        <v>0.53132041343669256</v>
      </c>
      <c r="G4">
        <v>0.44823984535647898</v>
      </c>
    </row>
    <row r="5" spans="1:7" x14ac:dyDescent="0.2">
      <c r="A5">
        <v>0.35789473684210499</v>
      </c>
      <c r="B5">
        <v>0.52966007953246819</v>
      </c>
      <c r="C5">
        <v>0.65885112410925195</v>
      </c>
      <c r="D5">
        <v>0.50663431763347511</v>
      </c>
      <c r="E5">
        <v>0.67231778826010302</v>
      </c>
      <c r="F5">
        <v>0.60633335626806051</v>
      </c>
      <c r="G5">
        <v>0.55347380891379605</v>
      </c>
    </row>
    <row r="6" spans="1:7" x14ac:dyDescent="0.2">
      <c r="A6">
        <v>0.36</v>
      </c>
      <c r="B6">
        <v>0.26968245675133912</v>
      </c>
      <c r="C6">
        <v>0.37803047949919799</v>
      </c>
      <c r="D6">
        <v>0.17453305846314893</v>
      </c>
      <c r="E6">
        <v>0.38434580201513902</v>
      </c>
      <c r="F6">
        <v>0.42381448849730802</v>
      </c>
      <c r="G6">
        <v>0.345081217745145</v>
      </c>
    </row>
    <row r="7" spans="1:7" x14ac:dyDescent="0.2">
      <c r="A7">
        <v>0.41</v>
      </c>
      <c r="B7">
        <v>0.53219382379734304</v>
      </c>
      <c r="C7">
        <v>0.63595512544242205</v>
      </c>
      <c r="D7">
        <v>0.51018355548695049</v>
      </c>
      <c r="E7">
        <v>0.64143744088283305</v>
      </c>
      <c r="F7">
        <v>0.65456113187399501</v>
      </c>
      <c r="G7">
        <v>0.59863752832914396</v>
      </c>
    </row>
    <row r="8" spans="1:7" x14ac:dyDescent="0.2">
      <c r="A8">
        <v>0.41052631578947402</v>
      </c>
      <c r="B8">
        <v>0.48940630157654708</v>
      </c>
      <c r="C8">
        <v>0.59827165291995199</v>
      </c>
      <c r="D8">
        <v>0.48414941259621785</v>
      </c>
      <c r="E8">
        <v>0.59206136713588098</v>
      </c>
      <c r="F8">
        <v>0.64913865862848497</v>
      </c>
      <c r="G8">
        <v>0.673157089855977</v>
      </c>
    </row>
    <row r="9" spans="1:7" x14ac:dyDescent="0.2">
      <c r="A9">
        <v>0.41249999999999998</v>
      </c>
      <c r="B9">
        <v>0.25628483105543631</v>
      </c>
      <c r="C9">
        <v>0.394817917112118</v>
      </c>
      <c r="D9">
        <v>0.17800151238469258</v>
      </c>
      <c r="E9">
        <v>0.39388157872394403</v>
      </c>
      <c r="F9">
        <v>0.58786726777102105</v>
      </c>
      <c r="G9">
        <v>0.51268013154576597</v>
      </c>
    </row>
    <row r="10" spans="1:7" x14ac:dyDescent="0.2">
      <c r="A10">
        <v>0.42105263157894701</v>
      </c>
      <c r="B10">
        <v>0.51782333402643987</v>
      </c>
      <c r="C10">
        <v>0.64892890857304697</v>
      </c>
      <c r="D10">
        <v>0.49145359721972937</v>
      </c>
      <c r="E10">
        <v>0.65102470061777895</v>
      </c>
      <c r="F10">
        <v>0.58826791610021356</v>
      </c>
      <c r="G10">
        <v>0.53829251443530102</v>
      </c>
    </row>
    <row r="11" spans="1:7" x14ac:dyDescent="0.2">
      <c r="A11">
        <v>0.42499999999999999</v>
      </c>
      <c r="B11">
        <v>0.35714450205108061</v>
      </c>
      <c r="C11">
        <v>0.444550764125481</v>
      </c>
      <c r="D11">
        <v>0.30338477087273424</v>
      </c>
      <c r="E11">
        <v>0.442034402064438</v>
      </c>
      <c r="F11">
        <v>0.53370708376421905</v>
      </c>
      <c r="G11">
        <v>0.46892460372078598</v>
      </c>
    </row>
    <row r="12" spans="1:7" x14ac:dyDescent="0.2">
      <c r="A12">
        <v>0.4375</v>
      </c>
      <c r="B12">
        <v>0.44028616194691317</v>
      </c>
      <c r="C12">
        <v>0.54457757699869602</v>
      </c>
      <c r="D12">
        <v>0.37538299526751356</v>
      </c>
      <c r="E12">
        <v>0.527376363124336</v>
      </c>
      <c r="F12">
        <v>0.54363018065887359</v>
      </c>
      <c r="G12">
        <v>0.466364648731107</v>
      </c>
    </row>
    <row r="13" spans="1:7" x14ac:dyDescent="0.2">
      <c r="A13">
        <v>0.44</v>
      </c>
      <c r="B13">
        <v>0.43278046403340636</v>
      </c>
      <c r="C13">
        <v>0.52293233237403602</v>
      </c>
      <c r="D13">
        <v>0.36599899586388729</v>
      </c>
      <c r="E13">
        <v>0.51191866749942605</v>
      </c>
      <c r="F13">
        <v>0.4802567703109325</v>
      </c>
      <c r="G13">
        <v>0.423055389729248</v>
      </c>
    </row>
    <row r="14" spans="1:7" x14ac:dyDescent="0.2">
      <c r="A14">
        <v>0.46250000000000002</v>
      </c>
      <c r="B14">
        <v>0.55757531873470545</v>
      </c>
      <c r="C14">
        <v>0.66058839099900701</v>
      </c>
      <c r="D14">
        <v>0.57411368588306511</v>
      </c>
      <c r="E14">
        <v>0.644766746039108</v>
      </c>
      <c r="F14">
        <v>0.76136045531197005</v>
      </c>
      <c r="G14">
        <v>0.81071246816711795</v>
      </c>
    </row>
    <row r="15" spans="1:7" x14ac:dyDescent="0.2">
      <c r="A15">
        <v>0.49333333333333301</v>
      </c>
      <c r="B15">
        <v>0.45251958532516912</v>
      </c>
      <c r="C15">
        <v>0.62820094851512898</v>
      </c>
      <c r="D15">
        <v>0.42013954442200563</v>
      </c>
      <c r="E15">
        <v>0.64559106807836797</v>
      </c>
      <c r="F15">
        <v>0.54655620671283944</v>
      </c>
      <c r="G15">
        <v>0.54160587889091505</v>
      </c>
    </row>
    <row r="16" spans="1:7" x14ac:dyDescent="0.2">
      <c r="A16">
        <v>0.53333333333333299</v>
      </c>
      <c r="B16">
        <v>0.53458654054414856</v>
      </c>
      <c r="C16">
        <v>0.65345291095840496</v>
      </c>
      <c r="D16">
        <v>0.51229510872045281</v>
      </c>
      <c r="E16">
        <v>0.65858781097992003</v>
      </c>
      <c r="F16">
        <v>0.60839764267990049</v>
      </c>
      <c r="G16">
        <v>0.554018781353111</v>
      </c>
    </row>
    <row r="17" spans="1:7" x14ac:dyDescent="0.2">
      <c r="A17">
        <v>0.54444444444444395</v>
      </c>
      <c r="B17">
        <v>0.35082174753855333</v>
      </c>
      <c r="C17">
        <v>0.49401795900332102</v>
      </c>
      <c r="D17">
        <v>0.3041123356498468</v>
      </c>
      <c r="E17">
        <v>0.47339475559170702</v>
      </c>
      <c r="F17">
        <v>0.61901341386884001</v>
      </c>
      <c r="G17">
        <v>0.56538202150017303</v>
      </c>
    </row>
    <row r="18" spans="1:7" x14ac:dyDescent="0.2">
      <c r="A18">
        <v>0.54782608695652202</v>
      </c>
      <c r="B18">
        <v>0.3597793566051381</v>
      </c>
      <c r="C18">
        <v>0.48029575973474298</v>
      </c>
      <c r="D18">
        <v>0.29808530859726934</v>
      </c>
      <c r="E18">
        <v>0.469309228823582</v>
      </c>
      <c r="F18">
        <v>0.58350744735490456</v>
      </c>
      <c r="G18">
        <v>0.50760838606633396</v>
      </c>
    </row>
    <row r="19" spans="1:7" x14ac:dyDescent="0.2">
      <c r="A19">
        <v>0.56000000000000005</v>
      </c>
      <c r="B19">
        <v>0.41485335732979017</v>
      </c>
      <c r="C19">
        <v>0.56507776689589095</v>
      </c>
      <c r="D19">
        <v>0.38025584638899335</v>
      </c>
      <c r="E19">
        <v>0.54115119534289702</v>
      </c>
      <c r="F19">
        <v>0.61193807885684048</v>
      </c>
      <c r="G19">
        <v>0.60002011490787399</v>
      </c>
    </row>
    <row r="20" spans="1:7" x14ac:dyDescent="0.2">
      <c r="A20">
        <v>0.56666666666666698</v>
      </c>
      <c r="B20">
        <v>0.41994209262272408</v>
      </c>
      <c r="C20">
        <v>0.54475413961114605</v>
      </c>
      <c r="D20">
        <v>0.38885522119825322</v>
      </c>
      <c r="E20">
        <v>0.54737228503545499</v>
      </c>
      <c r="F20">
        <v>0.63082677997803993</v>
      </c>
      <c r="G20">
        <v>0.58443496283124596</v>
      </c>
    </row>
    <row r="21" spans="1:7" x14ac:dyDescent="0.2">
      <c r="A21">
        <v>0.6</v>
      </c>
      <c r="B21">
        <v>0.36335900772868879</v>
      </c>
      <c r="C21">
        <v>0.49232564553956498</v>
      </c>
      <c r="D21">
        <v>0.30826057926895584</v>
      </c>
      <c r="E21">
        <v>0.47951602362487</v>
      </c>
      <c r="F21">
        <v>0.56916436612168309</v>
      </c>
      <c r="G21">
        <v>0.52323947076987598</v>
      </c>
    </row>
    <row r="22" spans="1:7" x14ac:dyDescent="0.2">
      <c r="A22">
        <v>0.6</v>
      </c>
      <c r="B22">
        <v>0.43028869156750732</v>
      </c>
      <c r="C22">
        <v>0.57134221991456202</v>
      </c>
      <c r="D22">
        <v>0.37169883988635921</v>
      </c>
      <c r="E22">
        <v>0.57465209936285599</v>
      </c>
      <c r="F22">
        <v>0.44307191780821903</v>
      </c>
      <c r="G22">
        <v>0.38038230178326998</v>
      </c>
    </row>
    <row r="23" spans="1:7" x14ac:dyDescent="0.2">
      <c r="A23">
        <v>0.623529411764706</v>
      </c>
      <c r="B23">
        <v>0.49962989553067438</v>
      </c>
      <c r="C23">
        <v>0.64264220301032504</v>
      </c>
      <c r="D23">
        <v>0.46789005200219946</v>
      </c>
      <c r="E23">
        <v>0.640513079781311</v>
      </c>
      <c r="F23">
        <v>0.5719341785605826</v>
      </c>
      <c r="G23">
        <v>0.50634316865115403</v>
      </c>
    </row>
    <row r="24" spans="1:7" x14ac:dyDescent="0.2">
      <c r="A24">
        <v>0.63478260869565195</v>
      </c>
      <c r="B24">
        <v>0.5413203275002979</v>
      </c>
      <c r="C24">
        <v>0.64710897686742297</v>
      </c>
      <c r="D24">
        <v>0.52001671956918349</v>
      </c>
      <c r="E24">
        <v>0.64246546247746905</v>
      </c>
      <c r="F24">
        <v>0.62134747447055994</v>
      </c>
      <c r="G24">
        <v>0.58833268646216996</v>
      </c>
    </row>
    <row r="25" spans="1:7" x14ac:dyDescent="0.2">
      <c r="A25">
        <v>0.63478260869565195</v>
      </c>
      <c r="B25">
        <v>0.44975763849884459</v>
      </c>
      <c r="C25">
        <v>0.61374627949687899</v>
      </c>
      <c r="D25">
        <v>0.40240015825135567</v>
      </c>
      <c r="E25">
        <v>0.61337860392889199</v>
      </c>
      <c r="F25">
        <v>0.52247321991178308</v>
      </c>
      <c r="G25">
        <v>0.47457506991641801</v>
      </c>
    </row>
    <row r="26" spans="1:7" x14ac:dyDescent="0.2">
      <c r="A26">
        <v>0.64444444444444404</v>
      </c>
      <c r="B26">
        <v>0.43486640620154726</v>
      </c>
      <c r="C26">
        <v>0.55707580016175495</v>
      </c>
      <c r="D26">
        <v>0.37992088451212364</v>
      </c>
      <c r="E26">
        <v>0.539478507331141</v>
      </c>
      <c r="F26">
        <v>0.5851301739652065</v>
      </c>
      <c r="G26">
        <v>0.527134628143756</v>
      </c>
    </row>
    <row r="27" spans="1:7" x14ac:dyDescent="0.2">
      <c r="A27">
        <v>0.65882352941176503</v>
      </c>
      <c r="B27">
        <v>0.42673609933751255</v>
      </c>
      <c r="C27">
        <v>0.55446823697694703</v>
      </c>
      <c r="D27">
        <v>0.40259075641240771</v>
      </c>
      <c r="E27">
        <v>0.53078426651617205</v>
      </c>
      <c r="F27">
        <v>0.631828400330395</v>
      </c>
      <c r="G27">
        <v>0.63469525062969201</v>
      </c>
    </row>
    <row r="28" spans="1:7" x14ac:dyDescent="0.2">
      <c r="A28">
        <v>0.66666666666666696</v>
      </c>
      <c r="B28">
        <v>0.38334457263736421</v>
      </c>
      <c r="C28">
        <v>0.48945336284936602</v>
      </c>
      <c r="D28">
        <v>0.32474145884226241</v>
      </c>
      <c r="E28">
        <v>0.46817065060702701</v>
      </c>
      <c r="F28">
        <v>0.51452610121421605</v>
      </c>
      <c r="G28">
        <v>0.47245088877046398</v>
      </c>
    </row>
    <row r="29" spans="1:7" x14ac:dyDescent="0.2">
      <c r="A29">
        <v>0.67272727272727295</v>
      </c>
      <c r="B29">
        <v>0.58339524518097208</v>
      </c>
      <c r="C29">
        <v>0.67151736407247997</v>
      </c>
      <c r="D29">
        <v>0.56268264353614394</v>
      </c>
      <c r="E29">
        <v>0.65373371188268803</v>
      </c>
      <c r="F29">
        <v>0.56490213776722054</v>
      </c>
      <c r="G29">
        <v>0.50767621589602996</v>
      </c>
    </row>
    <row r="30" spans="1:7" x14ac:dyDescent="0.2">
      <c r="A30">
        <v>0.73043478260869599</v>
      </c>
      <c r="B30">
        <v>0.41753215025955015</v>
      </c>
      <c r="C30">
        <v>0.598397502793937</v>
      </c>
      <c r="D30">
        <v>0.37211946965795772</v>
      </c>
      <c r="E30">
        <v>0.60345126973144403</v>
      </c>
      <c r="F30">
        <v>0.58331352213801302</v>
      </c>
      <c r="G30">
        <v>0.51564026367992299</v>
      </c>
    </row>
    <row r="31" spans="1:7" x14ac:dyDescent="0.2">
      <c r="A31">
        <v>0.74117647058823499</v>
      </c>
      <c r="B31">
        <v>0.44821160253635856</v>
      </c>
      <c r="C31">
        <v>0.58273785850903703</v>
      </c>
      <c r="D31">
        <v>0.39641378314291609</v>
      </c>
      <c r="E31">
        <v>0.56715832020562496</v>
      </c>
      <c r="F31">
        <v>0.57910979847116006</v>
      </c>
      <c r="G31">
        <v>0.53617648381883598</v>
      </c>
    </row>
    <row r="32" spans="1:7" x14ac:dyDescent="0.2">
      <c r="A32">
        <v>0.75</v>
      </c>
      <c r="B32">
        <v>0.56597190666089114</v>
      </c>
      <c r="C32">
        <v>0.69613677615731095</v>
      </c>
      <c r="D32">
        <v>0.54205220699667656</v>
      </c>
      <c r="E32">
        <v>0.67938511692896797</v>
      </c>
      <c r="F32">
        <v>0.53915028577832502</v>
      </c>
      <c r="G32">
        <v>0.51570095359072499</v>
      </c>
    </row>
    <row r="33" spans="1:9" x14ac:dyDescent="0.2">
      <c r="A33">
        <v>0.78181818181818197</v>
      </c>
      <c r="B33">
        <v>0.76750105729315288</v>
      </c>
      <c r="C33">
        <v>0.79984866131737997</v>
      </c>
      <c r="D33">
        <v>0.77624689746471898</v>
      </c>
      <c r="E33">
        <v>0.80681609862453996</v>
      </c>
      <c r="F33">
        <v>0.69484351768861496</v>
      </c>
      <c r="G33">
        <v>0.68477835062068804</v>
      </c>
    </row>
    <row r="34" spans="1:9" x14ac:dyDescent="0.2">
      <c r="A34">
        <v>0.8</v>
      </c>
      <c r="B34">
        <v>0.70164508222145827</v>
      </c>
      <c r="C34">
        <v>0.78015575701557605</v>
      </c>
      <c r="D34">
        <v>0.72065575326511011</v>
      </c>
      <c r="E34">
        <v>0.79400274286063199</v>
      </c>
      <c r="F34">
        <v>0.76800546885420495</v>
      </c>
      <c r="G34">
        <v>0.78508121774514406</v>
      </c>
    </row>
    <row r="35" spans="1:9" x14ac:dyDescent="0.2">
      <c r="A35">
        <v>0.8</v>
      </c>
      <c r="B35">
        <v>0.584399761917758</v>
      </c>
      <c r="C35">
        <v>0.70448111284108395</v>
      </c>
      <c r="D35">
        <v>0.57851530174984278</v>
      </c>
      <c r="E35">
        <v>0.71943606987890996</v>
      </c>
      <c r="F35">
        <v>0.66528585346843006</v>
      </c>
      <c r="G35">
        <v>0.64053826369377997</v>
      </c>
    </row>
    <row r="36" spans="1:9" x14ac:dyDescent="0.2">
      <c r="A36">
        <v>0.99090909090909096</v>
      </c>
      <c r="B36">
        <v>0.82494035978176694</v>
      </c>
      <c r="C36">
        <v>0.84963931674577398</v>
      </c>
      <c r="D36">
        <v>0.84843690664004245</v>
      </c>
      <c r="E36">
        <v>0.85786104190109602</v>
      </c>
      <c r="F36">
        <v>0.75668926509595502</v>
      </c>
      <c r="G36">
        <v>0.76484559060262503</v>
      </c>
    </row>
    <row r="38" spans="1:9" x14ac:dyDescent="0.2">
      <c r="A38" s="1" t="s">
        <v>2</v>
      </c>
      <c r="B38" s="1">
        <f>SUMSQ(CORREL($A$2:$A$36,B2:B36))</f>
        <v>0.48708014703578989</v>
      </c>
      <c r="C38" s="1">
        <f t="shared" ref="C38:G38" si="0">SUMSQ(CORREL($A$2:$A$36,C2:C36))</f>
        <v>0.49684417106424555</v>
      </c>
      <c r="D38" s="1">
        <f>SUMSQ(CORREL($A$2:$A$36,D2:D36))</f>
        <v>0.47173639376362003</v>
      </c>
      <c r="E38" s="1">
        <f t="shared" si="0"/>
        <v>0.46729936626013313</v>
      </c>
      <c r="F38" s="1">
        <f>SUMSQ(CORREL($A$2:$A$36,F2:F36))</f>
        <v>0.22303699331400592</v>
      </c>
      <c r="G38" s="1">
        <f t="shared" si="0"/>
        <v>0.22788165972746724</v>
      </c>
    </row>
    <row r="39" spans="1:9" x14ac:dyDescent="0.2">
      <c r="A39" s="1" t="s">
        <v>1</v>
      </c>
      <c r="B39" s="1">
        <f>SQRT(SUMSQ(B42:B76)/COUNTA(B42:B76))</f>
        <v>0.16169451260057005</v>
      </c>
      <c r="C39" s="1">
        <f t="shared" ref="C39:G39" si="1">SQRT(SUMSQ(C42:C76)/COUNTA(C42:C76))</f>
        <v>0.11585212944188147</v>
      </c>
      <c r="D39" s="1">
        <f>SQRT(SUMSQ(D42:D76)/COUNTA(D42:D76))</f>
        <v>0.19837327414985628</v>
      </c>
      <c r="E39" s="1">
        <f t="shared" si="1"/>
        <v>0.11948388344903986</v>
      </c>
      <c r="F39" s="1">
        <f>SQRT(SUMSQ(F42:F76)/COUNTA(F42:F76))</f>
        <v>0.14463608640377074</v>
      </c>
      <c r="G39" s="1">
        <f t="shared" si="1"/>
        <v>0.14564813579401009</v>
      </c>
    </row>
    <row r="40" spans="1:9" x14ac:dyDescent="0.2">
      <c r="A40" s="1" t="s">
        <v>82</v>
      </c>
      <c r="B40" s="1" cm="1">
        <f t="array" ref="B40">AVERAGE(ABS(B42:B76))</f>
        <v>0.1406289426181199</v>
      </c>
      <c r="C40" s="1" cm="1">
        <f t="array" ref="C40">AVERAGE(ABS(C42:C76))</f>
        <v>8.6998628802300609E-2</v>
      </c>
      <c r="D40" s="1" cm="1">
        <f t="array" ref="D40">AVERAGE(ABS(D42:D76))</f>
        <v>0.17580814057976377</v>
      </c>
      <c r="E40" s="1" cm="1">
        <f t="array" ref="E40">AVERAGE(ABS(E42:E76))</f>
        <v>9.0753391291044982E-2</v>
      </c>
      <c r="F40" s="1" cm="1">
        <f t="array" ref="F40">AVERAGE(ABS(F42:F76))</f>
        <v>0.1232965711361506</v>
      </c>
      <c r="G40" s="1" cm="1">
        <f t="array" ref="G40">AVERAGE(ABS(G42:G76))</f>
        <v>0.11784615763795102</v>
      </c>
    </row>
    <row r="42" spans="1:9" x14ac:dyDescent="0.2">
      <c r="A42" s="1" t="s">
        <v>0</v>
      </c>
      <c r="B42">
        <f t="shared" ref="B42:B76" si="2">$A2-B2</f>
        <v>0.17580879739273453</v>
      </c>
      <c r="C42">
        <f t="shared" ref="C42:G42" si="3">$A2-C2</f>
        <v>2.5422079787829621E-3</v>
      </c>
      <c r="D42">
        <f t="shared" ref="D42:D76" si="4">$A2-D2</f>
        <v>0.27581405008235221</v>
      </c>
      <c r="E42">
        <f t="shared" si="3"/>
        <v>-8.2810779652330302E-3</v>
      </c>
      <c r="F42">
        <f t="shared" ref="F42:F76" si="5">$A2-F2</f>
        <v>-0.18998579782790298</v>
      </c>
      <c r="G42">
        <f t="shared" si="3"/>
        <v>-0.12131466710794403</v>
      </c>
    </row>
    <row r="43" spans="1:9" x14ac:dyDescent="0.2">
      <c r="B43">
        <f t="shared" si="2"/>
        <v>8.0787190323743346E-2</v>
      </c>
      <c r="C43">
        <f t="shared" ref="C43:G43" si="6">$A3-C3</f>
        <v>-5.4884192880274962E-2</v>
      </c>
      <c r="D43">
        <f t="shared" si="4"/>
        <v>0.15275539065384608</v>
      </c>
      <c r="E43">
        <f t="shared" si="6"/>
        <v>-3.8978721283553008E-2</v>
      </c>
      <c r="F43">
        <f t="shared" si="5"/>
        <v>-0.17360960757780802</v>
      </c>
      <c r="G43">
        <f t="shared" si="6"/>
        <v>-0.12297710215279101</v>
      </c>
    </row>
    <row r="44" spans="1:9" x14ac:dyDescent="0.2">
      <c r="B44">
        <f t="shared" si="2"/>
        <v>0.15353505973866535</v>
      </c>
      <c r="C44">
        <f t="shared" ref="C44:G44" si="7">$A4-C4</f>
        <v>-2.3739282187695998E-2</v>
      </c>
      <c r="D44">
        <f t="shared" si="4"/>
        <v>0.2451427709090126</v>
      </c>
      <c r="E44">
        <f t="shared" si="7"/>
        <v>-4.3838055671319986E-2</v>
      </c>
      <c r="F44">
        <f t="shared" si="5"/>
        <v>-0.18586586798214755</v>
      </c>
      <c r="G44">
        <f t="shared" si="7"/>
        <v>-0.10278529990193397</v>
      </c>
      <c r="I44" s="2"/>
    </row>
    <row r="45" spans="1:9" x14ac:dyDescent="0.2">
      <c r="B45">
        <f t="shared" si="2"/>
        <v>-0.1717653426903632</v>
      </c>
      <c r="C45">
        <f t="shared" ref="C45:G45" si="8">$A5-C5</f>
        <v>-0.30095638726714696</v>
      </c>
      <c r="D45">
        <f t="shared" si="4"/>
        <v>-0.14873958079137012</v>
      </c>
      <c r="E45">
        <f t="shared" si="8"/>
        <v>-0.31442305141799803</v>
      </c>
      <c r="F45">
        <f t="shared" si="5"/>
        <v>-0.24843861942595552</v>
      </c>
      <c r="G45">
        <f t="shared" si="8"/>
        <v>-0.19557907207169106</v>
      </c>
    </row>
    <row r="46" spans="1:9" x14ac:dyDescent="0.2">
      <c r="B46">
        <f t="shared" si="2"/>
        <v>9.031754324866087E-2</v>
      </c>
      <c r="C46">
        <f t="shared" ref="C46:G46" si="9">$A6-C6</f>
        <v>-1.8030479499198004E-2</v>
      </c>
      <c r="D46">
        <f t="shared" si="4"/>
        <v>0.18546694153685106</v>
      </c>
      <c r="E46">
        <f t="shared" si="9"/>
        <v>-2.4345802015139029E-2</v>
      </c>
      <c r="F46">
        <f t="shared" si="5"/>
        <v>-6.3814488497308031E-2</v>
      </c>
      <c r="G46">
        <f t="shared" si="9"/>
        <v>1.491878225485499E-2</v>
      </c>
    </row>
    <row r="47" spans="1:9" x14ac:dyDescent="0.2">
      <c r="B47">
        <f t="shared" si="2"/>
        <v>-0.12219382379734306</v>
      </c>
      <c r="C47">
        <f t="shared" ref="C47:G47" si="10">$A7-C7</f>
        <v>-0.22595512544242208</v>
      </c>
      <c r="D47">
        <f t="shared" si="4"/>
        <v>-0.10018355548695052</v>
      </c>
      <c r="E47">
        <f t="shared" si="10"/>
        <v>-0.23143744088283308</v>
      </c>
      <c r="F47">
        <f t="shared" si="5"/>
        <v>-0.24456113187399503</v>
      </c>
      <c r="G47">
        <f t="shared" si="10"/>
        <v>-0.18863752832914399</v>
      </c>
      <c r="I47" s="2"/>
    </row>
    <row r="48" spans="1:9" x14ac:dyDescent="0.2">
      <c r="B48">
        <f t="shared" si="2"/>
        <v>-7.8879985787073059E-2</v>
      </c>
      <c r="C48">
        <f t="shared" ref="C48:G48" si="11">$A8-C8</f>
        <v>-0.18774533713047797</v>
      </c>
      <c r="D48">
        <f t="shared" si="4"/>
        <v>-7.3623096806743837E-2</v>
      </c>
      <c r="E48">
        <f t="shared" si="11"/>
        <v>-0.18153505134640696</v>
      </c>
      <c r="F48">
        <f t="shared" si="5"/>
        <v>-0.23861234283901095</v>
      </c>
      <c r="G48">
        <f t="shared" si="11"/>
        <v>-0.26263077406650298</v>
      </c>
    </row>
    <row r="49" spans="2:7" x14ac:dyDescent="0.2">
      <c r="B49">
        <f t="shared" si="2"/>
        <v>0.15621516894456366</v>
      </c>
      <c r="C49">
        <f t="shared" ref="C49:G49" si="12">$A9-C9</f>
        <v>1.7682082887881978E-2</v>
      </c>
      <c r="D49">
        <f t="shared" si="4"/>
        <v>0.23449848761530739</v>
      </c>
      <c r="E49">
        <f t="shared" si="12"/>
        <v>1.8618421276055952E-2</v>
      </c>
      <c r="F49">
        <f t="shared" si="5"/>
        <v>-0.17536726777102107</v>
      </c>
      <c r="G49">
        <f t="shared" si="12"/>
        <v>-0.10018013154576599</v>
      </c>
    </row>
    <row r="50" spans="2:7" x14ac:dyDescent="0.2">
      <c r="B50">
        <f t="shared" si="2"/>
        <v>-9.6770702447492862E-2</v>
      </c>
      <c r="C50">
        <f t="shared" ref="C50:G50" si="13">$A10-C10</f>
        <v>-0.22787627699409996</v>
      </c>
      <c r="D50">
        <f t="shared" si="4"/>
        <v>-7.0400965640782354E-2</v>
      </c>
      <c r="E50">
        <f t="shared" si="13"/>
        <v>-0.22997206903883194</v>
      </c>
      <c r="F50">
        <f t="shared" si="5"/>
        <v>-0.16721528452126655</v>
      </c>
      <c r="G50">
        <f t="shared" si="13"/>
        <v>-0.11723988285635401</v>
      </c>
    </row>
    <row r="51" spans="2:7" x14ac:dyDescent="0.2">
      <c r="B51">
        <f t="shared" si="2"/>
        <v>6.7855497948919374E-2</v>
      </c>
      <c r="C51">
        <f t="shared" ref="C51:G51" si="14">$A11-C11</f>
        <v>-1.9550764125481013E-2</v>
      </c>
      <c r="D51">
        <f t="shared" si="4"/>
        <v>0.12161522912726574</v>
      </c>
      <c r="E51">
        <f t="shared" si="14"/>
        <v>-1.7034402064438015E-2</v>
      </c>
      <c r="F51">
        <f t="shared" si="5"/>
        <v>-0.10870708376421906</v>
      </c>
      <c r="G51">
        <f t="shared" si="14"/>
        <v>-4.3924603720785993E-2</v>
      </c>
    </row>
    <row r="52" spans="2:7" x14ac:dyDescent="0.2">
      <c r="B52">
        <f t="shared" si="2"/>
        <v>-2.7861619469131682E-3</v>
      </c>
      <c r="C52">
        <f t="shared" ref="C52:G52" si="15">$A12-C12</f>
        <v>-0.10707757699869602</v>
      </c>
      <c r="D52">
        <f t="shared" si="4"/>
        <v>6.2117004732486436E-2</v>
      </c>
      <c r="E52">
        <f t="shared" si="15"/>
        <v>-8.9876363124336001E-2</v>
      </c>
      <c r="F52">
        <f t="shared" si="5"/>
        <v>-0.10613018065887359</v>
      </c>
      <c r="G52">
        <f t="shared" si="15"/>
        <v>-2.8864648731107001E-2</v>
      </c>
    </row>
    <row r="53" spans="2:7" x14ac:dyDescent="0.2">
      <c r="B53">
        <f t="shared" si="2"/>
        <v>7.2195359665936376E-3</v>
      </c>
      <c r="C53">
        <f t="shared" ref="C53:G53" si="16">$A13-C13</f>
        <v>-8.2932332374036022E-2</v>
      </c>
      <c r="D53">
        <f t="shared" si="4"/>
        <v>7.4001004136112714E-2</v>
      </c>
      <c r="E53">
        <f t="shared" si="16"/>
        <v>-7.1918667499426048E-2</v>
      </c>
      <c r="F53">
        <f t="shared" si="5"/>
        <v>-4.0256770310932499E-2</v>
      </c>
      <c r="G53">
        <f t="shared" si="16"/>
        <v>1.6944610270752003E-2</v>
      </c>
    </row>
    <row r="54" spans="2:7" x14ac:dyDescent="0.2">
      <c r="B54">
        <f t="shared" si="2"/>
        <v>-9.5075318734705427E-2</v>
      </c>
      <c r="C54">
        <f t="shared" ref="C54:G54" si="17">$A14-C14</f>
        <v>-0.19808839099900699</v>
      </c>
      <c r="D54">
        <f t="shared" si="4"/>
        <v>-0.11161368588306508</v>
      </c>
      <c r="E54">
        <f t="shared" si="17"/>
        <v>-0.18226674603910797</v>
      </c>
      <c r="F54">
        <f t="shared" si="5"/>
        <v>-0.29886045531197003</v>
      </c>
      <c r="G54">
        <f t="shared" si="17"/>
        <v>-0.34821246816711793</v>
      </c>
    </row>
    <row r="55" spans="2:7" x14ac:dyDescent="0.2">
      <c r="B55">
        <f t="shared" si="2"/>
        <v>4.0813748008163897E-2</v>
      </c>
      <c r="C55">
        <f t="shared" ref="C55:G55" si="18">$A15-C15</f>
        <v>-0.13486761518179596</v>
      </c>
      <c r="D55">
        <f t="shared" si="4"/>
        <v>7.3193788911327384E-2</v>
      </c>
      <c r="E55">
        <f t="shared" si="18"/>
        <v>-0.15225773474503496</v>
      </c>
      <c r="F55">
        <f t="shared" si="5"/>
        <v>-5.322287337950643E-2</v>
      </c>
      <c r="G55">
        <f t="shared" si="18"/>
        <v>-4.8272545557582036E-2</v>
      </c>
    </row>
    <row r="56" spans="2:7" x14ac:dyDescent="0.2">
      <c r="B56">
        <f t="shared" si="2"/>
        <v>-1.2532072108155656E-3</v>
      </c>
      <c r="C56">
        <f t="shared" ref="C56:G56" si="19">$A16-C16</f>
        <v>-0.12011957762507197</v>
      </c>
      <c r="D56">
        <f t="shared" si="4"/>
        <v>2.1038224612880185E-2</v>
      </c>
      <c r="E56">
        <f t="shared" si="19"/>
        <v>-0.12525447764658704</v>
      </c>
      <c r="F56">
        <f t="shared" si="5"/>
        <v>-7.5064309346567493E-2</v>
      </c>
      <c r="G56">
        <f t="shared" si="19"/>
        <v>-2.0685448019778008E-2</v>
      </c>
    </row>
    <row r="57" spans="2:7" x14ac:dyDescent="0.2">
      <c r="B57">
        <f t="shared" si="2"/>
        <v>0.19362269690589062</v>
      </c>
      <c r="C57">
        <f t="shared" ref="C57:G57" si="20">$A17-C17</f>
        <v>5.0426485441122937E-2</v>
      </c>
      <c r="D57">
        <f t="shared" si="4"/>
        <v>0.24033210879459715</v>
      </c>
      <c r="E57">
        <f t="shared" si="20"/>
        <v>7.1049688852736936E-2</v>
      </c>
      <c r="F57">
        <f t="shared" si="5"/>
        <v>-7.4568969424396059E-2</v>
      </c>
      <c r="G57">
        <f t="shared" si="20"/>
        <v>-2.0937577055729073E-2</v>
      </c>
    </row>
    <row r="58" spans="2:7" x14ac:dyDescent="0.2">
      <c r="B58">
        <f t="shared" si="2"/>
        <v>0.18804673035138392</v>
      </c>
      <c r="C58">
        <f t="shared" ref="C58:G58" si="21">$A18-C18</f>
        <v>6.7530327221779041E-2</v>
      </c>
      <c r="D58">
        <f t="shared" si="4"/>
        <v>0.24974077835925268</v>
      </c>
      <c r="E58">
        <f t="shared" si="21"/>
        <v>7.8516858132940015E-2</v>
      </c>
      <c r="F58">
        <f t="shared" si="5"/>
        <v>-3.5681360398382544E-2</v>
      </c>
      <c r="G58">
        <f t="shared" si="21"/>
        <v>4.0217700890188057E-2</v>
      </c>
    </row>
    <row r="59" spans="2:7" x14ac:dyDescent="0.2">
      <c r="B59">
        <f t="shared" si="2"/>
        <v>0.14514664267020988</v>
      </c>
      <c r="C59">
        <f t="shared" ref="C59:G59" si="22">$A19-C19</f>
        <v>-5.0777668958909006E-3</v>
      </c>
      <c r="D59">
        <f t="shared" si="4"/>
        <v>0.17974415361100671</v>
      </c>
      <c r="E59">
        <f t="shared" si="22"/>
        <v>1.8848804657103035E-2</v>
      </c>
      <c r="F59">
        <f t="shared" si="5"/>
        <v>-5.1938078856840431E-2</v>
      </c>
      <c r="G59">
        <f t="shared" si="22"/>
        <v>-4.0020114907873938E-2</v>
      </c>
    </row>
    <row r="60" spans="2:7" x14ac:dyDescent="0.2">
      <c r="B60">
        <f t="shared" si="2"/>
        <v>0.1467245740439429</v>
      </c>
      <c r="C60">
        <f t="shared" ref="C60:G60" si="23">$A20-C20</f>
        <v>2.1912527055520936E-2</v>
      </c>
      <c r="D60">
        <f t="shared" si="4"/>
        <v>0.17781144546841376</v>
      </c>
      <c r="E60">
        <f t="shared" si="23"/>
        <v>1.9294381631211999E-2</v>
      </c>
      <c r="F60">
        <f t="shared" si="5"/>
        <v>-6.4160113311372946E-2</v>
      </c>
      <c r="G60">
        <f t="shared" si="23"/>
        <v>-1.7768296164578978E-2</v>
      </c>
    </row>
    <row r="61" spans="2:7" x14ac:dyDescent="0.2">
      <c r="B61">
        <f t="shared" si="2"/>
        <v>0.23664099227131119</v>
      </c>
      <c r="C61">
        <f t="shared" ref="C61:G61" si="24">$A21-C21</f>
        <v>0.107674354460435</v>
      </c>
      <c r="D61">
        <f t="shared" si="4"/>
        <v>0.29173942073104414</v>
      </c>
      <c r="E61">
        <f t="shared" si="24"/>
        <v>0.12048397637512998</v>
      </c>
      <c r="F61">
        <f t="shared" si="5"/>
        <v>3.0835633878316893E-2</v>
      </c>
      <c r="G61">
        <f t="shared" si="24"/>
        <v>7.6760529230123997E-2</v>
      </c>
    </row>
    <row r="62" spans="2:7" x14ac:dyDescent="0.2">
      <c r="B62">
        <f t="shared" si="2"/>
        <v>0.16971130843249266</v>
      </c>
      <c r="C62">
        <f t="shared" ref="C62:G62" si="25">$A22-C22</f>
        <v>2.8657780085437956E-2</v>
      </c>
      <c r="D62">
        <f t="shared" si="4"/>
        <v>0.22830116011364077</v>
      </c>
      <c r="E62">
        <f t="shared" si="25"/>
        <v>2.5347900637143983E-2</v>
      </c>
      <c r="F62">
        <f t="shared" si="5"/>
        <v>0.15692808219178095</v>
      </c>
      <c r="G62">
        <f t="shared" si="25"/>
        <v>0.21961769821673</v>
      </c>
    </row>
    <row r="63" spans="2:7" x14ac:dyDescent="0.2">
      <c r="B63">
        <f t="shared" si="2"/>
        <v>0.12389951623403161</v>
      </c>
      <c r="C63">
        <f t="shared" ref="C63:G63" si="26">$A23-C23</f>
        <v>-1.9112791245619043E-2</v>
      </c>
      <c r="D63">
        <f t="shared" si="4"/>
        <v>0.15563935976250654</v>
      </c>
      <c r="E63">
        <f t="shared" si="26"/>
        <v>-1.6983668016605002E-2</v>
      </c>
      <c r="F63">
        <f t="shared" si="5"/>
        <v>5.1595233204123403E-2</v>
      </c>
      <c r="G63">
        <f t="shared" si="26"/>
        <v>0.11718624311355197</v>
      </c>
    </row>
    <row r="64" spans="2:7" x14ac:dyDescent="0.2">
      <c r="B64">
        <f t="shared" si="2"/>
        <v>9.3462281195354047E-2</v>
      </c>
      <c r="C64">
        <f t="shared" ref="C64:G64" si="27">$A24-C24</f>
        <v>-1.2326368171771018E-2</v>
      </c>
      <c r="D64">
        <f t="shared" si="4"/>
        <v>0.11476588912646846</v>
      </c>
      <c r="E64">
        <f t="shared" si="27"/>
        <v>-7.6828537818171005E-3</v>
      </c>
      <c r="F64">
        <f t="shared" si="5"/>
        <v>1.3435134225092016E-2</v>
      </c>
      <c r="G64">
        <f t="shared" si="27"/>
        <v>4.6449922233481988E-2</v>
      </c>
    </row>
    <row r="65" spans="2:7" x14ac:dyDescent="0.2">
      <c r="B65">
        <f t="shared" si="2"/>
        <v>0.18502497019680736</v>
      </c>
      <c r="C65">
        <f t="shared" ref="C65:G65" si="28">$A25-C25</f>
        <v>2.1036329198772963E-2</v>
      </c>
      <c r="D65">
        <f t="shared" si="4"/>
        <v>0.23238245044429628</v>
      </c>
      <c r="E65">
        <f t="shared" si="28"/>
        <v>2.1404004766759965E-2</v>
      </c>
      <c r="F65">
        <f t="shared" si="5"/>
        <v>0.11230938878386887</v>
      </c>
      <c r="G65">
        <f t="shared" si="28"/>
        <v>0.16020753877923394</v>
      </c>
    </row>
    <row r="66" spans="2:7" x14ac:dyDescent="0.2">
      <c r="B66">
        <f t="shared" si="2"/>
        <v>0.20957803824289678</v>
      </c>
      <c r="C66">
        <f t="shared" ref="C66:G66" si="29">$A26-C26</f>
        <v>8.736864428268909E-2</v>
      </c>
      <c r="D66">
        <f t="shared" si="4"/>
        <v>0.26452355993232041</v>
      </c>
      <c r="E66">
        <f t="shared" si="29"/>
        <v>0.10496593711330304</v>
      </c>
      <c r="F66">
        <f t="shared" si="5"/>
        <v>5.9314270479237541E-2</v>
      </c>
      <c r="G66">
        <f t="shared" si="29"/>
        <v>0.11730981630068804</v>
      </c>
    </row>
    <row r="67" spans="2:7" x14ac:dyDescent="0.2">
      <c r="B67">
        <f t="shared" si="2"/>
        <v>0.23208743007425248</v>
      </c>
      <c r="C67">
        <f t="shared" ref="C67:G67" si="30">$A27-C27</f>
        <v>0.104355292434818</v>
      </c>
      <c r="D67">
        <f t="shared" si="4"/>
        <v>0.25623277299935732</v>
      </c>
      <c r="E67">
        <f t="shared" si="30"/>
        <v>0.12803926289559298</v>
      </c>
      <c r="F67">
        <f t="shared" si="5"/>
        <v>2.6995129081370028E-2</v>
      </c>
      <c r="G67">
        <f t="shared" si="30"/>
        <v>2.412827878207302E-2</v>
      </c>
    </row>
    <row r="68" spans="2:7" x14ac:dyDescent="0.2">
      <c r="B68">
        <f t="shared" si="2"/>
        <v>0.28332209402930275</v>
      </c>
      <c r="C68">
        <f t="shared" ref="C68:G68" si="31">$A28-C28</f>
        <v>0.17721330381730094</v>
      </c>
      <c r="D68">
        <f t="shared" si="4"/>
        <v>0.34192520782440455</v>
      </c>
      <c r="E68">
        <f t="shared" si="31"/>
        <v>0.19849601605963996</v>
      </c>
      <c r="F68">
        <f t="shared" si="5"/>
        <v>0.15214056545245092</v>
      </c>
      <c r="G68">
        <f t="shared" si="31"/>
        <v>0.19421577789620298</v>
      </c>
    </row>
    <row r="69" spans="2:7" x14ac:dyDescent="0.2">
      <c r="B69">
        <f t="shared" si="2"/>
        <v>8.9332027546300874E-2</v>
      </c>
      <c r="C69">
        <f t="shared" ref="C69:G69" si="32">$A29-C29</f>
        <v>1.2099086547929794E-3</v>
      </c>
      <c r="D69">
        <f t="shared" si="4"/>
        <v>0.11004462919112901</v>
      </c>
      <c r="E69">
        <f t="shared" si="32"/>
        <v>1.8993560844584922E-2</v>
      </c>
      <c r="F69">
        <f t="shared" si="5"/>
        <v>0.10782513496005242</v>
      </c>
      <c r="G69">
        <f t="shared" si="32"/>
        <v>0.16505105683124299</v>
      </c>
    </row>
    <row r="70" spans="2:7" x14ac:dyDescent="0.2">
      <c r="B70">
        <f t="shared" si="2"/>
        <v>0.31290263234914584</v>
      </c>
      <c r="C70">
        <f t="shared" ref="C70:G70" si="33">$A30-C30</f>
        <v>0.13203727981475899</v>
      </c>
      <c r="D70">
        <f t="shared" si="4"/>
        <v>0.35831531295073826</v>
      </c>
      <c r="E70">
        <f t="shared" si="33"/>
        <v>0.12698351287725196</v>
      </c>
      <c r="F70">
        <f t="shared" si="5"/>
        <v>0.14712126047068297</v>
      </c>
      <c r="G70">
        <f t="shared" si="33"/>
        <v>0.21479451892877299</v>
      </c>
    </row>
    <row r="71" spans="2:7" x14ac:dyDescent="0.2">
      <c r="B71">
        <f t="shared" si="2"/>
        <v>0.29296486805187644</v>
      </c>
      <c r="C71">
        <f t="shared" ref="C71:G71" si="34">$A31-C31</f>
        <v>0.15843861207919796</v>
      </c>
      <c r="D71">
        <f t="shared" si="4"/>
        <v>0.3447626874453189</v>
      </c>
      <c r="E71">
        <f t="shared" si="34"/>
        <v>0.17401815038261004</v>
      </c>
      <c r="F71">
        <f t="shared" si="5"/>
        <v>0.16206667211707493</v>
      </c>
      <c r="G71">
        <f t="shared" si="34"/>
        <v>0.20499998676939901</v>
      </c>
    </row>
    <row r="72" spans="2:7" x14ac:dyDescent="0.2">
      <c r="B72">
        <f t="shared" si="2"/>
        <v>0.18402809333910886</v>
      </c>
      <c r="C72">
        <f t="shared" ref="C72:G72" si="35">$A32-C32</f>
        <v>5.3863223842689045E-2</v>
      </c>
      <c r="D72">
        <f t="shared" si="4"/>
        <v>0.20794779300332344</v>
      </c>
      <c r="E72">
        <f t="shared" si="35"/>
        <v>7.0614883071032031E-2</v>
      </c>
      <c r="F72">
        <f t="shared" si="5"/>
        <v>0.21084971422167498</v>
      </c>
      <c r="G72">
        <f t="shared" si="35"/>
        <v>0.23429904640927501</v>
      </c>
    </row>
    <row r="73" spans="2:7" x14ac:dyDescent="0.2">
      <c r="B73">
        <f t="shared" si="2"/>
        <v>1.431712452502909E-2</v>
      </c>
      <c r="C73">
        <f t="shared" ref="C73:G73" si="36">$A33-C33</f>
        <v>-1.8030479499198004E-2</v>
      </c>
      <c r="D73">
        <f t="shared" si="4"/>
        <v>5.5712843534629908E-3</v>
      </c>
      <c r="E73">
        <f t="shared" si="36"/>
        <v>-2.4997916806357989E-2</v>
      </c>
      <c r="F73">
        <f t="shared" si="5"/>
        <v>8.6974664129567003E-2</v>
      </c>
      <c r="G73">
        <f t="shared" si="36"/>
        <v>9.7039831197493931E-2</v>
      </c>
    </row>
    <row r="74" spans="2:7" x14ac:dyDescent="0.2">
      <c r="B74">
        <f t="shared" si="2"/>
        <v>9.8354917778541773E-2</v>
      </c>
      <c r="C74">
        <f t="shared" ref="C74:G74" si="37">$A34-C34</f>
        <v>1.9844242984423999E-2</v>
      </c>
      <c r="D74">
        <f t="shared" si="4"/>
        <v>7.9344246734889934E-2</v>
      </c>
      <c r="E74">
        <f t="shared" si="37"/>
        <v>5.9972571393680507E-3</v>
      </c>
      <c r="F74">
        <f t="shared" si="5"/>
        <v>3.1994531145795091E-2</v>
      </c>
      <c r="G74">
        <f t="shared" si="37"/>
        <v>1.4918782254855989E-2</v>
      </c>
    </row>
    <row r="75" spans="2:7" x14ac:dyDescent="0.2">
      <c r="B75">
        <f t="shared" si="2"/>
        <v>0.21560023808224205</v>
      </c>
      <c r="C75">
        <f t="shared" ref="C75:G75" si="38">$A35-C35</f>
        <v>9.5518887158916099E-2</v>
      </c>
      <c r="D75">
        <f t="shared" si="4"/>
        <v>0.22148469825015726</v>
      </c>
      <c r="E75">
        <f t="shared" si="38"/>
        <v>8.0563930121090088E-2</v>
      </c>
      <c r="F75">
        <f t="shared" si="5"/>
        <v>0.13471414653156999</v>
      </c>
      <c r="G75">
        <f t="shared" si="38"/>
        <v>0.15946173630622007</v>
      </c>
    </row>
    <row r="76" spans="2:7" x14ac:dyDescent="0.2">
      <c r="B76">
        <f t="shared" si="2"/>
        <v>0.16596873112732402</v>
      </c>
      <c r="C76">
        <f t="shared" ref="C76:G76" si="39">$A36-C36</f>
        <v>0.14126977416331699</v>
      </c>
      <c r="D76">
        <f t="shared" si="4"/>
        <v>0.14247218426904851</v>
      </c>
      <c r="E76">
        <f t="shared" si="39"/>
        <v>0.13304804900799494</v>
      </c>
      <c r="F76">
        <f t="shared" si="5"/>
        <v>0.23421982581313594</v>
      </c>
      <c r="G76">
        <f t="shared" si="39"/>
        <v>0.22606350030646594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2870-0F9C-43D1-8BAF-ABA05BD408B0}">
  <dimension ref="A1:G34"/>
  <sheetViews>
    <sheetView workbookViewId="0">
      <selection activeCell="C49" sqref="C49"/>
    </sheetView>
  </sheetViews>
  <sheetFormatPr defaultColWidth="13.75" defaultRowHeight="14.25" x14ac:dyDescent="0.2"/>
  <cols>
    <col min="1" max="5" width="16.625" customWidth="1"/>
  </cols>
  <sheetData>
    <row r="1" spans="1:7" x14ac:dyDescent="0.2">
      <c r="A1" s="1" t="s">
        <v>4</v>
      </c>
      <c r="B1" s="1" t="s">
        <v>28</v>
      </c>
      <c r="C1" s="1" t="s">
        <v>29</v>
      </c>
      <c r="D1" s="1" t="s">
        <v>6</v>
      </c>
      <c r="E1" s="1" t="s">
        <v>7</v>
      </c>
      <c r="F1" s="1" t="s">
        <v>30</v>
      </c>
      <c r="G1" s="1" t="s">
        <v>31</v>
      </c>
    </row>
    <row r="2" spans="1:7" x14ac:dyDescent="0.2">
      <c r="A2">
        <v>0.28999999999999998</v>
      </c>
      <c r="B2">
        <v>0.28625725270779334</v>
      </c>
      <c r="C2">
        <v>0.45077975355032002</v>
      </c>
      <c r="D2">
        <v>0.21588996091002211</v>
      </c>
      <c r="E2">
        <v>0.449011420974681</v>
      </c>
      <c r="F2">
        <v>0.47066855804737451</v>
      </c>
      <c r="G2">
        <v>0.42921537041312502</v>
      </c>
    </row>
    <row r="3" spans="1:7" x14ac:dyDescent="0.2">
      <c r="A3">
        <v>0.29473684210526302</v>
      </c>
      <c r="B3">
        <v>0.32965503457955897</v>
      </c>
      <c r="C3">
        <v>0.51086938181494901</v>
      </c>
      <c r="D3">
        <v>0.26484589569565137</v>
      </c>
      <c r="E3">
        <v>0.50848567030921299</v>
      </c>
      <c r="F3">
        <v>0.49438022548139249</v>
      </c>
      <c r="G3">
        <v>0.44543894889833202</v>
      </c>
    </row>
    <row r="4" spans="1:7" x14ac:dyDescent="0.2">
      <c r="A4">
        <v>0.31304347826086998</v>
      </c>
      <c r="B4">
        <v>0.2783670174957027</v>
      </c>
      <c r="C4">
        <v>0.45656244307582899</v>
      </c>
      <c r="D4">
        <v>0.18994239038391131</v>
      </c>
      <c r="E4">
        <v>0.464344590268992</v>
      </c>
      <c r="F4">
        <v>0.51196205870417955</v>
      </c>
      <c r="G4">
        <v>0.43972091070713998</v>
      </c>
    </row>
    <row r="5" spans="1:7" x14ac:dyDescent="0.2">
      <c r="A5">
        <v>0.44545454545454499</v>
      </c>
      <c r="B5">
        <v>0.36019460595717995</v>
      </c>
      <c r="C5">
        <v>0.55569146076419795</v>
      </c>
      <c r="D5">
        <v>0.29695006905176691</v>
      </c>
      <c r="E5">
        <v>0.57424794718074001</v>
      </c>
      <c r="F5">
        <v>0.51463790956121802</v>
      </c>
      <c r="G5">
        <v>0.45049448860040597</v>
      </c>
    </row>
    <row r="6" spans="1:7" x14ac:dyDescent="0.2">
      <c r="A6">
        <v>0.47058823529411797</v>
      </c>
      <c r="B6">
        <v>0.50775024943559255</v>
      </c>
      <c r="C6">
        <v>0.64277000393225103</v>
      </c>
      <c r="D6">
        <v>0.46691186634533838</v>
      </c>
      <c r="E6">
        <v>0.629593148803406</v>
      </c>
      <c r="F6">
        <v>0.47671031175059903</v>
      </c>
      <c r="G6">
        <v>0.43199991901254797</v>
      </c>
    </row>
    <row r="7" spans="1:7" x14ac:dyDescent="0.2">
      <c r="A7">
        <v>0.49090909090909102</v>
      </c>
      <c r="B7">
        <v>0.38145031275009966</v>
      </c>
      <c r="C7">
        <v>0.55935982323672495</v>
      </c>
      <c r="D7">
        <v>0.3213272370292824</v>
      </c>
      <c r="E7">
        <v>0.56142271512493203</v>
      </c>
      <c r="F7">
        <v>0.53813104568916059</v>
      </c>
      <c r="G7">
        <v>0.441664051326152</v>
      </c>
    </row>
    <row r="8" spans="1:7" x14ac:dyDescent="0.2">
      <c r="A8">
        <v>0.53333333333333299</v>
      </c>
      <c r="B8">
        <v>0.44852667694778542</v>
      </c>
      <c r="C8">
        <v>0.62024433978781601</v>
      </c>
      <c r="D8">
        <v>0.39593420416223712</v>
      </c>
      <c r="E8">
        <v>0.60266393352773495</v>
      </c>
      <c r="F8">
        <v>0.51675603349203758</v>
      </c>
      <c r="G8">
        <v>0.44764053775185902</v>
      </c>
    </row>
    <row r="9" spans="1:7" x14ac:dyDescent="0.2">
      <c r="A9">
        <v>0.55454545454545501</v>
      </c>
      <c r="B9">
        <v>0.18330444935985532</v>
      </c>
      <c r="C9">
        <v>0.34417350337101699</v>
      </c>
      <c r="D9">
        <v>9.006343213831669E-2</v>
      </c>
      <c r="E9">
        <v>0.34446535682155699</v>
      </c>
      <c r="F9">
        <v>0.50579092481432453</v>
      </c>
      <c r="G9">
        <v>0.43375012896811399</v>
      </c>
    </row>
    <row r="10" spans="1:7" x14ac:dyDescent="0.2">
      <c r="A10">
        <v>0.56923076923076898</v>
      </c>
      <c r="B10">
        <v>0.41719113602722119</v>
      </c>
      <c r="C10">
        <v>0.53810401724008905</v>
      </c>
      <c r="D10">
        <v>0.37983769034656356</v>
      </c>
      <c r="E10">
        <v>0.50780874371141405</v>
      </c>
      <c r="F10">
        <v>0.58008374536464702</v>
      </c>
      <c r="G10">
        <v>0.56214280771944503</v>
      </c>
    </row>
    <row r="11" spans="1:7" x14ac:dyDescent="0.2">
      <c r="A11">
        <v>0.61818181818181805</v>
      </c>
      <c r="B11">
        <v>0.60655442203115895</v>
      </c>
      <c r="C11">
        <v>0.70103961259828196</v>
      </c>
      <c r="D11">
        <v>0.59454992292096287</v>
      </c>
      <c r="E11">
        <v>0.71902433448762004</v>
      </c>
      <c r="F11">
        <v>0.63210635487500499</v>
      </c>
      <c r="G11">
        <v>0.61764872215803901</v>
      </c>
    </row>
    <row r="12" spans="1:7" x14ac:dyDescent="0.2">
      <c r="A12">
        <v>0.71428571428571397</v>
      </c>
      <c r="B12">
        <v>0.38147979544947269</v>
      </c>
      <c r="C12">
        <v>0.51560434810808897</v>
      </c>
      <c r="D12">
        <v>0.33404940129610766</v>
      </c>
      <c r="E12">
        <v>0.48865802371400002</v>
      </c>
      <c r="F12">
        <v>0.57616059572940947</v>
      </c>
      <c r="G12">
        <v>0.53486306084241098</v>
      </c>
    </row>
    <row r="13" spans="1:7" x14ac:dyDescent="0.2">
      <c r="A13">
        <v>0.71428571428571397</v>
      </c>
      <c r="B13">
        <v>0.69427020266443884</v>
      </c>
      <c r="C13">
        <v>0.74370336128322001</v>
      </c>
      <c r="D13">
        <v>0.68804026783277572</v>
      </c>
      <c r="E13">
        <v>0.729702302519741</v>
      </c>
      <c r="F13">
        <v>0.61851201098146502</v>
      </c>
      <c r="G13">
        <v>0.57724423762852795</v>
      </c>
    </row>
    <row r="14" spans="1:7" x14ac:dyDescent="0.2">
      <c r="A14">
        <v>0.73</v>
      </c>
      <c r="B14">
        <v>0.43605225373809009</v>
      </c>
      <c r="C14">
        <v>0.57173301503850404</v>
      </c>
      <c r="D14">
        <v>0.40923664102197121</v>
      </c>
      <c r="E14">
        <v>0.53952865273388795</v>
      </c>
      <c r="F14">
        <v>0.64526022555125007</v>
      </c>
      <c r="G14">
        <v>0.63996120213990904</v>
      </c>
    </row>
    <row r="15" spans="1:7" x14ac:dyDescent="0.2">
      <c r="A15">
        <v>0.84210526315789502</v>
      </c>
      <c r="B15">
        <v>0.51810769162302606</v>
      </c>
      <c r="C15">
        <v>0.60468231218245805</v>
      </c>
      <c r="D15">
        <v>0.49439648354542065</v>
      </c>
      <c r="E15">
        <v>0.59399576698648704</v>
      </c>
      <c r="F15">
        <v>0.64470648355158</v>
      </c>
      <c r="G15">
        <v>0.59497125945945495</v>
      </c>
    </row>
    <row r="17" spans="1:7" x14ac:dyDescent="0.2">
      <c r="A17" s="1" t="s">
        <v>2</v>
      </c>
      <c r="B17" s="1">
        <f>SUMSQ(CORREL($A$2:$A$15,B2:B15))</f>
        <v>0.33104124108041877</v>
      </c>
      <c r="C17" s="1">
        <f t="shared" ref="C17:G17" si="0">SUMSQ(CORREL($A$2:$A$15,C2:C15))</f>
        <v>0.2014970727564328</v>
      </c>
      <c r="D17" s="1">
        <f>SUMSQ(CORREL($A$2:$A$15,D2:D15))</f>
        <v>0.36173703439926191</v>
      </c>
      <c r="E17" s="1">
        <f t="shared" si="0"/>
        <v>0.14056393768685721</v>
      </c>
      <c r="F17" s="1">
        <f>SUMSQ(CORREL($A$2:$A$15,F2:F15))</f>
        <v>0.73673473216734042</v>
      </c>
      <c r="G17" s="1">
        <f t="shared" si="0"/>
        <v>0.63484202235128251</v>
      </c>
    </row>
    <row r="18" spans="1:7" x14ac:dyDescent="0.2">
      <c r="A18" s="1" t="s">
        <v>1</v>
      </c>
      <c r="B18" s="1">
        <f>SQRT(SUMSQ(B21:B34)/COUNTA(B21:B34))</f>
        <v>0.18782032551343883</v>
      </c>
      <c r="C18" s="1">
        <f t="shared" ref="C18:G18" si="1">SQRT(SUMSQ(C21:C34)/COUNTA(C21:C34))</f>
        <v>0.15143298562821131</v>
      </c>
      <c r="D18" s="1">
        <f>SQRT(SUMSQ(D21:D34)/COUNTA(D21:D34))</f>
        <v>0.22559034054650956</v>
      </c>
      <c r="E18" s="1">
        <f t="shared" si="1"/>
        <v>0.15869403044049499</v>
      </c>
      <c r="F18" s="1">
        <f>SQRT(SUMSQ(F21:F34)/COUNTA(F21:F34))</f>
        <v>0.1184672015423253</v>
      </c>
      <c r="G18" s="1">
        <f t="shared" si="1"/>
        <v>0.12077697700099579</v>
      </c>
    </row>
    <row r="19" spans="1:7" x14ac:dyDescent="0.2">
      <c r="A19" s="1" t="s">
        <v>82</v>
      </c>
      <c r="B19" s="1" cm="1">
        <f t="array" ref="B19">AVERAGE(ABS(B21:B34))</f>
        <v>0.13540711225065358</v>
      </c>
      <c r="C19" s="1" cm="1">
        <f t="array" ref="C19">AVERAGE(ABS(C21:C34))</f>
        <v>0.13616836624989384</v>
      </c>
      <c r="D19" s="1" cm="1">
        <f t="array" ref="D19">AVERAGE(ABS(D21:D34))</f>
        <v>0.17419462831173263</v>
      </c>
      <c r="E19" s="1" cm="1">
        <f t="array" ref="E19">AVERAGE(ABS(E21:E34))</f>
        <v>0.14311954733034246</v>
      </c>
      <c r="F19" s="1" cm="1">
        <f t="array" ref="F19">AVERAGE(ABS(F21:F34))</f>
        <v>9.3421759680367603E-2</v>
      </c>
      <c r="G19" s="1" cm="1">
        <f t="array" ref="G19">AVERAGE(ABS(G21:G34))</f>
        <v>9.8372451358269428E-2</v>
      </c>
    </row>
    <row r="21" spans="1:7" x14ac:dyDescent="0.2">
      <c r="A21" s="1" t="s">
        <v>0</v>
      </c>
      <c r="B21">
        <f t="shared" ref="B21:B34" si="2">$A2-B2</f>
        <v>3.7427472922066385E-3</v>
      </c>
      <c r="C21">
        <f t="shared" ref="C21:G21" si="3">$A2-C2</f>
        <v>-0.16077975355032004</v>
      </c>
      <c r="D21">
        <f t="shared" ref="D21:D34" si="4">$A2-D2</f>
        <v>7.4110039089977875E-2</v>
      </c>
      <c r="E21">
        <f t="shared" si="3"/>
        <v>-0.15901142097468102</v>
      </c>
      <c r="F21">
        <f t="shared" ref="F21:F34" si="5">$A2-F2</f>
        <v>-0.18066855804737453</v>
      </c>
      <c r="G21">
        <f t="shared" si="3"/>
        <v>-0.13921537041312504</v>
      </c>
    </row>
    <row r="22" spans="1:7" x14ac:dyDescent="0.2">
      <c r="B22">
        <f t="shared" si="2"/>
        <v>-3.491819247429595E-2</v>
      </c>
      <c r="C22">
        <f t="shared" ref="C22:G22" si="6">$A3-C3</f>
        <v>-0.21613253970968599</v>
      </c>
      <c r="D22">
        <f t="shared" si="4"/>
        <v>2.9890946409611652E-2</v>
      </c>
      <c r="E22">
        <f t="shared" si="6"/>
        <v>-0.21374882820394997</v>
      </c>
      <c r="F22">
        <f t="shared" si="5"/>
        <v>-0.19964338337612947</v>
      </c>
      <c r="G22">
        <f t="shared" si="6"/>
        <v>-0.150702106793069</v>
      </c>
    </row>
    <row r="23" spans="1:7" x14ac:dyDescent="0.2">
      <c r="B23">
        <f t="shared" si="2"/>
        <v>3.4676460765167283E-2</v>
      </c>
      <c r="C23">
        <f t="shared" ref="C23:G23" si="7">$A4-C4</f>
        <v>-0.14351896481495902</v>
      </c>
      <c r="D23">
        <f t="shared" si="4"/>
        <v>0.12310108787695867</v>
      </c>
      <c r="E23">
        <f t="shared" si="7"/>
        <v>-0.15130111200812202</v>
      </c>
      <c r="F23">
        <f t="shared" si="5"/>
        <v>-0.19891858044330957</v>
      </c>
      <c r="G23">
        <f t="shared" si="7"/>
        <v>-0.12667743244627</v>
      </c>
    </row>
    <row r="24" spans="1:7" x14ac:dyDescent="0.2">
      <c r="B24">
        <f t="shared" si="2"/>
        <v>8.5259939497365045E-2</v>
      </c>
      <c r="C24">
        <f t="shared" ref="C24:G24" si="8">$A5-C5</f>
        <v>-0.11023691530965296</v>
      </c>
      <c r="D24">
        <f t="shared" si="4"/>
        <v>0.14850447640277809</v>
      </c>
      <c r="E24">
        <f t="shared" si="8"/>
        <v>-0.12879340172619502</v>
      </c>
      <c r="F24">
        <f t="shared" si="5"/>
        <v>-6.9183364106673029E-2</v>
      </c>
      <c r="G24">
        <f t="shared" si="8"/>
        <v>-5.0399431458609811E-3</v>
      </c>
    </row>
    <row r="25" spans="1:7" x14ac:dyDescent="0.2">
      <c r="B25">
        <f t="shared" si="2"/>
        <v>-3.7162014141474575E-2</v>
      </c>
      <c r="C25">
        <f t="shared" ref="C25:G25" si="9">$A6-C6</f>
        <v>-0.17218176863813306</v>
      </c>
      <c r="D25">
        <f t="shared" si="4"/>
        <v>3.6763689487795959E-3</v>
      </c>
      <c r="E25">
        <f t="shared" si="9"/>
        <v>-0.15900491350928803</v>
      </c>
      <c r="F25">
        <f t="shared" si="5"/>
        <v>-6.1220764564810515E-3</v>
      </c>
      <c r="G25">
        <f t="shared" si="9"/>
        <v>3.8588316281570001E-2</v>
      </c>
    </row>
    <row r="26" spans="1:7" x14ac:dyDescent="0.2">
      <c r="B26">
        <f t="shared" si="2"/>
        <v>0.10945877815899135</v>
      </c>
      <c r="C26">
        <f t="shared" ref="C26:G26" si="10">$A7-C7</f>
        <v>-6.8450732327633934E-2</v>
      </c>
      <c r="D26">
        <f t="shared" si="4"/>
        <v>0.16958185387980862</v>
      </c>
      <c r="E26">
        <f t="shared" si="10"/>
        <v>-7.0513624215841009E-2</v>
      </c>
      <c r="F26">
        <f t="shared" si="5"/>
        <v>-4.7221954780069575E-2</v>
      </c>
      <c r="G26">
        <f t="shared" si="10"/>
        <v>4.9245039582939021E-2</v>
      </c>
    </row>
    <row r="27" spans="1:7" x14ac:dyDescent="0.2">
      <c r="B27">
        <f t="shared" si="2"/>
        <v>8.4806656385547574E-2</v>
      </c>
      <c r="C27">
        <f t="shared" ref="C27:G27" si="11">$A8-C8</f>
        <v>-8.691100645448302E-2</v>
      </c>
      <c r="D27">
        <f t="shared" si="4"/>
        <v>0.13739912917109587</v>
      </c>
      <c r="E27">
        <f t="shared" si="11"/>
        <v>-6.9330600194401959E-2</v>
      </c>
      <c r="F27">
        <f t="shared" si="5"/>
        <v>1.6577299841295412E-2</v>
      </c>
      <c r="G27">
        <f t="shared" si="11"/>
        <v>8.5692795581473968E-2</v>
      </c>
    </row>
    <row r="28" spans="1:7" x14ac:dyDescent="0.2">
      <c r="B28">
        <f t="shared" si="2"/>
        <v>0.37124100518559966</v>
      </c>
      <c r="C28">
        <f t="shared" ref="C28:G28" si="12">$A9-C9</f>
        <v>0.21037195117443802</v>
      </c>
      <c r="D28">
        <f t="shared" si="4"/>
        <v>0.46448202240713832</v>
      </c>
      <c r="E28">
        <f t="shared" si="12"/>
        <v>0.21008009772389802</v>
      </c>
      <c r="F28">
        <f t="shared" si="5"/>
        <v>4.875452973113048E-2</v>
      </c>
      <c r="G28">
        <f t="shared" si="12"/>
        <v>0.12079532557734102</v>
      </c>
    </row>
    <row r="29" spans="1:7" x14ac:dyDescent="0.2">
      <c r="B29">
        <f t="shared" si="2"/>
        <v>0.1520396332035478</v>
      </c>
      <c r="C29">
        <f t="shared" ref="C29:G29" si="13">$A10-C10</f>
        <v>3.1126751990679935E-2</v>
      </c>
      <c r="D29">
        <f t="shared" si="4"/>
        <v>0.18939307888420542</v>
      </c>
      <c r="E29">
        <f t="shared" si="13"/>
        <v>6.1422025519354939E-2</v>
      </c>
      <c r="F29">
        <f t="shared" si="5"/>
        <v>-1.0852976133878034E-2</v>
      </c>
      <c r="G29">
        <f t="shared" si="13"/>
        <v>7.0879615113239591E-3</v>
      </c>
    </row>
    <row r="30" spans="1:7" x14ac:dyDescent="0.2">
      <c r="B30">
        <f t="shared" si="2"/>
        <v>1.1627396150659108E-2</v>
      </c>
      <c r="C30">
        <f t="shared" ref="C30:G30" si="14">$A11-C11</f>
        <v>-8.2857794416463904E-2</v>
      </c>
      <c r="D30">
        <f t="shared" si="4"/>
        <v>2.3631895260855185E-2</v>
      </c>
      <c r="E30">
        <f t="shared" si="14"/>
        <v>-0.10084251630580199</v>
      </c>
      <c r="F30">
        <f t="shared" si="5"/>
        <v>-1.392453669318694E-2</v>
      </c>
      <c r="G30">
        <f t="shared" si="14"/>
        <v>5.3309602377904497E-4</v>
      </c>
    </row>
    <row r="31" spans="1:7" x14ac:dyDescent="0.2">
      <c r="B31">
        <f t="shared" si="2"/>
        <v>0.33280591883624128</v>
      </c>
      <c r="C31">
        <f t="shared" ref="C31:G31" si="15">$A12-C12</f>
        <v>0.198681366177625</v>
      </c>
      <c r="D31">
        <f t="shared" si="4"/>
        <v>0.38023631298960631</v>
      </c>
      <c r="E31">
        <f t="shared" si="15"/>
        <v>0.22562769057171395</v>
      </c>
      <c r="F31">
        <f t="shared" si="5"/>
        <v>0.13812511855630449</v>
      </c>
      <c r="G31">
        <f t="shared" si="15"/>
        <v>0.17942265344330299</v>
      </c>
    </row>
    <row r="32" spans="1:7" x14ac:dyDescent="0.2">
      <c r="B32">
        <f t="shared" si="2"/>
        <v>2.0015511621275128E-2</v>
      </c>
      <c r="C32">
        <f t="shared" ref="C32:G32" si="16">$A13-C13</f>
        <v>-2.9417646997506042E-2</v>
      </c>
      <c r="D32">
        <f t="shared" si="4"/>
        <v>2.6245446452938248E-2</v>
      </c>
      <c r="E32">
        <f t="shared" si="16"/>
        <v>-1.5416588234027029E-2</v>
      </c>
      <c r="F32">
        <f t="shared" si="5"/>
        <v>9.5773703304248947E-2</v>
      </c>
      <c r="G32">
        <f t="shared" si="16"/>
        <v>0.13704147665718602</v>
      </c>
    </row>
    <row r="33" spans="2:7" x14ac:dyDescent="0.2">
      <c r="B33">
        <f t="shared" si="2"/>
        <v>0.29394774626190989</v>
      </c>
      <c r="C33">
        <f t="shared" ref="C33:G33" si="17">$A14-C14</f>
        <v>0.15826698496149594</v>
      </c>
      <c r="D33">
        <f t="shared" si="4"/>
        <v>0.32076335897802877</v>
      </c>
      <c r="E33">
        <f t="shared" si="17"/>
        <v>0.19047134726611203</v>
      </c>
      <c r="F33">
        <f t="shared" si="5"/>
        <v>8.4739774448749916E-2</v>
      </c>
      <c r="G33">
        <f t="shared" si="17"/>
        <v>9.0038797860090947E-2</v>
      </c>
    </row>
    <row r="34" spans="2:7" x14ac:dyDescent="0.2">
      <c r="B34">
        <f t="shared" si="2"/>
        <v>0.32399757153486897</v>
      </c>
      <c r="C34">
        <f t="shared" ref="C34:G34" si="18">$A15-C15</f>
        <v>0.23742295097543697</v>
      </c>
      <c r="D34">
        <f t="shared" si="4"/>
        <v>0.34770877961247437</v>
      </c>
      <c r="E34">
        <f t="shared" si="18"/>
        <v>0.24810949617140798</v>
      </c>
      <c r="F34">
        <f t="shared" si="5"/>
        <v>0.19739877960631502</v>
      </c>
      <c r="G34">
        <f t="shared" si="18"/>
        <v>0.24713400369844007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FBDC-C936-42DF-937B-460CF4095D67}">
  <dimension ref="A1:Z74"/>
  <sheetViews>
    <sheetView tabSelected="1" workbookViewId="0">
      <selection activeCell="Z43" sqref="Z43"/>
    </sheetView>
  </sheetViews>
  <sheetFormatPr defaultColWidth="8.875" defaultRowHeight="14.25" x14ac:dyDescent="0.2"/>
  <cols>
    <col min="1" max="2" width="12.75" style="11" bestFit="1" customWidth="1"/>
    <col min="3" max="3" width="14.75" style="11" bestFit="1" customWidth="1"/>
    <col min="4" max="4" width="12.75" style="11" bestFit="1" customWidth="1"/>
    <col min="5" max="5" width="16" style="11" bestFit="1" customWidth="1"/>
    <col min="6" max="6" width="12.75" style="11" bestFit="1" customWidth="1"/>
    <col min="7" max="7" width="16" style="11" bestFit="1" customWidth="1"/>
    <col min="8" max="9" width="8.875" style="11"/>
    <col min="10" max="11" width="12.75" style="11" bestFit="1" customWidth="1"/>
    <col min="12" max="12" width="8.875" style="11"/>
    <col min="13" max="14" width="12.75" style="11" bestFit="1" customWidth="1"/>
    <col min="15" max="15" width="8.875" style="11"/>
    <col min="16" max="16" width="12.75" style="11" bestFit="1" customWidth="1"/>
    <col min="17" max="17" width="13" style="11" bestFit="1" customWidth="1"/>
    <col min="18" max="18" width="8.875" style="11"/>
    <col min="19" max="20" width="12.75" style="11" bestFit="1" customWidth="1"/>
    <col min="21" max="21" width="8.875" style="11"/>
    <col min="22" max="22" width="12.75" style="11" bestFit="1" customWidth="1"/>
    <col min="23" max="23" width="13" style="11" bestFit="1" customWidth="1"/>
    <col min="24" max="24" width="8.875" style="11"/>
    <col min="25" max="26" width="12.75" style="11" bestFit="1" customWidth="1"/>
    <col min="27" max="16384" width="8.875" style="11"/>
  </cols>
  <sheetData>
    <row r="1" spans="1:26" x14ac:dyDescent="0.2">
      <c r="A1" s="12" t="s">
        <v>37</v>
      </c>
      <c r="B1" s="12" t="s">
        <v>64</v>
      </c>
      <c r="C1" s="12" t="s">
        <v>65</v>
      </c>
      <c r="D1" s="12" t="s">
        <v>45</v>
      </c>
      <c r="E1" s="12" t="s">
        <v>44</v>
      </c>
      <c r="F1" s="12" t="s">
        <v>66</v>
      </c>
      <c r="G1" s="12" t="s">
        <v>67</v>
      </c>
      <c r="J1" s="12" t="s">
        <v>37</v>
      </c>
      <c r="K1" s="12" t="s">
        <v>68</v>
      </c>
      <c r="M1" s="12" t="s">
        <v>37</v>
      </c>
      <c r="N1" s="12" t="s">
        <v>69</v>
      </c>
      <c r="P1" s="12" t="s">
        <v>37</v>
      </c>
      <c r="Q1" s="12" t="s">
        <v>47</v>
      </c>
      <c r="S1" s="12" t="s">
        <v>37</v>
      </c>
      <c r="T1" s="12" t="s">
        <v>46</v>
      </c>
      <c r="V1" s="12" t="s">
        <v>37</v>
      </c>
      <c r="W1" s="12" t="s">
        <v>70</v>
      </c>
      <c r="Y1" s="12" t="s">
        <v>37</v>
      </c>
      <c r="Z1" s="12" t="s">
        <v>71</v>
      </c>
    </row>
    <row r="2" spans="1:26" x14ac:dyDescent="0.2">
      <c r="A2" s="11">
        <v>0.28571428571428598</v>
      </c>
      <c r="B2" s="11">
        <v>0.39437868499600798</v>
      </c>
      <c r="C2" s="10" t="s">
        <v>32</v>
      </c>
      <c r="D2" s="11">
        <v>0.42632790494364198</v>
      </c>
      <c r="E2" s="10" t="s">
        <v>32</v>
      </c>
      <c r="F2" s="11">
        <v>0.24255983764362199</v>
      </c>
      <c r="G2" s="10" t="s">
        <v>32</v>
      </c>
      <c r="J2" s="11">
        <v>0.28999999999999998</v>
      </c>
      <c r="K2" s="11">
        <v>0.45534833557089899</v>
      </c>
      <c r="M2" s="11">
        <v>0.28571428571428598</v>
      </c>
      <c r="N2" s="11">
        <v>0.39437868499600798</v>
      </c>
      <c r="P2" s="11">
        <v>0.28999999999999998</v>
      </c>
      <c r="Q2" s="11">
        <v>0.46153367772352799</v>
      </c>
      <c r="S2" s="11">
        <v>0.28571428571428598</v>
      </c>
      <c r="T2" s="11">
        <v>0.42632790494364198</v>
      </c>
      <c r="V2" s="11">
        <v>0.28999999999999998</v>
      </c>
      <c r="W2" s="11">
        <v>0.38101698951790602</v>
      </c>
      <c r="Y2" s="11">
        <v>0.28571428571428598</v>
      </c>
      <c r="Z2" s="11">
        <v>0.24255983764362199</v>
      </c>
    </row>
    <row r="3" spans="1:26" x14ac:dyDescent="0.2">
      <c r="A3" s="11">
        <v>0.28999999999999998</v>
      </c>
      <c r="B3" s="11">
        <v>0.45534833557089899</v>
      </c>
      <c r="C3" s="10" t="s">
        <v>33</v>
      </c>
      <c r="D3" s="11">
        <v>0.46153367772352799</v>
      </c>
      <c r="E3" s="10" t="s">
        <v>33</v>
      </c>
      <c r="F3" s="11">
        <v>0.38101698951790602</v>
      </c>
      <c r="G3" s="10" t="s">
        <v>33</v>
      </c>
      <c r="J3" s="11">
        <v>0.29473684210526302</v>
      </c>
      <c r="K3" s="11">
        <v>0.47369717125954902</v>
      </c>
      <c r="M3" s="11">
        <v>0.31304347826086998</v>
      </c>
      <c r="N3" s="11">
        <v>0.41190062242162001</v>
      </c>
      <c r="P3" s="11">
        <v>0.29473684210526302</v>
      </c>
      <c r="Q3" s="11">
        <v>0.46038358534967</v>
      </c>
      <c r="S3" s="11">
        <v>0.31304347826086998</v>
      </c>
      <c r="T3" s="11">
        <v>0.46322130047143001</v>
      </c>
      <c r="V3" s="11">
        <v>0.29473684210526302</v>
      </c>
      <c r="W3" s="11">
        <v>0.42850975936817998</v>
      </c>
      <c r="Y3" s="11">
        <v>0.31304347826086998</v>
      </c>
      <c r="Z3" s="11">
        <v>0.48038180418703902</v>
      </c>
    </row>
    <row r="4" spans="1:26" x14ac:dyDescent="0.2">
      <c r="A4" s="11">
        <v>0.29473684210526302</v>
      </c>
      <c r="B4" s="11">
        <v>0.47369717125954902</v>
      </c>
      <c r="C4" s="10" t="s">
        <v>33</v>
      </c>
      <c r="D4" s="11">
        <v>0.46038358534967</v>
      </c>
      <c r="E4" s="10" t="s">
        <v>33</v>
      </c>
      <c r="F4" s="11">
        <v>0.42850975936817998</v>
      </c>
      <c r="G4" s="10" t="s">
        <v>33</v>
      </c>
      <c r="J4" s="11">
        <v>0.32500000000000001</v>
      </c>
      <c r="K4" s="11">
        <v>0.46592088219852301</v>
      </c>
      <c r="M4" s="11">
        <v>0.35789473684210499</v>
      </c>
      <c r="N4" s="11">
        <v>0.589085532531193</v>
      </c>
      <c r="P4" s="11">
        <v>0.34545454545454501</v>
      </c>
      <c r="Q4" s="11">
        <v>0.41739355498226699</v>
      </c>
      <c r="S4" s="11">
        <v>0.32500000000000001</v>
      </c>
      <c r="T4" s="11">
        <v>0.53886022901867803</v>
      </c>
      <c r="V4" s="11">
        <v>0.32500000000000001</v>
      </c>
      <c r="W4" s="11">
        <v>0.31654607007670499</v>
      </c>
      <c r="Y4" s="11">
        <v>0.36</v>
      </c>
      <c r="Z4" s="11">
        <v>0.478889089836043</v>
      </c>
    </row>
    <row r="5" spans="1:26" x14ac:dyDescent="0.2">
      <c r="A5" s="11">
        <v>0.31304347826086998</v>
      </c>
      <c r="B5" s="11">
        <v>0.41190062242162001</v>
      </c>
      <c r="C5" s="10" t="s">
        <v>32</v>
      </c>
      <c r="D5" s="11">
        <v>0.46322130047143001</v>
      </c>
      <c r="E5" s="10" t="s">
        <v>32</v>
      </c>
      <c r="F5" s="11">
        <v>0.48038180418703902</v>
      </c>
      <c r="G5" s="10" t="s">
        <v>32</v>
      </c>
      <c r="J5" s="11">
        <v>0.34545454545454501</v>
      </c>
      <c r="K5" s="11">
        <v>0.41276087290750002</v>
      </c>
      <c r="M5" s="11">
        <v>0.49090909090909102</v>
      </c>
      <c r="N5" s="11">
        <v>0.375968873706086</v>
      </c>
      <c r="P5" s="11">
        <v>0.36</v>
      </c>
      <c r="Q5" s="11">
        <v>0.55716197667829803</v>
      </c>
      <c r="S5" s="11">
        <v>0.35789473684210499</v>
      </c>
      <c r="T5" s="11">
        <v>0.69398968887372203</v>
      </c>
      <c r="V5" s="11">
        <v>0.35789473684210499</v>
      </c>
      <c r="W5" s="11">
        <v>0.497491476484416</v>
      </c>
      <c r="Y5" s="11">
        <v>0.42105263157894701</v>
      </c>
      <c r="Z5" s="11">
        <v>0.50430838276451395</v>
      </c>
    </row>
    <row r="6" spans="1:26" x14ac:dyDescent="0.2">
      <c r="A6" s="11">
        <v>0.32500000000000001</v>
      </c>
      <c r="B6" s="11">
        <v>0.46592088219852301</v>
      </c>
      <c r="C6" s="10" t="s">
        <v>33</v>
      </c>
      <c r="D6" s="11">
        <v>0.53886022901867803</v>
      </c>
      <c r="E6" s="10" t="s">
        <v>32</v>
      </c>
      <c r="F6" s="11">
        <v>0.31654607007670499</v>
      </c>
      <c r="G6" s="10" t="s">
        <v>33</v>
      </c>
      <c r="J6" s="11">
        <v>0.36</v>
      </c>
      <c r="K6" s="11">
        <v>0.37953076500043897</v>
      </c>
      <c r="M6" s="11">
        <v>0.49333333333333301</v>
      </c>
      <c r="N6" s="11">
        <v>0.63780019894557705</v>
      </c>
      <c r="P6" s="11">
        <v>0.41249999999999998</v>
      </c>
      <c r="Q6" s="11">
        <v>0.53258841683675195</v>
      </c>
      <c r="S6" s="11">
        <v>0.41</v>
      </c>
      <c r="T6" s="11">
        <v>0.72892181199180905</v>
      </c>
      <c r="V6" s="11">
        <v>0.41</v>
      </c>
      <c r="W6" s="11">
        <v>0.47939026067180701</v>
      </c>
      <c r="Y6" s="11">
        <v>0.44</v>
      </c>
      <c r="Z6" s="11">
        <v>0.53699512096966195</v>
      </c>
    </row>
    <row r="7" spans="1:26" x14ac:dyDescent="0.2">
      <c r="A7" s="11">
        <v>0.34545454545454501</v>
      </c>
      <c r="B7" s="11">
        <v>0.41276087290750002</v>
      </c>
      <c r="C7" s="10" t="s">
        <v>33</v>
      </c>
      <c r="D7" s="11">
        <v>0.41739355498226699</v>
      </c>
      <c r="E7" s="10" t="s">
        <v>33</v>
      </c>
      <c r="F7" s="11">
        <v>0.45363022952008297</v>
      </c>
      <c r="G7" s="10" t="s">
        <v>34</v>
      </c>
      <c r="J7" s="11">
        <v>0.41</v>
      </c>
      <c r="K7" s="11">
        <v>0.605830126677942</v>
      </c>
      <c r="M7" s="11">
        <v>0.53333333333333299</v>
      </c>
      <c r="N7" s="11">
        <v>0.45049834718769</v>
      </c>
      <c r="P7" s="11">
        <v>0.42499999999999999</v>
      </c>
      <c r="Q7" s="11">
        <v>0.592104035430979</v>
      </c>
      <c r="S7" s="11">
        <v>0.41052631578947402</v>
      </c>
      <c r="T7" s="11">
        <v>0.64650648491630902</v>
      </c>
      <c r="V7" s="11">
        <v>0.41249999999999998</v>
      </c>
      <c r="W7" s="11">
        <v>0.49797629945712202</v>
      </c>
      <c r="Y7" s="11">
        <v>0.53333333333333299</v>
      </c>
      <c r="Z7" s="11">
        <v>0.54240184728475604</v>
      </c>
    </row>
    <row r="8" spans="1:26" x14ac:dyDescent="0.2">
      <c r="A8" s="11">
        <v>0.35789473684210499</v>
      </c>
      <c r="B8" s="11">
        <v>0.589085532531193</v>
      </c>
      <c r="C8" s="10" t="s">
        <v>32</v>
      </c>
      <c r="D8" s="11">
        <v>0.69398968887372203</v>
      </c>
      <c r="E8" s="10" t="s">
        <v>32</v>
      </c>
      <c r="F8" s="11">
        <v>0.497491476484416</v>
      </c>
      <c r="G8" s="10" t="s">
        <v>33</v>
      </c>
      <c r="J8" s="11">
        <v>0.41052631578947402</v>
      </c>
      <c r="K8" s="11">
        <v>0.65777952742463297</v>
      </c>
      <c r="M8" s="11">
        <v>0.61818181818181805</v>
      </c>
      <c r="N8" s="11">
        <v>0.64048322465662499</v>
      </c>
      <c r="P8" s="11">
        <v>0.4375</v>
      </c>
      <c r="Q8" s="11">
        <v>0.63984764978147401</v>
      </c>
      <c r="S8" s="11">
        <v>0.42105263157894701</v>
      </c>
      <c r="T8" s="11">
        <v>0.67804454710498696</v>
      </c>
      <c r="V8" s="11">
        <v>0.42499999999999999</v>
      </c>
      <c r="W8" s="11">
        <v>0.49079161631013202</v>
      </c>
      <c r="Y8" s="11">
        <v>0.54444444444444395</v>
      </c>
      <c r="Z8" s="11">
        <v>0.46380315959625101</v>
      </c>
    </row>
    <row r="9" spans="1:26" x14ac:dyDescent="0.2">
      <c r="A9" s="11">
        <v>0.36</v>
      </c>
      <c r="B9" s="11">
        <v>0.37953076500043897</v>
      </c>
      <c r="C9" s="10" t="s">
        <v>33</v>
      </c>
      <c r="D9" s="11">
        <v>0.55716197667829803</v>
      </c>
      <c r="E9" s="10" t="s">
        <v>33</v>
      </c>
      <c r="F9" s="11">
        <v>0.478889089836043</v>
      </c>
      <c r="G9" s="10" t="s">
        <v>32</v>
      </c>
      <c r="J9" s="11">
        <v>0.41249999999999998</v>
      </c>
      <c r="K9" s="11">
        <v>0.51984763462836303</v>
      </c>
      <c r="M9" s="11">
        <v>0.63478260869565195</v>
      </c>
      <c r="N9" s="11">
        <v>0.62038925387295696</v>
      </c>
      <c r="P9" s="11">
        <v>0.44</v>
      </c>
      <c r="Q9" s="11">
        <v>0.60063614126620601</v>
      </c>
      <c r="S9" s="11">
        <v>0.56923076923076898</v>
      </c>
      <c r="T9" s="11">
        <v>0.61464665049594402</v>
      </c>
      <c r="V9" s="11">
        <v>0.4375</v>
      </c>
      <c r="W9" s="11">
        <v>0.54016960957252602</v>
      </c>
      <c r="Y9" s="11">
        <v>0.64444444444444404</v>
      </c>
      <c r="Z9" s="11">
        <v>0.58542336025195896</v>
      </c>
    </row>
    <row r="10" spans="1:26" x14ac:dyDescent="0.2">
      <c r="A10" s="11">
        <v>0.41</v>
      </c>
      <c r="B10" s="11">
        <v>0.605830126677942</v>
      </c>
      <c r="C10" s="10" t="s">
        <v>33</v>
      </c>
      <c r="D10" s="11">
        <v>0.72892181199180905</v>
      </c>
      <c r="E10" s="10" t="s">
        <v>32</v>
      </c>
      <c r="F10" s="11">
        <v>0.47939026067180701</v>
      </c>
      <c r="G10" s="10" t="s">
        <v>33</v>
      </c>
      <c r="J10" s="11">
        <v>0.42105263157894701</v>
      </c>
      <c r="K10" s="11">
        <v>0.58753759218380397</v>
      </c>
      <c r="M10" s="11">
        <v>0.63478260869565195</v>
      </c>
      <c r="N10" s="11">
        <v>0.53202012946017396</v>
      </c>
      <c r="P10" s="11">
        <v>0.44545454545454499</v>
      </c>
      <c r="Q10" s="11">
        <v>0.47823448867620799</v>
      </c>
      <c r="S10" s="11">
        <v>0.6</v>
      </c>
      <c r="T10" s="11">
        <v>0.55967178378344096</v>
      </c>
      <c r="V10" s="11">
        <v>0.44545454545454499</v>
      </c>
      <c r="W10" s="11">
        <v>0.41695499581600098</v>
      </c>
      <c r="Y10" s="11">
        <v>0.65882352941176503</v>
      </c>
      <c r="Z10" s="11">
        <v>0.51734845413867103</v>
      </c>
    </row>
    <row r="11" spans="1:26" x14ac:dyDescent="0.2">
      <c r="A11" s="11">
        <v>0.41052631578947402</v>
      </c>
      <c r="B11" s="11">
        <v>0.65777952742463297</v>
      </c>
      <c r="C11" s="10" t="s">
        <v>33</v>
      </c>
      <c r="D11" s="11">
        <v>0.64650648491630902</v>
      </c>
      <c r="E11" s="10" t="s">
        <v>32</v>
      </c>
      <c r="F11" s="11">
        <v>0.42094362765849802</v>
      </c>
      <c r="G11" s="10" t="s">
        <v>34</v>
      </c>
      <c r="J11" s="11">
        <v>0.42499999999999999</v>
      </c>
      <c r="K11" s="11">
        <v>0.46052453646264602</v>
      </c>
      <c r="M11" s="11">
        <v>0.65882352941176503</v>
      </c>
      <c r="N11" s="11">
        <v>0.64767148931189999</v>
      </c>
      <c r="P11" s="11">
        <v>0.46250000000000002</v>
      </c>
      <c r="Q11" s="11">
        <v>0.69544361116424702</v>
      </c>
      <c r="S11" s="11">
        <v>0.61818181818181805</v>
      </c>
      <c r="T11" s="11">
        <v>0.67183873627301205</v>
      </c>
      <c r="V11" s="11">
        <v>0.46250000000000002</v>
      </c>
      <c r="W11" s="11">
        <v>0.55201282059600398</v>
      </c>
      <c r="Y11" s="11">
        <v>0.73043478260869599</v>
      </c>
      <c r="Z11" s="11">
        <v>0.49053711909935399</v>
      </c>
    </row>
    <row r="12" spans="1:26" x14ac:dyDescent="0.2">
      <c r="A12" s="11">
        <v>0.41249999999999998</v>
      </c>
      <c r="B12" s="11">
        <v>0.51984763462836303</v>
      </c>
      <c r="C12" s="10" t="s">
        <v>33</v>
      </c>
      <c r="D12" s="11">
        <v>0.53258841683675195</v>
      </c>
      <c r="E12" s="10" t="s">
        <v>33</v>
      </c>
      <c r="F12" s="11">
        <v>0.49797629945712202</v>
      </c>
      <c r="G12" s="10" t="s">
        <v>33</v>
      </c>
      <c r="J12" s="11">
        <v>0.4375</v>
      </c>
      <c r="K12" s="11">
        <v>0.44874015065686501</v>
      </c>
      <c r="M12" s="11">
        <v>0.67272727272727295</v>
      </c>
      <c r="N12" s="11">
        <v>0.53276129040887199</v>
      </c>
      <c r="P12" s="11">
        <v>0.47058823529411797</v>
      </c>
      <c r="Q12" s="11">
        <v>0.64438326579463601</v>
      </c>
      <c r="S12" s="11">
        <v>0.67272727272727295</v>
      </c>
      <c r="T12" s="11">
        <v>0.71379612678131399</v>
      </c>
      <c r="V12" s="11">
        <v>0.47058823529411797</v>
      </c>
      <c r="W12" s="11">
        <v>0.579822610425899</v>
      </c>
      <c r="Y12" s="11">
        <v>0.78181818181818197</v>
      </c>
      <c r="Z12" s="11">
        <v>0.84093897003492701</v>
      </c>
    </row>
    <row r="13" spans="1:26" x14ac:dyDescent="0.2">
      <c r="A13" s="11">
        <v>0.42105263157894701</v>
      </c>
      <c r="B13" s="11">
        <v>0.58753759218380397</v>
      </c>
      <c r="C13" s="10" t="s">
        <v>33</v>
      </c>
      <c r="D13" s="11">
        <v>0.67804454710498696</v>
      </c>
      <c r="E13" s="10" t="s">
        <v>32</v>
      </c>
      <c r="F13" s="11">
        <v>0.50430838276451395</v>
      </c>
      <c r="G13" s="10" t="s">
        <v>32</v>
      </c>
      <c r="J13" s="11">
        <v>0.44</v>
      </c>
      <c r="K13" s="11">
        <v>0.43837223521283902</v>
      </c>
      <c r="M13" s="11">
        <v>0.71428571428571397</v>
      </c>
      <c r="N13" s="11">
        <v>0.61424264360405401</v>
      </c>
      <c r="P13" s="11">
        <v>0.49333333333333301</v>
      </c>
      <c r="Q13" s="11">
        <v>0.579632507025725</v>
      </c>
      <c r="S13" s="11">
        <v>0.99090909090909096</v>
      </c>
      <c r="T13" s="11">
        <v>0.79781105363209304</v>
      </c>
      <c r="V13" s="11">
        <v>0.49090909090909102</v>
      </c>
      <c r="W13" s="11">
        <v>0.46585325401455202</v>
      </c>
      <c r="Y13" s="11">
        <v>0.99090909090909096</v>
      </c>
      <c r="Z13" s="11">
        <v>0.73271537215805005</v>
      </c>
    </row>
    <row r="14" spans="1:26" x14ac:dyDescent="0.2">
      <c r="A14" s="11">
        <v>0.42499999999999999</v>
      </c>
      <c r="B14" s="11">
        <v>0.46052453646264602</v>
      </c>
      <c r="C14" s="10" t="s">
        <v>33</v>
      </c>
      <c r="D14" s="11">
        <v>0.592104035430979</v>
      </c>
      <c r="E14" s="10" t="s">
        <v>33</v>
      </c>
      <c r="F14" s="11">
        <v>0.49079161631013202</v>
      </c>
      <c r="G14" s="10" t="s">
        <v>33</v>
      </c>
      <c r="J14" s="11">
        <v>0.44545454545454499</v>
      </c>
      <c r="K14" s="11">
        <v>0.46413664881336297</v>
      </c>
      <c r="P14" s="11">
        <v>0.53333333333333299</v>
      </c>
      <c r="Q14" s="11">
        <v>0.70150295057744805</v>
      </c>
      <c r="V14" s="11">
        <v>0.49333333333333301</v>
      </c>
      <c r="W14" s="11">
        <v>0.52773504342877997</v>
      </c>
    </row>
    <row r="15" spans="1:26" x14ac:dyDescent="0.2">
      <c r="A15" s="11">
        <v>0.4375</v>
      </c>
      <c r="B15" s="11">
        <v>0.44874015065686501</v>
      </c>
      <c r="C15" s="10" t="s">
        <v>33</v>
      </c>
      <c r="D15" s="11">
        <v>0.63984764978147401</v>
      </c>
      <c r="E15" s="10" t="s">
        <v>33</v>
      </c>
      <c r="F15" s="11">
        <v>0.54016960957252602</v>
      </c>
      <c r="G15" s="10" t="s">
        <v>33</v>
      </c>
      <c r="J15" s="11">
        <v>0.46250000000000002</v>
      </c>
      <c r="K15" s="11">
        <v>0.711324029939298</v>
      </c>
      <c r="M15" s="1" t="s">
        <v>0</v>
      </c>
      <c r="N15" s="11">
        <f>N2-M2</f>
        <v>0.108664399281722</v>
      </c>
      <c r="P15" s="11">
        <v>0.53333333333333299</v>
      </c>
      <c r="Q15" s="11">
        <v>0.60074176882187902</v>
      </c>
      <c r="S15" s="1" t="s">
        <v>0</v>
      </c>
      <c r="T15" s="11">
        <f>T2-S2</f>
        <v>0.140613619229356</v>
      </c>
      <c r="V15" s="11">
        <v>0.53333333333333299</v>
      </c>
      <c r="W15" s="11">
        <v>0.54407186834430998</v>
      </c>
      <c r="Y15" s="1" t="s">
        <v>0</v>
      </c>
      <c r="Z15" s="11">
        <f>Z2-Y2</f>
        <v>-4.3154448070663987E-2</v>
      </c>
    </row>
    <row r="16" spans="1:26" x14ac:dyDescent="0.2">
      <c r="A16" s="11">
        <v>0.44</v>
      </c>
      <c r="B16" s="11">
        <v>0.43837223521283902</v>
      </c>
      <c r="C16" s="10" t="s">
        <v>33</v>
      </c>
      <c r="D16" s="11">
        <v>0.60063614126620601</v>
      </c>
      <c r="E16" s="10" t="s">
        <v>33</v>
      </c>
      <c r="F16" s="11">
        <v>0.53699512096966195</v>
      </c>
      <c r="G16" s="10" t="s">
        <v>32</v>
      </c>
      <c r="J16" s="11">
        <v>0.47058823529411797</v>
      </c>
      <c r="K16" s="11">
        <v>0.43939017676310899</v>
      </c>
      <c r="N16" s="11">
        <f t="shared" ref="N16:N26" si="0">N3-M3</f>
        <v>9.8857144160750032E-2</v>
      </c>
      <c r="P16" s="11">
        <v>0.54444444444444395</v>
      </c>
      <c r="Q16" s="11">
        <v>0.543192848973164</v>
      </c>
      <c r="T16" s="11">
        <f t="shared" ref="T16:T26" si="1">T3-S3</f>
        <v>0.15017782221056003</v>
      </c>
      <c r="V16" s="11">
        <v>0.54782608695652202</v>
      </c>
      <c r="W16" s="11">
        <v>0.531619494656139</v>
      </c>
      <c r="Z16" s="11">
        <f t="shared" ref="Z16:Z26" si="2">Z3-Y3</f>
        <v>0.16733832592616904</v>
      </c>
    </row>
    <row r="17" spans="1:26" x14ac:dyDescent="0.2">
      <c r="A17" s="11">
        <v>0.44545454545454499</v>
      </c>
      <c r="B17" s="11">
        <v>0.46413664881336297</v>
      </c>
      <c r="C17" s="10" t="s">
        <v>33</v>
      </c>
      <c r="D17" s="11">
        <v>0.47823448867620799</v>
      </c>
      <c r="E17" s="10" t="s">
        <v>33</v>
      </c>
      <c r="F17" s="11">
        <v>0.41695499581600098</v>
      </c>
      <c r="G17" s="10" t="s">
        <v>33</v>
      </c>
      <c r="J17" s="11">
        <v>0.53333333333333299</v>
      </c>
      <c r="K17" s="11">
        <v>0.58670838375489698</v>
      </c>
      <c r="N17" s="11">
        <f t="shared" si="0"/>
        <v>0.23119079568908801</v>
      </c>
      <c r="P17" s="11">
        <v>0.54782608695652202</v>
      </c>
      <c r="Q17" s="11">
        <v>0.58304139284074497</v>
      </c>
      <c r="T17" s="11">
        <f t="shared" si="1"/>
        <v>0.21386022901867802</v>
      </c>
      <c r="V17" s="11">
        <v>0.55454545454545501</v>
      </c>
      <c r="W17" s="11">
        <v>0.42580122268269299</v>
      </c>
      <c r="Z17" s="11">
        <f t="shared" si="2"/>
        <v>0.11888908983604302</v>
      </c>
    </row>
    <row r="18" spans="1:26" x14ac:dyDescent="0.2">
      <c r="A18" s="11">
        <v>0.46250000000000002</v>
      </c>
      <c r="B18" s="11">
        <v>0.711324029939298</v>
      </c>
      <c r="C18" s="10" t="s">
        <v>33</v>
      </c>
      <c r="D18" s="11">
        <v>0.69544361116424702</v>
      </c>
      <c r="E18" s="10" t="s">
        <v>33</v>
      </c>
      <c r="F18" s="11">
        <v>0.55201282059600398</v>
      </c>
      <c r="G18" s="10" t="s">
        <v>33</v>
      </c>
      <c r="J18" s="11">
        <v>0.54444444444444395</v>
      </c>
      <c r="K18" s="11">
        <v>0.60251550577343505</v>
      </c>
      <c r="N18" s="11">
        <f t="shared" si="0"/>
        <v>-0.11494021720300501</v>
      </c>
      <c r="P18" s="11">
        <v>0.55454545454545501</v>
      </c>
      <c r="Q18" s="11">
        <v>0.50723539238717397</v>
      </c>
      <c r="T18" s="11">
        <f t="shared" si="1"/>
        <v>0.33609495203161704</v>
      </c>
      <c r="V18" s="11">
        <v>0.56000000000000005</v>
      </c>
      <c r="W18" s="11">
        <v>0.53682154924748604</v>
      </c>
      <c r="Z18" s="11">
        <f t="shared" si="2"/>
        <v>8.325575118556694E-2</v>
      </c>
    </row>
    <row r="19" spans="1:26" x14ac:dyDescent="0.2">
      <c r="A19" s="11">
        <v>0.47058823529411797</v>
      </c>
      <c r="B19" s="11">
        <v>0.43939017676310899</v>
      </c>
      <c r="C19" s="10" t="s">
        <v>33</v>
      </c>
      <c r="D19" s="11">
        <v>0.64438326579463601</v>
      </c>
      <c r="E19" s="10" t="s">
        <v>33</v>
      </c>
      <c r="F19" s="11">
        <v>0.579822610425899</v>
      </c>
      <c r="G19" s="10" t="s">
        <v>33</v>
      </c>
      <c r="J19" s="11">
        <v>0.55454545454545501</v>
      </c>
      <c r="K19" s="11">
        <v>0.41000231113407098</v>
      </c>
      <c r="N19" s="11">
        <f t="shared" si="0"/>
        <v>0.14446686561224403</v>
      </c>
      <c r="P19" s="11">
        <v>0.56000000000000005</v>
      </c>
      <c r="Q19" s="11">
        <v>0.57833903989735302</v>
      </c>
      <c r="T19" s="11">
        <f t="shared" si="1"/>
        <v>0.31892181199180908</v>
      </c>
      <c r="V19" s="11">
        <v>0.56666666666666698</v>
      </c>
      <c r="W19" s="11">
        <v>0.57524158652156598</v>
      </c>
      <c r="Z19" s="11">
        <f t="shared" si="2"/>
        <v>9.6995120969661952E-2</v>
      </c>
    </row>
    <row r="20" spans="1:26" x14ac:dyDescent="0.2">
      <c r="A20" s="11">
        <v>0.49090909090909102</v>
      </c>
      <c r="B20" s="11">
        <v>0.375968873706086</v>
      </c>
      <c r="C20" s="10" t="s">
        <v>32</v>
      </c>
      <c r="D20" s="11">
        <v>0.483370954703638</v>
      </c>
      <c r="E20" s="10" t="s">
        <v>34</v>
      </c>
      <c r="F20" s="11">
        <v>0.46585325401455202</v>
      </c>
      <c r="G20" s="10" t="s">
        <v>33</v>
      </c>
      <c r="J20" s="11">
        <v>0.56000000000000005</v>
      </c>
      <c r="K20" s="11">
        <v>0.66074404945230802</v>
      </c>
      <c r="N20" s="11">
        <f t="shared" si="0"/>
        <v>-8.2834986145642997E-2</v>
      </c>
      <c r="P20" s="11">
        <v>0.6</v>
      </c>
      <c r="Q20" s="11">
        <v>0.56747701225580105</v>
      </c>
      <c r="T20" s="11">
        <f t="shared" si="1"/>
        <v>0.235980169126835</v>
      </c>
      <c r="V20" s="11">
        <v>0.56923076923076898</v>
      </c>
      <c r="W20" s="11">
        <v>0.60359325974581401</v>
      </c>
      <c r="Z20" s="11">
        <f t="shared" si="2"/>
        <v>9.0685139514230517E-3</v>
      </c>
    </row>
    <row r="21" spans="1:26" x14ac:dyDescent="0.2">
      <c r="A21" s="11">
        <v>0.49333333333333301</v>
      </c>
      <c r="B21" s="11">
        <v>0.63780019894557705</v>
      </c>
      <c r="C21" s="10" t="s">
        <v>32</v>
      </c>
      <c r="D21" s="11">
        <v>0.579632507025725</v>
      </c>
      <c r="E21" s="10" t="s">
        <v>33</v>
      </c>
      <c r="F21" s="11">
        <v>0.52773504342877997</v>
      </c>
      <c r="G21" s="10" t="s">
        <v>33</v>
      </c>
      <c r="J21" s="11">
        <v>0.56923076923076898</v>
      </c>
      <c r="K21" s="11">
        <v>0.66277836230893195</v>
      </c>
      <c r="N21" s="11">
        <f t="shared" si="0"/>
        <v>2.230140647480694E-2</v>
      </c>
      <c r="P21" s="11">
        <v>0.623529411764706</v>
      </c>
      <c r="Q21" s="11">
        <v>0.65284447280532598</v>
      </c>
      <c r="T21" s="11">
        <f t="shared" si="1"/>
        <v>0.25699191552603995</v>
      </c>
      <c r="V21" s="11">
        <v>0.6</v>
      </c>
      <c r="W21" s="11">
        <v>0.54455098506398403</v>
      </c>
      <c r="Z21" s="11">
        <f t="shared" si="2"/>
        <v>-8.064128484819294E-2</v>
      </c>
    </row>
    <row r="22" spans="1:26" x14ac:dyDescent="0.2">
      <c r="A22" s="11">
        <v>0.53333333333333299</v>
      </c>
      <c r="B22" s="11">
        <v>0.58670838375489698</v>
      </c>
      <c r="C22" s="10" t="s">
        <v>33</v>
      </c>
      <c r="D22" s="11">
        <v>0.70150295057744805</v>
      </c>
      <c r="E22" s="10" t="s">
        <v>33</v>
      </c>
      <c r="F22" s="11">
        <v>0.54240184728475604</v>
      </c>
      <c r="G22" s="10" t="s">
        <v>32</v>
      </c>
      <c r="J22" s="11">
        <v>0.6</v>
      </c>
      <c r="K22" s="11">
        <v>0.63247865510843004</v>
      </c>
      <c r="N22" s="11">
        <f t="shared" si="0"/>
        <v>-1.4393354822694993E-2</v>
      </c>
      <c r="P22" s="11">
        <v>0.63478260869565195</v>
      </c>
      <c r="Q22" s="11">
        <v>0.65533340618828695</v>
      </c>
      <c r="T22" s="11">
        <f t="shared" si="1"/>
        <v>4.541588126517504E-2</v>
      </c>
      <c r="V22" s="11">
        <v>0.6</v>
      </c>
      <c r="W22" s="11">
        <v>0.51573407714451402</v>
      </c>
      <c r="Z22" s="11">
        <f t="shared" si="2"/>
        <v>-5.9021084192485085E-2</v>
      </c>
    </row>
    <row r="23" spans="1:26" x14ac:dyDescent="0.2">
      <c r="A23" s="11">
        <v>0.53333333333333299</v>
      </c>
      <c r="B23" s="11">
        <v>0.45049834718769</v>
      </c>
      <c r="C23" s="10" t="s">
        <v>32</v>
      </c>
      <c r="D23" s="11">
        <v>0.60074176882187902</v>
      </c>
      <c r="E23" s="10" t="s">
        <v>33</v>
      </c>
      <c r="F23" s="11">
        <v>0.54407186834430998</v>
      </c>
      <c r="G23" s="10" t="s">
        <v>33</v>
      </c>
      <c r="J23" s="11">
        <v>0.6</v>
      </c>
      <c r="K23" s="11">
        <v>0.40652233891269701</v>
      </c>
      <c r="N23" s="11">
        <f t="shared" si="0"/>
        <v>-0.10276247923547799</v>
      </c>
      <c r="P23" s="11">
        <v>0.63478260869565195</v>
      </c>
      <c r="Q23" s="11">
        <v>0.60521240127585296</v>
      </c>
      <c r="T23" s="11">
        <f t="shared" si="1"/>
        <v>-4.0328216216559021E-2</v>
      </c>
      <c r="V23" s="11">
        <v>0.61818181818181805</v>
      </c>
      <c r="W23" s="11">
        <v>0.73430368649614597</v>
      </c>
      <c r="Z23" s="11">
        <f t="shared" si="2"/>
        <v>-0.141475075273094</v>
      </c>
    </row>
    <row r="24" spans="1:26" x14ac:dyDescent="0.2">
      <c r="A24" s="11">
        <v>0.54444444444444395</v>
      </c>
      <c r="B24" s="11">
        <v>0.60251550577343505</v>
      </c>
      <c r="C24" s="10" t="s">
        <v>33</v>
      </c>
      <c r="D24" s="11">
        <v>0.543192848973164</v>
      </c>
      <c r="E24" s="10" t="s">
        <v>33</v>
      </c>
      <c r="F24" s="11">
        <v>0.46380315959625101</v>
      </c>
      <c r="G24" s="10" t="s">
        <v>32</v>
      </c>
      <c r="J24" s="11">
        <v>0.623529411764706</v>
      </c>
      <c r="K24" s="11">
        <v>0.52608239129735601</v>
      </c>
      <c r="N24" s="11">
        <f t="shared" si="0"/>
        <v>-1.1152040099865035E-2</v>
      </c>
      <c r="P24" s="11">
        <v>0.64444444444444404</v>
      </c>
      <c r="Q24" s="11">
        <v>0.63652769979975399</v>
      </c>
      <c r="T24" s="11">
        <f t="shared" si="1"/>
        <v>5.3656918091193995E-2</v>
      </c>
      <c r="V24" s="11">
        <v>0.623529411764706</v>
      </c>
      <c r="W24" s="11">
        <v>0.55561793219768396</v>
      </c>
      <c r="Z24" s="11">
        <f t="shared" si="2"/>
        <v>-0.239897663509342</v>
      </c>
    </row>
    <row r="25" spans="1:26" x14ac:dyDescent="0.2">
      <c r="A25" s="11">
        <v>0.54782608695652202</v>
      </c>
      <c r="B25" s="11">
        <v>0.54275906137639296</v>
      </c>
      <c r="C25" s="10" t="s">
        <v>34</v>
      </c>
      <c r="D25" s="11">
        <v>0.58304139284074497</v>
      </c>
      <c r="E25" s="10" t="s">
        <v>33</v>
      </c>
      <c r="F25" s="11">
        <v>0.531619494656139</v>
      </c>
      <c r="G25" s="10" t="s">
        <v>33</v>
      </c>
      <c r="J25" s="11">
        <v>0.64444444444444404</v>
      </c>
      <c r="K25" s="11">
        <v>0.60819458873426802</v>
      </c>
      <c r="N25" s="11">
        <f t="shared" si="0"/>
        <v>-0.13996598231840096</v>
      </c>
      <c r="P25" s="11">
        <v>0.65882352941176503</v>
      </c>
      <c r="Q25" s="11">
        <v>0.607597960898141</v>
      </c>
      <c r="T25" s="11">
        <f t="shared" si="1"/>
        <v>4.1068854054041037E-2</v>
      </c>
      <c r="V25" s="11">
        <v>0.63478260869565195</v>
      </c>
      <c r="W25" s="11">
        <v>0.67848608080105</v>
      </c>
      <c r="Z25" s="11">
        <f t="shared" si="2"/>
        <v>5.9120788216745046E-2</v>
      </c>
    </row>
    <row r="26" spans="1:26" x14ac:dyDescent="0.2">
      <c r="A26" s="11">
        <v>0.55454545454545501</v>
      </c>
      <c r="B26" s="11">
        <v>0.41000231113407098</v>
      </c>
      <c r="C26" s="10" t="s">
        <v>33</v>
      </c>
      <c r="D26" s="11">
        <v>0.50723539238717397</v>
      </c>
      <c r="E26" s="10" t="s">
        <v>33</v>
      </c>
      <c r="F26" s="11">
        <v>0.42580122268269299</v>
      </c>
      <c r="G26" s="10" t="s">
        <v>33</v>
      </c>
      <c r="J26" s="11">
        <v>0.66666666666666696</v>
      </c>
      <c r="K26" s="11">
        <v>0.54073442795814997</v>
      </c>
      <c r="N26" s="11">
        <f t="shared" si="0"/>
        <v>-0.10004307068165996</v>
      </c>
      <c r="P26" s="11">
        <v>0.66666666666666696</v>
      </c>
      <c r="Q26" s="11">
        <v>0.593883839847416</v>
      </c>
      <c r="T26" s="11">
        <f t="shared" si="1"/>
        <v>-0.19309803727699792</v>
      </c>
      <c r="V26" s="11">
        <v>0.63478260869565195</v>
      </c>
      <c r="W26" s="11">
        <v>0.51518366286714301</v>
      </c>
      <c r="Z26" s="11">
        <f t="shared" si="2"/>
        <v>-0.25819371875104091</v>
      </c>
    </row>
    <row r="27" spans="1:26" x14ac:dyDescent="0.2">
      <c r="A27" s="11">
        <v>0.56000000000000005</v>
      </c>
      <c r="B27" s="11">
        <v>0.66074404945230802</v>
      </c>
      <c r="C27" s="10" t="s">
        <v>33</v>
      </c>
      <c r="D27" s="11">
        <v>0.57833903989735302</v>
      </c>
      <c r="E27" s="10" t="s">
        <v>33</v>
      </c>
      <c r="F27" s="11">
        <v>0.53682154924748604</v>
      </c>
      <c r="G27" s="10" t="s">
        <v>33</v>
      </c>
      <c r="J27" s="11">
        <v>0.71428571428571397</v>
      </c>
      <c r="K27" s="11">
        <v>0.63706337588191397</v>
      </c>
      <c r="P27" s="11">
        <v>0.71428571428571397</v>
      </c>
      <c r="Q27" s="11">
        <v>0.78036694264616102</v>
      </c>
      <c r="V27" s="11">
        <v>0.66666666666666696</v>
      </c>
      <c r="W27" s="11">
        <v>0.57892422504105501</v>
      </c>
    </row>
    <row r="28" spans="1:26" x14ac:dyDescent="0.2">
      <c r="A28" s="11">
        <v>0.56666666666666698</v>
      </c>
      <c r="B28" s="11">
        <v>0.62652465723914497</v>
      </c>
      <c r="C28" s="10" t="s">
        <v>34</v>
      </c>
      <c r="D28" s="11">
        <v>0.586026001001129</v>
      </c>
      <c r="E28" s="10" t="s">
        <v>34</v>
      </c>
      <c r="F28" s="11">
        <v>0.57524158652156598</v>
      </c>
      <c r="G28" s="10" t="s">
        <v>33</v>
      </c>
      <c r="J28" s="11">
        <v>0.73</v>
      </c>
      <c r="K28" s="11">
        <v>0.64771412153389996</v>
      </c>
      <c r="M28" s="1" t="s">
        <v>82</v>
      </c>
      <c r="N28" s="11" cm="1">
        <f t="array" ref="N28">AVERAGE(ABS(N15:N26))</f>
        <v>9.7631061810446507E-2</v>
      </c>
      <c r="P28" s="11">
        <v>0.71428571428571397</v>
      </c>
      <c r="Q28" s="11">
        <v>0.58029199881652704</v>
      </c>
      <c r="S28" s="1" t="s">
        <v>82</v>
      </c>
      <c r="T28" s="11" cm="1">
        <f t="array" ref="T28">AVERAGE(ABS(T15:T26))</f>
        <v>0.16885070216990519</v>
      </c>
      <c r="V28" s="11">
        <v>0.67272727272727295</v>
      </c>
      <c r="W28" s="11">
        <v>0.61020566265135401</v>
      </c>
      <c r="Y28" s="1" t="s">
        <v>82</v>
      </c>
      <c r="Z28" s="11" cm="1">
        <f t="array" ref="Z28">AVERAGE(ABS(Z15:Z26))</f>
        <v>0.11308757206086902</v>
      </c>
    </row>
    <row r="29" spans="1:26" x14ac:dyDescent="0.2">
      <c r="A29" s="11">
        <v>0.56923076923076898</v>
      </c>
      <c r="B29" s="11">
        <v>0.66277836230893195</v>
      </c>
      <c r="C29" s="10" t="s">
        <v>33</v>
      </c>
      <c r="D29" s="11">
        <v>0.61464665049594402</v>
      </c>
      <c r="E29" s="10" t="s">
        <v>32</v>
      </c>
      <c r="F29" s="11">
        <v>0.60359325974581401</v>
      </c>
      <c r="G29" s="10" t="s">
        <v>33</v>
      </c>
      <c r="J29" s="11">
        <v>0.73043478260869599</v>
      </c>
      <c r="K29" s="11">
        <v>0.56324055176024301</v>
      </c>
      <c r="P29" s="11">
        <v>0.73</v>
      </c>
      <c r="Q29" s="11">
        <v>0.61609119239260601</v>
      </c>
      <c r="V29" s="11">
        <v>0.71428571428571397</v>
      </c>
      <c r="W29" s="11">
        <v>0.69106979307076299</v>
      </c>
    </row>
    <row r="30" spans="1:26" x14ac:dyDescent="0.2">
      <c r="A30" s="11">
        <v>0.6</v>
      </c>
      <c r="B30" s="11">
        <v>0.63247865510843004</v>
      </c>
      <c r="C30" s="10" t="s">
        <v>33</v>
      </c>
      <c r="D30" s="11">
        <v>0.56747701225580105</v>
      </c>
      <c r="E30" s="10" t="s">
        <v>33</v>
      </c>
      <c r="F30" s="11">
        <v>0.54455098506398403</v>
      </c>
      <c r="G30" s="10" t="s">
        <v>33</v>
      </c>
      <c r="J30" s="11">
        <v>0.74117647058823499</v>
      </c>
      <c r="K30" s="11">
        <v>0.66246470570849603</v>
      </c>
      <c r="P30" s="11">
        <v>0.73043478260869599</v>
      </c>
      <c r="Q30" s="11">
        <v>0.58239125793891799</v>
      </c>
      <c r="V30" s="11">
        <v>0.71428571428571397</v>
      </c>
      <c r="W30" s="11">
        <v>0.54307451225438197</v>
      </c>
    </row>
    <row r="31" spans="1:26" x14ac:dyDescent="0.2">
      <c r="A31" s="11">
        <v>0.6</v>
      </c>
      <c r="B31" s="11">
        <v>0.40652233891269701</v>
      </c>
      <c r="C31" s="10" t="s">
        <v>33</v>
      </c>
      <c r="D31" s="11">
        <v>0.55967178378344096</v>
      </c>
      <c r="E31" s="10" t="s">
        <v>32</v>
      </c>
      <c r="F31" s="11">
        <v>0.51573407714451402</v>
      </c>
      <c r="G31" s="10" t="s">
        <v>33</v>
      </c>
      <c r="J31" s="11">
        <v>0.75</v>
      </c>
      <c r="K31" s="11">
        <v>0.60832429559481604</v>
      </c>
      <c r="P31" s="11">
        <v>0.74117647058823499</v>
      </c>
      <c r="Q31" s="11">
        <v>0.61686577844068402</v>
      </c>
      <c r="V31" s="11">
        <v>0.73</v>
      </c>
      <c r="W31" s="11">
        <v>0.55837831467072296</v>
      </c>
    </row>
    <row r="32" spans="1:26" x14ac:dyDescent="0.2">
      <c r="A32" s="11">
        <v>0.61818181818181805</v>
      </c>
      <c r="B32" s="11">
        <v>0.64048322465662499</v>
      </c>
      <c r="C32" s="10" t="s">
        <v>32</v>
      </c>
      <c r="D32" s="11">
        <v>0.67183873627301205</v>
      </c>
      <c r="E32" s="10" t="s">
        <v>32</v>
      </c>
      <c r="F32" s="11">
        <v>0.73430368649614597</v>
      </c>
      <c r="G32" s="10" t="s">
        <v>33</v>
      </c>
      <c r="J32" s="11">
        <v>0.78181818181818197</v>
      </c>
      <c r="K32" s="11">
        <v>0.66085315926088894</v>
      </c>
      <c r="P32" s="11">
        <v>0.75</v>
      </c>
      <c r="Q32" s="11">
        <v>0.67886087208226598</v>
      </c>
      <c r="V32" s="11">
        <v>0.74117647058823499</v>
      </c>
      <c r="W32" s="11">
        <v>0.58879756767731095</v>
      </c>
    </row>
    <row r="33" spans="1:23" x14ac:dyDescent="0.2">
      <c r="A33" s="11">
        <v>0.623529411764706</v>
      </c>
      <c r="B33" s="11">
        <v>0.52608239129735601</v>
      </c>
      <c r="C33" s="10" t="s">
        <v>33</v>
      </c>
      <c r="D33" s="11">
        <v>0.65284447280532598</v>
      </c>
      <c r="E33" s="10" t="s">
        <v>33</v>
      </c>
      <c r="F33" s="11">
        <v>0.55561793219768396</v>
      </c>
      <c r="G33" s="10" t="s">
        <v>33</v>
      </c>
      <c r="J33" s="11">
        <v>0.8</v>
      </c>
      <c r="K33" s="11">
        <v>0.71829194300043797</v>
      </c>
      <c r="P33" s="11">
        <v>0.78181818181818197</v>
      </c>
      <c r="Q33" s="11">
        <v>0.77286287898345696</v>
      </c>
      <c r="V33" s="11">
        <v>0.75</v>
      </c>
      <c r="W33" s="11">
        <v>0.66072382065931401</v>
      </c>
    </row>
    <row r="34" spans="1:23" x14ac:dyDescent="0.2">
      <c r="A34" s="11">
        <v>0.63478260869565195</v>
      </c>
      <c r="B34" s="11">
        <v>0.62038925387295696</v>
      </c>
      <c r="C34" s="10" t="s">
        <v>32</v>
      </c>
      <c r="D34" s="11">
        <v>0.65533340618828695</v>
      </c>
      <c r="E34" s="10" t="s">
        <v>33</v>
      </c>
      <c r="F34" s="11">
        <v>0.67848608080105</v>
      </c>
      <c r="G34" s="10" t="s">
        <v>33</v>
      </c>
      <c r="J34" s="11">
        <v>0.8</v>
      </c>
      <c r="K34" s="11">
        <v>0.65139103231183604</v>
      </c>
      <c r="P34" s="11">
        <v>0.8</v>
      </c>
      <c r="Q34" s="11">
        <v>0.75785412921899897</v>
      </c>
      <c r="V34" s="11">
        <v>0.8</v>
      </c>
      <c r="W34" s="11">
        <v>0.73204538126986696</v>
      </c>
    </row>
    <row r="35" spans="1:23" x14ac:dyDescent="0.2">
      <c r="A35" s="11">
        <v>0.63478260869565195</v>
      </c>
      <c r="B35" s="11">
        <v>0.53202012946017396</v>
      </c>
      <c r="C35" s="10" t="s">
        <v>32</v>
      </c>
      <c r="D35" s="11">
        <v>0.60521240127585296</v>
      </c>
      <c r="E35" s="10" t="s">
        <v>33</v>
      </c>
      <c r="F35" s="11">
        <v>0.51518366286714301</v>
      </c>
      <c r="G35" s="10" t="s">
        <v>33</v>
      </c>
      <c r="J35" s="11">
        <v>0.84210526315789502</v>
      </c>
      <c r="K35" s="11">
        <v>0.61672821293757696</v>
      </c>
      <c r="P35" s="11">
        <v>0.8</v>
      </c>
      <c r="Q35" s="11">
        <v>0.73042061408909997</v>
      </c>
      <c r="V35" s="11">
        <v>0.8</v>
      </c>
      <c r="W35" s="11">
        <v>0.62649619080935603</v>
      </c>
    </row>
    <row r="36" spans="1:23" x14ac:dyDescent="0.2">
      <c r="A36" s="11">
        <v>0.64444444444444404</v>
      </c>
      <c r="B36" s="11">
        <v>0.60819458873426802</v>
      </c>
      <c r="C36" s="10" t="s">
        <v>33</v>
      </c>
      <c r="D36" s="11">
        <v>0.63652769979975399</v>
      </c>
      <c r="E36" s="10" t="s">
        <v>33</v>
      </c>
      <c r="F36" s="11">
        <v>0.58542336025195896</v>
      </c>
      <c r="G36" s="10" t="s">
        <v>32</v>
      </c>
      <c r="J36" s="11">
        <v>0.99090909090909096</v>
      </c>
      <c r="K36" s="11">
        <v>0.68921712860078399</v>
      </c>
      <c r="P36" s="11">
        <v>0.84210526315789502</v>
      </c>
      <c r="Q36" s="11">
        <v>0.71105695380738498</v>
      </c>
      <c r="V36" s="11">
        <v>0.84210526315789502</v>
      </c>
      <c r="W36" s="11">
        <v>0.66695453041155495</v>
      </c>
    </row>
    <row r="37" spans="1:23" x14ac:dyDescent="0.2">
      <c r="A37" s="11">
        <v>0.65882352941176503</v>
      </c>
      <c r="B37" s="11">
        <v>0.64767148931189999</v>
      </c>
      <c r="C37" s="10" t="s">
        <v>32</v>
      </c>
      <c r="D37" s="11">
        <v>0.607597960898141</v>
      </c>
      <c r="E37" s="10" t="s">
        <v>33</v>
      </c>
      <c r="F37" s="11">
        <v>0.51734845413867103</v>
      </c>
      <c r="G37" s="10" t="s">
        <v>32</v>
      </c>
    </row>
    <row r="38" spans="1:23" x14ac:dyDescent="0.2">
      <c r="A38" s="11">
        <v>0.66666666666666696</v>
      </c>
      <c r="B38" s="11">
        <v>0.54073442795814997</v>
      </c>
      <c r="C38" s="10" t="s">
        <v>33</v>
      </c>
      <c r="D38" s="11">
        <v>0.593883839847416</v>
      </c>
      <c r="E38" s="10" t="s">
        <v>33</v>
      </c>
      <c r="F38" s="11">
        <v>0.57892422504105501</v>
      </c>
      <c r="G38" s="10" t="s">
        <v>33</v>
      </c>
      <c r="J38" s="1" t="s">
        <v>0</v>
      </c>
      <c r="K38" s="11">
        <f>K2-J2</f>
        <v>0.16534833557089901</v>
      </c>
      <c r="P38" s="1" t="s">
        <v>0</v>
      </c>
      <c r="Q38" s="11">
        <f>Q2-P2</f>
        <v>0.17153367772352801</v>
      </c>
      <c r="V38" s="1" t="s">
        <v>0</v>
      </c>
      <c r="W38" s="11">
        <f>W2-V2</f>
        <v>9.1016989517906044E-2</v>
      </c>
    </row>
    <row r="39" spans="1:23" x14ac:dyDescent="0.2">
      <c r="A39" s="11">
        <v>0.67272727272727295</v>
      </c>
      <c r="B39" s="11">
        <v>0.53276129040887199</v>
      </c>
      <c r="C39" s="10" t="s">
        <v>32</v>
      </c>
      <c r="D39" s="11">
        <v>0.71379612678131399</v>
      </c>
      <c r="E39" s="10" t="s">
        <v>32</v>
      </c>
      <c r="F39" s="11">
        <v>0.61020566265135401</v>
      </c>
      <c r="G39" s="10" t="s">
        <v>33</v>
      </c>
      <c r="K39" s="11">
        <f t="shared" ref="K39:K72" si="3">K3-J3</f>
        <v>0.178960329154286</v>
      </c>
      <c r="Q39" s="11">
        <f t="shared" ref="Q39:Q72" si="4">Q3-P3</f>
        <v>0.16564674324440698</v>
      </c>
      <c r="W39" s="11">
        <f t="shared" ref="W39:W72" si="5">W3-V3</f>
        <v>0.13377291726291696</v>
      </c>
    </row>
    <row r="40" spans="1:23" x14ac:dyDescent="0.2">
      <c r="A40" s="11">
        <v>0.71428571428571397</v>
      </c>
      <c r="B40" s="11">
        <v>0.61424264360405401</v>
      </c>
      <c r="C40" s="10" t="s">
        <v>32</v>
      </c>
      <c r="D40" s="11">
        <v>0.78036694264616102</v>
      </c>
      <c r="E40" s="10" t="s">
        <v>33</v>
      </c>
      <c r="F40" s="11">
        <v>0.69106979307076299</v>
      </c>
      <c r="G40" s="10" t="s">
        <v>33</v>
      </c>
      <c r="K40" s="11">
        <f t="shared" si="3"/>
        <v>0.140920882198523</v>
      </c>
      <c r="Q40" s="11">
        <f t="shared" si="4"/>
        <v>7.1939009527721975E-2</v>
      </c>
      <c r="W40" s="11">
        <f t="shared" si="5"/>
        <v>-8.4539299232950227E-3</v>
      </c>
    </row>
    <row r="41" spans="1:23" x14ac:dyDescent="0.2">
      <c r="A41" s="11">
        <v>0.71428571428571397</v>
      </c>
      <c r="B41" s="11">
        <v>0.63706337588191397</v>
      </c>
      <c r="C41" s="10" t="s">
        <v>33</v>
      </c>
      <c r="D41" s="11">
        <v>0.58029199881652704</v>
      </c>
      <c r="E41" s="10" t="s">
        <v>33</v>
      </c>
      <c r="F41" s="11">
        <v>0.54307451225438197</v>
      </c>
      <c r="G41" s="10" t="s">
        <v>33</v>
      </c>
      <c r="K41" s="11">
        <f t="shared" si="3"/>
        <v>6.7306327452955006E-2</v>
      </c>
      <c r="Q41" s="11">
        <f t="shared" si="4"/>
        <v>0.19716197667829805</v>
      </c>
      <c r="W41" s="11">
        <f t="shared" si="5"/>
        <v>0.13959673964231101</v>
      </c>
    </row>
    <row r="42" spans="1:23" x14ac:dyDescent="0.2">
      <c r="A42" s="11">
        <v>0.73</v>
      </c>
      <c r="B42" s="11">
        <v>0.64771412153389996</v>
      </c>
      <c r="C42" s="10" t="s">
        <v>33</v>
      </c>
      <c r="D42" s="11">
        <v>0.61609119239260601</v>
      </c>
      <c r="E42" s="10" t="s">
        <v>33</v>
      </c>
      <c r="F42" s="11">
        <v>0.55837831467072296</v>
      </c>
      <c r="G42" s="10" t="s">
        <v>33</v>
      </c>
      <c r="K42" s="11">
        <f t="shared" si="3"/>
        <v>1.9530765000438988E-2</v>
      </c>
      <c r="Q42" s="11">
        <f t="shared" si="4"/>
        <v>0.12008841683675198</v>
      </c>
      <c r="W42" s="11">
        <f t="shared" si="5"/>
        <v>6.9390260671807036E-2</v>
      </c>
    </row>
    <row r="43" spans="1:23" x14ac:dyDescent="0.2">
      <c r="A43" s="11">
        <v>0.73043478260869599</v>
      </c>
      <c r="B43" s="11">
        <v>0.56324055176024301</v>
      </c>
      <c r="C43" s="10" t="s">
        <v>33</v>
      </c>
      <c r="D43" s="11">
        <v>0.58239125793891799</v>
      </c>
      <c r="E43" s="10" t="s">
        <v>33</v>
      </c>
      <c r="F43" s="11">
        <v>0.49053711909935399</v>
      </c>
      <c r="G43" s="10" t="s">
        <v>32</v>
      </c>
      <c r="K43" s="11">
        <f t="shared" si="3"/>
        <v>0.19583012667794203</v>
      </c>
      <c r="Q43" s="11">
        <f t="shared" si="4"/>
        <v>0.16710403543097901</v>
      </c>
      <c r="W43" s="11">
        <f t="shared" si="5"/>
        <v>8.547629945712204E-2</v>
      </c>
    </row>
    <row r="44" spans="1:23" x14ac:dyDescent="0.2">
      <c r="A44" s="11">
        <v>0.74117647058823499</v>
      </c>
      <c r="B44" s="11">
        <v>0.66246470570849603</v>
      </c>
      <c r="C44" s="10" t="s">
        <v>33</v>
      </c>
      <c r="D44" s="11">
        <v>0.61686577844068402</v>
      </c>
      <c r="E44" s="10" t="s">
        <v>33</v>
      </c>
      <c r="F44" s="11">
        <v>0.58879756767731095</v>
      </c>
      <c r="G44" s="10" t="s">
        <v>33</v>
      </c>
      <c r="K44" s="11">
        <f t="shared" si="3"/>
        <v>0.24725321163515895</v>
      </c>
      <c r="Q44" s="11">
        <f t="shared" si="4"/>
        <v>0.20234764978147401</v>
      </c>
      <c r="W44" s="11">
        <f t="shared" si="5"/>
        <v>6.5791616310132028E-2</v>
      </c>
    </row>
    <row r="45" spans="1:23" x14ac:dyDescent="0.2">
      <c r="A45" s="11">
        <v>0.75</v>
      </c>
      <c r="B45" s="11">
        <v>0.60832429559481604</v>
      </c>
      <c r="C45" s="10" t="s">
        <v>33</v>
      </c>
      <c r="D45" s="11">
        <v>0.67886087208226598</v>
      </c>
      <c r="E45" s="10" t="s">
        <v>33</v>
      </c>
      <c r="F45" s="11">
        <v>0.66072382065931401</v>
      </c>
      <c r="G45" s="10" t="s">
        <v>33</v>
      </c>
      <c r="K45" s="11">
        <f t="shared" si="3"/>
        <v>0.10734763462836305</v>
      </c>
      <c r="Q45" s="11">
        <f t="shared" si="4"/>
        <v>0.16063614126620601</v>
      </c>
      <c r="W45" s="11">
        <f t="shared" si="5"/>
        <v>0.10266960957252602</v>
      </c>
    </row>
    <row r="46" spans="1:23" x14ac:dyDescent="0.2">
      <c r="A46" s="11">
        <v>0.78181818181818197</v>
      </c>
      <c r="B46" s="11">
        <v>0.66085315926088894</v>
      </c>
      <c r="C46" s="10" t="s">
        <v>33</v>
      </c>
      <c r="D46" s="11">
        <v>0.77286287898345696</v>
      </c>
      <c r="E46" s="10" t="s">
        <v>33</v>
      </c>
      <c r="F46" s="11">
        <v>0.84093897003492701</v>
      </c>
      <c r="G46" s="10" t="s">
        <v>32</v>
      </c>
      <c r="K46" s="11">
        <f t="shared" si="3"/>
        <v>0.16648496060485696</v>
      </c>
      <c r="Q46" s="11">
        <f t="shared" si="4"/>
        <v>3.2779943221662999E-2</v>
      </c>
      <c r="W46" s="11">
        <f t="shared" si="5"/>
        <v>-2.8499549638544008E-2</v>
      </c>
    </row>
    <row r="47" spans="1:23" x14ac:dyDescent="0.2">
      <c r="A47" s="11">
        <v>0.8</v>
      </c>
      <c r="B47" s="11">
        <v>0.71829194300043797</v>
      </c>
      <c r="C47" s="10" t="s">
        <v>33</v>
      </c>
      <c r="D47" s="11">
        <v>0.75785412921899897</v>
      </c>
      <c r="E47" s="10" t="s">
        <v>33</v>
      </c>
      <c r="F47" s="11">
        <v>0.73204538126986696</v>
      </c>
      <c r="G47" s="10" t="s">
        <v>33</v>
      </c>
      <c r="K47" s="11">
        <f t="shared" si="3"/>
        <v>3.5524536462646028E-2</v>
      </c>
      <c r="Q47" s="11">
        <f t="shared" si="4"/>
        <v>0.232943611164247</v>
      </c>
      <c r="W47" s="11">
        <f t="shared" si="5"/>
        <v>8.9512820596003961E-2</v>
      </c>
    </row>
    <row r="48" spans="1:23" x14ac:dyDescent="0.2">
      <c r="A48" s="11">
        <v>0.8</v>
      </c>
      <c r="B48" s="11">
        <v>0.65139103231183604</v>
      </c>
      <c r="C48" s="10" t="s">
        <v>33</v>
      </c>
      <c r="D48" s="11">
        <v>0.73042061408909997</v>
      </c>
      <c r="E48" s="10" t="s">
        <v>33</v>
      </c>
      <c r="F48" s="11">
        <v>0.62649619080935603</v>
      </c>
      <c r="G48" s="10" t="s">
        <v>33</v>
      </c>
      <c r="K48" s="11">
        <f t="shared" si="3"/>
        <v>1.1240150656865011E-2</v>
      </c>
      <c r="Q48" s="11">
        <f t="shared" si="4"/>
        <v>0.17379503050051803</v>
      </c>
      <c r="W48" s="11">
        <f t="shared" si="5"/>
        <v>0.10923437513178103</v>
      </c>
    </row>
    <row r="49" spans="1:23" x14ac:dyDescent="0.2">
      <c r="A49" s="11">
        <v>0.84210526315789502</v>
      </c>
      <c r="B49" s="11">
        <v>0.61672821293757696</v>
      </c>
      <c r="C49" s="10" t="s">
        <v>33</v>
      </c>
      <c r="D49" s="11">
        <v>0.71105695380738498</v>
      </c>
      <c r="E49" s="10" t="s">
        <v>33</v>
      </c>
      <c r="F49" s="11">
        <v>0.66695453041155495</v>
      </c>
      <c r="G49" s="10" t="s">
        <v>33</v>
      </c>
      <c r="K49" s="11">
        <f t="shared" si="3"/>
        <v>-1.6277647871609791E-3</v>
      </c>
      <c r="Q49" s="11">
        <f t="shared" si="4"/>
        <v>8.6299173692391984E-2</v>
      </c>
      <c r="W49" s="11">
        <f t="shared" si="5"/>
        <v>-2.5055836894538996E-2</v>
      </c>
    </row>
    <row r="50" spans="1:23" x14ac:dyDescent="0.2">
      <c r="A50" s="11">
        <v>0.99090909090909096</v>
      </c>
      <c r="B50" s="11">
        <v>0.68921712860078399</v>
      </c>
      <c r="C50" s="10" t="s">
        <v>33</v>
      </c>
      <c r="D50" s="11">
        <v>0.79781105363209304</v>
      </c>
      <c r="E50" s="10" t="s">
        <v>32</v>
      </c>
      <c r="F50" s="11">
        <v>0.73271537215805005</v>
      </c>
      <c r="G50" s="10" t="s">
        <v>32</v>
      </c>
      <c r="K50" s="11">
        <f t="shared" si="3"/>
        <v>1.8682103358817981E-2</v>
      </c>
      <c r="Q50" s="11">
        <f t="shared" si="4"/>
        <v>0.16816961724411505</v>
      </c>
      <c r="W50" s="11">
        <f t="shared" si="5"/>
        <v>3.4401710095446958E-2</v>
      </c>
    </row>
    <row r="51" spans="1:23" x14ac:dyDescent="0.2">
      <c r="K51" s="11">
        <f t="shared" si="3"/>
        <v>0.24882402993929797</v>
      </c>
      <c r="Q51" s="11">
        <f t="shared" si="4"/>
        <v>6.7408435488546026E-2</v>
      </c>
      <c r="W51" s="11">
        <f t="shared" si="5"/>
        <v>1.0738535010976991E-2</v>
      </c>
    </row>
    <row r="52" spans="1:23" x14ac:dyDescent="0.2">
      <c r="K52" s="11">
        <f t="shared" si="3"/>
        <v>-3.1198058531008988E-2</v>
      </c>
      <c r="Q52" s="11">
        <f t="shared" si="4"/>
        <v>-1.2515954712799537E-3</v>
      </c>
      <c r="W52" s="11">
        <f t="shared" si="5"/>
        <v>-1.6206592300383016E-2</v>
      </c>
    </row>
    <row r="53" spans="1:23" x14ac:dyDescent="0.2">
      <c r="K53" s="11">
        <f t="shared" si="3"/>
        <v>5.3375050421563985E-2</v>
      </c>
      <c r="Q53" s="11">
        <f t="shared" si="4"/>
        <v>3.5215305884222947E-2</v>
      </c>
      <c r="W53" s="11">
        <f t="shared" si="5"/>
        <v>-0.12874423186276202</v>
      </c>
    </row>
    <row r="54" spans="1:23" x14ac:dyDescent="0.2">
      <c r="K54" s="11">
        <f t="shared" si="3"/>
        <v>5.8071061328991092E-2</v>
      </c>
      <c r="Q54" s="11">
        <f t="shared" si="4"/>
        <v>-4.7310062158281041E-2</v>
      </c>
      <c r="W54" s="11">
        <f t="shared" si="5"/>
        <v>-2.3178450752514013E-2</v>
      </c>
    </row>
    <row r="55" spans="1:23" x14ac:dyDescent="0.2">
      <c r="K55" s="11">
        <f t="shared" si="3"/>
        <v>-0.14454314341138402</v>
      </c>
      <c r="Q55" s="11">
        <f t="shared" si="4"/>
        <v>1.8339039897352971E-2</v>
      </c>
      <c r="W55" s="11">
        <f t="shared" si="5"/>
        <v>8.5749198548989991E-3</v>
      </c>
    </row>
    <row r="56" spans="1:23" x14ac:dyDescent="0.2">
      <c r="K56" s="11">
        <f t="shared" si="3"/>
        <v>0.10074404945230797</v>
      </c>
      <c r="Q56" s="11">
        <f t="shared" si="4"/>
        <v>-3.2522987744198928E-2</v>
      </c>
      <c r="W56" s="11">
        <f t="shared" si="5"/>
        <v>3.436249051504503E-2</v>
      </c>
    </row>
    <row r="57" spans="1:23" x14ac:dyDescent="0.2">
      <c r="K57" s="11">
        <f t="shared" si="3"/>
        <v>9.3547593078162961E-2</v>
      </c>
      <c r="Q57" s="11">
        <f t="shared" si="4"/>
        <v>2.9315061040619983E-2</v>
      </c>
      <c r="W57" s="11">
        <f t="shared" si="5"/>
        <v>-5.544901493601595E-2</v>
      </c>
    </row>
    <row r="58" spans="1:23" x14ac:dyDescent="0.2">
      <c r="K58" s="11">
        <f t="shared" si="3"/>
        <v>3.2478655108430066E-2</v>
      </c>
      <c r="Q58" s="11">
        <f t="shared" si="4"/>
        <v>2.0550797492634998E-2</v>
      </c>
      <c r="W58" s="11">
        <f t="shared" si="5"/>
        <v>-8.4265922855485953E-2</v>
      </c>
    </row>
    <row r="59" spans="1:23" x14ac:dyDescent="0.2">
      <c r="K59" s="11">
        <f t="shared" si="3"/>
        <v>-0.19347766108730297</v>
      </c>
      <c r="Q59" s="11">
        <f t="shared" si="4"/>
        <v>-2.9570207419798988E-2</v>
      </c>
      <c r="W59" s="11">
        <f t="shared" si="5"/>
        <v>0.11612186831432791</v>
      </c>
    </row>
    <row r="60" spans="1:23" x14ac:dyDescent="0.2">
      <c r="K60" s="11">
        <f t="shared" si="3"/>
        <v>-9.7447020467349987E-2</v>
      </c>
      <c r="Q60" s="11">
        <f t="shared" si="4"/>
        <v>-7.9167446446900547E-3</v>
      </c>
      <c r="W60" s="11">
        <f t="shared" si="5"/>
        <v>-6.7911479567022037E-2</v>
      </c>
    </row>
    <row r="61" spans="1:23" x14ac:dyDescent="0.2">
      <c r="K61" s="11">
        <f t="shared" si="3"/>
        <v>-3.6249855710176027E-2</v>
      </c>
      <c r="Q61" s="11">
        <f t="shared" si="4"/>
        <v>-5.1225568513624031E-2</v>
      </c>
      <c r="W61" s="11">
        <f t="shared" si="5"/>
        <v>4.3703472105398045E-2</v>
      </c>
    </row>
    <row r="62" spans="1:23" x14ac:dyDescent="0.2">
      <c r="K62" s="11">
        <f t="shared" si="3"/>
        <v>-0.125932238708517</v>
      </c>
      <c r="Q62" s="11">
        <f t="shared" si="4"/>
        <v>-7.2782826819250968E-2</v>
      </c>
      <c r="W62" s="11">
        <f t="shared" si="5"/>
        <v>-0.11959894582850894</v>
      </c>
    </row>
    <row r="63" spans="1:23" x14ac:dyDescent="0.2">
      <c r="K63" s="11">
        <f t="shared" si="3"/>
        <v>-7.7222338403799995E-2</v>
      </c>
      <c r="Q63" s="11">
        <f t="shared" si="4"/>
        <v>6.6081228360447053E-2</v>
      </c>
      <c r="W63" s="11">
        <f t="shared" si="5"/>
        <v>-8.7742441625611955E-2</v>
      </c>
    </row>
    <row r="64" spans="1:23" x14ac:dyDescent="0.2">
      <c r="K64" s="11">
        <f t="shared" si="3"/>
        <v>-8.2285878466100026E-2</v>
      </c>
      <c r="Q64" s="11">
        <f t="shared" si="4"/>
        <v>-0.13399371546918692</v>
      </c>
      <c r="W64" s="11">
        <f t="shared" si="5"/>
        <v>-6.2521610075918943E-2</v>
      </c>
    </row>
    <row r="65" spans="10:23" x14ac:dyDescent="0.2">
      <c r="K65" s="11">
        <f t="shared" si="3"/>
        <v>-0.16719423084845297</v>
      </c>
      <c r="Q65" s="11">
        <f t="shared" si="4"/>
        <v>-0.11390880760739397</v>
      </c>
      <c r="W65" s="11">
        <f t="shared" si="5"/>
        <v>-2.3215921214950974E-2</v>
      </c>
    </row>
    <row r="66" spans="10:23" x14ac:dyDescent="0.2">
      <c r="K66" s="11">
        <f t="shared" si="3"/>
        <v>-7.8711764879738966E-2</v>
      </c>
      <c r="Q66" s="11">
        <f t="shared" si="4"/>
        <v>-0.14804352466977799</v>
      </c>
      <c r="W66" s="11">
        <f t="shared" si="5"/>
        <v>-0.171211202031332</v>
      </c>
    </row>
    <row r="67" spans="10:23" x14ac:dyDescent="0.2">
      <c r="K67" s="11">
        <f t="shared" si="3"/>
        <v>-0.14167570440518396</v>
      </c>
      <c r="Q67" s="11">
        <f t="shared" si="4"/>
        <v>-0.12431069214755097</v>
      </c>
      <c r="W67" s="11">
        <f t="shared" si="5"/>
        <v>-0.17162168532927702</v>
      </c>
    </row>
    <row r="68" spans="10:23" x14ac:dyDescent="0.2">
      <c r="K68" s="11">
        <f t="shared" si="3"/>
        <v>-0.12096502255729302</v>
      </c>
      <c r="Q68" s="11">
        <f t="shared" si="4"/>
        <v>-7.1139127917734024E-2</v>
      </c>
      <c r="W68" s="11">
        <f t="shared" si="5"/>
        <v>-0.15237890291092404</v>
      </c>
    </row>
    <row r="69" spans="10:23" x14ac:dyDescent="0.2">
      <c r="K69" s="11">
        <f t="shared" si="3"/>
        <v>-8.1708056999562073E-2</v>
      </c>
      <c r="Q69" s="11">
        <f t="shared" si="4"/>
        <v>-8.9553028347250097E-3</v>
      </c>
      <c r="W69" s="11">
        <f t="shared" si="5"/>
        <v>-8.927617934068599E-2</v>
      </c>
    </row>
    <row r="70" spans="10:23" x14ac:dyDescent="0.2">
      <c r="K70" s="11">
        <f t="shared" si="3"/>
        <v>-0.14860896768816401</v>
      </c>
      <c r="Q70" s="11">
        <f t="shared" si="4"/>
        <v>-4.2145870781001071E-2</v>
      </c>
      <c r="W70" s="11">
        <f t="shared" si="5"/>
        <v>-6.7954618730133087E-2</v>
      </c>
    </row>
    <row r="71" spans="10:23" x14ac:dyDescent="0.2">
      <c r="K71" s="11">
        <f t="shared" si="3"/>
        <v>-0.22537705022031806</v>
      </c>
      <c r="Q71" s="11">
        <f t="shared" si="4"/>
        <v>-6.9579385910900071E-2</v>
      </c>
      <c r="W71" s="11">
        <f t="shared" si="5"/>
        <v>-0.17350380919064401</v>
      </c>
    </row>
    <row r="72" spans="10:23" x14ac:dyDescent="0.2">
      <c r="K72" s="11">
        <f t="shared" si="3"/>
        <v>-0.30169196230830697</v>
      </c>
      <c r="Q72" s="11">
        <f t="shared" si="4"/>
        <v>-0.13104830935051004</v>
      </c>
      <c r="W72" s="11">
        <f t="shared" si="5"/>
        <v>-0.17515073274634008</v>
      </c>
    </row>
    <row r="74" spans="10:23" x14ac:dyDescent="0.2">
      <c r="J74" s="1" t="s">
        <v>82</v>
      </c>
      <c r="K74" s="11" cm="1">
        <f t="array" ref="K74">AVERAGE(ABS(K38:K72))</f>
        <v>0.1142110434917236</v>
      </c>
      <c r="P74" s="1" t="s">
        <v>82</v>
      </c>
      <c r="Q74" s="11" cm="1">
        <f t="array" ref="Q74">AVERAGE(ABS(Q38:Q72))</f>
        <v>9.3515989255315138E-2</v>
      </c>
      <c r="V74" s="1" t="s">
        <v>82</v>
      </c>
      <c r="W74" s="11" cm="1">
        <f t="array" ref="W74">AVERAGE(ABS(W38:W72))</f>
        <v>8.1894448051813937E-2</v>
      </c>
    </row>
  </sheetData>
  <autoFilter ref="A1:G50" xr:uid="{BA7AFBDC-C936-42DF-937B-460CF4095D67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Summary</vt:lpstr>
      <vt:lpstr>all_train_result</vt:lpstr>
      <vt:lpstr>all_test_result</vt:lpstr>
      <vt:lpstr>all_nn</vt:lpstr>
      <vt:lpstr>green_train_result</vt:lpstr>
      <vt:lpstr>green_test_result</vt:lpstr>
      <vt:lpstr>green_nn</vt:lpstr>
      <vt:lpstr>red_train_result</vt:lpstr>
      <vt:lpstr>red_test_result</vt:lpstr>
      <vt:lpstr>red_nn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h792</cp:lastModifiedBy>
  <dcterms:created xsi:type="dcterms:W3CDTF">2023-01-10T09:24:53Z</dcterms:created>
  <dcterms:modified xsi:type="dcterms:W3CDTF">2023-10-10T07:44:07Z</dcterms:modified>
</cp:coreProperties>
</file>